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Ⅴ 保健衛生/"/>
    </mc:Choice>
  </mc:AlternateContent>
  <xr:revisionPtr revIDLastSave="0" documentId="13_ncr:1_{42B7D372-6391-CA43-9A2A-5F754015A699}" xr6:coauthVersionLast="36" xr6:coauthVersionMax="36" xr10:uidLastSave="{00000000-0000-0000-0000-000000000000}"/>
  <bookViews>
    <workbookView xWindow="27360" yWindow="6400" windowWidth="20740" windowHeight="17800" xr2:uid="{00000000-000D-0000-FFFF-FFFF00000000}"/>
  </bookViews>
  <sheets>
    <sheet name="§３表１" sheetId="1" r:id="rId1"/>
    <sheet name="§３表２" sheetId="3" r:id="rId2"/>
    <sheet name="§３表３" sheetId="4" r:id="rId3"/>
    <sheet name="§３表４" sheetId="5" r:id="rId4"/>
    <sheet name="§３表５" sheetId="6" r:id="rId5"/>
    <sheet name="§３表６" sheetId="7" r:id="rId6"/>
  </sheets>
  <externalReferences>
    <externalReference r:id="rId7"/>
    <externalReference r:id="rId8"/>
  </externalReferences>
  <definedNames>
    <definedName name="_xlnm.Print_Area" localSheetId="0">§３表１!$A$1:$O$25</definedName>
    <definedName name="_xlnm.Print_Area" localSheetId="2">§３表３!$A$1:$S$76</definedName>
    <definedName name="_xlnm.Print_Area" localSheetId="3">§３表４!$A$1:$O$36</definedName>
    <definedName name="_xlnm.Print_Area" localSheetId="4">§３表５!$A$1:$K$17</definedName>
    <definedName name="_xlnm.Print_Area" localSheetId="5">§３表６!$A$1:$K$15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7" l="1"/>
  <c r="D7" i="7" s="1"/>
  <c r="F7" i="7"/>
  <c r="G7" i="7"/>
  <c r="H7" i="7"/>
  <c r="I7" i="7"/>
  <c r="J7" i="7"/>
  <c r="K7" i="7"/>
  <c r="K8" i="7" s="1"/>
  <c r="D9" i="7"/>
  <c r="D10" i="7"/>
  <c r="E10" i="7"/>
  <c r="F10" i="7"/>
  <c r="G10" i="7"/>
  <c r="H10" i="7"/>
  <c r="I10" i="7"/>
  <c r="J10" i="7"/>
  <c r="K10" i="7"/>
  <c r="D11" i="7"/>
  <c r="F12" i="7" s="1"/>
  <c r="D12" i="7"/>
  <c r="E12" i="7"/>
  <c r="G12" i="7"/>
  <c r="H12" i="7"/>
  <c r="I12" i="7"/>
  <c r="K12" i="7"/>
  <c r="D13" i="7"/>
  <c r="E14" i="7" s="1"/>
  <c r="D14" i="7"/>
  <c r="H14" i="7"/>
  <c r="K14" i="7"/>
  <c r="F8" i="7" l="1"/>
  <c r="D8" i="7"/>
  <c r="H8" i="7"/>
  <c r="J8" i="7"/>
  <c r="E8" i="7"/>
  <c r="I8" i="7"/>
  <c r="G8" i="7"/>
  <c r="F14" i="7"/>
  <c r="G14" i="7"/>
  <c r="J14" i="7"/>
  <c r="I14" i="7"/>
  <c r="J12" i="7"/>
  <c r="D6" i="6"/>
  <c r="E7" i="6"/>
  <c r="F7" i="6"/>
  <c r="F8" i="6" s="1"/>
  <c r="G7" i="6"/>
  <c r="H7" i="6"/>
  <c r="I7" i="6"/>
  <c r="J7" i="6"/>
  <c r="K7" i="6"/>
  <c r="D9" i="6"/>
  <c r="D7" i="6" s="1"/>
  <c r="D10" i="6"/>
  <c r="D11" i="6"/>
  <c r="D12" i="6"/>
  <c r="D13" i="6"/>
  <c r="D14" i="6"/>
  <c r="D15" i="6"/>
  <c r="D16" i="6"/>
  <c r="G8" i="6" l="1"/>
  <c r="K8" i="6"/>
  <c r="D8" i="6"/>
  <c r="H8" i="6"/>
  <c r="E8" i="6"/>
  <c r="I8" i="6"/>
  <c r="J8" i="6"/>
  <c r="E10" i="5"/>
  <c r="F10" i="5"/>
  <c r="G10" i="5"/>
  <c r="H10" i="5"/>
  <c r="I10" i="5"/>
  <c r="J10" i="5"/>
  <c r="K10" i="5"/>
  <c r="L10" i="5"/>
  <c r="M10" i="5"/>
  <c r="N10" i="5"/>
  <c r="D12" i="5"/>
  <c r="D10" i="5" s="1"/>
  <c r="D13" i="5"/>
  <c r="D14" i="5"/>
  <c r="D15" i="5"/>
  <c r="D16" i="5"/>
  <c r="D17" i="5"/>
  <c r="D18" i="5"/>
  <c r="D19" i="5"/>
  <c r="D26" i="5"/>
  <c r="D27" i="5" s="1"/>
  <c r="E26" i="5"/>
  <c r="E27" i="5" s="1"/>
  <c r="F26" i="5"/>
  <c r="H26" i="5"/>
  <c r="I26" i="5"/>
  <c r="I27" i="5" s="1"/>
  <c r="J26" i="5"/>
  <c r="J27" i="5" s="1"/>
  <c r="K26" i="5"/>
  <c r="L26" i="5"/>
  <c r="M26" i="5"/>
  <c r="M27" i="5" s="1"/>
  <c r="N26" i="5"/>
  <c r="N27" i="5" s="1"/>
  <c r="O26" i="5"/>
  <c r="H11" i="5" l="1"/>
  <c r="E11" i="5"/>
  <c r="I11" i="5"/>
  <c r="M11" i="5"/>
  <c r="H27" i="5"/>
  <c r="L11" i="5"/>
  <c r="L27" i="5"/>
  <c r="K11" i="5"/>
  <c r="G11" i="5"/>
  <c r="N11" i="5"/>
  <c r="J11" i="5"/>
  <c r="F11" i="5"/>
  <c r="O27" i="5"/>
  <c r="K27" i="5"/>
  <c r="F27" i="5"/>
  <c r="D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D42" i="4"/>
  <c r="E42" i="4"/>
  <c r="F42" i="4"/>
  <c r="G42" i="4"/>
  <c r="H42" i="4"/>
  <c r="I42" i="4"/>
  <c r="J42" i="4"/>
  <c r="K42" i="4"/>
  <c r="L42" i="4"/>
  <c r="M42" i="4"/>
  <c r="N42" i="4"/>
  <c r="O42" i="4"/>
  <c r="D43" i="4"/>
  <c r="E43" i="4"/>
  <c r="F43" i="4"/>
  <c r="G43" i="4"/>
  <c r="H43" i="4"/>
  <c r="I43" i="4"/>
  <c r="J43" i="4"/>
  <c r="K43" i="4"/>
  <c r="L43" i="4"/>
  <c r="M43" i="4"/>
  <c r="N43" i="4"/>
  <c r="O43" i="4"/>
  <c r="D44" i="4"/>
  <c r="E44" i="4"/>
  <c r="F44" i="4"/>
  <c r="G44" i="4"/>
  <c r="H44" i="4"/>
  <c r="I44" i="4"/>
  <c r="J44" i="4"/>
  <c r="K44" i="4"/>
  <c r="L44" i="4"/>
  <c r="M44" i="4"/>
  <c r="N44" i="4"/>
  <c r="O44" i="4"/>
  <c r="D45" i="4"/>
  <c r="E45" i="4"/>
  <c r="F45" i="4"/>
  <c r="G45" i="4"/>
  <c r="H45" i="4"/>
  <c r="I45" i="4"/>
  <c r="J45" i="4"/>
  <c r="K45" i="4"/>
  <c r="L45" i="4"/>
  <c r="M45" i="4"/>
  <c r="N45" i="4"/>
  <c r="O45" i="4"/>
  <c r="D46" i="4"/>
  <c r="E46" i="4"/>
  <c r="F46" i="4"/>
  <c r="G46" i="4"/>
  <c r="H46" i="4"/>
  <c r="I46" i="4"/>
  <c r="J46" i="4"/>
  <c r="K46" i="4"/>
  <c r="L46" i="4"/>
  <c r="M46" i="4"/>
  <c r="N46" i="4"/>
  <c r="O46" i="4"/>
  <c r="D47" i="4"/>
  <c r="E47" i="4"/>
  <c r="F47" i="4"/>
  <c r="G47" i="4"/>
  <c r="H47" i="4"/>
  <c r="I47" i="4"/>
  <c r="J47" i="4"/>
  <c r="K47" i="4"/>
  <c r="L47" i="4"/>
  <c r="M47" i="4"/>
  <c r="N47" i="4"/>
  <c r="O47" i="4"/>
  <c r="D48" i="4"/>
  <c r="E48" i="4"/>
  <c r="F48" i="4"/>
  <c r="G48" i="4"/>
  <c r="H48" i="4"/>
  <c r="I48" i="4"/>
  <c r="J48" i="4"/>
  <c r="K48" i="4"/>
  <c r="L48" i="4"/>
  <c r="M48" i="4"/>
  <c r="N48" i="4"/>
  <c r="O48" i="4"/>
  <c r="D49" i="4"/>
  <c r="E49" i="4"/>
  <c r="F49" i="4"/>
  <c r="G49" i="4"/>
  <c r="H49" i="4"/>
  <c r="I49" i="4"/>
  <c r="J49" i="4"/>
  <c r="K49" i="4"/>
  <c r="L49" i="4"/>
  <c r="M49" i="4"/>
  <c r="N49" i="4"/>
  <c r="O49" i="4"/>
  <c r="D50" i="4"/>
  <c r="E50" i="4"/>
  <c r="F50" i="4"/>
  <c r="G50" i="4"/>
  <c r="H50" i="4"/>
  <c r="I50" i="4"/>
  <c r="J50" i="4"/>
  <c r="K50" i="4"/>
  <c r="L50" i="4"/>
  <c r="M50" i="4"/>
  <c r="N50" i="4"/>
  <c r="O50" i="4"/>
  <c r="D51" i="4"/>
  <c r="E51" i="4"/>
  <c r="F51" i="4"/>
  <c r="G51" i="4"/>
  <c r="H51" i="4"/>
  <c r="I51" i="4"/>
  <c r="J51" i="4"/>
  <c r="K51" i="4"/>
  <c r="L51" i="4"/>
  <c r="M51" i="4"/>
  <c r="N51" i="4"/>
  <c r="O51" i="4"/>
  <c r="D52" i="4"/>
  <c r="E52" i="4"/>
  <c r="F52" i="4"/>
  <c r="G52" i="4"/>
  <c r="H52" i="4"/>
  <c r="I52" i="4"/>
  <c r="J52" i="4"/>
  <c r="K52" i="4"/>
  <c r="L52" i="4"/>
  <c r="M52" i="4"/>
  <c r="N52" i="4"/>
  <c r="O52" i="4"/>
  <c r="D53" i="4"/>
  <c r="E53" i="4"/>
  <c r="F53" i="4"/>
  <c r="G53" i="4"/>
  <c r="H53" i="4"/>
  <c r="I53" i="4"/>
  <c r="J53" i="4"/>
  <c r="K53" i="4"/>
  <c r="L53" i="4"/>
  <c r="M53" i="4"/>
  <c r="N53" i="4"/>
  <c r="O53" i="4"/>
  <c r="D54" i="4"/>
  <c r="E54" i="4"/>
  <c r="F54" i="4"/>
  <c r="G54" i="4"/>
  <c r="H54" i="4"/>
  <c r="I54" i="4"/>
  <c r="J54" i="4"/>
  <c r="K54" i="4"/>
  <c r="L54" i="4"/>
  <c r="M54" i="4"/>
  <c r="N54" i="4"/>
  <c r="O54" i="4"/>
  <c r="D55" i="4"/>
  <c r="E55" i="4"/>
  <c r="F55" i="4"/>
  <c r="G55" i="4"/>
  <c r="H55" i="4"/>
  <c r="I55" i="4"/>
  <c r="J55" i="4"/>
  <c r="K55" i="4"/>
  <c r="L55" i="4"/>
  <c r="M55" i="4"/>
  <c r="N55" i="4"/>
  <c r="O55" i="4"/>
  <c r="D56" i="4"/>
  <c r="E56" i="4"/>
  <c r="F56" i="4"/>
  <c r="G56" i="4"/>
  <c r="H56" i="4"/>
  <c r="I56" i="4"/>
  <c r="J56" i="4"/>
  <c r="K56" i="4"/>
  <c r="L56" i="4"/>
  <c r="M56" i="4"/>
  <c r="N56" i="4"/>
  <c r="O56" i="4"/>
  <c r="D57" i="4"/>
  <c r="E57" i="4"/>
  <c r="F57" i="4"/>
  <c r="G57" i="4"/>
  <c r="H57" i="4"/>
  <c r="I57" i="4"/>
  <c r="J57" i="4"/>
  <c r="K57" i="4"/>
  <c r="L57" i="4"/>
  <c r="M57" i="4"/>
  <c r="N57" i="4"/>
  <c r="O57" i="4"/>
  <c r="D58" i="4"/>
  <c r="E58" i="4"/>
  <c r="F58" i="4"/>
  <c r="G58" i="4"/>
  <c r="H58" i="4"/>
  <c r="I58" i="4"/>
  <c r="J58" i="4"/>
  <c r="K58" i="4"/>
  <c r="L58" i="4"/>
  <c r="M58" i="4"/>
  <c r="N58" i="4"/>
  <c r="O58" i="4"/>
  <c r="D59" i="4"/>
  <c r="E59" i="4"/>
  <c r="F59" i="4"/>
  <c r="G59" i="4"/>
  <c r="H59" i="4"/>
  <c r="I59" i="4"/>
  <c r="J59" i="4"/>
  <c r="K59" i="4"/>
  <c r="L59" i="4"/>
  <c r="M59" i="4"/>
  <c r="N59" i="4"/>
  <c r="O59" i="4"/>
  <c r="D60" i="4"/>
  <c r="E60" i="4"/>
  <c r="F60" i="4"/>
  <c r="G60" i="4"/>
  <c r="H60" i="4"/>
  <c r="I60" i="4"/>
  <c r="J60" i="4"/>
  <c r="K60" i="4"/>
  <c r="L60" i="4"/>
  <c r="M60" i="4"/>
  <c r="N60" i="4"/>
  <c r="O60" i="4"/>
  <c r="D61" i="4"/>
  <c r="E61" i="4"/>
  <c r="F61" i="4"/>
  <c r="G61" i="4"/>
  <c r="H61" i="4"/>
  <c r="I61" i="4"/>
  <c r="J61" i="4"/>
  <c r="K61" i="4"/>
  <c r="L61" i="4"/>
  <c r="M61" i="4"/>
  <c r="N61" i="4"/>
  <c r="O61" i="4"/>
  <c r="D62" i="4"/>
  <c r="E62" i="4"/>
  <c r="F62" i="4"/>
  <c r="G62" i="4"/>
  <c r="H62" i="4"/>
  <c r="I62" i="4"/>
  <c r="J62" i="4"/>
  <c r="K62" i="4"/>
  <c r="L62" i="4"/>
  <c r="M62" i="4"/>
  <c r="N62" i="4"/>
  <c r="O62" i="4"/>
  <c r="D63" i="4"/>
  <c r="E63" i="4"/>
  <c r="F63" i="4"/>
  <c r="G63" i="4"/>
  <c r="H63" i="4"/>
  <c r="I63" i="4"/>
  <c r="J63" i="4"/>
  <c r="K63" i="4"/>
  <c r="L63" i="4"/>
  <c r="M63" i="4"/>
  <c r="N63" i="4"/>
  <c r="O63" i="4"/>
  <c r="D64" i="4"/>
  <c r="E64" i="4"/>
  <c r="F64" i="4"/>
  <c r="G64" i="4"/>
  <c r="H64" i="4"/>
  <c r="I64" i="4"/>
  <c r="J64" i="4"/>
  <c r="K64" i="4"/>
  <c r="L64" i="4"/>
  <c r="M64" i="4"/>
  <c r="N64" i="4"/>
  <c r="O64" i="4"/>
  <c r="D65" i="4"/>
  <c r="E65" i="4"/>
  <c r="F65" i="4"/>
  <c r="G65" i="4"/>
  <c r="H65" i="4"/>
  <c r="I65" i="4"/>
  <c r="J65" i="4"/>
  <c r="K65" i="4"/>
  <c r="L65" i="4"/>
  <c r="M65" i="4"/>
  <c r="N65" i="4"/>
  <c r="O65" i="4"/>
  <c r="D66" i="4"/>
  <c r="E66" i="4"/>
  <c r="F66" i="4"/>
  <c r="G66" i="4"/>
  <c r="H66" i="4"/>
  <c r="I66" i="4"/>
  <c r="J66" i="4"/>
  <c r="K66" i="4"/>
  <c r="L66" i="4"/>
  <c r="M66" i="4"/>
  <c r="N66" i="4"/>
  <c r="O66" i="4"/>
  <c r="D67" i="4"/>
  <c r="E67" i="4"/>
  <c r="F67" i="4"/>
  <c r="G67" i="4"/>
  <c r="H67" i="4"/>
  <c r="I67" i="4"/>
  <c r="J67" i="4"/>
  <c r="K67" i="4"/>
  <c r="L67" i="4"/>
  <c r="M67" i="4"/>
  <c r="N67" i="4"/>
  <c r="O67" i="4"/>
  <c r="D68" i="4"/>
  <c r="E68" i="4"/>
  <c r="F68" i="4"/>
  <c r="G68" i="4"/>
  <c r="H68" i="4"/>
  <c r="I68" i="4"/>
  <c r="J68" i="4"/>
  <c r="K68" i="4"/>
  <c r="L68" i="4"/>
  <c r="M68" i="4"/>
  <c r="N68" i="4"/>
  <c r="O68" i="4"/>
  <c r="D69" i="4"/>
  <c r="E69" i="4"/>
  <c r="F69" i="4"/>
  <c r="G69" i="4"/>
  <c r="H69" i="4"/>
  <c r="I69" i="4"/>
  <c r="J69" i="4"/>
  <c r="K69" i="4"/>
  <c r="L69" i="4"/>
  <c r="M69" i="4"/>
  <c r="N69" i="4"/>
  <c r="O69" i="4"/>
  <c r="D70" i="4"/>
  <c r="E70" i="4"/>
  <c r="F70" i="4"/>
  <c r="G70" i="4"/>
  <c r="H70" i="4"/>
  <c r="I70" i="4"/>
  <c r="J70" i="4"/>
  <c r="K70" i="4"/>
  <c r="L70" i="4"/>
  <c r="M70" i="4"/>
  <c r="N70" i="4"/>
  <c r="O70" i="4"/>
  <c r="D71" i="4"/>
  <c r="E71" i="4"/>
  <c r="F71" i="4"/>
  <c r="G71" i="4"/>
  <c r="H71" i="4"/>
  <c r="I71" i="4"/>
  <c r="J71" i="4"/>
  <c r="K71" i="4"/>
  <c r="L71" i="4"/>
  <c r="M71" i="4"/>
  <c r="N71" i="4"/>
  <c r="O71" i="4"/>
  <c r="N41" i="4" l="1"/>
  <c r="N5" i="4"/>
  <c r="J41" i="4"/>
  <c r="F41" i="4"/>
  <c r="R5" i="4"/>
  <c r="F5" i="4"/>
  <c r="E41" i="4"/>
  <c r="I41" i="4"/>
  <c r="M5" i="4"/>
  <c r="E5" i="4"/>
  <c r="L41" i="4"/>
  <c r="H41" i="4"/>
  <c r="D41" i="4"/>
  <c r="P5" i="4"/>
  <c r="L5" i="4"/>
  <c r="H5" i="4"/>
  <c r="J5" i="4"/>
  <c r="M41" i="4"/>
  <c r="Q5" i="4"/>
  <c r="I5" i="4"/>
  <c r="O41" i="4"/>
  <c r="K41" i="4"/>
  <c r="G41" i="4"/>
  <c r="S5" i="4"/>
  <c r="O5" i="4"/>
  <c r="K5" i="4"/>
  <c r="G5" i="4"/>
  <c r="K66" i="3" l="1"/>
  <c r="J66" i="3"/>
  <c r="I66" i="3"/>
  <c r="H66" i="3"/>
  <c r="G66" i="3"/>
  <c r="F66" i="3"/>
  <c r="E66" i="3"/>
  <c r="D66" i="3"/>
  <c r="K65" i="3"/>
  <c r="J65" i="3"/>
  <c r="I65" i="3"/>
  <c r="H65" i="3"/>
  <c r="G65" i="3"/>
  <c r="F65" i="3"/>
  <c r="E65" i="3"/>
  <c r="D65" i="3"/>
  <c r="K64" i="3"/>
  <c r="J64" i="3"/>
  <c r="I64" i="3"/>
  <c r="H64" i="3"/>
  <c r="G64" i="3"/>
  <c r="F64" i="3"/>
  <c r="E64" i="3"/>
  <c r="D64" i="3"/>
  <c r="K63" i="3"/>
  <c r="J63" i="3"/>
  <c r="I63" i="3"/>
  <c r="H63" i="3"/>
  <c r="G63" i="3"/>
  <c r="F63" i="3"/>
  <c r="E63" i="3"/>
  <c r="D63" i="3"/>
  <c r="K62" i="3"/>
  <c r="J62" i="3"/>
  <c r="I62" i="3"/>
  <c r="H62" i="3"/>
  <c r="G62" i="3"/>
  <c r="F62" i="3"/>
  <c r="E62" i="3"/>
  <c r="D62" i="3"/>
  <c r="K61" i="3"/>
  <c r="J61" i="3"/>
  <c r="I61" i="3"/>
  <c r="H61" i="3"/>
  <c r="G61" i="3"/>
  <c r="F61" i="3"/>
  <c r="E61" i="3"/>
  <c r="D61" i="3"/>
  <c r="K60" i="3"/>
  <c r="J60" i="3"/>
  <c r="I60" i="3"/>
  <c r="H60" i="3"/>
  <c r="G60" i="3"/>
  <c r="F60" i="3"/>
  <c r="E60" i="3"/>
  <c r="D60" i="3"/>
  <c r="K59" i="3"/>
  <c r="J59" i="3"/>
  <c r="I59" i="3"/>
  <c r="H59" i="3"/>
  <c r="G59" i="3"/>
  <c r="F59" i="3"/>
  <c r="E59" i="3"/>
  <c r="D59" i="3"/>
  <c r="K58" i="3"/>
  <c r="J58" i="3"/>
  <c r="I58" i="3"/>
  <c r="H58" i="3"/>
  <c r="G58" i="3"/>
  <c r="F58" i="3"/>
  <c r="E58" i="3"/>
  <c r="D58" i="3"/>
  <c r="K56" i="3"/>
  <c r="J56" i="3"/>
  <c r="I56" i="3"/>
  <c r="H56" i="3"/>
  <c r="G56" i="3"/>
  <c r="F56" i="3"/>
  <c r="E56" i="3"/>
  <c r="D56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S16" i="3"/>
  <c r="R16" i="3"/>
  <c r="Q16" i="3"/>
  <c r="P16" i="3"/>
  <c r="M16" i="3"/>
  <c r="L16" i="3"/>
  <c r="K16" i="3"/>
  <c r="J16" i="3"/>
  <c r="I16" i="3"/>
  <c r="H16" i="3"/>
  <c r="G16" i="3"/>
  <c r="E16" i="3" s="1"/>
  <c r="F16" i="3"/>
  <c r="D16" i="3" s="1"/>
  <c r="S15" i="3"/>
  <c r="R15" i="3"/>
  <c r="Q15" i="3"/>
  <c r="P15" i="3"/>
  <c r="M15" i="3"/>
  <c r="L15" i="3"/>
  <c r="K15" i="3"/>
  <c r="J15" i="3"/>
  <c r="I15" i="3"/>
  <c r="H15" i="3"/>
  <c r="G15" i="3"/>
  <c r="F15" i="3"/>
  <c r="E15" i="3"/>
  <c r="D15" i="3"/>
  <c r="S14" i="3"/>
  <c r="R14" i="3"/>
  <c r="Q14" i="3"/>
  <c r="P14" i="3"/>
  <c r="M14" i="3"/>
  <c r="L14" i="3"/>
  <c r="K14" i="3"/>
  <c r="J14" i="3"/>
  <c r="I14" i="3"/>
  <c r="H14" i="3"/>
  <c r="G14" i="3"/>
  <c r="E14" i="3" s="1"/>
  <c r="F14" i="3"/>
  <c r="D14" i="3" s="1"/>
  <c r="S13" i="3"/>
  <c r="R13" i="3"/>
  <c r="Q13" i="3"/>
  <c r="P13" i="3"/>
  <c r="M13" i="3"/>
  <c r="L13" i="3"/>
  <c r="K13" i="3"/>
  <c r="J13" i="3"/>
  <c r="I13" i="3"/>
  <c r="H13" i="3"/>
  <c r="G13" i="3"/>
  <c r="F13" i="3"/>
  <c r="E13" i="3"/>
  <c r="D13" i="3"/>
  <c r="S12" i="3"/>
  <c r="R12" i="3"/>
  <c r="Q12" i="3"/>
  <c r="P12" i="3"/>
  <c r="M12" i="3"/>
  <c r="L12" i="3"/>
  <c r="K12" i="3"/>
  <c r="J12" i="3"/>
  <c r="I12" i="3"/>
  <c r="H12" i="3"/>
  <c r="G12" i="3"/>
  <c r="E12" i="3" s="1"/>
  <c r="F12" i="3"/>
  <c r="D12" i="3" s="1"/>
  <c r="S11" i="3"/>
  <c r="S8" i="3" s="1"/>
  <c r="R11" i="3"/>
  <c r="R8" i="3" s="1"/>
  <c r="Q11" i="3"/>
  <c r="P11" i="3"/>
  <c r="M11" i="3"/>
  <c r="M9" i="3" s="1"/>
  <c r="L11" i="3"/>
  <c r="L8" i="3" s="1"/>
  <c r="K11" i="3"/>
  <c r="J11" i="3"/>
  <c r="I11" i="3"/>
  <c r="H11" i="3"/>
  <c r="H8" i="3" s="1"/>
  <c r="G11" i="3"/>
  <c r="F11" i="3"/>
  <c r="E11" i="3"/>
  <c r="D11" i="3"/>
  <c r="S10" i="3"/>
  <c r="R10" i="3"/>
  <c r="Q10" i="3"/>
  <c r="P10" i="3"/>
  <c r="P8" i="3" s="1"/>
  <c r="M10" i="3"/>
  <c r="L10" i="3"/>
  <c r="K10" i="3"/>
  <c r="K8" i="3" s="1"/>
  <c r="J10" i="3"/>
  <c r="J8" i="3" s="1"/>
  <c r="I10" i="3"/>
  <c r="H10" i="3"/>
  <c r="G10" i="3"/>
  <c r="E10" i="3" s="1"/>
  <c r="F10" i="3"/>
  <c r="D10" i="3" s="1"/>
  <c r="K9" i="3"/>
  <c r="J9" i="3"/>
  <c r="Q8" i="3"/>
  <c r="O8" i="3"/>
  <c r="N8" i="3"/>
  <c r="M8" i="3"/>
  <c r="I8" i="3"/>
  <c r="F8" i="3" l="1"/>
  <c r="G8" i="3"/>
  <c r="L9" i="3"/>
  <c r="E8" i="3" l="1"/>
  <c r="G9" i="3" s="1"/>
  <c r="D8" i="3"/>
  <c r="F9" i="3" l="1"/>
  <c r="D9" i="3"/>
  <c r="O9" i="3"/>
  <c r="N9" i="3"/>
  <c r="D25" i="3"/>
  <c r="E41" i="3"/>
  <c r="R9" i="3"/>
  <c r="H25" i="3"/>
  <c r="L41" i="3"/>
  <c r="I25" i="3"/>
  <c r="P9" i="3"/>
  <c r="N25" i="3"/>
  <c r="F57" i="3"/>
  <c r="G25" i="3"/>
  <c r="G41" i="3"/>
  <c r="G57" i="3"/>
  <c r="M41" i="3"/>
  <c r="L25" i="3"/>
  <c r="P41" i="3"/>
  <c r="H9" i="3"/>
  <c r="F41" i="3"/>
  <c r="K25" i="3"/>
  <c r="K41" i="3"/>
  <c r="E25" i="3"/>
  <c r="N41" i="3"/>
  <c r="D57" i="3"/>
  <c r="F25" i="3"/>
  <c r="Q9" i="3"/>
  <c r="O41" i="3"/>
  <c r="M25" i="3"/>
  <c r="I57" i="3"/>
  <c r="H41" i="3"/>
  <c r="H57" i="3"/>
  <c r="J25" i="3"/>
  <c r="S9" i="3"/>
  <c r="S41" i="3"/>
  <c r="P25" i="3"/>
  <c r="R25" i="3"/>
  <c r="Q25" i="3"/>
  <c r="I9" i="3"/>
  <c r="K57" i="3"/>
  <c r="E57" i="3"/>
  <c r="D41" i="3"/>
  <c r="I41" i="3"/>
  <c r="J41" i="3"/>
  <c r="O25" i="3"/>
  <c r="J57" i="3"/>
  <c r="Q41" i="3"/>
  <c r="R41" i="3"/>
  <c r="S25" i="3"/>
  <c r="F16" i="1" l="1"/>
  <c r="G16" i="1"/>
  <c r="H16" i="1"/>
  <c r="I16" i="1"/>
  <c r="J16" i="1"/>
  <c r="K16" i="1"/>
  <c r="L16" i="1"/>
  <c r="M16" i="1"/>
  <c r="E16" i="1" s="1"/>
  <c r="N16" i="1"/>
  <c r="O16" i="1"/>
  <c r="D18" i="1"/>
  <c r="D19" i="1"/>
  <c r="D20" i="1"/>
  <c r="D21" i="1"/>
  <c r="D22" i="1"/>
  <c r="D23" i="1"/>
  <c r="D17" i="1"/>
  <c r="D16" i="1" s="1"/>
  <c r="E18" i="1"/>
  <c r="E19" i="1"/>
  <c r="E20" i="1"/>
  <c r="E21" i="1"/>
  <c r="E22" i="1"/>
  <c r="E23" i="1"/>
  <c r="E17" i="1"/>
</calcChain>
</file>

<file path=xl/sharedStrings.xml><?xml version="1.0" encoding="utf-8"?>
<sst xmlns="http://schemas.openxmlformats.org/spreadsheetml/2006/main" count="409" uniqueCount="163">
  <si>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</si>
  <si>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</si>
  <si>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</si>
  <si>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</si>
  <si>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</si>
  <si>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</si>
  <si>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</si>
  <si>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</si>
  <si>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</si>
  <si>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</si>
  <si>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</si>
  <si>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</si>
  <si>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</si>
  <si>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</si>
  <si>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</si>
  <si>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</si>
  <si>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</si>
  <si>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</si>
  <si>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</si>
  <si>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令和</t>
    <rPh sb="0" eb="2">
      <t>レイワ</t>
    </rPh>
    <phoneticPr fontId="3"/>
  </si>
  <si>
    <t>乳幼児</t>
    <rPh sb="0" eb="3">
      <t>ニュウヨウジ</t>
    </rPh>
    <phoneticPr fontId="3"/>
  </si>
  <si>
    <t>女性</t>
    <rPh sb="0" eb="2">
      <t>ジョセイ</t>
    </rPh>
    <phoneticPr fontId="3"/>
  </si>
  <si>
    <t>特相・幼相・育児相談（所内・所外）回数と来所人数</t>
    <rPh sb="17" eb="19">
      <t>カイスウ</t>
    </rPh>
    <rPh sb="20" eb="22">
      <t>ライショ</t>
    </rPh>
    <rPh sb="22" eb="24">
      <t>ニンズウ</t>
    </rPh>
    <phoneticPr fontId="3"/>
  </si>
  <si>
    <t>個別産後健診・女性コーナーの開設回数と来所人数</t>
    <rPh sb="14" eb="16">
      <t>カイセツ</t>
    </rPh>
    <rPh sb="16" eb="18">
      <t>カイスウ</t>
    </rPh>
    <rPh sb="19" eb="21">
      <t>ライショ</t>
    </rPh>
    <rPh sb="21" eb="23">
      <t>ニンズウ</t>
    </rPh>
    <phoneticPr fontId="3"/>
  </si>
  <si>
    <t>実数</t>
    <rPh sb="0" eb="2">
      <t>ジッスウ</t>
    </rPh>
    <phoneticPr fontId="3"/>
  </si>
  <si>
    <t>新生児訪問件数</t>
    <rPh sb="0" eb="3">
      <t>シンセイジ</t>
    </rPh>
    <rPh sb="3" eb="5">
      <t>ホウモン</t>
    </rPh>
    <rPh sb="5" eb="7">
      <t>ケンスウ</t>
    </rPh>
    <phoneticPr fontId="3"/>
  </si>
  <si>
    <t>川崎</t>
    <rPh sb="0" eb="2">
      <t>カワサキ</t>
    </rPh>
    <phoneticPr fontId="3"/>
  </si>
  <si>
    <t>幸</t>
    <rPh sb="0" eb="1">
      <t>サイワイ</t>
    </rPh>
    <phoneticPr fontId="3"/>
  </si>
  <si>
    <t>中原</t>
    <rPh sb="0" eb="2">
      <t>ナカハラ</t>
    </rPh>
    <phoneticPr fontId="3"/>
  </si>
  <si>
    <t>高津</t>
    <rPh sb="0" eb="2">
      <t>タカツ</t>
    </rPh>
    <phoneticPr fontId="3"/>
  </si>
  <si>
    <t>宮前</t>
    <rPh sb="0" eb="2">
      <t>ミヤマエ</t>
    </rPh>
    <phoneticPr fontId="3"/>
  </si>
  <si>
    <t>多摩</t>
    <rPh sb="0" eb="2">
      <t>タマ</t>
    </rPh>
    <phoneticPr fontId="3"/>
  </si>
  <si>
    <t>麻生</t>
    <rPh sb="0" eb="2">
      <t>アサオ</t>
    </rPh>
    <phoneticPr fontId="3"/>
  </si>
  <si>
    <t>ここから下は、別ページで使用するデータです</t>
    <rPh sb="4" eb="5">
      <t>シタ</t>
    </rPh>
    <rPh sb="7" eb="8">
      <t>ベツ</t>
    </rPh>
    <rPh sb="12" eb="14">
      <t>シヨウ</t>
    </rPh>
    <phoneticPr fontId="3"/>
  </si>
  <si>
    <t>件数</t>
    <rPh sb="0" eb="2">
      <t>ケンスウ</t>
    </rPh>
    <phoneticPr fontId="3"/>
  </si>
  <si>
    <t>（訪問指導員分）</t>
    <phoneticPr fontId="3"/>
  </si>
  <si>
    <t>表 １  地域保健看護活動（集団健診・健康相談）</t>
    <phoneticPr fontId="3"/>
  </si>
  <si>
    <t>§３ 　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</si>
  <si>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>表 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</si>
  <si>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相談所・更生相談所・百合丘障害者センター・井田障害者センター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ソウダンジョユリガオカショウガイシャ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</si>
  <si>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</si>
  <si>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</si>
  <si>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</si>
  <si>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</si>
  <si>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</si>
  <si>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</si>
  <si>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</si>
  <si>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</si>
  <si>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</si>
  <si>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</si>
  <si>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令和２年度</t>
    <rPh sb="0" eb="1">
      <t>レイ</t>
    </rPh>
    <rPh sb="1" eb="2">
      <t>カズ</t>
    </rPh>
    <rPh sb="3" eb="5">
      <t>ネンド</t>
    </rPh>
    <phoneticPr fontId="3"/>
  </si>
  <si>
    <t>総数</t>
    <rPh sb="0" eb="2">
      <t>ソウスウ</t>
    </rPh>
    <phoneticPr fontId="3"/>
  </si>
  <si>
    <t>３年度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</si>
  <si>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</si>
  <si>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</si>
  <si>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</si>
  <si>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</si>
  <si>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</si>
  <si>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</si>
  <si>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</si>
  <si>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</si>
  <si>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</si>
  <si>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</si>
  <si>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</si>
  <si>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</si>
  <si>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</si>
  <si>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</si>
  <si>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</si>
  <si>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</si>
  <si>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</si>
  <si>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</si>
  <si>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</si>
  <si>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</si>
  <si>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</si>
  <si>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</si>
  <si>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そ の 他</t>
    <rPh sb="4" eb="5">
      <t>タ</t>
    </rPh>
    <phoneticPr fontId="3"/>
  </si>
  <si>
    <t>話</t>
    <rPh sb="0" eb="1">
      <t>ワ</t>
    </rPh>
    <phoneticPr fontId="3"/>
  </si>
  <si>
    <t>電</t>
    <rPh sb="0" eb="1">
      <t>デン</t>
    </rPh>
    <phoneticPr fontId="3"/>
  </si>
  <si>
    <t>大師・田島</t>
    <rPh sb="0" eb="2">
      <t>ダイシ</t>
    </rPh>
    <rPh sb="3" eb="5">
      <t>タジマ</t>
    </rPh>
    <phoneticPr fontId="3"/>
  </si>
  <si>
    <t>総　　　数</t>
    <rPh sb="0" eb="1">
      <t>ソウ</t>
    </rPh>
    <rPh sb="4" eb="5">
      <t>スウ</t>
    </rPh>
    <phoneticPr fontId="3"/>
  </si>
  <si>
    <t>書</t>
    <rPh sb="0" eb="1">
      <t>ショ</t>
    </rPh>
    <phoneticPr fontId="3"/>
  </si>
  <si>
    <t>文</t>
    <rPh sb="0" eb="1">
      <t>ブン</t>
    </rPh>
    <phoneticPr fontId="3"/>
  </si>
  <si>
    <t>接</t>
    <rPh sb="0" eb="1">
      <t>セツ</t>
    </rPh>
    <phoneticPr fontId="3"/>
  </si>
  <si>
    <t>面</t>
    <rPh sb="0" eb="1">
      <t>メン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</si>
  <si>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</si>
  <si>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</si>
  <si>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児 童 虐 待</t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</si>
  <si>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</si>
  <si>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その他</t>
    <rPh sb="2" eb="3">
      <t>タ</t>
    </rPh>
    <phoneticPr fontId="3"/>
  </si>
  <si>
    <t>高齢者</t>
    <rPh sb="0" eb="3">
      <t>コウレイシャ</t>
    </rPh>
    <phoneticPr fontId="3"/>
  </si>
  <si>
    <t>思春期</t>
    <rPh sb="0" eb="3">
      <t>シシュンキ</t>
    </rPh>
    <phoneticPr fontId="3"/>
  </si>
  <si>
    <t>中高生</t>
    <rPh sb="0" eb="3">
      <t>チュウコウセイ</t>
    </rPh>
    <phoneticPr fontId="3"/>
  </si>
  <si>
    <t>小学生</t>
    <rPh sb="0" eb="3">
      <t>ショウガクセイ</t>
    </rPh>
    <phoneticPr fontId="3"/>
  </si>
  <si>
    <t>幼児</t>
    <rPh sb="0" eb="2">
      <t>ヨウジ</t>
    </rPh>
    <phoneticPr fontId="3"/>
  </si>
  <si>
    <t>(その2）</t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</si>
  <si>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</si>
  <si>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</si>
  <si>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結　核</t>
    <rPh sb="0" eb="1">
      <t>ケツ</t>
    </rPh>
    <rPh sb="2" eb="3">
      <t>カク</t>
    </rPh>
    <phoneticPr fontId="3"/>
  </si>
  <si>
    <t>妊産婦</t>
    <rPh sb="0" eb="3">
      <t>ニンサンプ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</si>
  <si>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</si>
  <si>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その他の疾病</t>
    <rPh sb="2" eb="3">
      <t>タ</t>
    </rPh>
    <rPh sb="4" eb="6">
      <t>シッペイ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</si>
  <si>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</si>
  <si>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</si>
  <si>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難　　　病</t>
    <rPh sb="0" eb="1">
      <t>ナン</t>
    </rPh>
    <rPh sb="4" eb="5">
      <t>ヤマイ</t>
    </rPh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</si>
  <si>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</si>
  <si>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エイズ</t>
    <phoneticPr fontId="3"/>
  </si>
  <si>
    <t>結　　　　核</t>
    <rPh sb="0" eb="1">
      <t>ケツ</t>
    </rPh>
    <rPh sb="5" eb="6">
      <t>カク</t>
    </rPh>
    <phoneticPr fontId="3"/>
  </si>
  <si>
    <t>表 ３  その他のケースワーク</t>
    <phoneticPr fontId="3"/>
  </si>
  <si>
    <t>時間数</t>
    <rPh sb="0" eb="3">
      <t>ジカンスウ</t>
    </rPh>
    <phoneticPr fontId="3"/>
  </si>
  <si>
    <t>令和3年
6月</t>
    <rPh sb="0" eb="2">
      <t>レイワ</t>
    </rPh>
    <rPh sb="3" eb="4">
      <t>ネン</t>
    </rPh>
    <rPh sb="6" eb="7">
      <t>ツキ</t>
    </rPh>
    <phoneticPr fontId="3"/>
  </si>
  <si>
    <t>令和元年6月</t>
    <rPh sb="0" eb="2">
      <t>レイワ</t>
    </rPh>
    <rPh sb="2" eb="4">
      <t>ガンネン</t>
    </rPh>
    <rPh sb="4" eb="5">
      <t>ヘイネン</t>
    </rPh>
    <rPh sb="5" eb="6">
      <t>ツキ</t>
    </rPh>
    <phoneticPr fontId="3"/>
  </si>
  <si>
    <t>実習指導</t>
    <rPh sb="0" eb="2">
      <t>ジッシュウ</t>
    </rPh>
    <rPh sb="2" eb="4">
      <t>シドウ</t>
    </rPh>
    <phoneticPr fontId="3"/>
  </si>
  <si>
    <t>研修企画</t>
    <rPh sb="0" eb="2">
      <t>ケンシュウ</t>
    </rPh>
    <rPh sb="2" eb="4">
      <t>キカク</t>
    </rPh>
    <phoneticPr fontId="3"/>
  </si>
  <si>
    <t>職
域</t>
    <rPh sb="0" eb="1">
      <t>ショク</t>
    </rPh>
    <rPh sb="8" eb="9">
      <t>イキ</t>
    </rPh>
    <phoneticPr fontId="3"/>
  </si>
  <si>
    <t>地
域</t>
    <rPh sb="0" eb="1">
      <t>チ</t>
    </rPh>
    <rPh sb="9" eb="10">
      <t>イキ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</si>
  <si>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</si>
  <si>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個
別</t>
    <rPh sb="0" eb="1">
      <t>コ</t>
    </rPh>
    <rPh sb="8" eb="9">
      <t>ベツ</t>
    </rPh>
    <phoneticPr fontId="3"/>
  </si>
  <si>
    <t>地区管理</t>
    <rPh sb="0" eb="2">
      <t>チク</t>
    </rPh>
    <rPh sb="2" eb="4">
      <t>カンリ</t>
    </rPh>
    <phoneticPr fontId="3"/>
  </si>
  <si>
    <t>調査研究</t>
    <rPh sb="0" eb="2">
      <t>チョウサ</t>
    </rPh>
    <rPh sb="2" eb="4">
      <t>ケンキュウ</t>
    </rPh>
    <phoneticPr fontId="3"/>
  </si>
  <si>
    <t>研修参加</t>
    <rPh sb="0" eb="2">
      <t>ケンシュウ</t>
    </rPh>
    <rPh sb="2" eb="4">
      <t>サンカ</t>
    </rPh>
    <phoneticPr fontId="3"/>
  </si>
  <si>
    <t>業務連絡</t>
    <rPh sb="0" eb="2">
      <t>ギョウム</t>
    </rPh>
    <rPh sb="2" eb="4">
      <t>レンラク</t>
    </rPh>
    <phoneticPr fontId="3"/>
  </si>
  <si>
    <t>業務管理</t>
    <rPh sb="0" eb="2">
      <t>ギョウム</t>
    </rPh>
    <rPh sb="2" eb="4">
      <t>カンリ</t>
    </rPh>
    <phoneticPr fontId="3"/>
  </si>
  <si>
    <t>教育研修</t>
    <phoneticPr fontId="3"/>
  </si>
  <si>
    <t>コーディネート</t>
    <phoneticPr fontId="3"/>
  </si>
  <si>
    <t>（その２）</t>
  </si>
  <si>
    <t>令和3年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</si>
  <si>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令和元年6月</t>
    <rPh sb="0" eb="2">
      <t>レイワ</t>
    </rPh>
    <rPh sb="2" eb="4">
      <t>ガンネン</t>
    </rPh>
    <rPh sb="3" eb="4">
      <t>ネン</t>
    </rPh>
    <rPh sb="4" eb="5">
      <t>ヘイネン</t>
    </rPh>
    <rPh sb="5" eb="6">
      <t>ツキ</t>
    </rPh>
    <phoneticPr fontId="3"/>
  </si>
  <si>
    <t>事業その他</t>
    <rPh sb="0" eb="2">
      <t>ジギョウ</t>
    </rPh>
    <rPh sb="4" eb="5">
      <t>タ</t>
    </rPh>
    <phoneticPr fontId="3"/>
  </si>
  <si>
    <t>予防接種</t>
    <rPh sb="0" eb="2">
      <t>ヨボウ</t>
    </rPh>
    <rPh sb="2" eb="4">
      <t>セッシュ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</si>
  <si>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</si>
  <si>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機能訓練</t>
    <rPh sb="0" eb="2">
      <t>キノウ</t>
    </rPh>
    <rPh sb="2" eb="4">
      <t>クンレン</t>
    </rPh>
    <phoneticPr fontId="3"/>
  </si>
  <si>
    <t>デイケア</t>
    <phoneticPr fontId="3"/>
  </si>
  <si>
    <t>健康教育</t>
    <rPh sb="0" eb="2">
      <t>ケンコウ</t>
    </rPh>
    <rPh sb="2" eb="4">
      <t>キョウイク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</si>
  <si>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</si>
  <si>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保健指導</t>
    <rPh sb="0" eb="2">
      <t>ホケン</t>
    </rPh>
    <rPh sb="2" eb="4">
      <t>シドウ</t>
    </rPh>
    <phoneticPr fontId="3"/>
  </si>
  <si>
    <t>家庭訪問</t>
    <rPh sb="0" eb="2">
      <t>カテイ</t>
    </rPh>
    <rPh sb="2" eb="4">
      <t>ホウモン</t>
    </rPh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</si>
  <si>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</si>
  <si>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（その１）</t>
    <phoneticPr fontId="3"/>
  </si>
  <si>
    <t>※令和２年度は新型コロナウイルス感染症対応により、本集計は未実施のため令和元年を参考値として掲載</t>
    <rPh sb="1" eb="3">
      <t>レイワ</t>
    </rPh>
    <rPh sb="4" eb="5">
      <t>ネン</t>
    </rPh>
    <rPh sb="5" eb="6">
      <t>ド</t>
    </rPh>
    <rPh sb="7" eb="9">
      <t>シンガタ</t>
    </rPh>
    <rPh sb="16" eb="19">
      <t>カンセンショウ</t>
    </rPh>
    <rPh sb="19" eb="21">
      <t>タイオウ</t>
    </rPh>
    <rPh sb="25" eb="26">
      <t>ホン</t>
    </rPh>
    <rPh sb="26" eb="28">
      <t>シュウケイ</t>
    </rPh>
    <rPh sb="29" eb="32">
      <t>ミジッシ</t>
    </rPh>
    <rPh sb="35" eb="37">
      <t>レイワ</t>
    </rPh>
    <rPh sb="37" eb="38">
      <t>ガン</t>
    </rPh>
    <rPh sb="38" eb="39">
      <t>ネン</t>
    </rPh>
    <rPh sb="40" eb="42">
      <t>サンコウ</t>
    </rPh>
    <rPh sb="42" eb="43">
      <t>チ</t>
    </rPh>
    <rPh sb="46" eb="48">
      <t>ケイサイ</t>
    </rPh>
    <phoneticPr fontId="3"/>
  </si>
  <si>
    <t xml:space="preserve">  地域保健看護活動の業務割合をみるため、6月の1か月を集計月とし、個人の稼動時間を1日8時間を基本として集計。
  令和３年6月の稼動日数は20日である。集計対象は管理職を除く各区・各地区看護職。</t>
    <rPh sb="59" eb="61">
      <t>レイワ</t>
    </rPh>
    <phoneticPr fontId="3"/>
  </si>
  <si>
    <t>表 ４  地域保健看護活動（業務別割合）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</si>
  <si>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</si>
  <si>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時間数</t>
    <rPh sb="0" eb="2">
      <t>ジカン</t>
    </rPh>
    <rPh sb="2" eb="3">
      <t>スウ</t>
    </rPh>
    <phoneticPr fontId="3"/>
  </si>
  <si>
    <t>令和３年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</si>
  <si>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令和元年6月</t>
    <rPh sb="0" eb="2">
      <t>レイワ</t>
    </rPh>
    <rPh sb="2" eb="4">
      <t>ガンネン</t>
    </rPh>
    <rPh sb="4" eb="5">
      <t>ネンツキ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</si>
  <si>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</si>
  <si>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精　神</t>
    <rPh sb="0" eb="1">
      <t>セイ</t>
    </rPh>
    <rPh sb="2" eb="3">
      <t>カミ</t>
    </rPh>
    <phoneticPr fontId="3"/>
  </si>
  <si>
    <t>難　病</t>
    <rPh sb="0" eb="1">
      <t>ナン</t>
    </rPh>
    <rPh sb="2" eb="3">
      <t>ヤマイ</t>
    </rPh>
    <phoneticPr fontId="3"/>
  </si>
  <si>
    <t>介護</t>
    <rPh sb="0" eb="2">
      <t>カイゴ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</si>
  <si>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</si>
  <si>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成　人</t>
    <rPh sb="0" eb="1">
      <t>シゲル</t>
    </rPh>
    <rPh sb="2" eb="3">
      <t>ヒト</t>
    </rPh>
    <phoneticPr fontId="3"/>
  </si>
  <si>
    <t>母　子</t>
    <rPh sb="0" eb="1">
      <t>ハハ</t>
    </rPh>
    <rPh sb="2" eb="3">
      <t>コ</t>
    </rPh>
    <phoneticPr fontId="3"/>
  </si>
  <si>
    <t>総　数</t>
    <rPh sb="0" eb="1">
      <t>フサ</t>
    </rPh>
    <rPh sb="2" eb="3">
      <t>カズ</t>
    </rPh>
    <phoneticPr fontId="3"/>
  </si>
  <si>
    <t>※令和２年度は新型コロナウイルス感染症対応により、本集計は未実施のため令和元年を参考値として掲載</t>
    <phoneticPr fontId="3"/>
  </si>
  <si>
    <t>　地域保健看護活動の業務別割合を対象別にみるため、令和３年６月の業務割合を集計した。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8" eb="29">
      <t>ネン</t>
    </rPh>
    <phoneticPr fontId="3"/>
  </si>
  <si>
    <t>表 ５  地域保健看護活動（対象別業務割合）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</si>
  <si>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</si>
  <si>
    <t>衛生課</t>
    <rPh sb="0" eb="2">
      <t>エイセイ</t>
    </rPh>
    <rPh sb="2" eb="3">
      <t>カ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</si>
  <si>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</si>
  <si>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</si>
  <si>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―</t>
    <phoneticPr fontId="3"/>
  </si>
  <si>
    <t>　各区の各担当別に対象別業務割合を示した。
※令和２年度は新型コロナウイルス感染症対応により、本集計は未実施のため令和元年を参考値として掲載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</si>
  <si>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表 ６  地域保健看護活動（各担当別から見た対象別業務割合）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</si>
</sst>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 * #,##0.00_ ;_ * \-#,##0.00_ ;_ * &quot;-&quot;_ ;_ @_ "/>
    <numFmt numFmtId="178" formatCode="_ * #,##0.0_ ;_ * \-#,##0.0_ ;_ * &quot;-&quot;_ ;_ @_ "/>
    <numFmt numFmtId="179" formatCode="0.0"/>
    <numFmt numFmtId="180" formatCode="_ * #,##0.0_ ;_ * \-#,##0.0_ ;_ * &quot;-&quot;?_ ;_ @_ "/>
    <numFmt numFmtId="181" formatCode="0.0_ "/>
    <numFmt numFmtId="182" formatCode="0_);[Red]\(0\)"/>
    <numFmt numFmtId="183" formatCode="#,##0.0_);[Red]\(#,##0.0\)"/>
    <numFmt numFmtId="184" formatCode="#,##0_);[Red]\(#,##0\)"/>
    <numFmt numFmtId="185" formatCode="0.0_);\(0.0\)"/>
    <numFmt numFmtId="186" formatCode="_ * #,##0_ ;_ * \-#,##0_ ;_ * &quot;-&quot;??_ ;_ @_ "/>
    <numFmt numFmtId="187" formatCode="0.0%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5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38" fontId="14" fillId="0" borderId="11" xfId="1" applyFont="1" applyBorder="1" applyAlignment="1">
      <alignment horizontal="right"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41" fontId="4" fillId="0" borderId="25" xfId="0" applyNumberFormat="1" applyFont="1" applyBorder="1" applyAlignment="1">
      <alignment vertical="center"/>
    </xf>
    <xf numFmtId="41" fontId="4" fillId="0" borderId="25" xfId="0" applyNumberFormat="1" applyFont="1" applyBorder="1" applyAlignment="1">
      <alignment horizontal="center" vertical="center"/>
    </xf>
    <xf numFmtId="41" fontId="0" fillId="0" borderId="25" xfId="0" applyNumberFormat="1" applyFont="1" applyBorder="1" applyAlignment="1">
      <alignment vertical="center"/>
    </xf>
    <xf numFmtId="0" fontId="0" fillId="0" borderId="25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17" fillId="2" borderId="25" xfId="0" applyNumberFormat="1" applyFont="1" applyFill="1" applyBorder="1" applyAlignment="1">
      <alignment vertical="center" wrapText="1"/>
    </xf>
    <xf numFmtId="0" fontId="17" fillId="2" borderId="25" xfId="0" applyNumberFormat="1" applyFont="1" applyFill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9" fontId="14" fillId="0" borderId="28" xfId="0" applyNumberFormat="1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38" fontId="12" fillId="0" borderId="36" xfId="1" applyFont="1" applyBorder="1" applyAlignment="1">
      <alignment horizontal="right" vertical="center"/>
    </xf>
    <xf numFmtId="38" fontId="14" fillId="0" borderId="37" xfId="1" applyFont="1" applyBorder="1" applyAlignment="1">
      <alignment horizontal="right" vertical="center"/>
    </xf>
    <xf numFmtId="41" fontId="12" fillId="0" borderId="38" xfId="0" applyNumberFormat="1" applyFont="1" applyBorder="1" applyAlignment="1">
      <alignment horizontal="center" vertical="center"/>
    </xf>
    <xf numFmtId="41" fontId="12" fillId="0" borderId="39" xfId="0" applyNumberFormat="1" applyFont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vertical="center"/>
    </xf>
    <xf numFmtId="41" fontId="12" fillId="0" borderId="20" xfId="0" applyNumberFormat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vertical="center"/>
    </xf>
    <xf numFmtId="41" fontId="12" fillId="0" borderId="16" xfId="0" applyNumberFormat="1" applyFont="1" applyFill="1" applyBorder="1" applyAlignment="1">
      <alignment horizontal="center" vertical="center"/>
    </xf>
    <xf numFmtId="38" fontId="14" fillId="0" borderId="21" xfId="1" applyFont="1" applyFill="1" applyBorder="1" applyAlignment="1">
      <alignment vertical="center"/>
    </xf>
    <xf numFmtId="41" fontId="12" fillId="0" borderId="15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26" xfId="0" applyFont="1" applyBorder="1" applyAlignment="1"/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24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27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vertical="center"/>
    </xf>
    <xf numFmtId="0" fontId="18" fillId="0" borderId="26" xfId="0" applyFont="1" applyBorder="1" applyAlignment="1"/>
    <xf numFmtId="0" fontId="18" fillId="0" borderId="1" xfId="0" applyFont="1" applyBorder="1" applyAlignment="1"/>
    <xf numFmtId="0" fontId="18" fillId="0" borderId="2" xfId="0" applyFont="1" applyBorder="1" applyAlignment="1"/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8" fillId="0" borderId="0" xfId="0" applyFont="1"/>
    <xf numFmtId="0" fontId="18" fillId="0" borderId="24" xfId="0" applyFont="1" applyBorder="1" applyAlignment="1"/>
    <xf numFmtId="0" fontId="18" fillId="0" borderId="0" xfId="0" applyFont="1" applyBorder="1" applyAlignment="1"/>
    <xf numFmtId="0" fontId="18" fillId="0" borderId="8" xfId="0" applyFont="1" applyBorder="1" applyAlignment="1"/>
    <xf numFmtId="0" fontId="19" fillId="0" borderId="1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8" fillId="0" borderId="27" xfId="0" applyFont="1" applyBorder="1" applyAlignment="1"/>
    <xf numFmtId="0" fontId="18" fillId="0" borderId="13" xfId="0" applyFont="1" applyBorder="1" applyAlignment="1"/>
    <xf numFmtId="0" fontId="1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1" fontId="18" fillId="0" borderId="44" xfId="0" applyNumberFormat="1" applyFont="1" applyBorder="1" applyAlignment="1">
      <alignment horizontal="center" vertical="center"/>
    </xf>
    <xf numFmtId="41" fontId="19" fillId="0" borderId="44" xfId="0" applyNumberFormat="1" applyFont="1" applyBorder="1" applyAlignment="1">
      <alignment horizontal="center" vertical="center"/>
    </xf>
    <xf numFmtId="41" fontId="19" fillId="0" borderId="44" xfId="0" applyNumberFormat="1" applyFont="1" applyFill="1" applyBorder="1" applyAlignment="1">
      <alignment horizontal="center" vertical="center"/>
    </xf>
    <xf numFmtId="41" fontId="19" fillId="0" borderId="45" xfId="0" applyNumberFormat="1" applyFont="1" applyBorder="1" applyAlignment="1">
      <alignment horizontal="center" vertical="center"/>
    </xf>
    <xf numFmtId="41" fontId="18" fillId="0" borderId="0" xfId="0" applyNumberFormat="1" applyFont="1"/>
    <xf numFmtId="49" fontId="20" fillId="0" borderId="46" xfId="0" applyNumberFormat="1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41" fontId="20" fillId="0" borderId="25" xfId="0" applyNumberFormat="1" applyFont="1" applyBorder="1" applyAlignment="1">
      <alignment horizontal="center" vertical="center" shrinkToFit="1"/>
    </xf>
    <xf numFmtId="41" fontId="21" fillId="0" borderId="25" xfId="0" applyNumberFormat="1" applyFont="1" applyBorder="1" applyAlignment="1">
      <alignment horizontal="center" vertical="center" shrinkToFit="1"/>
    </xf>
    <xf numFmtId="41" fontId="21" fillId="0" borderId="25" xfId="0" applyNumberFormat="1" applyFont="1" applyFill="1" applyBorder="1" applyAlignment="1">
      <alignment horizontal="center" vertical="center" shrinkToFit="1"/>
    </xf>
    <xf numFmtId="41" fontId="21" fillId="0" borderId="49" xfId="0" applyNumberFormat="1" applyFont="1" applyBorder="1" applyAlignment="1">
      <alignment horizontal="center" vertical="center" shrinkToFit="1"/>
    </xf>
    <xf numFmtId="49" fontId="20" fillId="0" borderId="50" xfId="0" applyNumberFormat="1" applyFont="1" applyBorder="1" applyAlignment="1">
      <alignment horizontal="center" vertical="center" shrinkToFit="1"/>
    </xf>
    <xf numFmtId="10" fontId="20" fillId="0" borderId="25" xfId="2" applyNumberFormat="1" applyFont="1" applyBorder="1" applyAlignment="1">
      <alignment horizontal="center" vertical="center" shrinkToFit="1"/>
    </xf>
    <xf numFmtId="9" fontId="20" fillId="0" borderId="25" xfId="2" applyFont="1" applyBorder="1" applyAlignment="1">
      <alignment horizontal="center" vertical="center" shrinkToFit="1"/>
    </xf>
    <xf numFmtId="10" fontId="21" fillId="0" borderId="25" xfId="2" applyNumberFormat="1" applyFont="1" applyBorder="1" applyAlignment="1">
      <alignment horizontal="center" vertical="center" shrinkToFit="1"/>
    </xf>
    <xf numFmtId="10" fontId="21" fillId="0" borderId="25" xfId="2" applyNumberFormat="1" applyFont="1" applyFill="1" applyBorder="1" applyAlignment="1">
      <alignment horizontal="center" vertical="center" shrinkToFit="1"/>
    </xf>
    <xf numFmtId="10" fontId="21" fillId="0" borderId="49" xfId="2" applyNumberFormat="1" applyFont="1" applyBorder="1" applyAlignment="1">
      <alignment horizontal="center" vertical="center" shrinkToFit="1"/>
    </xf>
    <xf numFmtId="10" fontId="18" fillId="0" borderId="0" xfId="0" applyNumberFormat="1" applyFont="1"/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41" fontId="22" fillId="0" borderId="20" xfId="0" applyNumberFormat="1" applyFont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19" fillId="0" borderId="33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22" fillId="0" borderId="10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1" fontId="22" fillId="0" borderId="16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19" fillId="0" borderId="5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18" fillId="0" borderId="14" xfId="0" applyFont="1" applyBorder="1" applyAlignment="1"/>
    <xf numFmtId="0" fontId="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41" fontId="19" fillId="0" borderId="25" xfId="0" applyNumberFormat="1" applyFont="1" applyBorder="1" applyAlignment="1">
      <alignment horizontal="center" vertical="center"/>
    </xf>
    <xf numFmtId="41" fontId="19" fillId="0" borderId="47" xfId="0" applyNumberFormat="1" applyFont="1" applyBorder="1" applyAlignment="1">
      <alignment horizontal="center" vertical="center"/>
    </xf>
    <xf numFmtId="41" fontId="18" fillId="0" borderId="25" xfId="0" applyNumberFormat="1" applyFont="1" applyBorder="1" applyAlignment="1">
      <alignment horizontal="center" vertical="center"/>
    </xf>
    <xf numFmtId="176" fontId="18" fillId="0" borderId="25" xfId="0" applyNumberFormat="1" applyFont="1" applyBorder="1" applyAlignment="1">
      <alignment horizontal="right" vertical="center"/>
    </xf>
    <xf numFmtId="176" fontId="18" fillId="0" borderId="47" xfId="0" applyNumberFormat="1" applyFont="1" applyBorder="1" applyAlignment="1">
      <alignment horizontal="right" vertical="center"/>
    </xf>
    <xf numFmtId="176" fontId="23" fillId="0" borderId="25" xfId="0" applyNumberFormat="1" applyFont="1" applyBorder="1" applyAlignment="1">
      <alignment horizontal="right" vertical="center"/>
    </xf>
    <xf numFmtId="176" fontId="23" fillId="0" borderId="49" xfId="0" applyNumberFormat="1" applyFont="1" applyBorder="1" applyAlignment="1">
      <alignment horizontal="right" vertical="center"/>
    </xf>
    <xf numFmtId="41" fontId="19" fillId="0" borderId="10" xfId="0" applyNumberFormat="1" applyFont="1" applyBorder="1" applyAlignment="1">
      <alignment horizontal="center" vertical="center"/>
    </xf>
    <xf numFmtId="41" fontId="19" fillId="0" borderId="38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0" xfId="0" applyFont="1" applyBorder="1"/>
    <xf numFmtId="41" fontId="19" fillId="0" borderId="39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41" fontId="19" fillId="0" borderId="49" xfId="0" applyNumberFormat="1" applyFont="1" applyBorder="1" applyAlignment="1">
      <alignment horizontal="center" vertical="center"/>
    </xf>
    <xf numFmtId="0" fontId="22" fillId="0" borderId="0" xfId="0" applyFont="1"/>
    <xf numFmtId="0" fontId="22" fillId="0" borderId="0" xfId="0" applyNumberFormat="1" applyFont="1" applyAlignment="1">
      <alignment vertical="center"/>
    </xf>
    <xf numFmtId="0" fontId="22" fillId="0" borderId="0" xfId="0" applyFont="1" applyBorder="1"/>
    <xf numFmtId="41" fontId="19" fillId="0" borderId="25" xfId="0" applyNumberFormat="1" applyFont="1" applyBorder="1" applyAlignment="1">
      <alignment vertical="center"/>
    </xf>
    <xf numFmtId="41" fontId="23" fillId="0" borderId="25" xfId="0" applyNumberFormat="1" applyFont="1" applyBorder="1" applyAlignment="1">
      <alignment vertical="center"/>
    </xf>
    <xf numFmtId="41" fontId="19" fillId="0" borderId="49" xfId="0" applyNumberFormat="1" applyFont="1" applyBorder="1" applyAlignment="1">
      <alignment vertical="center"/>
    </xf>
    <xf numFmtId="41" fontId="21" fillId="0" borderId="25" xfId="0" applyNumberFormat="1" applyFont="1" applyBorder="1" applyAlignment="1">
      <alignment vertical="center" shrinkToFit="1"/>
    </xf>
    <xf numFmtId="41" fontId="21" fillId="0" borderId="49" xfId="0" applyNumberFormat="1" applyFont="1" applyBorder="1" applyAlignment="1">
      <alignment vertical="center" shrinkToFit="1"/>
    </xf>
    <xf numFmtId="41" fontId="19" fillId="0" borderId="10" xfId="0" applyNumberFormat="1" applyFont="1" applyBorder="1" applyAlignment="1">
      <alignment horizontal="right" vertical="center"/>
    </xf>
    <xf numFmtId="41" fontId="19" fillId="0" borderId="38" xfId="0" applyNumberFormat="1" applyFont="1" applyBorder="1" applyAlignment="1">
      <alignment horizontal="right" vertical="center"/>
    </xf>
    <xf numFmtId="41" fontId="19" fillId="0" borderId="16" xfId="0" applyNumberFormat="1" applyFont="1" applyBorder="1" applyAlignment="1">
      <alignment horizontal="right" vertical="center"/>
    </xf>
    <xf numFmtId="41" fontId="19" fillId="0" borderId="39" xfId="0" applyNumberFormat="1" applyFont="1" applyBorder="1" applyAlignment="1">
      <alignment horizontal="right" vertical="center"/>
    </xf>
    <xf numFmtId="0" fontId="19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24" fillId="0" borderId="0" xfId="0" applyFont="1"/>
    <xf numFmtId="41" fontId="24" fillId="0" borderId="0" xfId="0" applyNumberFormat="1" applyFont="1" applyBorder="1"/>
    <xf numFmtId="41" fontId="24" fillId="0" borderId="0" xfId="0" applyNumberFormat="1" applyFont="1"/>
    <xf numFmtId="41" fontId="19" fillId="0" borderId="0" xfId="0" applyNumberFormat="1" applyFont="1"/>
    <xf numFmtId="41" fontId="24" fillId="0" borderId="0" xfId="0" applyNumberFormat="1" applyFont="1" applyBorder="1" applyAlignment="1">
      <alignment horizontal="center"/>
    </xf>
    <xf numFmtId="41" fontId="18" fillId="0" borderId="39" xfId="0" applyNumberFormat="1" applyFont="1" applyBorder="1" applyAlignment="1">
      <alignment horizontal="center" vertical="center"/>
    </xf>
    <xf numFmtId="41" fontId="18" fillId="0" borderId="15" xfId="0" applyNumberFormat="1" applyFont="1" applyBorder="1" applyAlignment="1">
      <alignment horizontal="center" vertical="center"/>
    </xf>
    <xf numFmtId="41" fontId="18" fillId="0" borderId="14" xfId="0" applyNumberFormat="1" applyFont="1" applyBorder="1" applyAlignment="1">
      <alignment horizontal="center" vertical="center"/>
    </xf>
    <xf numFmtId="41" fontId="18" fillId="0" borderId="13" xfId="0" applyNumberFormat="1" applyFont="1" applyBorder="1" applyAlignment="1">
      <alignment horizontal="center" vertical="center"/>
    </xf>
    <xf numFmtId="41" fontId="18" fillId="0" borderId="27" xfId="0" applyNumberFormat="1" applyFont="1" applyBorder="1" applyAlignment="1">
      <alignment horizontal="center" vertical="center"/>
    </xf>
    <xf numFmtId="41" fontId="18" fillId="0" borderId="38" xfId="0" applyNumberFormat="1" applyFont="1" applyBorder="1" applyAlignment="1">
      <alignment horizontal="center" vertical="center"/>
    </xf>
    <xf numFmtId="41" fontId="18" fillId="0" borderId="9" xfId="0" applyNumberFormat="1" applyFont="1" applyBorder="1" applyAlignment="1">
      <alignment horizontal="center" vertical="center"/>
    </xf>
    <xf numFmtId="41" fontId="18" fillId="0" borderId="8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 vertical="center"/>
    </xf>
    <xf numFmtId="41" fontId="18" fillId="0" borderId="24" xfId="0" applyNumberFormat="1" applyFont="1" applyBorder="1" applyAlignment="1">
      <alignment horizontal="center" vertical="center"/>
    </xf>
    <xf numFmtId="41" fontId="24" fillId="0" borderId="0" xfId="0" applyNumberFormat="1" applyFont="1" applyBorder="1" applyAlignment="1">
      <alignment horizontal="right" vertical="center"/>
    </xf>
    <xf numFmtId="0" fontId="22" fillId="0" borderId="8" xfId="0" applyFont="1" applyBorder="1" applyAlignment="1">
      <alignment vertical="center"/>
    </xf>
    <xf numFmtId="41" fontId="18" fillId="0" borderId="24" xfId="0" applyNumberFormat="1" applyFont="1" applyBorder="1"/>
    <xf numFmtId="41" fontId="18" fillId="0" borderId="37" xfId="0" applyNumberFormat="1" applyFont="1" applyBorder="1" applyAlignment="1">
      <alignment horizontal="center" vertical="center"/>
    </xf>
    <xf numFmtId="41" fontId="18" fillId="0" borderId="11" xfId="0" applyNumberFormat="1" applyFont="1" applyBorder="1" applyAlignment="1">
      <alignment horizontal="center" vertical="center"/>
    </xf>
    <xf numFmtId="41" fontId="18" fillId="0" borderId="41" xfId="0" applyNumberFormat="1" applyFont="1" applyBorder="1" applyAlignment="1">
      <alignment horizontal="center" vertical="center"/>
    </xf>
    <xf numFmtId="41" fontId="18" fillId="0" borderId="12" xfId="0" applyNumberFormat="1" applyFont="1" applyBorder="1" applyAlignment="1">
      <alignment horizontal="center" vertical="center"/>
    </xf>
    <xf numFmtId="41" fontId="18" fillId="0" borderId="28" xfId="0" applyNumberFormat="1" applyFont="1" applyBorder="1" applyAlignment="1">
      <alignment horizontal="center" vertical="center"/>
    </xf>
    <xf numFmtId="41" fontId="22" fillId="0" borderId="37" xfId="0" applyNumberFormat="1" applyFont="1" applyBorder="1" applyAlignment="1">
      <alignment horizontal="center" vertical="center"/>
    </xf>
    <xf numFmtId="41" fontId="22" fillId="0" borderId="11" xfId="0" applyNumberFormat="1" applyFont="1" applyBorder="1" applyAlignment="1">
      <alignment horizontal="center" vertical="center"/>
    </xf>
    <xf numFmtId="41" fontId="18" fillId="0" borderId="41" xfId="0" applyNumberFormat="1" applyFont="1" applyBorder="1" applyAlignment="1">
      <alignment horizontal="center" vertical="center"/>
    </xf>
    <xf numFmtId="41" fontId="20" fillId="0" borderId="12" xfId="0" applyNumberFormat="1" applyFont="1" applyBorder="1" applyAlignment="1">
      <alignment vertical="center"/>
    </xf>
    <xf numFmtId="41" fontId="20" fillId="0" borderId="28" xfId="0" applyNumberFormat="1" applyFont="1" applyBorder="1" applyAlignment="1">
      <alignment vertical="center"/>
    </xf>
    <xf numFmtId="41" fontId="22" fillId="0" borderId="36" xfId="0" applyNumberFormat="1" applyFont="1" applyBorder="1" applyAlignment="1">
      <alignment horizontal="center" vertical="center"/>
    </xf>
    <xf numFmtId="41" fontId="22" fillId="0" borderId="3" xfId="0" applyNumberFormat="1" applyFont="1" applyBorder="1" applyAlignment="1">
      <alignment horizontal="center" vertical="center"/>
    </xf>
    <xf numFmtId="41" fontId="18" fillId="0" borderId="2" xfId="0" applyNumberFormat="1" applyFont="1" applyBorder="1" applyAlignment="1">
      <alignment horizontal="center" vertical="center"/>
    </xf>
    <xf numFmtId="41" fontId="22" fillId="0" borderId="0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41" fontId="24" fillId="0" borderId="0" xfId="0" applyNumberFormat="1" applyFont="1" applyBorder="1" applyAlignment="1">
      <alignment horizontal="center" vertical="distributed" textRotation="255"/>
    </xf>
    <xf numFmtId="41" fontId="24" fillId="0" borderId="0" xfId="0" applyNumberFormat="1" applyFont="1" applyBorder="1" applyAlignment="1">
      <alignment horizontal="center" vertical="distributed" textRotation="255" wrapText="1"/>
    </xf>
    <xf numFmtId="0" fontId="19" fillId="0" borderId="39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distributed" textRotation="255"/>
    </xf>
    <xf numFmtId="0" fontId="19" fillId="0" borderId="16" xfId="0" applyFont="1" applyBorder="1" applyAlignment="1">
      <alignment horizontal="center" vertical="distributed" textRotation="255" wrapText="1"/>
    </xf>
    <xf numFmtId="0" fontId="19" fillId="0" borderId="15" xfId="0" applyFont="1" applyBorder="1" applyAlignment="1">
      <alignment horizontal="center" vertical="distributed" textRotation="255"/>
    </xf>
    <xf numFmtId="41" fontId="24" fillId="0" borderId="14" xfId="0" applyNumberFormat="1" applyFont="1" applyBorder="1" applyAlignment="1"/>
    <xf numFmtId="41" fontId="24" fillId="0" borderId="13" xfId="0" applyNumberFormat="1" applyFont="1" applyBorder="1" applyAlignment="1"/>
    <xf numFmtId="41" fontId="24" fillId="0" borderId="27" xfId="0" applyNumberFormat="1" applyFont="1" applyBorder="1" applyAlignment="1"/>
    <xf numFmtId="0" fontId="19" fillId="0" borderId="36" xfId="0" applyFont="1" applyBorder="1" applyAlignment="1">
      <alignment horizontal="center" vertical="center" textRotation="255" wrapText="1"/>
    </xf>
    <xf numFmtId="0" fontId="19" fillId="0" borderId="4" xfId="0" applyFont="1" applyBorder="1" applyAlignment="1">
      <alignment horizontal="center" vertical="center" textRotation="255" wrapText="1"/>
    </xf>
    <xf numFmtId="0" fontId="19" fillId="0" borderId="4" xfId="0" applyFont="1" applyBorder="1" applyAlignment="1">
      <alignment horizontal="center" vertical="distributed" textRotation="255"/>
    </xf>
    <xf numFmtId="0" fontId="19" fillId="0" borderId="4" xfId="0" applyFont="1" applyBorder="1" applyAlignment="1">
      <alignment horizontal="center" vertical="distributed" textRotation="255" wrapText="1"/>
    </xf>
    <xf numFmtId="0" fontId="19" fillId="0" borderId="3" xfId="0" applyFont="1" applyBorder="1" applyAlignment="1">
      <alignment horizontal="center" vertical="distributed" textRotation="255"/>
    </xf>
    <xf numFmtId="41" fontId="24" fillId="0" borderId="2" xfId="0" applyNumberFormat="1" applyFont="1" applyBorder="1" applyAlignment="1"/>
    <xf numFmtId="41" fontId="24" fillId="0" borderId="1" xfId="0" applyNumberFormat="1" applyFont="1" applyBorder="1" applyAlignment="1"/>
    <xf numFmtId="41" fontId="24" fillId="0" borderId="26" xfId="0" applyNumberFormat="1" applyFont="1" applyBorder="1" applyAlignment="1"/>
    <xf numFmtId="41" fontId="19" fillId="0" borderId="0" xfId="0" applyNumberFormat="1" applyFont="1" applyBorder="1" applyAlignment="1">
      <alignment horizontal="center"/>
    </xf>
    <xf numFmtId="0" fontId="24" fillId="0" borderId="0" xfId="0" applyNumberFormat="1" applyFont="1" applyBorder="1" applyAlignment="1">
      <alignment horizontal="right" vertical="center" wrapText="1"/>
    </xf>
    <xf numFmtId="41" fontId="24" fillId="0" borderId="0" xfId="0" applyNumberFormat="1" applyFont="1" applyBorder="1" applyAlignment="1">
      <alignment horizontal="center" vertical="center"/>
    </xf>
    <xf numFmtId="41" fontId="18" fillId="0" borderId="53" xfId="0" applyNumberFormat="1" applyFont="1" applyBorder="1" applyAlignment="1">
      <alignment horizontal="center" vertical="center"/>
    </xf>
    <xf numFmtId="41" fontId="18" fillId="0" borderId="52" xfId="0" applyNumberFormat="1" applyFont="1" applyBorder="1" applyAlignment="1">
      <alignment horizontal="center" vertical="center"/>
    </xf>
    <xf numFmtId="41" fontId="18" fillId="0" borderId="12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textRotation="180"/>
    </xf>
    <xf numFmtId="0" fontId="19" fillId="0" borderId="39" xfId="0" applyFont="1" applyBorder="1" applyAlignment="1">
      <alignment horizontal="center" vertical="center" textRotation="255" wrapText="1"/>
    </xf>
    <xf numFmtId="0" fontId="19" fillId="0" borderId="55" xfId="0" applyFont="1" applyBorder="1" applyAlignment="1">
      <alignment vertical="distributed" textRotation="255"/>
    </xf>
    <xf numFmtId="0" fontId="19" fillId="0" borderId="15" xfId="0" applyFont="1" applyBorder="1" applyAlignment="1">
      <alignment horizontal="center" vertical="center" textRotation="255" wrapText="1"/>
    </xf>
    <xf numFmtId="0" fontId="19" fillId="0" borderId="31" xfId="0" applyFont="1" applyBorder="1" applyAlignment="1">
      <alignment horizontal="center" vertical="distributed" textRotation="255" wrapText="1"/>
    </xf>
    <xf numFmtId="0" fontId="24" fillId="0" borderId="14" xfId="0" applyFont="1" applyBorder="1" applyAlignment="1"/>
    <xf numFmtId="0" fontId="24" fillId="0" borderId="13" xfId="0" applyFont="1" applyBorder="1" applyAlignment="1"/>
    <xf numFmtId="0" fontId="24" fillId="0" borderId="27" xfId="0" applyFont="1" applyBorder="1" applyAlignment="1"/>
    <xf numFmtId="0" fontId="19" fillId="0" borderId="32" xfId="0" applyFont="1" applyBorder="1" applyAlignment="1">
      <alignment horizontal="center" vertical="distributed" wrapText="1"/>
    </xf>
    <xf numFmtId="0" fontId="19" fillId="0" borderId="43" xfId="0" applyFont="1" applyBorder="1" applyAlignment="1">
      <alignment horizontal="center" vertical="distributed" wrapText="1"/>
    </xf>
    <xf numFmtId="0" fontId="19" fillId="0" borderId="7" xfId="0" applyFont="1" applyBorder="1" applyAlignment="1">
      <alignment horizontal="center" vertical="distributed"/>
    </xf>
    <xf numFmtId="0" fontId="19" fillId="0" borderId="5" xfId="0" applyFont="1" applyBorder="1" applyAlignment="1">
      <alignment horizontal="center" vertical="distributed"/>
    </xf>
    <xf numFmtId="0" fontId="24" fillId="0" borderId="2" xfId="0" applyFont="1" applyBorder="1" applyAlignment="1"/>
    <xf numFmtId="0" fontId="24" fillId="0" borderId="1" xfId="0" applyFont="1" applyBorder="1" applyAlignment="1"/>
    <xf numFmtId="0" fontId="24" fillId="0" borderId="26" xfId="0" applyFont="1" applyBorder="1" applyAlignment="1"/>
    <xf numFmtId="0" fontId="0" fillId="0" borderId="0" xfId="0" applyNumberFormat="1" applyFont="1" applyBorder="1" applyAlignment="1">
      <alignment horizontal="right" vertical="center" wrapText="1"/>
    </xf>
    <xf numFmtId="0" fontId="11" fillId="0" borderId="13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9" fillId="0" borderId="0" xfId="0" applyFont="1"/>
    <xf numFmtId="177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41" fontId="19" fillId="0" borderId="0" xfId="0" applyNumberFormat="1" applyFont="1" applyAlignment="1">
      <alignment vertical="center"/>
    </xf>
    <xf numFmtId="177" fontId="19" fillId="0" borderId="0" xfId="0" applyNumberFormat="1" applyFont="1"/>
    <xf numFmtId="178" fontId="19" fillId="0" borderId="0" xfId="0" applyNumberFormat="1" applyFont="1" applyBorder="1" applyAlignment="1">
      <alignment horizontal="right" vertical="center"/>
    </xf>
    <xf numFmtId="41" fontId="19" fillId="0" borderId="13" xfId="0" applyNumberFormat="1" applyFont="1" applyBorder="1" applyAlignment="1">
      <alignment horizontal="right" vertical="center"/>
    </xf>
    <xf numFmtId="41" fontId="19" fillId="0" borderId="15" xfId="0" applyNumberFormat="1" applyFont="1" applyBorder="1" applyAlignment="1">
      <alignment horizontal="right" vertical="center"/>
    </xf>
    <xf numFmtId="41" fontId="19" fillId="0" borderId="14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horizontal="right" vertical="center"/>
    </xf>
    <xf numFmtId="41" fontId="19" fillId="0" borderId="8" xfId="0" applyNumberFormat="1" applyFont="1" applyBorder="1" applyAlignment="1">
      <alignment vertical="center"/>
    </xf>
    <xf numFmtId="41" fontId="19" fillId="0" borderId="9" xfId="0" applyNumberFormat="1" applyFont="1" applyBorder="1" applyAlignment="1">
      <alignment horizontal="right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1" fontId="19" fillId="0" borderId="56" xfId="0" applyNumberFormat="1" applyFont="1" applyBorder="1" applyAlignment="1">
      <alignment horizontal="right" vertical="center"/>
    </xf>
    <xf numFmtId="41" fontId="19" fillId="0" borderId="53" xfId="0" applyNumberFormat="1" applyFont="1" applyBorder="1" applyAlignment="1">
      <alignment vertical="center"/>
    </xf>
    <xf numFmtId="0" fontId="26" fillId="0" borderId="0" xfId="0" applyFont="1" applyBorder="1"/>
    <xf numFmtId="179" fontId="26" fillId="0" borderId="37" xfId="0" applyNumberFormat="1" applyFont="1" applyBorder="1" applyAlignment="1">
      <alignment horizontal="right" vertical="center"/>
    </xf>
    <xf numFmtId="179" fontId="26" fillId="0" borderId="41" xfId="0" applyNumberFormat="1" applyFont="1" applyBorder="1" applyAlignment="1">
      <alignment horizontal="right" vertical="center"/>
    </xf>
    <xf numFmtId="180" fontId="26" fillId="0" borderId="25" xfId="3" applyNumberFormat="1" applyFont="1" applyBorder="1" applyAlignment="1">
      <alignment horizontal="right" vertical="center"/>
    </xf>
    <xf numFmtId="180" fontId="26" fillId="0" borderId="47" xfId="3" applyNumberFormat="1" applyFont="1" applyBorder="1" applyAlignment="1">
      <alignment horizontal="right" vertical="center"/>
    </xf>
    <xf numFmtId="179" fontId="26" fillId="0" borderId="57" xfId="0" applyNumberFormat="1" applyFont="1" applyBorder="1" applyAlignment="1">
      <alignment horizontal="right" vertical="center"/>
    </xf>
    <xf numFmtId="180" fontId="26" fillId="0" borderId="48" xfId="3" applyNumberFormat="1" applyFont="1" applyBorder="1" applyAlignment="1">
      <alignment horizontal="right" vertical="center"/>
    </xf>
    <xf numFmtId="41" fontId="26" fillId="0" borderId="58" xfId="0" applyNumberFormat="1" applyFont="1" applyBorder="1" applyAlignment="1">
      <alignment horizontal="right" vertical="center"/>
    </xf>
    <xf numFmtId="0" fontId="21" fillId="0" borderId="25" xfId="0" applyFont="1" applyBorder="1" applyAlignment="1">
      <alignment horizontal="distributed" vertical="center"/>
    </xf>
    <xf numFmtId="0" fontId="21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178" fontId="26" fillId="0" borderId="0" xfId="0" applyNumberFormat="1" applyFont="1" applyBorder="1" applyAlignment="1">
      <alignment vertical="center"/>
    </xf>
    <xf numFmtId="176" fontId="26" fillId="0" borderId="49" xfId="0" applyNumberFormat="1" applyFont="1" applyBorder="1" applyAlignment="1">
      <alignment vertical="center"/>
    </xf>
    <xf numFmtId="176" fontId="26" fillId="0" borderId="48" xfId="0" applyNumberFormat="1" applyFont="1" applyBorder="1" applyAlignment="1">
      <alignment vertical="center"/>
    </xf>
    <xf numFmtId="176" fontId="26" fillId="0" borderId="25" xfId="0" applyNumberFormat="1" applyFont="1" applyBorder="1" applyAlignment="1">
      <alignment horizontal="right" vertical="center"/>
    </xf>
    <xf numFmtId="176" fontId="26" fillId="0" borderId="47" xfId="0" applyNumberFormat="1" applyFont="1" applyBorder="1" applyAlignment="1">
      <alignment horizontal="right" vertical="center"/>
    </xf>
    <xf numFmtId="176" fontId="26" fillId="0" borderId="57" xfId="0" applyNumberFormat="1" applyFont="1" applyBorder="1" applyAlignment="1">
      <alignment horizontal="right" vertical="center"/>
    </xf>
    <xf numFmtId="176" fontId="26" fillId="0" borderId="48" xfId="0" applyNumberFormat="1" applyFont="1" applyBorder="1" applyAlignment="1">
      <alignment horizontal="right" vertical="center"/>
    </xf>
    <xf numFmtId="41" fontId="26" fillId="0" borderId="58" xfId="0" applyNumberFormat="1" applyFont="1" applyBorder="1" applyAlignment="1">
      <alignment vertical="center"/>
    </xf>
    <xf numFmtId="0" fontId="21" fillId="0" borderId="52" xfId="0" applyFont="1" applyBorder="1" applyAlignment="1">
      <alignment horizontal="center" vertical="center"/>
    </xf>
    <xf numFmtId="49" fontId="21" fillId="0" borderId="52" xfId="0" applyNumberFormat="1" applyFont="1" applyBorder="1" applyAlignment="1">
      <alignment horizontal="center" vertical="center" wrapText="1"/>
    </xf>
    <xf numFmtId="180" fontId="19" fillId="0" borderId="0" xfId="3" applyNumberFormat="1" applyFont="1" applyBorder="1" applyAlignment="1">
      <alignment horizontal="right" vertical="center"/>
    </xf>
    <xf numFmtId="180" fontId="19" fillId="0" borderId="45" xfId="3" applyNumberFormat="1" applyFont="1" applyBorder="1" applyAlignment="1">
      <alignment horizontal="right" vertical="center"/>
    </xf>
    <xf numFmtId="180" fontId="19" fillId="0" borderId="11" xfId="3" applyNumberFormat="1" applyFont="1" applyBorder="1" applyAlignment="1">
      <alignment horizontal="right" vertical="center"/>
    </xf>
    <xf numFmtId="180" fontId="19" fillId="0" borderId="5" xfId="3" applyNumberFormat="1" applyFont="1" applyBorder="1" applyAlignment="1">
      <alignment horizontal="right" vertical="center"/>
    </xf>
    <xf numFmtId="180" fontId="19" fillId="0" borderId="9" xfId="3" applyNumberFormat="1" applyFont="1" applyBorder="1" applyAlignment="1">
      <alignment horizontal="right" vertical="center"/>
    </xf>
    <xf numFmtId="181" fontId="19" fillId="0" borderId="7" xfId="0" applyNumberFormat="1" applyFont="1" applyBorder="1" applyAlignment="1">
      <alignment vertical="center"/>
    </xf>
    <xf numFmtId="180" fontId="19" fillId="0" borderId="44" xfId="3" applyNumberFormat="1" applyFont="1" applyBorder="1" applyAlignment="1">
      <alignment horizontal="right" vertical="center"/>
    </xf>
    <xf numFmtId="180" fontId="19" fillId="0" borderId="59" xfId="3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distributed" textRotation="255"/>
    </xf>
    <xf numFmtId="0" fontId="19" fillId="0" borderId="35" xfId="0" applyFont="1" applyBorder="1" applyAlignment="1">
      <alignment horizontal="center" vertical="distributed" textRotation="255"/>
    </xf>
    <xf numFmtId="0" fontId="19" fillId="0" borderId="60" xfId="0" applyFont="1" applyBorder="1" applyAlignment="1">
      <alignment horizontal="center" vertical="distributed" textRotation="255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textRotation="255" wrapText="1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/>
    <xf numFmtId="0" fontId="19" fillId="0" borderId="13" xfId="0" applyFont="1" applyBorder="1" applyAlignment="1"/>
    <xf numFmtId="0" fontId="19" fillId="0" borderId="49" xfId="0" applyFont="1" applyBorder="1" applyAlignment="1">
      <alignment horizontal="center" vertical="distributed" textRotation="255"/>
    </xf>
    <xf numFmtId="0" fontId="19" fillId="0" borderId="48" xfId="0" applyFont="1" applyBorder="1" applyAlignment="1">
      <alignment horizontal="center" vertical="distributed" textRotation="255"/>
    </xf>
    <xf numFmtId="0" fontId="19" fillId="0" borderId="10" xfId="0" applyFont="1" applyBorder="1" applyAlignment="1">
      <alignment horizontal="center" vertical="distributed" textRotation="255"/>
    </xf>
    <xf numFmtId="0" fontId="19" fillId="0" borderId="20" xfId="0" applyFont="1" applyBorder="1" applyAlignment="1">
      <alignment horizontal="center" vertical="distributed" textRotation="255"/>
    </xf>
    <xf numFmtId="0" fontId="19" fillId="0" borderId="5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textRotation="255" wrapText="1"/>
    </xf>
    <xf numFmtId="0" fontId="19" fillId="0" borderId="61" xfId="0" applyFont="1" applyBorder="1" applyAlignment="1">
      <alignment horizontal="center" vertical="center" wrapText="1"/>
    </xf>
    <xf numFmtId="0" fontId="19" fillId="0" borderId="8" xfId="0" applyFont="1" applyBorder="1" applyAlignment="1"/>
    <xf numFmtId="0" fontId="19" fillId="0" borderId="0" xfId="0" applyFont="1" applyBorder="1" applyAlignment="1"/>
    <xf numFmtId="0" fontId="19" fillId="0" borderId="45" xfId="0" applyFont="1" applyBorder="1" applyAlignment="1">
      <alignment horizontal="center" vertical="distributed" textRotation="255"/>
    </xf>
    <xf numFmtId="0" fontId="19" fillId="0" borderId="7" xfId="0" applyFont="1" applyBorder="1" applyAlignment="1">
      <alignment horizontal="center" vertical="distributed" textRotation="255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1" xfId="0" applyFont="1" applyBorder="1" applyAlignment="1"/>
    <xf numFmtId="0" fontId="19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NumberFormat="1" applyFont="1" applyAlignment="1">
      <alignment vertical="top" wrapText="1"/>
    </xf>
    <xf numFmtId="0" fontId="19" fillId="0" borderId="0" xfId="0" applyNumberFormat="1" applyFont="1" applyBorder="1" applyAlignment="1">
      <alignment vertical="top" wrapText="1"/>
    </xf>
    <xf numFmtId="0" fontId="19" fillId="0" borderId="0" xfId="0" applyFont="1" applyBorder="1"/>
    <xf numFmtId="41" fontId="19" fillId="0" borderId="0" xfId="0" applyNumberFormat="1" applyFont="1" applyBorder="1" applyAlignment="1" applyProtection="1">
      <alignment horizontal="right" vertical="center"/>
    </xf>
    <xf numFmtId="2" fontId="19" fillId="0" borderId="0" xfId="0" applyNumberFormat="1" applyFont="1" applyBorder="1" applyAlignment="1" applyProtection="1">
      <alignment horizontal="right" vertical="center"/>
    </xf>
    <xf numFmtId="177" fontId="19" fillId="0" borderId="0" xfId="0" applyNumberFormat="1" applyFont="1" applyBorder="1" applyAlignment="1" applyProtection="1">
      <alignment horizontal="right" vertical="center"/>
    </xf>
    <xf numFmtId="177" fontId="19" fillId="0" borderId="0" xfId="0" applyNumberFormat="1" applyFont="1" applyFill="1" applyBorder="1" applyAlignment="1">
      <alignment horizontal="center"/>
    </xf>
    <xf numFmtId="0" fontId="25" fillId="0" borderId="24" xfId="0" applyFont="1" applyBorder="1" applyAlignment="1">
      <alignment horizontal="center" vertical="center"/>
    </xf>
    <xf numFmtId="182" fontId="19" fillId="0" borderId="9" xfId="0" applyNumberFormat="1" applyFont="1" applyBorder="1" applyAlignment="1">
      <alignment horizontal="right" vertical="center"/>
    </xf>
    <xf numFmtId="183" fontId="26" fillId="0" borderId="47" xfId="3" applyNumberFormat="1" applyFont="1" applyBorder="1" applyAlignment="1">
      <alignment horizontal="right" vertical="center"/>
    </xf>
    <xf numFmtId="183" fontId="26" fillId="0" borderId="25" xfId="0" applyNumberFormat="1" applyFont="1" applyBorder="1" applyAlignment="1">
      <alignment horizontal="right" vertical="center"/>
    </xf>
    <xf numFmtId="49" fontId="21" fillId="0" borderId="28" xfId="0" applyNumberFormat="1" applyFont="1" applyBorder="1" applyAlignment="1">
      <alignment horizontal="center" vertical="center"/>
    </xf>
    <xf numFmtId="184" fontId="26" fillId="0" borderId="47" xfId="0" applyNumberFormat="1" applyFont="1" applyBorder="1" applyAlignment="1">
      <alignment horizontal="right" vertical="center"/>
    </xf>
    <xf numFmtId="184" fontId="27" fillId="0" borderId="47" xfId="0" applyNumberFormat="1" applyFont="1" applyBorder="1" applyAlignment="1">
      <alignment horizontal="right" vertical="center" wrapText="1"/>
    </xf>
    <xf numFmtId="49" fontId="21" fillId="0" borderId="51" xfId="0" applyNumberFormat="1" applyFont="1" applyBorder="1" applyAlignment="1">
      <alignment horizontal="center" vertical="center" wrapText="1"/>
    </xf>
    <xf numFmtId="183" fontId="18" fillId="0" borderId="9" xfId="0" applyNumberFormat="1" applyFont="1" applyBorder="1" applyAlignment="1">
      <alignment horizontal="right" vertical="center"/>
    </xf>
    <xf numFmtId="183" fontId="18" fillId="0" borderId="10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 vertical="center"/>
    </xf>
    <xf numFmtId="0" fontId="19" fillId="0" borderId="17" xfId="0" applyFont="1" applyBorder="1" applyAlignment="1">
      <alignment horizontal="center" vertical="distributed" textRotation="255"/>
    </xf>
    <xf numFmtId="0" fontId="19" fillId="0" borderId="31" xfId="0" applyFont="1" applyBorder="1" applyAlignment="1">
      <alignment horizontal="center" vertical="distributed" textRotation="255"/>
    </xf>
    <xf numFmtId="0" fontId="19" fillId="0" borderId="27" xfId="0" applyFont="1" applyBorder="1" applyAlignment="1"/>
    <xf numFmtId="0" fontId="19" fillId="0" borderId="47" xfId="0" applyFont="1" applyBorder="1" applyAlignment="1">
      <alignment horizontal="center" vertical="distributed" textRotation="255"/>
    </xf>
    <xf numFmtId="0" fontId="19" fillId="0" borderId="25" xfId="0" applyFont="1" applyBorder="1" applyAlignment="1">
      <alignment horizontal="center" vertical="distributed" textRotation="255"/>
    </xf>
    <xf numFmtId="0" fontId="19" fillId="0" borderId="24" xfId="0" applyFont="1" applyBorder="1" applyAlignment="1"/>
    <xf numFmtId="0" fontId="19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distributed" textRotation="255"/>
    </xf>
    <xf numFmtId="0" fontId="19" fillId="0" borderId="26" xfId="0" applyFont="1" applyBorder="1" applyAlignment="1"/>
    <xf numFmtId="49" fontId="13" fillId="0" borderId="0" xfId="0" applyNumberFormat="1" applyFont="1" applyBorder="1" applyAlignment="1">
      <alignment vertical="center"/>
    </xf>
    <xf numFmtId="49" fontId="24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184" fontId="0" fillId="0" borderId="0" xfId="0" applyNumberFormat="1"/>
    <xf numFmtId="177" fontId="28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41" fontId="12" fillId="0" borderId="39" xfId="0" applyNumberFormat="1" applyFont="1" applyBorder="1" applyAlignment="1">
      <alignment vertical="center"/>
    </xf>
    <xf numFmtId="41" fontId="12" fillId="0" borderId="16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vertical="center"/>
    </xf>
    <xf numFmtId="41" fontId="12" fillId="0" borderId="15" xfId="0" applyNumberFormat="1" applyFont="1" applyBorder="1" applyAlignment="1">
      <alignment vertical="center"/>
    </xf>
    <xf numFmtId="184" fontId="12" fillId="0" borderId="13" xfId="0" applyNumberFormat="1" applyFont="1" applyBorder="1" applyAlignment="1">
      <alignment vertical="center"/>
    </xf>
    <xf numFmtId="184" fontId="12" fillId="0" borderId="16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7" fontId="13" fillId="0" borderId="0" xfId="0" applyNumberFormat="1" applyFont="1"/>
    <xf numFmtId="41" fontId="12" fillId="0" borderId="38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vertical="center"/>
    </xf>
    <xf numFmtId="184" fontId="12" fillId="0" borderId="0" xfId="0" applyNumberFormat="1" applyFont="1" applyBorder="1" applyAlignment="1">
      <alignment vertical="center"/>
    </xf>
    <xf numFmtId="184" fontId="12" fillId="0" borderId="10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1" fontId="12" fillId="0" borderId="8" xfId="0" applyNumberFormat="1" applyFont="1" applyBorder="1" applyAlignment="1">
      <alignment vertical="center"/>
    </xf>
    <xf numFmtId="41" fontId="12" fillId="0" borderId="56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41" fontId="12" fillId="0" borderId="53" xfId="0" applyNumberFormat="1" applyFont="1" applyBorder="1" applyAlignment="1">
      <alignment vertical="center"/>
    </xf>
    <xf numFmtId="184" fontId="12" fillId="0" borderId="20" xfId="0" applyNumberFormat="1" applyFont="1" applyBorder="1" applyAlignment="1">
      <alignment horizontal="right" vertical="center"/>
    </xf>
    <xf numFmtId="180" fontId="13" fillId="0" borderId="0" xfId="0" applyNumberFormat="1" applyFont="1"/>
    <xf numFmtId="180" fontId="14" fillId="0" borderId="49" xfId="3" applyNumberFormat="1" applyFont="1" applyBorder="1" applyAlignment="1">
      <alignment horizontal="right" vertical="center"/>
    </xf>
    <xf numFmtId="180" fontId="14" fillId="0" borderId="47" xfId="3" applyNumberFormat="1" applyFont="1" applyBorder="1" applyAlignment="1">
      <alignment horizontal="right" vertical="center"/>
    </xf>
    <xf numFmtId="185" fontId="14" fillId="0" borderId="47" xfId="3" applyNumberFormat="1" applyFont="1" applyBorder="1" applyAlignment="1">
      <alignment horizontal="right" vertical="center"/>
    </xf>
    <xf numFmtId="0" fontId="29" fillId="0" borderId="25" xfId="0" applyFont="1" applyBorder="1" applyAlignment="1">
      <alignment horizontal="distributed" vertical="center"/>
    </xf>
    <xf numFmtId="0" fontId="29" fillId="0" borderId="12" xfId="0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/>
    </xf>
    <xf numFmtId="176" fontId="13" fillId="0" borderId="0" xfId="0" applyNumberFormat="1" applyFont="1"/>
    <xf numFmtId="176" fontId="14" fillId="0" borderId="49" xfId="0" applyNumberFormat="1" applyFont="1" applyBorder="1" applyAlignment="1">
      <alignment horizontal="right" vertical="center"/>
    </xf>
    <xf numFmtId="176" fontId="14" fillId="0" borderId="47" xfId="0" applyNumberFormat="1" applyFont="1" applyBorder="1" applyAlignment="1">
      <alignment horizontal="right" vertical="center"/>
    </xf>
    <xf numFmtId="0" fontId="29" fillId="0" borderId="52" xfId="0" applyFont="1" applyBorder="1" applyAlignment="1">
      <alignment horizontal="center" vertical="center"/>
    </xf>
    <xf numFmtId="49" fontId="29" fillId="0" borderId="51" xfId="0" applyNumberFormat="1" applyFont="1" applyBorder="1" applyAlignment="1">
      <alignment horizontal="center" vertical="center" wrapText="1"/>
    </xf>
    <xf numFmtId="180" fontId="12" fillId="0" borderId="38" xfId="0" applyNumberFormat="1" applyFont="1" applyBorder="1" applyAlignment="1">
      <alignment vertical="center"/>
    </xf>
    <xf numFmtId="180" fontId="12" fillId="0" borderId="9" xfId="0" applyNumberFormat="1" applyFont="1" applyBorder="1" applyAlignment="1">
      <alignment vertical="center"/>
    </xf>
    <xf numFmtId="180" fontId="12" fillId="0" borderId="10" xfId="0" applyNumberFormat="1" applyFont="1" applyBorder="1" applyAlignment="1">
      <alignment vertical="center"/>
    </xf>
    <xf numFmtId="180" fontId="12" fillId="0" borderId="44" xfId="0" applyNumberFormat="1" applyFont="1" applyBorder="1" applyAlignment="1">
      <alignment vertical="center"/>
    </xf>
    <xf numFmtId="180" fontId="12" fillId="0" borderId="44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 wrapText="1"/>
    </xf>
    <xf numFmtId="0" fontId="13" fillId="0" borderId="64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9" fontId="12" fillId="0" borderId="0" xfId="0" applyNumberFormat="1" applyFont="1" applyAlignment="1">
      <alignment horizontal="left" vertical="top" wrapText="1"/>
    </xf>
    <xf numFmtId="0" fontId="1" fillId="0" borderId="0" xfId="4">
      <alignment vertical="center"/>
    </xf>
    <xf numFmtId="49" fontId="1" fillId="0" borderId="0" xfId="4" applyNumberFormat="1">
      <alignment vertical="center"/>
    </xf>
    <xf numFmtId="177" fontId="1" fillId="0" borderId="0" xfId="4" applyNumberFormat="1">
      <alignment vertical="center"/>
    </xf>
    <xf numFmtId="186" fontId="1" fillId="0" borderId="0" xfId="4" applyNumberFormat="1">
      <alignment vertical="center"/>
    </xf>
    <xf numFmtId="0" fontId="1" fillId="0" borderId="0" xfId="4" applyFill="1" applyBorder="1">
      <alignment vertical="center"/>
    </xf>
    <xf numFmtId="43" fontId="1" fillId="0" borderId="0" xfId="4" applyNumberFormat="1" applyBorder="1">
      <alignment vertical="center"/>
    </xf>
    <xf numFmtId="0" fontId="1" fillId="0" borderId="0" xfId="4" applyBorder="1">
      <alignment vertical="center"/>
    </xf>
    <xf numFmtId="177" fontId="1" fillId="0" borderId="0" xfId="4" applyNumberFormat="1" applyBorder="1">
      <alignment vertical="center"/>
    </xf>
    <xf numFmtId="0" fontId="1" fillId="0" borderId="0" xfId="4" applyNumberFormat="1" applyFont="1" applyFill="1" applyBorder="1" applyAlignment="1">
      <alignment vertical="center"/>
    </xf>
    <xf numFmtId="0" fontId="1" fillId="0" borderId="0" xfId="4" applyFont="1" applyFill="1">
      <alignment vertical="center"/>
    </xf>
    <xf numFmtId="0" fontId="1" fillId="0" borderId="0" xfId="4" applyNumberFormat="1" applyFont="1" applyFill="1" applyAlignment="1">
      <alignment vertical="center"/>
    </xf>
    <xf numFmtId="0" fontId="1" fillId="0" borderId="0" xfId="4" applyNumberFormat="1" applyFont="1" applyFill="1" applyAlignment="1">
      <alignment vertical="center"/>
    </xf>
    <xf numFmtId="0" fontId="13" fillId="0" borderId="0" xfId="4" applyFont="1">
      <alignment vertical="center"/>
    </xf>
    <xf numFmtId="49" fontId="28" fillId="0" borderId="0" xfId="4" applyNumberFormat="1" applyFont="1" applyAlignment="1">
      <alignment horizontal="right" vertical="center"/>
    </xf>
    <xf numFmtId="49" fontId="28" fillId="0" borderId="0" xfId="4" applyNumberFormat="1" applyFont="1" applyBorder="1" applyAlignment="1">
      <alignment horizontal="right" vertical="center"/>
    </xf>
    <xf numFmtId="0" fontId="30" fillId="0" borderId="1" xfId="4" applyFont="1" applyBorder="1">
      <alignment vertical="center"/>
    </xf>
    <xf numFmtId="187" fontId="12" fillId="0" borderId="39" xfId="4" applyNumberFormat="1" applyFont="1" applyBorder="1" applyAlignment="1">
      <alignment horizontal="right" vertical="center"/>
    </xf>
    <xf numFmtId="187" fontId="12" fillId="0" borderId="16" xfId="4" applyNumberFormat="1" applyFont="1" applyBorder="1" applyAlignment="1">
      <alignment horizontal="right" vertical="center"/>
    </xf>
    <xf numFmtId="187" fontId="30" fillId="0" borderId="15" xfId="4" applyNumberFormat="1" applyFont="1" applyFill="1" applyBorder="1" applyAlignment="1">
      <alignment horizontal="right" vertical="center"/>
    </xf>
    <xf numFmtId="0" fontId="30" fillId="0" borderId="14" xfId="4" applyFont="1" applyFill="1" applyBorder="1" applyAlignment="1">
      <alignment horizontal="center" vertical="center"/>
    </xf>
    <xf numFmtId="0" fontId="30" fillId="0" borderId="13" xfId="4" applyFont="1" applyFill="1" applyBorder="1" applyAlignment="1">
      <alignment horizontal="center" vertical="center"/>
    </xf>
    <xf numFmtId="0" fontId="30" fillId="0" borderId="27" xfId="4" applyFont="1" applyFill="1" applyBorder="1" applyAlignment="1">
      <alignment horizontal="center" vertical="center"/>
    </xf>
    <xf numFmtId="184" fontId="13" fillId="0" borderId="0" xfId="4" applyNumberFormat="1" applyFont="1">
      <alignment vertical="center"/>
    </xf>
    <xf numFmtId="184" fontId="12" fillId="0" borderId="38" xfId="4" applyNumberFormat="1" applyFont="1" applyBorder="1">
      <alignment vertical="center"/>
    </xf>
    <xf numFmtId="41" fontId="12" fillId="0" borderId="10" xfId="4" applyNumberFormat="1" applyFont="1" applyBorder="1">
      <alignment vertical="center"/>
    </xf>
    <xf numFmtId="184" fontId="12" fillId="0" borderId="10" xfId="4" applyNumberFormat="1" applyFont="1" applyBorder="1">
      <alignment vertical="center"/>
    </xf>
    <xf numFmtId="0" fontId="30" fillId="0" borderId="8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30" fillId="0" borderId="24" xfId="4" applyFont="1" applyFill="1" applyBorder="1" applyAlignment="1">
      <alignment horizontal="center" vertical="center"/>
    </xf>
    <xf numFmtId="187" fontId="12" fillId="0" borderId="38" xfId="4" applyNumberFormat="1" applyFont="1" applyBorder="1" applyAlignment="1">
      <alignment horizontal="right" vertical="center"/>
    </xf>
    <xf numFmtId="187" fontId="12" fillId="0" borderId="10" xfId="4" applyNumberFormat="1" applyFont="1" applyBorder="1" applyAlignment="1">
      <alignment horizontal="right" vertical="center"/>
    </xf>
    <xf numFmtId="187" fontId="12" fillId="0" borderId="9" xfId="4" applyNumberFormat="1" applyFont="1" applyFill="1" applyBorder="1" applyAlignment="1">
      <alignment horizontal="right" vertical="center"/>
    </xf>
    <xf numFmtId="41" fontId="13" fillId="0" borderId="0" xfId="4" applyNumberFormat="1" applyFont="1">
      <alignment vertical="center"/>
    </xf>
    <xf numFmtId="41" fontId="12" fillId="0" borderId="33" xfId="4" applyNumberFormat="1" applyFont="1" applyBorder="1" applyAlignment="1">
      <alignment vertical="center"/>
    </xf>
    <xf numFmtId="41" fontId="12" fillId="0" borderId="10" xfId="4" applyNumberFormat="1" applyFont="1" applyBorder="1" applyAlignment="1">
      <alignment vertical="center"/>
    </xf>
    <xf numFmtId="41" fontId="12" fillId="0" borderId="0" xfId="4" applyNumberFormat="1" applyFont="1" applyBorder="1" applyAlignment="1">
      <alignment vertical="center"/>
    </xf>
    <xf numFmtId="184" fontId="12" fillId="0" borderId="10" xfId="4" applyNumberFormat="1" applyFont="1" applyBorder="1" applyAlignment="1">
      <alignment vertical="center"/>
    </xf>
    <xf numFmtId="41" fontId="12" fillId="0" borderId="36" xfId="4" applyNumberFormat="1" applyFont="1" applyBorder="1" applyAlignment="1">
      <alignment vertical="center"/>
    </xf>
    <xf numFmtId="41" fontId="12" fillId="0" borderId="8" xfId="4" applyNumberFormat="1" applyFont="1" applyBorder="1" applyAlignment="1">
      <alignment vertical="center"/>
    </xf>
    <xf numFmtId="41" fontId="12" fillId="0" borderId="4" xfId="4" applyNumberFormat="1" applyFont="1" applyBorder="1" applyAlignment="1">
      <alignment vertical="center"/>
    </xf>
    <xf numFmtId="184" fontId="12" fillId="0" borderId="0" xfId="4" applyNumberFormat="1" applyFont="1" applyBorder="1">
      <alignment vertical="center"/>
    </xf>
    <xf numFmtId="0" fontId="30" fillId="0" borderId="2" xfId="4" applyFont="1" applyFill="1" applyBorder="1" applyAlignment="1">
      <alignment horizontal="center" vertical="center"/>
    </xf>
    <xf numFmtId="0" fontId="30" fillId="0" borderId="1" xfId="4" applyFont="1" applyFill="1" applyBorder="1" applyAlignment="1">
      <alignment horizontal="center" vertical="center"/>
    </xf>
    <xf numFmtId="0" fontId="30" fillId="0" borderId="26" xfId="4" applyFont="1" applyFill="1" applyBorder="1" applyAlignment="1">
      <alignment horizontal="center" vertical="center"/>
    </xf>
    <xf numFmtId="180" fontId="14" fillId="0" borderId="35" xfId="2" applyNumberFormat="1" applyFont="1" applyFill="1" applyBorder="1" applyAlignment="1">
      <alignment horizontal="center" vertical="center"/>
    </xf>
    <xf numFmtId="180" fontId="14" fillId="0" borderId="17" xfId="2" applyNumberFormat="1" applyFont="1" applyFill="1" applyBorder="1" applyAlignment="1">
      <alignment horizontal="center" vertical="center"/>
    </xf>
    <xf numFmtId="0" fontId="14" fillId="0" borderId="31" xfId="4" applyFont="1" applyFill="1" applyBorder="1" applyAlignment="1">
      <alignment horizontal="distributed" vertical="center"/>
    </xf>
    <xf numFmtId="0" fontId="14" fillId="0" borderId="13" xfId="4" applyFont="1" applyFill="1" applyBorder="1" applyAlignment="1">
      <alignment horizontal="center" vertical="center"/>
    </xf>
    <xf numFmtId="49" fontId="14" fillId="0" borderId="27" xfId="4" applyNumberFormat="1" applyFont="1" applyFill="1" applyBorder="1" applyAlignment="1">
      <alignment horizontal="center" vertical="center"/>
    </xf>
    <xf numFmtId="184" fontId="14" fillId="0" borderId="37" xfId="4" applyNumberFormat="1" applyFont="1" applyFill="1" applyBorder="1" applyAlignment="1">
      <alignment horizontal="right" vertical="center"/>
    </xf>
    <xf numFmtId="184" fontId="14" fillId="0" borderId="11" xfId="4" applyNumberFormat="1" applyFont="1" applyFill="1" applyBorder="1" applyAlignment="1">
      <alignment horizontal="right" vertical="center"/>
    </xf>
    <xf numFmtId="0" fontId="14" fillId="0" borderId="25" xfId="4" applyFont="1" applyFill="1" applyBorder="1" applyAlignment="1">
      <alignment horizontal="distributed" vertical="center"/>
    </xf>
    <xf numFmtId="0" fontId="14" fillId="0" borderId="52" xfId="4" applyFont="1" applyFill="1" applyBorder="1" applyAlignment="1">
      <alignment horizontal="center" vertical="center"/>
    </xf>
    <xf numFmtId="49" fontId="14" fillId="0" borderId="51" xfId="4" applyNumberFormat="1" applyFont="1" applyFill="1" applyBorder="1" applyAlignment="1">
      <alignment horizontal="center" vertical="center" wrapText="1"/>
    </xf>
    <xf numFmtId="180" fontId="12" fillId="0" borderId="49" xfId="2" applyNumberFormat="1" applyFont="1" applyFill="1" applyBorder="1" applyAlignment="1">
      <alignment horizontal="center" vertical="center"/>
    </xf>
    <xf numFmtId="180" fontId="12" fillId="0" borderId="47" xfId="2" applyNumberFormat="1" applyFont="1" applyFill="1" applyBorder="1" applyAlignment="1">
      <alignment horizontal="center" vertical="center"/>
    </xf>
    <xf numFmtId="180" fontId="12" fillId="0" borderId="25" xfId="2" applyNumberFormat="1" applyFont="1" applyFill="1" applyBorder="1" applyAlignment="1">
      <alignment horizontal="center" vertical="center"/>
    </xf>
    <xf numFmtId="0" fontId="12" fillId="0" borderId="48" xfId="4" applyFont="1" applyFill="1" applyBorder="1" applyAlignment="1">
      <alignment horizontal="distributed" vertical="center"/>
    </xf>
    <xf numFmtId="0" fontId="12" fillId="0" borderId="57" xfId="4" applyFont="1" applyFill="1" applyBorder="1" applyAlignment="1">
      <alignment horizontal="distributed" vertical="center"/>
    </xf>
    <xf numFmtId="0" fontId="12" fillId="0" borderId="66" xfId="4" applyFont="1" applyFill="1" applyBorder="1" applyAlignment="1">
      <alignment horizontal="distributed" vertical="center"/>
    </xf>
    <xf numFmtId="0" fontId="12" fillId="0" borderId="45" xfId="4" applyFont="1" applyFill="1" applyBorder="1" applyAlignment="1">
      <alignment horizontal="center" vertical="center" wrapText="1"/>
    </xf>
    <xf numFmtId="0" fontId="12" fillId="0" borderId="44" xfId="4" applyFont="1" applyFill="1" applyBorder="1" applyAlignment="1">
      <alignment horizontal="center" vertical="center"/>
    </xf>
    <xf numFmtId="0" fontId="12" fillId="0" borderId="44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vertical="center"/>
    </xf>
    <xf numFmtId="0" fontId="12" fillId="0" borderId="1" xfId="4" applyFont="1" applyFill="1" applyBorder="1" applyAlignment="1">
      <alignment vertical="center"/>
    </xf>
    <xf numFmtId="0" fontId="12" fillId="0" borderId="26" xfId="4" applyFont="1" applyFill="1" applyBorder="1" applyAlignment="1">
      <alignment vertical="center"/>
    </xf>
    <xf numFmtId="0" fontId="19" fillId="0" borderId="13" xfId="4" applyNumberFormat="1" applyFont="1" applyFill="1" applyBorder="1" applyAlignment="1">
      <alignment horizontal="left" vertical="top" wrapText="1"/>
    </xf>
    <xf numFmtId="0" fontId="19" fillId="0" borderId="0" xfId="4" applyNumberFormat="1" applyFont="1" applyFill="1" applyAlignment="1">
      <alignment horizontal="left" vertical="top" wrapText="1"/>
    </xf>
    <xf numFmtId="0" fontId="5" fillId="0" borderId="0" xfId="4" applyNumberFormat="1" applyFont="1" applyFill="1" applyAlignment="1">
      <alignment vertical="top" wrapText="1"/>
    </xf>
    <xf numFmtId="0" fontId="11" fillId="0" borderId="0" xfId="4" applyNumberFormat="1" applyFont="1" applyFill="1" applyAlignment="1">
      <alignment vertical="top" wrapText="1"/>
    </xf>
  </cellXfs>
  <cellStyles count="5">
    <cellStyle name="パーセント" xfId="2" builtinId="5"/>
    <cellStyle name="パーセント 2" xfId="3" xr:uid="{67A55B4C-976A-1B4F-8321-2ED73BAC0B92}"/>
    <cellStyle name="桁区切り" xfId="1" builtinId="6"/>
    <cellStyle name="標準" xfId="0" builtinId="0"/>
    <cellStyle name="標準 2" xfId="4" xr:uid="{FD33B482-9A6D-6D4A-865F-6846A65B267A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295275</xdr:colOff>
      <xdr:row>14</xdr:row>
      <xdr:rowOff>9525</xdr:rowOff>
    </xdr:from>
    <xdr:ext cx="23006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10400" y="2838450"/>
          <a:ext cx="23006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令和３年度分を入力しています。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B216FD1D-A5DF-8048-AA07-B84EB03E246C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CE2E54D-E838-A043-AD3D-C9EFC5D5D7AB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973949A0-4AF3-F247-80C7-0758FDA3D226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61D7E92A-A634-AA4D-A650-0885618EF6EE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7DBFDED5-297A-3E44-BEA1-37262C7C63CF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8004D610-1A2B-214B-A811-8BE7C5A05482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880888C7-73A9-3146-8B03-60D04BF9C693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8A5AD978-4F94-3B49-8AB8-80DEB56EF4C2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699F08E5-42C2-6A45-8C1D-5C54A1C1E0DA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475CE2EE-39CA-9447-BDB0-27681CF24B25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5FCC5246-E1E8-1748-AC74-A0803BF7FC9A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5D440D43-4611-3142-B790-663CE61573F5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120F88D3-CE97-A94E-8BE5-2EF5AE149E1B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13130E5-0188-914B-86C3-CA9DED268400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1BA4C619-98CC-B249-88E5-2BA4EAC6F6D5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731F650A-E99A-1740-B718-C5ECA311931D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CB4160D9-1CF3-C743-9DA3-836376F8E8A9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B97F0F2C-B299-FA4D-9F39-910E15A81D2E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6D131806-D486-2542-9432-D7315A651E9C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41963D31-9474-6445-A472-229ACF182C8E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D26F9570-BF68-2A40-BB1A-FD3823195930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6A072D2-1834-294B-A0F7-A893D38E6A42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1DBE6D73-0829-8945-AD63-C537D8E9D25A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2749998-1FFE-9149-826D-737AD08DA789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B521902B-32F0-C24E-B2B1-B4ACC9C67183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FDD9AE55-BE7A-2443-B95C-80941366593E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C7CE50A4-16FC-C245-9CB9-177942967436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EAB33848-B6C5-7343-AE7A-3C411CFF233C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40883429-7067-2C43-AEE6-023C9F31FF3D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9B2DFB5-3FFC-694D-825C-22A7F8F62FF3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4755B141-D759-4742-81CB-25E218C56A70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5B962338-75B7-684C-9927-3372228297F3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5376656F-663E-2749-B979-11BB081818C4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233CE800-BEDB-6140-8B1D-47910B9865C2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7EB48479-71D2-DC48-8C4E-2F11466DE551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C53D9973-FA29-CB43-A9A1-711180BC7929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HD2/&#12394;&#12363;&#12414;&#12398;&#23478;/&#20581;&#24247;&#31119;&#31049;&#23616;&#24180;&#22577;_R03/CD-R/&#34920;/051-100/01050302&#12288;&#22320;&#22495;&#20445;&#20581;&#30475;&#35703;&#27963;&#21205;&#65288;&#23478;&#24237;&#35370;&#21839;&#23550;&#35937;&#2102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HD2/&#12394;&#12363;&#12414;&#12398;&#23478;/&#20581;&#24247;&#31119;&#31049;&#23616;&#24180;&#22577;_R03/CD-R/&#34920;/051-100/01050303&#12288;&#12381;&#12398;&#20182;&#12398;&#12465;&#12540;&#12473;&#12527;&#12540;&#124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３表２"/>
      <sheetName val="表７２ (地域支援課以外)"/>
      <sheetName val="表７２(地域支援課)"/>
    </sheetNames>
    <sheetDataSet>
      <sheetData sheetId="0" refreshError="1"/>
      <sheetData sheetId="1">
        <row r="10">
          <cell r="F10">
            <v>122</v>
          </cell>
          <cell r="G10">
            <v>542</v>
          </cell>
          <cell r="H10">
            <v>68</v>
          </cell>
          <cell r="I10">
            <v>320</v>
          </cell>
          <cell r="J10">
            <v>0</v>
          </cell>
          <cell r="K10">
            <v>0</v>
          </cell>
          <cell r="L10">
            <v>10</v>
          </cell>
          <cell r="M10">
            <v>10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F12">
            <v>8</v>
          </cell>
          <cell r="G12">
            <v>31</v>
          </cell>
          <cell r="H12">
            <v>4</v>
          </cell>
          <cell r="I12">
            <v>15</v>
          </cell>
        </row>
        <row r="13">
          <cell r="F13">
            <v>6</v>
          </cell>
          <cell r="G13">
            <v>26</v>
          </cell>
          <cell r="H13">
            <v>5</v>
          </cell>
          <cell r="I13">
            <v>15</v>
          </cell>
          <cell r="J13">
            <v>1</v>
          </cell>
          <cell r="K13">
            <v>1</v>
          </cell>
          <cell r="R13">
            <v>2</v>
          </cell>
          <cell r="S13">
            <v>4</v>
          </cell>
        </row>
        <row r="14">
          <cell r="F14">
            <v>9</v>
          </cell>
          <cell r="G14">
            <v>20</v>
          </cell>
          <cell r="H14">
            <v>4</v>
          </cell>
          <cell r="I14">
            <v>5</v>
          </cell>
          <cell r="R14">
            <v>8</v>
          </cell>
          <cell r="S14">
            <v>8</v>
          </cell>
        </row>
        <row r="15">
          <cell r="F15">
            <v>16</v>
          </cell>
          <cell r="G15">
            <v>60</v>
          </cell>
          <cell r="H15">
            <v>8</v>
          </cell>
          <cell r="I15">
            <v>47</v>
          </cell>
          <cell r="L15">
            <v>1</v>
          </cell>
          <cell r="M15">
            <v>1</v>
          </cell>
          <cell r="R15">
            <v>0</v>
          </cell>
          <cell r="S15">
            <v>10</v>
          </cell>
        </row>
        <row r="16">
          <cell r="F16">
            <v>19</v>
          </cell>
          <cell r="G16">
            <v>61</v>
          </cell>
          <cell r="H16">
            <v>4</v>
          </cell>
          <cell r="I16">
            <v>12</v>
          </cell>
          <cell r="L16">
            <v>1</v>
          </cell>
          <cell r="M16">
            <v>1</v>
          </cell>
        </row>
        <row r="17">
          <cell r="F17">
            <v>102</v>
          </cell>
          <cell r="G17">
            <v>276</v>
          </cell>
          <cell r="H17">
            <v>30</v>
          </cell>
          <cell r="I17">
            <v>129</v>
          </cell>
          <cell r="L17">
            <v>22</v>
          </cell>
          <cell r="M17">
            <v>45</v>
          </cell>
          <cell r="R17">
            <v>5</v>
          </cell>
          <cell r="S17">
            <v>5</v>
          </cell>
        </row>
        <row r="18">
          <cell r="L18">
            <v>2</v>
          </cell>
          <cell r="M18">
            <v>2</v>
          </cell>
        </row>
        <row r="26">
          <cell r="D26">
            <v>156</v>
          </cell>
          <cell r="E26">
            <v>356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703</v>
          </cell>
          <cell r="O26">
            <v>703</v>
          </cell>
          <cell r="P26">
            <v>656</v>
          </cell>
          <cell r="Q26">
            <v>656</v>
          </cell>
          <cell r="R26">
            <v>29</v>
          </cell>
          <cell r="S26">
            <v>29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D28">
            <v>51</v>
          </cell>
          <cell r="E28">
            <v>77</v>
          </cell>
          <cell r="F28">
            <v>4</v>
          </cell>
          <cell r="G28">
            <v>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900</v>
          </cell>
          <cell r="O28">
            <v>900</v>
          </cell>
          <cell r="P28">
            <v>904</v>
          </cell>
          <cell r="Q28">
            <v>910</v>
          </cell>
          <cell r="R28">
            <v>73</v>
          </cell>
          <cell r="S28">
            <v>73</v>
          </cell>
        </row>
        <row r="29">
          <cell r="D29">
            <v>26</v>
          </cell>
          <cell r="E29">
            <v>53</v>
          </cell>
          <cell r="F29">
            <v>2</v>
          </cell>
          <cell r="G29">
            <v>6</v>
          </cell>
          <cell r="H29">
            <v>26</v>
          </cell>
          <cell r="I29">
            <v>35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1567</v>
          </cell>
          <cell r="O29">
            <v>1549</v>
          </cell>
          <cell r="P29">
            <v>1670</v>
          </cell>
          <cell r="Q29">
            <v>1677</v>
          </cell>
          <cell r="R29">
            <v>52</v>
          </cell>
          <cell r="S29">
            <v>52</v>
          </cell>
        </row>
        <row r="30">
          <cell r="D30">
            <v>1</v>
          </cell>
          <cell r="E30">
            <v>2</v>
          </cell>
          <cell r="F30">
            <v>0</v>
          </cell>
          <cell r="G30">
            <v>0</v>
          </cell>
          <cell r="H30">
            <v>60</v>
          </cell>
          <cell r="I30">
            <v>60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1153</v>
          </cell>
          <cell r="O30">
            <v>1153</v>
          </cell>
          <cell r="P30">
            <v>1162</v>
          </cell>
          <cell r="Q30">
            <v>1162</v>
          </cell>
          <cell r="R30">
            <v>37</v>
          </cell>
          <cell r="S30">
            <v>37</v>
          </cell>
        </row>
        <row r="31">
          <cell r="D31">
            <v>27</v>
          </cell>
          <cell r="E31">
            <v>42</v>
          </cell>
          <cell r="F31">
            <v>0</v>
          </cell>
          <cell r="G31">
            <v>0</v>
          </cell>
          <cell r="H31">
            <v>27</v>
          </cell>
          <cell r="I31">
            <v>68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1104</v>
          </cell>
          <cell r="O31">
            <v>1113</v>
          </cell>
          <cell r="P31">
            <v>1104</v>
          </cell>
          <cell r="Q31">
            <v>1113</v>
          </cell>
          <cell r="R31">
            <v>14</v>
          </cell>
          <cell r="S31">
            <v>14</v>
          </cell>
        </row>
        <row r="32">
          <cell r="D32">
            <v>81</v>
          </cell>
          <cell r="E32">
            <v>158</v>
          </cell>
          <cell r="F32">
            <v>9</v>
          </cell>
          <cell r="G32">
            <v>21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1038</v>
          </cell>
          <cell r="O32">
            <v>1038</v>
          </cell>
          <cell r="P32">
            <v>1037</v>
          </cell>
          <cell r="Q32">
            <v>1037</v>
          </cell>
          <cell r="R32">
            <v>1</v>
          </cell>
          <cell r="S32">
            <v>1</v>
          </cell>
        </row>
        <row r="33">
          <cell r="D33">
            <v>18</v>
          </cell>
          <cell r="E33">
            <v>24</v>
          </cell>
          <cell r="F33">
            <v>0</v>
          </cell>
          <cell r="G33">
            <v>0</v>
          </cell>
          <cell r="H33">
            <v>19</v>
          </cell>
          <cell r="I33">
            <v>28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1144</v>
          </cell>
          <cell r="O33">
            <v>1144</v>
          </cell>
          <cell r="P33">
            <v>1144</v>
          </cell>
          <cell r="Q33">
            <v>1144</v>
          </cell>
          <cell r="R33">
            <v>29</v>
          </cell>
          <cell r="S33">
            <v>29</v>
          </cell>
        </row>
        <row r="34">
          <cell r="D34">
            <v>138</v>
          </cell>
          <cell r="E34">
            <v>695</v>
          </cell>
          <cell r="F34">
            <v>0</v>
          </cell>
          <cell r="G34">
            <v>0</v>
          </cell>
          <cell r="H34">
            <v>11</v>
          </cell>
          <cell r="I34">
            <v>49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40</v>
          </cell>
          <cell r="O34">
            <v>80</v>
          </cell>
          <cell r="P34">
            <v>52</v>
          </cell>
          <cell r="Q34">
            <v>148</v>
          </cell>
          <cell r="R34">
            <v>2</v>
          </cell>
          <cell r="S34">
            <v>20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D45">
            <v>1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10</v>
          </cell>
          <cell r="O46">
            <v>10</v>
          </cell>
          <cell r="P46">
            <v>7</v>
          </cell>
          <cell r="Q46">
            <v>9</v>
          </cell>
          <cell r="R46">
            <v>0</v>
          </cell>
          <cell r="S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15</v>
          </cell>
          <cell r="Q47">
            <v>15</v>
          </cell>
          <cell r="R47">
            <v>0</v>
          </cell>
          <cell r="S47">
            <v>0</v>
          </cell>
        </row>
        <row r="48"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1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D50">
            <v>33</v>
          </cell>
          <cell r="E50">
            <v>90</v>
          </cell>
          <cell r="F50">
            <v>28</v>
          </cell>
          <cell r="G50">
            <v>60</v>
          </cell>
          <cell r="H50">
            <v>7</v>
          </cell>
          <cell r="I50">
            <v>14</v>
          </cell>
          <cell r="J50">
            <v>4</v>
          </cell>
          <cell r="K50">
            <v>9</v>
          </cell>
          <cell r="L50">
            <v>0</v>
          </cell>
          <cell r="M50">
            <v>0</v>
          </cell>
          <cell r="N50">
            <v>58</v>
          </cell>
          <cell r="O50">
            <v>238</v>
          </cell>
          <cell r="P50">
            <v>22</v>
          </cell>
          <cell r="Q50">
            <v>82</v>
          </cell>
          <cell r="R50">
            <v>0</v>
          </cell>
          <cell r="S50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20</v>
          </cell>
          <cell r="K61">
            <v>20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2</v>
          </cell>
          <cell r="I62">
            <v>4</v>
          </cell>
          <cell r="J62">
            <v>0</v>
          </cell>
          <cell r="K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D64">
            <v>0</v>
          </cell>
          <cell r="E64">
            <v>0</v>
          </cell>
          <cell r="F64">
            <v>2</v>
          </cell>
          <cell r="G64">
            <v>2</v>
          </cell>
          <cell r="H64">
            <v>1</v>
          </cell>
          <cell r="I64">
            <v>2</v>
          </cell>
          <cell r="J64">
            <v>1</v>
          </cell>
          <cell r="K64">
            <v>2</v>
          </cell>
        </row>
        <row r="65">
          <cell r="D65">
            <v>1</v>
          </cell>
          <cell r="E65">
            <v>1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D66">
            <v>2</v>
          </cell>
          <cell r="E66">
            <v>2</v>
          </cell>
          <cell r="F66">
            <v>120</v>
          </cell>
          <cell r="G66">
            <v>353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</sheetData>
      <sheetData sheetId="2"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R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1</v>
          </cell>
          <cell r="P11">
            <v>3</v>
          </cell>
          <cell r="Q11">
            <v>15</v>
          </cell>
          <cell r="R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</v>
          </cell>
          <cell r="M12">
            <v>4</v>
          </cell>
          <cell r="P12">
            <v>1</v>
          </cell>
          <cell r="Q12">
            <v>2</v>
          </cell>
          <cell r="R12">
            <v>2</v>
          </cell>
          <cell r="S12">
            <v>3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P13">
            <v>1</v>
          </cell>
          <cell r="Q13">
            <v>1</v>
          </cell>
          <cell r="R13">
            <v>1</v>
          </cell>
          <cell r="S13">
            <v>2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P14">
            <v>0</v>
          </cell>
          <cell r="R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P15">
            <v>1</v>
          </cell>
          <cell r="Q15">
            <v>3</v>
          </cell>
          <cell r="R15">
            <v>2</v>
          </cell>
          <cell r="S15">
            <v>2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P16">
            <v>0</v>
          </cell>
          <cell r="R16">
            <v>2</v>
          </cell>
          <cell r="S16">
            <v>2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P17">
            <v>3</v>
          </cell>
          <cell r="Q17">
            <v>5</v>
          </cell>
          <cell r="R17">
            <v>0</v>
          </cell>
          <cell r="S17">
            <v>1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6">
          <cell r="D26">
            <v>4</v>
          </cell>
          <cell r="E26">
            <v>13</v>
          </cell>
          <cell r="F26">
            <v>0</v>
          </cell>
          <cell r="H26">
            <v>1</v>
          </cell>
          <cell r="I26">
            <v>2</v>
          </cell>
          <cell r="J26">
            <v>0</v>
          </cell>
          <cell r="L26">
            <v>0</v>
          </cell>
          <cell r="N26">
            <v>101</v>
          </cell>
          <cell r="O26">
            <v>139</v>
          </cell>
          <cell r="P26">
            <v>237</v>
          </cell>
          <cell r="Q26">
            <v>397</v>
          </cell>
          <cell r="R26">
            <v>0</v>
          </cell>
          <cell r="S26">
            <v>0</v>
          </cell>
        </row>
        <row r="27">
          <cell r="D27">
            <v>15</v>
          </cell>
          <cell r="E27">
            <v>59</v>
          </cell>
          <cell r="F27">
            <v>1</v>
          </cell>
          <cell r="G27">
            <v>3</v>
          </cell>
          <cell r="H27">
            <v>10</v>
          </cell>
          <cell r="I27">
            <v>73</v>
          </cell>
          <cell r="J27">
            <v>0</v>
          </cell>
          <cell r="L27">
            <v>0</v>
          </cell>
          <cell r="N27">
            <v>275</v>
          </cell>
          <cell r="O27">
            <v>429</v>
          </cell>
          <cell r="P27">
            <v>438</v>
          </cell>
          <cell r="Q27">
            <v>703</v>
          </cell>
          <cell r="R27">
            <v>0</v>
          </cell>
          <cell r="S27">
            <v>0</v>
          </cell>
        </row>
        <row r="28">
          <cell r="D28">
            <v>34</v>
          </cell>
          <cell r="E28">
            <v>88</v>
          </cell>
          <cell r="F28">
            <v>1</v>
          </cell>
          <cell r="G28">
            <v>1</v>
          </cell>
          <cell r="H28">
            <v>4</v>
          </cell>
          <cell r="I28">
            <v>8</v>
          </cell>
          <cell r="J28">
            <v>0</v>
          </cell>
          <cell r="L28">
            <v>5</v>
          </cell>
          <cell r="M28">
            <v>12</v>
          </cell>
          <cell r="N28">
            <v>299</v>
          </cell>
          <cell r="O28">
            <v>382</v>
          </cell>
          <cell r="P28">
            <v>371</v>
          </cell>
          <cell r="Q28">
            <v>547</v>
          </cell>
          <cell r="R28">
            <v>0</v>
          </cell>
          <cell r="S28">
            <v>0</v>
          </cell>
        </row>
        <row r="29">
          <cell r="D29">
            <v>52</v>
          </cell>
          <cell r="E29">
            <v>144</v>
          </cell>
          <cell r="F29">
            <v>0</v>
          </cell>
          <cell r="H29">
            <v>31</v>
          </cell>
          <cell r="I29">
            <v>69</v>
          </cell>
          <cell r="J29">
            <v>1</v>
          </cell>
          <cell r="K29">
            <v>1</v>
          </cell>
          <cell r="L29">
            <v>4</v>
          </cell>
          <cell r="M29">
            <v>4</v>
          </cell>
          <cell r="N29">
            <v>292</v>
          </cell>
          <cell r="O29">
            <v>409</v>
          </cell>
          <cell r="P29">
            <v>451</v>
          </cell>
          <cell r="Q29">
            <v>610</v>
          </cell>
          <cell r="R29">
            <v>0</v>
          </cell>
          <cell r="S29">
            <v>0</v>
          </cell>
        </row>
        <row r="30">
          <cell r="D30">
            <v>25</v>
          </cell>
          <cell r="E30">
            <v>117</v>
          </cell>
          <cell r="F30">
            <v>1</v>
          </cell>
          <cell r="G30">
            <v>1</v>
          </cell>
          <cell r="H30">
            <v>9</v>
          </cell>
          <cell r="I30">
            <v>20</v>
          </cell>
          <cell r="J30">
            <v>0</v>
          </cell>
          <cell r="K30">
            <v>1</v>
          </cell>
          <cell r="L30">
            <v>1</v>
          </cell>
          <cell r="M30">
            <v>2</v>
          </cell>
          <cell r="N30">
            <v>272</v>
          </cell>
          <cell r="O30">
            <v>366</v>
          </cell>
          <cell r="P30">
            <v>553</v>
          </cell>
          <cell r="Q30">
            <v>734</v>
          </cell>
          <cell r="R30">
            <v>0</v>
          </cell>
          <cell r="S30">
            <v>0</v>
          </cell>
        </row>
        <row r="31">
          <cell r="D31">
            <v>17</v>
          </cell>
          <cell r="E31">
            <v>75</v>
          </cell>
          <cell r="F31">
            <v>0</v>
          </cell>
          <cell r="H31">
            <v>6</v>
          </cell>
          <cell r="I31">
            <v>10</v>
          </cell>
          <cell r="J31">
            <v>4</v>
          </cell>
          <cell r="K31">
            <v>7</v>
          </cell>
          <cell r="L31">
            <v>2</v>
          </cell>
          <cell r="M31">
            <v>5</v>
          </cell>
          <cell r="N31">
            <v>346</v>
          </cell>
          <cell r="O31">
            <v>483</v>
          </cell>
          <cell r="P31">
            <v>513</v>
          </cell>
          <cell r="Q31">
            <v>745</v>
          </cell>
          <cell r="R31">
            <v>0</v>
          </cell>
          <cell r="S31">
            <v>0</v>
          </cell>
        </row>
        <row r="32">
          <cell r="D32">
            <v>12</v>
          </cell>
          <cell r="E32">
            <v>64</v>
          </cell>
          <cell r="F32">
            <v>0</v>
          </cell>
          <cell r="H32">
            <v>7</v>
          </cell>
          <cell r="I32">
            <v>10</v>
          </cell>
          <cell r="J32">
            <v>13</v>
          </cell>
          <cell r="K32">
            <v>16</v>
          </cell>
          <cell r="L32">
            <v>1</v>
          </cell>
          <cell r="M32">
            <v>3</v>
          </cell>
          <cell r="N32">
            <v>285</v>
          </cell>
          <cell r="O32">
            <v>440</v>
          </cell>
          <cell r="P32">
            <v>437</v>
          </cell>
          <cell r="Q32">
            <v>662</v>
          </cell>
          <cell r="R32">
            <v>0</v>
          </cell>
          <cell r="S32">
            <v>0</v>
          </cell>
        </row>
        <row r="33">
          <cell r="D33">
            <v>27</v>
          </cell>
          <cell r="E33">
            <v>58</v>
          </cell>
          <cell r="F33">
            <v>2</v>
          </cell>
          <cell r="G33">
            <v>2</v>
          </cell>
          <cell r="H33">
            <v>5</v>
          </cell>
          <cell r="I33">
            <v>7</v>
          </cell>
          <cell r="J33">
            <v>0</v>
          </cell>
          <cell r="K33">
            <v>7</v>
          </cell>
          <cell r="L33">
            <v>1</v>
          </cell>
          <cell r="M33">
            <v>9</v>
          </cell>
          <cell r="N33">
            <v>250</v>
          </cell>
          <cell r="O33">
            <v>296</v>
          </cell>
          <cell r="P33">
            <v>310</v>
          </cell>
          <cell r="Q33">
            <v>409</v>
          </cell>
          <cell r="R33">
            <v>0</v>
          </cell>
          <cell r="S33">
            <v>0</v>
          </cell>
        </row>
        <row r="34">
          <cell r="D34">
            <v>138</v>
          </cell>
          <cell r="E34">
            <v>557</v>
          </cell>
          <cell r="F34">
            <v>0</v>
          </cell>
          <cell r="G34">
            <v>0</v>
          </cell>
          <cell r="H34">
            <v>11</v>
          </cell>
          <cell r="I34">
            <v>38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34</v>
          </cell>
          <cell r="O34">
            <v>46</v>
          </cell>
          <cell r="P34">
            <v>52</v>
          </cell>
          <cell r="Q34">
            <v>96</v>
          </cell>
          <cell r="R34">
            <v>2</v>
          </cell>
          <cell r="S34">
            <v>18</v>
          </cell>
        </row>
        <row r="42">
          <cell r="D42">
            <v>99</v>
          </cell>
          <cell r="E42">
            <v>258</v>
          </cell>
          <cell r="F42">
            <v>12</v>
          </cell>
          <cell r="G42">
            <v>46</v>
          </cell>
          <cell r="H42">
            <v>3</v>
          </cell>
          <cell r="I42">
            <v>5</v>
          </cell>
          <cell r="J42">
            <v>0</v>
          </cell>
          <cell r="K42">
            <v>0</v>
          </cell>
          <cell r="L42">
            <v>1</v>
          </cell>
          <cell r="M42">
            <v>1</v>
          </cell>
          <cell r="N42">
            <v>18</v>
          </cell>
          <cell r="O42">
            <v>79</v>
          </cell>
          <cell r="P42">
            <v>6</v>
          </cell>
          <cell r="Q42">
            <v>6</v>
          </cell>
          <cell r="R42">
            <v>0</v>
          </cell>
          <cell r="S42">
            <v>0</v>
          </cell>
        </row>
        <row r="43">
          <cell r="D43">
            <v>197</v>
          </cell>
          <cell r="E43">
            <v>511</v>
          </cell>
          <cell r="F43">
            <v>116</v>
          </cell>
          <cell r="G43">
            <v>442</v>
          </cell>
          <cell r="H43">
            <v>53</v>
          </cell>
          <cell r="I43">
            <v>184</v>
          </cell>
          <cell r="J43">
            <v>0</v>
          </cell>
          <cell r="K43">
            <v>5</v>
          </cell>
          <cell r="L43">
            <v>17</v>
          </cell>
          <cell r="M43">
            <v>118</v>
          </cell>
          <cell r="N43">
            <v>33</v>
          </cell>
          <cell r="O43">
            <v>73</v>
          </cell>
          <cell r="P43">
            <v>6</v>
          </cell>
          <cell r="Q43">
            <v>14</v>
          </cell>
          <cell r="R43">
            <v>0</v>
          </cell>
          <cell r="S43">
            <v>0</v>
          </cell>
        </row>
        <row r="44">
          <cell r="D44">
            <v>171</v>
          </cell>
          <cell r="E44">
            <v>410</v>
          </cell>
          <cell r="F44">
            <v>9</v>
          </cell>
          <cell r="G44">
            <v>26</v>
          </cell>
          <cell r="H44">
            <v>3</v>
          </cell>
          <cell r="I44">
            <v>11</v>
          </cell>
          <cell r="J44">
            <v>0</v>
          </cell>
          <cell r="K44">
            <v>0</v>
          </cell>
          <cell r="L44">
            <v>0</v>
          </cell>
          <cell r="N44">
            <v>24</v>
          </cell>
          <cell r="O44">
            <v>54</v>
          </cell>
          <cell r="P44">
            <v>3</v>
          </cell>
          <cell r="Q44">
            <v>4</v>
          </cell>
          <cell r="R44">
            <v>0</v>
          </cell>
          <cell r="S44">
            <v>0</v>
          </cell>
        </row>
        <row r="45">
          <cell r="D45">
            <v>157</v>
          </cell>
          <cell r="E45">
            <v>262</v>
          </cell>
          <cell r="F45">
            <v>13</v>
          </cell>
          <cell r="G45">
            <v>33</v>
          </cell>
          <cell r="H45">
            <v>2</v>
          </cell>
          <cell r="I45">
            <v>7</v>
          </cell>
          <cell r="J45">
            <v>0</v>
          </cell>
          <cell r="K45">
            <v>0</v>
          </cell>
          <cell r="L45">
            <v>0</v>
          </cell>
          <cell r="N45">
            <v>9</v>
          </cell>
          <cell r="O45">
            <v>20</v>
          </cell>
          <cell r="P45">
            <v>2</v>
          </cell>
          <cell r="Q45">
            <v>2</v>
          </cell>
          <cell r="R45">
            <v>0</v>
          </cell>
          <cell r="S45">
            <v>0</v>
          </cell>
        </row>
        <row r="46">
          <cell r="D46">
            <v>245</v>
          </cell>
          <cell r="E46">
            <v>473</v>
          </cell>
          <cell r="F46">
            <v>42</v>
          </cell>
          <cell r="G46">
            <v>71</v>
          </cell>
          <cell r="H46">
            <v>1</v>
          </cell>
          <cell r="I46">
            <v>3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50</v>
          </cell>
          <cell r="O46">
            <v>68</v>
          </cell>
          <cell r="P46">
            <v>5</v>
          </cell>
          <cell r="Q46">
            <v>5</v>
          </cell>
          <cell r="R46">
            <v>0</v>
          </cell>
          <cell r="S46">
            <v>0</v>
          </cell>
        </row>
        <row r="47">
          <cell r="D47">
            <v>242</v>
          </cell>
          <cell r="E47">
            <v>519</v>
          </cell>
          <cell r="F47">
            <v>22</v>
          </cell>
          <cell r="G47">
            <v>47</v>
          </cell>
          <cell r="H47">
            <v>10</v>
          </cell>
          <cell r="I47">
            <v>22</v>
          </cell>
          <cell r="J47">
            <v>0</v>
          </cell>
          <cell r="K47">
            <v>0</v>
          </cell>
          <cell r="L47">
            <v>4</v>
          </cell>
          <cell r="M47">
            <v>5</v>
          </cell>
          <cell r="N47">
            <v>26</v>
          </cell>
          <cell r="O47">
            <v>49</v>
          </cell>
          <cell r="P47">
            <v>7</v>
          </cell>
          <cell r="Q47">
            <v>10</v>
          </cell>
          <cell r="R47">
            <v>0</v>
          </cell>
          <cell r="S47">
            <v>0</v>
          </cell>
        </row>
        <row r="48">
          <cell r="D48">
            <v>133</v>
          </cell>
          <cell r="E48">
            <v>413</v>
          </cell>
          <cell r="F48">
            <v>22</v>
          </cell>
          <cell r="G48">
            <v>63</v>
          </cell>
          <cell r="H48">
            <v>3</v>
          </cell>
          <cell r="I48">
            <v>9</v>
          </cell>
          <cell r="J48">
            <v>0</v>
          </cell>
          <cell r="K48">
            <v>0</v>
          </cell>
          <cell r="L48">
            <v>3</v>
          </cell>
          <cell r="M48">
            <v>9</v>
          </cell>
          <cell r="N48">
            <v>3</v>
          </cell>
          <cell r="O48">
            <v>15</v>
          </cell>
          <cell r="P48">
            <v>0</v>
          </cell>
          <cell r="Q48">
            <v>1</v>
          </cell>
          <cell r="R48">
            <v>0</v>
          </cell>
          <cell r="S48">
            <v>0</v>
          </cell>
        </row>
        <row r="49">
          <cell r="D49">
            <v>109</v>
          </cell>
          <cell r="E49">
            <v>234</v>
          </cell>
          <cell r="F49">
            <v>10</v>
          </cell>
          <cell r="G49">
            <v>35</v>
          </cell>
          <cell r="H49">
            <v>4</v>
          </cell>
          <cell r="I49">
            <v>4</v>
          </cell>
          <cell r="J49">
            <v>0</v>
          </cell>
          <cell r="K49">
            <v>0</v>
          </cell>
          <cell r="L49">
            <v>0</v>
          </cell>
          <cell r="M49">
            <v>4</v>
          </cell>
          <cell r="N49">
            <v>5</v>
          </cell>
          <cell r="O49">
            <v>12</v>
          </cell>
          <cell r="P49">
            <v>1</v>
          </cell>
          <cell r="Q49">
            <v>1</v>
          </cell>
          <cell r="R49">
            <v>0</v>
          </cell>
          <cell r="S49">
            <v>0</v>
          </cell>
        </row>
        <row r="50">
          <cell r="D50">
            <v>33</v>
          </cell>
          <cell r="E50">
            <v>57</v>
          </cell>
          <cell r="F50">
            <v>28</v>
          </cell>
          <cell r="G50">
            <v>32</v>
          </cell>
          <cell r="H50">
            <v>7</v>
          </cell>
          <cell r="I50">
            <v>7</v>
          </cell>
          <cell r="J50">
            <v>4</v>
          </cell>
          <cell r="K50">
            <v>5</v>
          </cell>
          <cell r="L50">
            <v>0</v>
          </cell>
          <cell r="M50">
            <v>0</v>
          </cell>
          <cell r="N50">
            <v>58</v>
          </cell>
          <cell r="O50">
            <v>180</v>
          </cell>
          <cell r="P50">
            <v>22</v>
          </cell>
          <cell r="Q50">
            <v>60</v>
          </cell>
          <cell r="R50">
            <v>0</v>
          </cell>
          <cell r="S5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７３（地域支援課以外） (2)"/>
      <sheetName val="表７３（地域支援課）"/>
    </sheetNames>
    <sheetDataSet>
      <sheetData sheetId="0">
        <row r="5">
          <cell r="D5">
            <v>77069</v>
          </cell>
        </row>
        <row r="6">
          <cell r="D6">
            <v>5229</v>
          </cell>
          <cell r="E6">
            <v>1501</v>
          </cell>
          <cell r="F6">
            <v>503</v>
          </cell>
          <cell r="G6">
            <v>98</v>
          </cell>
          <cell r="H6">
            <v>90</v>
          </cell>
          <cell r="I6">
            <v>0</v>
          </cell>
          <cell r="J6">
            <v>0</v>
          </cell>
          <cell r="K6">
            <v>22</v>
          </cell>
          <cell r="L6">
            <v>2386</v>
          </cell>
          <cell r="M6">
            <v>212</v>
          </cell>
          <cell r="N6">
            <v>329</v>
          </cell>
          <cell r="O6">
            <v>5</v>
          </cell>
          <cell r="P6">
            <v>0</v>
          </cell>
          <cell r="Q6">
            <v>29</v>
          </cell>
          <cell r="R6">
            <v>255</v>
          </cell>
          <cell r="S6">
            <v>4</v>
          </cell>
        </row>
        <row r="7">
          <cell r="D7">
            <v>711</v>
          </cell>
          <cell r="E7">
            <v>591</v>
          </cell>
          <cell r="F7">
            <v>350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120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D8">
            <v>0</v>
          </cell>
          <cell r="S8">
            <v>0</v>
          </cell>
        </row>
        <row r="9">
          <cell r="D9">
            <v>1606</v>
          </cell>
          <cell r="E9">
            <v>184</v>
          </cell>
          <cell r="F9">
            <v>6</v>
          </cell>
          <cell r="G9">
            <v>6</v>
          </cell>
          <cell r="H9">
            <v>3</v>
          </cell>
          <cell r="I9">
            <v>0</v>
          </cell>
          <cell r="J9">
            <v>0</v>
          </cell>
          <cell r="K9">
            <v>5</v>
          </cell>
          <cell r="L9">
            <v>1259</v>
          </cell>
          <cell r="M9">
            <v>149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D10">
            <v>630</v>
          </cell>
          <cell r="E10">
            <v>112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6</v>
          </cell>
          <cell r="L10">
            <v>90</v>
          </cell>
          <cell r="M10">
            <v>0</v>
          </cell>
          <cell r="N10">
            <v>144</v>
          </cell>
          <cell r="O10">
            <v>5</v>
          </cell>
          <cell r="P10">
            <v>0</v>
          </cell>
          <cell r="Q10">
            <v>0</v>
          </cell>
          <cell r="R10">
            <v>216</v>
          </cell>
          <cell r="S10">
            <v>0</v>
          </cell>
        </row>
        <row r="11">
          <cell r="D11">
            <v>446</v>
          </cell>
          <cell r="E11">
            <v>225</v>
          </cell>
          <cell r="F11">
            <v>13</v>
          </cell>
          <cell r="G11">
            <v>55</v>
          </cell>
          <cell r="H11">
            <v>34</v>
          </cell>
          <cell r="I11">
            <v>0</v>
          </cell>
          <cell r="J11">
            <v>0</v>
          </cell>
          <cell r="K11">
            <v>5</v>
          </cell>
          <cell r="L11">
            <v>64</v>
          </cell>
          <cell r="M11">
            <v>10</v>
          </cell>
          <cell r="N11">
            <v>48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D12">
            <v>332</v>
          </cell>
          <cell r="E12">
            <v>71</v>
          </cell>
          <cell r="F12">
            <v>16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211</v>
          </cell>
          <cell r="M12">
            <v>0</v>
          </cell>
          <cell r="N12">
            <v>40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D13">
            <v>529</v>
          </cell>
          <cell r="E13">
            <v>92</v>
          </cell>
          <cell r="F13">
            <v>26</v>
          </cell>
          <cell r="G13">
            <v>36</v>
          </cell>
          <cell r="H13">
            <v>3</v>
          </cell>
          <cell r="I13">
            <v>0</v>
          </cell>
          <cell r="J13">
            <v>0</v>
          </cell>
          <cell r="K13">
            <v>0</v>
          </cell>
          <cell r="L13">
            <v>347</v>
          </cell>
          <cell r="M13">
            <v>48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>
            <v>565</v>
          </cell>
          <cell r="E14">
            <v>226</v>
          </cell>
          <cell r="F14">
            <v>92</v>
          </cell>
          <cell r="G14">
            <v>1</v>
          </cell>
          <cell r="H14">
            <v>44</v>
          </cell>
          <cell r="I14">
            <v>0</v>
          </cell>
          <cell r="J14">
            <v>0</v>
          </cell>
          <cell r="K14">
            <v>6</v>
          </cell>
          <cell r="L14">
            <v>170</v>
          </cell>
          <cell r="M14">
            <v>5</v>
          </cell>
          <cell r="N14">
            <v>68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D15">
            <v>410</v>
          </cell>
          <cell r="H15">
            <v>6</v>
          </cell>
          <cell r="L15">
            <v>125</v>
          </cell>
          <cell r="M15">
            <v>0</v>
          </cell>
          <cell r="N15">
            <v>29</v>
          </cell>
          <cell r="Q15">
            <v>29</v>
          </cell>
          <cell r="R15">
            <v>39</v>
          </cell>
          <cell r="S15">
            <v>4</v>
          </cell>
        </row>
        <row r="16">
          <cell r="D16">
            <v>3371</v>
          </cell>
          <cell r="E16">
            <v>1334</v>
          </cell>
          <cell r="F16">
            <v>303</v>
          </cell>
          <cell r="G16">
            <v>3</v>
          </cell>
          <cell r="H16">
            <v>1114</v>
          </cell>
          <cell r="I16">
            <v>1</v>
          </cell>
          <cell r="J16">
            <v>0</v>
          </cell>
          <cell r="K16">
            <v>1</v>
          </cell>
          <cell r="L16">
            <v>597</v>
          </cell>
          <cell r="M16">
            <v>44</v>
          </cell>
          <cell r="N16">
            <v>105</v>
          </cell>
          <cell r="O16">
            <v>0</v>
          </cell>
          <cell r="P16">
            <v>0</v>
          </cell>
          <cell r="Q16">
            <v>10</v>
          </cell>
          <cell r="R16">
            <v>77</v>
          </cell>
        </row>
        <row r="17">
          <cell r="D17">
            <v>301</v>
          </cell>
          <cell r="E17">
            <v>253</v>
          </cell>
          <cell r="F17">
            <v>66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48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</v>
          </cell>
          <cell r="S18">
            <v>0</v>
          </cell>
        </row>
        <row r="19">
          <cell r="D19">
            <v>399</v>
          </cell>
          <cell r="E19">
            <v>120</v>
          </cell>
          <cell r="F19">
            <v>11</v>
          </cell>
          <cell r="G19">
            <v>3</v>
          </cell>
          <cell r="H19">
            <v>9</v>
          </cell>
          <cell r="I19">
            <v>0</v>
          </cell>
          <cell r="J19">
            <v>0</v>
          </cell>
          <cell r="K19">
            <v>0</v>
          </cell>
          <cell r="L19">
            <v>229</v>
          </cell>
          <cell r="M19">
            <v>38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D20">
            <v>1134</v>
          </cell>
          <cell r="E20">
            <v>141</v>
          </cell>
          <cell r="F20">
            <v>3</v>
          </cell>
          <cell r="G20">
            <v>0</v>
          </cell>
          <cell r="H20">
            <v>813</v>
          </cell>
          <cell r="K20">
            <v>1</v>
          </cell>
          <cell r="L20">
            <v>85</v>
          </cell>
          <cell r="M20">
            <v>0</v>
          </cell>
          <cell r="N20">
            <v>25</v>
          </cell>
          <cell r="R20">
            <v>69</v>
          </cell>
          <cell r="S20">
            <v>0</v>
          </cell>
        </row>
        <row r="21">
          <cell r="D21">
            <v>329</v>
          </cell>
          <cell r="E21">
            <v>243</v>
          </cell>
          <cell r="F21">
            <v>66</v>
          </cell>
          <cell r="G21">
            <v>0</v>
          </cell>
          <cell r="H21">
            <v>44</v>
          </cell>
          <cell r="I21">
            <v>0</v>
          </cell>
          <cell r="J21">
            <v>0</v>
          </cell>
          <cell r="K21">
            <v>0</v>
          </cell>
          <cell r="L21">
            <v>10</v>
          </cell>
          <cell r="M21">
            <v>2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D22">
            <v>319</v>
          </cell>
          <cell r="E22">
            <v>308</v>
          </cell>
          <cell r="F22">
            <v>70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D23">
            <v>325</v>
          </cell>
          <cell r="E23">
            <v>136</v>
          </cell>
          <cell r="F23">
            <v>45</v>
          </cell>
          <cell r="G23">
            <v>0</v>
          </cell>
          <cell r="H23">
            <v>154</v>
          </cell>
          <cell r="I23">
            <v>0</v>
          </cell>
          <cell r="J23">
            <v>0</v>
          </cell>
          <cell r="K23">
            <v>0</v>
          </cell>
          <cell r="L23">
            <v>33</v>
          </cell>
          <cell r="M23">
            <v>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D24">
            <v>320</v>
          </cell>
          <cell r="E24">
            <v>133</v>
          </cell>
          <cell r="F24">
            <v>42</v>
          </cell>
          <cell r="G24">
            <v>0</v>
          </cell>
          <cell r="H24">
            <v>94</v>
          </cell>
          <cell r="L24">
            <v>90</v>
          </cell>
          <cell r="M24">
            <v>0</v>
          </cell>
          <cell r="N24">
            <v>3</v>
          </cell>
          <cell r="S24">
            <v>0</v>
          </cell>
        </row>
        <row r="25">
          <cell r="D25">
            <v>244</v>
          </cell>
          <cell r="L25">
            <v>102</v>
          </cell>
          <cell r="M25">
            <v>2</v>
          </cell>
          <cell r="N25">
            <v>77</v>
          </cell>
          <cell r="Q25">
            <v>10</v>
          </cell>
          <cell r="R25">
            <v>8</v>
          </cell>
          <cell r="S25">
            <v>0</v>
          </cell>
        </row>
        <row r="26">
          <cell r="D26">
            <v>68469</v>
          </cell>
          <cell r="E26">
            <v>8708</v>
          </cell>
          <cell r="F26">
            <v>1900</v>
          </cell>
          <cell r="G26">
            <v>145</v>
          </cell>
          <cell r="H26">
            <v>38895</v>
          </cell>
          <cell r="I26">
            <v>2</v>
          </cell>
          <cell r="J26">
            <v>3</v>
          </cell>
          <cell r="K26">
            <v>80</v>
          </cell>
          <cell r="L26">
            <v>7880</v>
          </cell>
          <cell r="M26">
            <v>271</v>
          </cell>
          <cell r="N26">
            <v>2538</v>
          </cell>
          <cell r="O26">
            <v>7</v>
          </cell>
          <cell r="P26">
            <v>0</v>
          </cell>
          <cell r="Q26">
            <v>3310</v>
          </cell>
          <cell r="R26">
            <v>2944</v>
          </cell>
          <cell r="S26">
            <v>85</v>
          </cell>
        </row>
        <row r="27">
          <cell r="D27">
            <v>22858</v>
          </cell>
          <cell r="E27">
            <v>4315</v>
          </cell>
          <cell r="F27">
            <v>1094</v>
          </cell>
          <cell r="H27">
            <v>15600</v>
          </cell>
          <cell r="I27">
            <v>0</v>
          </cell>
          <cell r="J27">
            <v>0</v>
          </cell>
          <cell r="K27">
            <v>0</v>
          </cell>
          <cell r="L27">
            <v>240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D28">
            <v>0</v>
          </cell>
        </row>
        <row r="29">
          <cell r="D29">
            <v>7240</v>
          </cell>
          <cell r="E29">
            <v>410</v>
          </cell>
          <cell r="F29">
            <v>41</v>
          </cell>
          <cell r="G29">
            <v>25</v>
          </cell>
          <cell r="H29">
            <v>4510</v>
          </cell>
          <cell r="I29">
            <v>2</v>
          </cell>
          <cell r="J29">
            <v>0</v>
          </cell>
          <cell r="K29">
            <v>16</v>
          </cell>
          <cell r="L29">
            <v>1563</v>
          </cell>
          <cell r="M29">
            <v>109</v>
          </cell>
          <cell r="N29">
            <v>5</v>
          </cell>
          <cell r="O29">
            <v>0</v>
          </cell>
          <cell r="P29">
            <v>0</v>
          </cell>
          <cell r="Q29">
            <v>300</v>
          </cell>
          <cell r="R29">
            <v>300</v>
          </cell>
          <cell r="S29">
            <v>0</v>
          </cell>
        </row>
        <row r="30">
          <cell r="D30">
            <v>4219</v>
          </cell>
          <cell r="E30">
            <v>1143</v>
          </cell>
          <cell r="F30">
            <v>96</v>
          </cell>
          <cell r="G30">
            <v>28</v>
          </cell>
          <cell r="H30">
            <v>2086</v>
          </cell>
          <cell r="I30">
            <v>0</v>
          </cell>
          <cell r="J30">
            <v>0</v>
          </cell>
          <cell r="K30">
            <v>9</v>
          </cell>
          <cell r="L30">
            <v>590</v>
          </cell>
          <cell r="M30">
            <v>10</v>
          </cell>
          <cell r="N30">
            <v>142</v>
          </cell>
          <cell r="O30">
            <v>7</v>
          </cell>
          <cell r="P30">
            <v>0</v>
          </cell>
          <cell r="Q30">
            <v>2</v>
          </cell>
          <cell r="R30">
            <v>155</v>
          </cell>
          <cell r="S30">
            <v>0</v>
          </cell>
        </row>
        <row r="31">
          <cell r="D31">
            <v>6693</v>
          </cell>
          <cell r="E31">
            <v>606</v>
          </cell>
          <cell r="F31">
            <v>83</v>
          </cell>
          <cell r="G31">
            <v>36</v>
          </cell>
          <cell r="H31">
            <v>1139</v>
          </cell>
          <cell r="I31">
            <v>0</v>
          </cell>
          <cell r="J31">
            <v>0</v>
          </cell>
          <cell r="K31">
            <v>10</v>
          </cell>
          <cell r="L31">
            <v>1822</v>
          </cell>
          <cell r="M31">
            <v>20</v>
          </cell>
          <cell r="N31">
            <v>1800</v>
          </cell>
          <cell r="O31">
            <v>0</v>
          </cell>
          <cell r="P31">
            <v>0</v>
          </cell>
          <cell r="Q31">
            <v>1200</v>
          </cell>
          <cell r="R31">
            <v>0</v>
          </cell>
        </row>
        <row r="32">
          <cell r="D32">
            <v>8785</v>
          </cell>
          <cell r="E32">
            <v>1106</v>
          </cell>
          <cell r="F32">
            <v>277</v>
          </cell>
          <cell r="G32">
            <v>0</v>
          </cell>
          <cell r="H32">
            <v>5428</v>
          </cell>
          <cell r="I32">
            <v>0</v>
          </cell>
          <cell r="J32">
            <v>0</v>
          </cell>
          <cell r="K32">
            <v>20</v>
          </cell>
          <cell r="L32">
            <v>303</v>
          </cell>
          <cell r="M32">
            <v>0</v>
          </cell>
          <cell r="N32">
            <v>98</v>
          </cell>
          <cell r="O32">
            <v>0</v>
          </cell>
          <cell r="P32">
            <v>0</v>
          </cell>
          <cell r="Q32">
            <v>580</v>
          </cell>
          <cell r="R32">
            <v>1180</v>
          </cell>
          <cell r="S32">
            <v>0</v>
          </cell>
        </row>
        <row r="33">
          <cell r="D33">
            <v>6477</v>
          </cell>
          <cell r="E33">
            <v>621</v>
          </cell>
          <cell r="F33">
            <v>80</v>
          </cell>
          <cell r="G33">
            <v>36</v>
          </cell>
          <cell r="H33">
            <v>4885</v>
          </cell>
          <cell r="I33">
            <v>0</v>
          </cell>
          <cell r="J33">
            <v>0</v>
          </cell>
          <cell r="K33">
            <v>0</v>
          </cell>
          <cell r="L33">
            <v>859</v>
          </cell>
          <cell r="M33">
            <v>61</v>
          </cell>
          <cell r="N33">
            <v>0</v>
          </cell>
          <cell r="O33">
            <v>0</v>
          </cell>
          <cell r="P33">
            <v>0</v>
          </cell>
          <cell r="Q33">
            <v>9</v>
          </cell>
          <cell r="R33">
            <v>1</v>
          </cell>
          <cell r="S33">
            <v>0</v>
          </cell>
        </row>
        <row r="34">
          <cell r="D34">
            <v>7855</v>
          </cell>
          <cell r="E34">
            <v>507</v>
          </cell>
          <cell r="F34">
            <v>229</v>
          </cell>
          <cell r="G34">
            <v>20</v>
          </cell>
          <cell r="H34">
            <v>4767</v>
          </cell>
          <cell r="I34">
            <v>0</v>
          </cell>
          <cell r="J34">
            <v>3</v>
          </cell>
          <cell r="K34">
            <v>25</v>
          </cell>
          <cell r="L34">
            <v>562</v>
          </cell>
          <cell r="M34">
            <v>7</v>
          </cell>
          <cell r="N34">
            <v>134</v>
          </cell>
          <cell r="O34">
            <v>0</v>
          </cell>
          <cell r="P34">
            <v>0</v>
          </cell>
          <cell r="Q34">
            <v>915</v>
          </cell>
          <cell r="R34">
            <v>915</v>
          </cell>
          <cell r="S34">
            <v>0</v>
          </cell>
        </row>
        <row r="35">
          <cell r="D35">
            <v>4342</v>
          </cell>
          <cell r="H35">
            <v>480</v>
          </cell>
          <cell r="L35">
            <v>1941</v>
          </cell>
          <cell r="M35">
            <v>64</v>
          </cell>
          <cell r="N35">
            <v>359</v>
          </cell>
          <cell r="Q35">
            <v>304</v>
          </cell>
          <cell r="R35">
            <v>393</v>
          </cell>
          <cell r="S35">
            <v>85</v>
          </cell>
        </row>
        <row r="42">
          <cell r="D42">
            <v>130</v>
          </cell>
          <cell r="E42">
            <v>52</v>
          </cell>
          <cell r="F42">
            <v>8</v>
          </cell>
          <cell r="G42">
            <v>32</v>
          </cell>
          <cell r="H42">
            <v>0</v>
          </cell>
          <cell r="I42">
            <v>62</v>
          </cell>
          <cell r="J42">
            <v>17</v>
          </cell>
          <cell r="K42">
            <v>1</v>
          </cell>
          <cell r="L42">
            <v>8</v>
          </cell>
          <cell r="M42">
            <v>105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47</v>
          </cell>
          <cell r="E46">
            <v>10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4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18</v>
          </cell>
          <cell r="E50">
            <v>24</v>
          </cell>
          <cell r="F50">
            <v>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65</v>
          </cell>
          <cell r="E51">
            <v>18</v>
          </cell>
          <cell r="F51">
            <v>5</v>
          </cell>
          <cell r="G51">
            <v>32</v>
          </cell>
          <cell r="H51">
            <v>0</v>
          </cell>
          <cell r="I51">
            <v>62</v>
          </cell>
          <cell r="J51">
            <v>0</v>
          </cell>
          <cell r="K51">
            <v>0</v>
          </cell>
          <cell r="L51">
            <v>7</v>
          </cell>
          <cell r="M51">
            <v>105</v>
          </cell>
        </row>
        <row r="52">
          <cell r="D52">
            <v>32</v>
          </cell>
          <cell r="E52">
            <v>0</v>
          </cell>
          <cell r="F52">
            <v>3</v>
          </cell>
          <cell r="G52">
            <v>0</v>
          </cell>
          <cell r="H52">
            <v>0</v>
          </cell>
          <cell r="I52">
            <v>40</v>
          </cell>
          <cell r="J52">
            <v>10</v>
          </cell>
          <cell r="K52">
            <v>0</v>
          </cell>
          <cell r="L52">
            <v>0</v>
          </cell>
          <cell r="M52">
            <v>30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D57">
            <v>30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D61">
            <v>2</v>
          </cell>
          <cell r="E61">
            <v>0</v>
          </cell>
          <cell r="F61">
            <v>3</v>
          </cell>
          <cell r="G61">
            <v>0</v>
          </cell>
          <cell r="H61">
            <v>0</v>
          </cell>
          <cell r="I61">
            <v>40</v>
          </cell>
          <cell r="J61">
            <v>0</v>
          </cell>
          <cell r="K61">
            <v>0</v>
          </cell>
          <cell r="L61">
            <v>0</v>
          </cell>
          <cell r="M61">
            <v>30</v>
          </cell>
          <cell r="N61">
            <v>0</v>
          </cell>
        </row>
        <row r="62">
          <cell r="D62">
            <v>199</v>
          </cell>
          <cell r="E62">
            <v>1654</v>
          </cell>
          <cell r="F62">
            <v>1117</v>
          </cell>
          <cell r="G62">
            <v>15</v>
          </cell>
          <cell r="H62">
            <v>0</v>
          </cell>
          <cell r="I62">
            <v>450</v>
          </cell>
          <cell r="J62">
            <v>251</v>
          </cell>
          <cell r="K62">
            <v>0</v>
          </cell>
          <cell r="L62">
            <v>27</v>
          </cell>
          <cell r="M62">
            <v>637</v>
          </cell>
          <cell r="N62">
            <v>0</v>
          </cell>
          <cell r="O62">
            <v>3</v>
          </cell>
        </row>
        <row r="63">
          <cell r="D63">
            <v>0</v>
          </cell>
          <cell r="E63">
            <v>1609</v>
          </cell>
          <cell r="F63">
            <v>1094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</v>
          </cell>
        </row>
        <row r="66">
          <cell r="D66">
            <v>35</v>
          </cell>
          <cell r="E66">
            <v>12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30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30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4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19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134</v>
          </cell>
          <cell r="E71">
            <v>33</v>
          </cell>
          <cell r="F71">
            <v>19</v>
          </cell>
          <cell r="G71">
            <v>15</v>
          </cell>
          <cell r="H71">
            <v>0</v>
          </cell>
          <cell r="I71">
            <v>450</v>
          </cell>
          <cell r="J71">
            <v>150</v>
          </cell>
          <cell r="K71">
            <v>0</v>
          </cell>
          <cell r="L71">
            <v>8</v>
          </cell>
          <cell r="M71">
            <v>637</v>
          </cell>
          <cell r="N71">
            <v>0</v>
          </cell>
          <cell r="O71">
            <v>0</v>
          </cell>
        </row>
      </sheetData>
      <sheetData sheetId="1">
        <row r="5">
          <cell r="D5">
            <v>60347</v>
          </cell>
        </row>
        <row r="6">
          <cell r="D6">
            <v>7776</v>
          </cell>
          <cell r="E6">
            <v>0</v>
          </cell>
          <cell r="F6">
            <v>0</v>
          </cell>
          <cell r="G6">
            <v>0</v>
          </cell>
          <cell r="H6">
            <v>7</v>
          </cell>
          <cell r="I6">
            <v>20</v>
          </cell>
          <cell r="J6">
            <v>32</v>
          </cell>
          <cell r="K6">
            <v>20</v>
          </cell>
          <cell r="L6">
            <v>455</v>
          </cell>
          <cell r="M6">
            <v>31</v>
          </cell>
          <cell r="N6">
            <v>102</v>
          </cell>
          <cell r="O6">
            <v>12</v>
          </cell>
          <cell r="P6">
            <v>15</v>
          </cell>
          <cell r="Q6">
            <v>1509</v>
          </cell>
          <cell r="R6">
            <v>1100</v>
          </cell>
          <cell r="S6">
            <v>0</v>
          </cell>
        </row>
        <row r="7">
          <cell r="D7">
            <v>393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3</v>
          </cell>
          <cell r="J7">
            <v>0</v>
          </cell>
          <cell r="K7">
            <v>0</v>
          </cell>
          <cell r="L7">
            <v>9</v>
          </cell>
          <cell r="M7">
            <v>0</v>
          </cell>
          <cell r="N7">
            <v>1</v>
          </cell>
          <cell r="O7">
            <v>1</v>
          </cell>
          <cell r="Q7">
            <v>37</v>
          </cell>
          <cell r="R7">
            <v>72</v>
          </cell>
          <cell r="S7">
            <v>0</v>
          </cell>
        </row>
        <row r="8">
          <cell r="D8">
            <v>1637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1</v>
          </cell>
          <cell r="J8">
            <v>6</v>
          </cell>
          <cell r="K8">
            <v>1</v>
          </cell>
          <cell r="L8">
            <v>44</v>
          </cell>
          <cell r="M8">
            <v>8</v>
          </cell>
          <cell r="N8">
            <v>43</v>
          </cell>
          <cell r="O8">
            <v>1</v>
          </cell>
          <cell r="Q8">
            <v>172</v>
          </cell>
          <cell r="R8">
            <v>161</v>
          </cell>
          <cell r="S8">
            <v>0</v>
          </cell>
        </row>
        <row r="9">
          <cell r="D9">
            <v>1143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10</v>
          </cell>
          <cell r="J9">
            <v>0</v>
          </cell>
          <cell r="K9">
            <v>0</v>
          </cell>
          <cell r="L9">
            <v>91</v>
          </cell>
          <cell r="M9">
            <v>1</v>
          </cell>
          <cell r="N9">
            <v>27</v>
          </cell>
          <cell r="O9">
            <v>0</v>
          </cell>
          <cell r="P9">
            <v>8</v>
          </cell>
          <cell r="Q9">
            <v>316</v>
          </cell>
          <cell r="R9">
            <v>161</v>
          </cell>
          <cell r="S9">
            <v>0</v>
          </cell>
        </row>
        <row r="10">
          <cell r="D10">
            <v>1364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</v>
          </cell>
          <cell r="J10">
            <v>14</v>
          </cell>
          <cell r="K10">
            <v>18</v>
          </cell>
          <cell r="L10">
            <v>130</v>
          </cell>
          <cell r="M10">
            <v>12</v>
          </cell>
          <cell r="N10">
            <v>11</v>
          </cell>
          <cell r="Q10">
            <v>334</v>
          </cell>
          <cell r="R10">
            <v>167</v>
          </cell>
          <cell r="S10">
            <v>0</v>
          </cell>
        </row>
        <row r="11">
          <cell r="D11">
            <v>1151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1</v>
          </cell>
          <cell r="L11">
            <v>33</v>
          </cell>
          <cell r="M11">
            <v>2</v>
          </cell>
          <cell r="N11">
            <v>5</v>
          </cell>
          <cell r="O11">
            <v>2</v>
          </cell>
          <cell r="Q11">
            <v>376</v>
          </cell>
          <cell r="R11">
            <v>231</v>
          </cell>
          <cell r="S11">
            <v>0</v>
          </cell>
        </row>
        <row r="12">
          <cell r="D12">
            <v>994</v>
          </cell>
          <cell r="E12">
            <v>0</v>
          </cell>
          <cell r="F12">
            <v>0</v>
          </cell>
          <cell r="G12">
            <v>0</v>
          </cell>
          <cell r="H12">
            <v>4</v>
          </cell>
          <cell r="I12">
            <v>1</v>
          </cell>
          <cell r="J12">
            <v>7</v>
          </cell>
          <cell r="K12">
            <v>1</v>
          </cell>
          <cell r="L12">
            <v>47</v>
          </cell>
          <cell r="M12">
            <v>1</v>
          </cell>
          <cell r="N12">
            <v>3</v>
          </cell>
          <cell r="O12">
            <v>4</v>
          </cell>
          <cell r="P12">
            <v>1</v>
          </cell>
          <cell r="Q12">
            <v>120</v>
          </cell>
          <cell r="R12">
            <v>149</v>
          </cell>
          <cell r="S12">
            <v>0</v>
          </cell>
        </row>
        <row r="13">
          <cell r="D13">
            <v>616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63</v>
          </cell>
          <cell r="M13">
            <v>2</v>
          </cell>
          <cell r="N13">
            <v>6</v>
          </cell>
          <cell r="O13">
            <v>3</v>
          </cell>
          <cell r="P13">
            <v>1</v>
          </cell>
          <cell r="Q13">
            <v>95</v>
          </cell>
          <cell r="R13">
            <v>76</v>
          </cell>
          <cell r="S13">
            <v>0</v>
          </cell>
        </row>
        <row r="14">
          <cell r="D14">
            <v>478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</v>
          </cell>
          <cell r="J14">
            <v>5</v>
          </cell>
          <cell r="K14">
            <v>0</v>
          </cell>
          <cell r="L14">
            <v>38</v>
          </cell>
          <cell r="M14">
            <v>5</v>
          </cell>
          <cell r="N14">
            <v>6</v>
          </cell>
          <cell r="O14">
            <v>1</v>
          </cell>
          <cell r="P14">
            <v>5</v>
          </cell>
          <cell r="Q14">
            <v>59</v>
          </cell>
          <cell r="R14">
            <v>83</v>
          </cell>
          <cell r="S14">
            <v>0</v>
          </cell>
        </row>
        <row r="15">
          <cell r="D15">
            <v>0</v>
          </cell>
          <cell r="S15">
            <v>0</v>
          </cell>
        </row>
        <row r="16">
          <cell r="D16">
            <v>700</v>
          </cell>
          <cell r="E16">
            <v>0</v>
          </cell>
          <cell r="F16">
            <v>0</v>
          </cell>
          <cell r="G16">
            <v>0</v>
          </cell>
          <cell r="H16">
            <v>77</v>
          </cell>
          <cell r="I16">
            <v>51</v>
          </cell>
          <cell r="J16">
            <v>0</v>
          </cell>
          <cell r="K16">
            <v>0</v>
          </cell>
          <cell r="L16">
            <v>18</v>
          </cell>
          <cell r="M16">
            <v>0</v>
          </cell>
          <cell r="N16">
            <v>1</v>
          </cell>
          <cell r="O16">
            <v>0</v>
          </cell>
          <cell r="P16">
            <v>5</v>
          </cell>
          <cell r="Q16">
            <v>91</v>
          </cell>
          <cell r="R16">
            <v>179</v>
          </cell>
        </row>
        <row r="17">
          <cell r="D17">
            <v>98</v>
          </cell>
          <cell r="E17">
            <v>0</v>
          </cell>
          <cell r="F17">
            <v>0</v>
          </cell>
          <cell r="G17">
            <v>0</v>
          </cell>
          <cell r="H17">
            <v>19</v>
          </cell>
          <cell r="I17">
            <v>14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13</v>
          </cell>
          <cell r="R17">
            <v>16</v>
          </cell>
          <cell r="S17">
            <v>0</v>
          </cell>
        </row>
        <row r="18">
          <cell r="D18">
            <v>138</v>
          </cell>
          <cell r="E18">
            <v>0</v>
          </cell>
          <cell r="F18">
            <v>0</v>
          </cell>
          <cell r="G18">
            <v>0</v>
          </cell>
          <cell r="H18">
            <v>57</v>
          </cell>
          <cell r="I18">
            <v>13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8</v>
          </cell>
          <cell r="R18">
            <v>18</v>
          </cell>
          <cell r="S18">
            <v>0</v>
          </cell>
        </row>
        <row r="19">
          <cell r="D19">
            <v>121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19</v>
          </cell>
          <cell r="J19">
            <v>0</v>
          </cell>
          <cell r="K19">
            <v>0</v>
          </cell>
          <cell r="L19">
            <v>10</v>
          </cell>
          <cell r="M19">
            <v>0</v>
          </cell>
          <cell r="N19">
            <v>0</v>
          </cell>
          <cell r="O19">
            <v>0</v>
          </cell>
          <cell r="P19">
            <v>5</v>
          </cell>
          <cell r="Q19">
            <v>7</v>
          </cell>
          <cell r="R19">
            <v>34</v>
          </cell>
          <cell r="S19">
            <v>0</v>
          </cell>
        </row>
        <row r="20">
          <cell r="D20">
            <v>81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2</v>
          </cell>
          <cell r="J20">
            <v>0</v>
          </cell>
          <cell r="K20">
            <v>0</v>
          </cell>
          <cell r="L20">
            <v>6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9</v>
          </cell>
          <cell r="R20">
            <v>25</v>
          </cell>
          <cell r="S20">
            <v>0</v>
          </cell>
        </row>
        <row r="21">
          <cell r="D21">
            <v>101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20</v>
          </cell>
          <cell r="R21">
            <v>35</v>
          </cell>
          <cell r="S21">
            <v>0</v>
          </cell>
        </row>
        <row r="22">
          <cell r="D22">
            <v>91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3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18</v>
          </cell>
          <cell r="R22">
            <v>37</v>
          </cell>
          <cell r="S22">
            <v>0</v>
          </cell>
        </row>
        <row r="23">
          <cell r="D23">
            <v>31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1</v>
          </cell>
          <cell r="O23">
            <v>0</v>
          </cell>
          <cell r="P23">
            <v>0</v>
          </cell>
          <cell r="Q23">
            <v>14</v>
          </cell>
          <cell r="R23">
            <v>5</v>
          </cell>
          <cell r="S23">
            <v>0</v>
          </cell>
        </row>
        <row r="24">
          <cell r="D24">
            <v>39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2</v>
          </cell>
          <cell r="R24">
            <v>9</v>
          </cell>
          <cell r="S24">
            <v>0</v>
          </cell>
        </row>
        <row r="25">
          <cell r="D25">
            <v>0</v>
          </cell>
          <cell r="S25">
            <v>0</v>
          </cell>
        </row>
        <row r="26">
          <cell r="D26">
            <v>51871</v>
          </cell>
          <cell r="E26">
            <v>0</v>
          </cell>
          <cell r="F26">
            <v>0</v>
          </cell>
          <cell r="G26">
            <v>3</v>
          </cell>
          <cell r="H26">
            <v>6992</v>
          </cell>
          <cell r="I26">
            <v>108</v>
          </cell>
          <cell r="J26">
            <v>41</v>
          </cell>
          <cell r="K26">
            <v>37</v>
          </cell>
          <cell r="L26">
            <v>2304</v>
          </cell>
          <cell r="M26">
            <v>61</v>
          </cell>
          <cell r="N26">
            <v>537</v>
          </cell>
          <cell r="O26">
            <v>199</v>
          </cell>
          <cell r="P26">
            <v>112</v>
          </cell>
          <cell r="Q26">
            <v>6037</v>
          </cell>
          <cell r="R26">
            <v>11442</v>
          </cell>
          <cell r="S26">
            <v>0</v>
          </cell>
        </row>
        <row r="27">
          <cell r="D27">
            <v>4108</v>
          </cell>
          <cell r="E27">
            <v>0</v>
          </cell>
          <cell r="F27">
            <v>0</v>
          </cell>
          <cell r="G27">
            <v>0</v>
          </cell>
          <cell r="H27">
            <v>1768</v>
          </cell>
          <cell r="I27">
            <v>6</v>
          </cell>
          <cell r="J27">
            <v>0</v>
          </cell>
          <cell r="K27">
            <v>0</v>
          </cell>
          <cell r="L27">
            <v>23</v>
          </cell>
          <cell r="M27">
            <v>2</v>
          </cell>
          <cell r="N27">
            <v>4</v>
          </cell>
          <cell r="O27">
            <v>84</v>
          </cell>
          <cell r="P27">
            <v>1</v>
          </cell>
          <cell r="Q27">
            <v>172</v>
          </cell>
          <cell r="R27">
            <v>727</v>
          </cell>
        </row>
        <row r="28">
          <cell r="D28">
            <v>9635</v>
          </cell>
          <cell r="E28">
            <v>0</v>
          </cell>
          <cell r="F28">
            <v>0</v>
          </cell>
          <cell r="G28">
            <v>0</v>
          </cell>
          <cell r="H28">
            <v>3508</v>
          </cell>
          <cell r="I28">
            <v>25</v>
          </cell>
          <cell r="J28">
            <v>10</v>
          </cell>
          <cell r="K28">
            <v>4</v>
          </cell>
          <cell r="L28">
            <v>179</v>
          </cell>
          <cell r="M28">
            <v>15</v>
          </cell>
          <cell r="N28">
            <v>89</v>
          </cell>
          <cell r="O28">
            <v>2</v>
          </cell>
          <cell r="P28">
            <v>1</v>
          </cell>
          <cell r="Q28">
            <v>748</v>
          </cell>
          <cell r="R28">
            <v>1033</v>
          </cell>
        </row>
        <row r="29">
          <cell r="D29">
            <v>4623</v>
          </cell>
          <cell r="E29">
            <v>0</v>
          </cell>
          <cell r="F29">
            <v>0</v>
          </cell>
          <cell r="G29">
            <v>0</v>
          </cell>
          <cell r="H29">
            <v>397</v>
          </cell>
          <cell r="I29">
            <v>41</v>
          </cell>
          <cell r="J29">
            <v>13</v>
          </cell>
          <cell r="K29">
            <v>9</v>
          </cell>
          <cell r="L29">
            <v>260</v>
          </cell>
          <cell r="M29">
            <v>10</v>
          </cell>
          <cell r="N29">
            <v>22</v>
          </cell>
          <cell r="O29">
            <v>1</v>
          </cell>
          <cell r="P29">
            <v>34</v>
          </cell>
          <cell r="Q29">
            <v>517</v>
          </cell>
          <cell r="R29">
            <v>906</v>
          </cell>
        </row>
        <row r="30">
          <cell r="D30">
            <v>5905</v>
          </cell>
          <cell r="E30">
            <v>0</v>
          </cell>
          <cell r="F30">
            <v>0</v>
          </cell>
          <cell r="G30">
            <v>1</v>
          </cell>
          <cell r="H30">
            <v>102</v>
          </cell>
          <cell r="I30">
            <v>3</v>
          </cell>
          <cell r="J30">
            <v>7</v>
          </cell>
          <cell r="K30">
            <v>13</v>
          </cell>
          <cell r="L30">
            <v>445</v>
          </cell>
          <cell r="M30">
            <v>13</v>
          </cell>
          <cell r="N30">
            <v>231</v>
          </cell>
          <cell r="O30">
            <v>7</v>
          </cell>
          <cell r="P30">
            <v>21</v>
          </cell>
          <cell r="Q30">
            <v>838</v>
          </cell>
          <cell r="R30">
            <v>1580</v>
          </cell>
        </row>
        <row r="31">
          <cell r="D31">
            <v>5419</v>
          </cell>
          <cell r="E31">
            <v>0</v>
          </cell>
          <cell r="F31">
            <v>0</v>
          </cell>
          <cell r="G31">
            <v>0</v>
          </cell>
          <cell r="H31">
            <v>575</v>
          </cell>
          <cell r="I31">
            <v>11</v>
          </cell>
          <cell r="K31">
            <v>1</v>
          </cell>
          <cell r="L31">
            <v>245</v>
          </cell>
          <cell r="M31">
            <v>5</v>
          </cell>
          <cell r="N31">
            <v>95</v>
          </cell>
          <cell r="O31">
            <v>3</v>
          </cell>
          <cell r="P31">
            <v>6</v>
          </cell>
          <cell r="Q31">
            <v>704</v>
          </cell>
          <cell r="R31">
            <v>1684</v>
          </cell>
        </row>
        <row r="32">
          <cell r="D32">
            <v>7325</v>
          </cell>
          <cell r="E32">
            <v>0</v>
          </cell>
          <cell r="F32">
            <v>0</v>
          </cell>
          <cell r="G32">
            <v>1</v>
          </cell>
          <cell r="H32">
            <v>326</v>
          </cell>
          <cell r="I32">
            <v>15</v>
          </cell>
          <cell r="J32">
            <v>5</v>
          </cell>
          <cell r="K32">
            <v>1</v>
          </cell>
          <cell r="L32">
            <v>261</v>
          </cell>
          <cell r="M32">
            <v>0</v>
          </cell>
          <cell r="N32">
            <v>8</v>
          </cell>
          <cell r="O32">
            <v>11</v>
          </cell>
          <cell r="P32">
            <v>18</v>
          </cell>
          <cell r="Q32">
            <v>901</v>
          </cell>
          <cell r="R32">
            <v>1760</v>
          </cell>
        </row>
        <row r="33">
          <cell r="D33">
            <v>8937</v>
          </cell>
          <cell r="E33">
            <v>0</v>
          </cell>
          <cell r="F33">
            <v>0</v>
          </cell>
          <cell r="G33">
            <v>1</v>
          </cell>
          <cell r="H33">
            <v>290</v>
          </cell>
          <cell r="I33">
            <v>3</v>
          </cell>
          <cell r="J33">
            <v>3</v>
          </cell>
          <cell r="K33">
            <v>5</v>
          </cell>
          <cell r="L33">
            <v>642</v>
          </cell>
          <cell r="M33">
            <v>7</v>
          </cell>
          <cell r="N33">
            <v>28</v>
          </cell>
          <cell r="O33">
            <v>17</v>
          </cell>
          <cell r="P33">
            <v>15</v>
          </cell>
          <cell r="Q33">
            <v>1375</v>
          </cell>
          <cell r="R33">
            <v>1616</v>
          </cell>
        </row>
        <row r="34">
          <cell r="D34">
            <v>5919</v>
          </cell>
          <cell r="E34">
            <v>0</v>
          </cell>
          <cell r="F34">
            <v>0</v>
          </cell>
          <cell r="G34">
            <v>0</v>
          </cell>
          <cell r="H34">
            <v>26</v>
          </cell>
          <cell r="I34">
            <v>4</v>
          </cell>
          <cell r="J34">
            <v>3</v>
          </cell>
          <cell r="K34">
            <v>4</v>
          </cell>
          <cell r="L34">
            <v>249</v>
          </cell>
          <cell r="M34">
            <v>9</v>
          </cell>
          <cell r="N34">
            <v>60</v>
          </cell>
          <cell r="O34">
            <v>74</v>
          </cell>
          <cell r="P34">
            <v>16</v>
          </cell>
          <cell r="Q34">
            <v>782</v>
          </cell>
          <cell r="R34">
            <v>2136</v>
          </cell>
        </row>
        <row r="35">
          <cell r="D35">
            <v>0</v>
          </cell>
        </row>
        <row r="42">
          <cell r="D42">
            <v>3009</v>
          </cell>
          <cell r="E42">
            <v>522</v>
          </cell>
          <cell r="F42">
            <v>237</v>
          </cell>
          <cell r="G42">
            <v>3</v>
          </cell>
          <cell r="H42">
            <v>193</v>
          </cell>
          <cell r="I42">
            <v>360</v>
          </cell>
          <cell r="J42">
            <v>124</v>
          </cell>
          <cell r="K42">
            <v>25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177</v>
          </cell>
          <cell r="E43">
            <v>31</v>
          </cell>
          <cell r="F43">
            <v>4</v>
          </cell>
          <cell r="G43">
            <v>0</v>
          </cell>
          <cell r="H43">
            <v>0</v>
          </cell>
          <cell r="I43">
            <v>33</v>
          </cell>
          <cell r="J43">
            <v>1</v>
          </cell>
          <cell r="K43">
            <v>24</v>
          </cell>
        </row>
        <row r="44">
          <cell r="D44">
            <v>389</v>
          </cell>
          <cell r="E44">
            <v>324</v>
          </cell>
          <cell r="F44">
            <v>199</v>
          </cell>
          <cell r="G44">
            <v>1</v>
          </cell>
          <cell r="H44">
            <v>169</v>
          </cell>
          <cell r="I44">
            <v>111</v>
          </cell>
          <cell r="J44">
            <v>6</v>
          </cell>
          <cell r="K44">
            <v>0</v>
          </cell>
        </row>
        <row r="45">
          <cell r="D45">
            <v>405</v>
          </cell>
          <cell r="E45">
            <v>14</v>
          </cell>
          <cell r="F45">
            <v>16</v>
          </cell>
          <cell r="G45">
            <v>0</v>
          </cell>
          <cell r="H45">
            <v>7</v>
          </cell>
          <cell r="I45">
            <v>62</v>
          </cell>
          <cell r="J45">
            <v>24</v>
          </cell>
          <cell r="K45">
            <v>0</v>
          </cell>
        </row>
        <row r="46">
          <cell r="D46">
            <v>545</v>
          </cell>
          <cell r="E46">
            <v>37</v>
          </cell>
          <cell r="F46">
            <v>5</v>
          </cell>
          <cell r="G46">
            <v>1</v>
          </cell>
          <cell r="H46">
            <v>3</v>
          </cell>
          <cell r="I46">
            <v>22</v>
          </cell>
          <cell r="J46">
            <v>61</v>
          </cell>
          <cell r="K46">
            <v>1</v>
          </cell>
        </row>
        <row r="47">
          <cell r="D47">
            <v>395</v>
          </cell>
          <cell r="E47">
            <v>17</v>
          </cell>
          <cell r="F47">
            <v>3</v>
          </cell>
          <cell r="G47">
            <v>0</v>
          </cell>
          <cell r="H47">
            <v>7</v>
          </cell>
          <cell r="I47">
            <v>64</v>
          </cell>
          <cell r="J47">
            <v>14</v>
          </cell>
          <cell r="K47">
            <v>0</v>
          </cell>
        </row>
        <row r="48">
          <cell r="D48">
            <v>560</v>
          </cell>
          <cell r="E48">
            <v>43</v>
          </cell>
          <cell r="F48">
            <v>8</v>
          </cell>
          <cell r="G48">
            <v>1</v>
          </cell>
          <cell r="H48">
            <v>4</v>
          </cell>
          <cell r="I48">
            <v>31</v>
          </cell>
          <cell r="J48">
            <v>9</v>
          </cell>
          <cell r="K48">
            <v>0</v>
          </cell>
        </row>
        <row r="49">
          <cell r="D49">
            <v>324</v>
          </cell>
          <cell r="E49">
            <v>22</v>
          </cell>
          <cell r="F49">
            <v>1</v>
          </cell>
          <cell r="G49">
            <v>0</v>
          </cell>
          <cell r="H49">
            <v>2</v>
          </cell>
          <cell r="I49">
            <v>16</v>
          </cell>
          <cell r="J49">
            <v>5</v>
          </cell>
          <cell r="K49">
            <v>0</v>
          </cell>
        </row>
        <row r="50">
          <cell r="D50">
            <v>214</v>
          </cell>
          <cell r="E50">
            <v>34</v>
          </cell>
          <cell r="F50">
            <v>1</v>
          </cell>
          <cell r="G50">
            <v>0</v>
          </cell>
          <cell r="H50">
            <v>1</v>
          </cell>
          <cell r="I50">
            <v>21</v>
          </cell>
          <cell r="J50">
            <v>4</v>
          </cell>
          <cell r="K50">
            <v>0</v>
          </cell>
        </row>
        <row r="52">
          <cell r="D52">
            <v>197</v>
          </cell>
          <cell r="E52">
            <v>6</v>
          </cell>
          <cell r="F52">
            <v>12</v>
          </cell>
          <cell r="G52">
            <v>0</v>
          </cell>
          <cell r="H52">
            <v>20</v>
          </cell>
          <cell r="I52">
            <v>30</v>
          </cell>
          <cell r="J52">
            <v>13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34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</row>
        <row r="54">
          <cell r="D54">
            <v>15</v>
          </cell>
          <cell r="E54">
            <v>0</v>
          </cell>
          <cell r="F54">
            <v>7</v>
          </cell>
          <cell r="G54">
            <v>0</v>
          </cell>
          <cell r="H54">
            <v>18</v>
          </cell>
          <cell r="I54">
            <v>2</v>
          </cell>
          <cell r="J54">
            <v>0</v>
          </cell>
          <cell r="K54">
            <v>0</v>
          </cell>
        </row>
        <row r="55">
          <cell r="D55">
            <v>33</v>
          </cell>
          <cell r="E55">
            <v>2</v>
          </cell>
          <cell r="F55">
            <v>4</v>
          </cell>
          <cell r="G55">
            <v>0</v>
          </cell>
          <cell r="H55">
            <v>2</v>
          </cell>
          <cell r="I55">
            <v>5</v>
          </cell>
          <cell r="J55">
            <v>0</v>
          </cell>
          <cell r="K55">
            <v>0</v>
          </cell>
        </row>
        <row r="56">
          <cell r="D56">
            <v>36</v>
          </cell>
          <cell r="E56">
            <v>0</v>
          </cell>
          <cell r="F56">
            <v>1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D57">
            <v>34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12</v>
          </cell>
          <cell r="J57">
            <v>0</v>
          </cell>
          <cell r="K57">
            <v>0</v>
          </cell>
        </row>
        <row r="58">
          <cell r="D58">
            <v>20</v>
          </cell>
          <cell r="E58">
            <v>1</v>
          </cell>
          <cell r="F58">
            <v>0</v>
          </cell>
          <cell r="G58">
            <v>0</v>
          </cell>
          <cell r="H58">
            <v>0</v>
          </cell>
          <cell r="I58">
            <v>10</v>
          </cell>
          <cell r="J58">
            <v>1</v>
          </cell>
          <cell r="K58">
            <v>0</v>
          </cell>
        </row>
        <row r="59">
          <cell r="D59">
            <v>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D60">
            <v>16</v>
          </cell>
          <cell r="E60">
            <v>2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0</v>
          </cell>
        </row>
        <row r="62">
          <cell r="D62">
            <v>19332</v>
          </cell>
          <cell r="E62">
            <v>2168</v>
          </cell>
          <cell r="F62">
            <v>761</v>
          </cell>
          <cell r="G62">
            <v>22</v>
          </cell>
          <cell r="H62">
            <v>527</v>
          </cell>
          <cell r="I62">
            <v>973</v>
          </cell>
          <cell r="J62">
            <v>215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D63">
            <v>1121</v>
          </cell>
          <cell r="E63">
            <v>82</v>
          </cell>
          <cell r="F63">
            <v>13</v>
          </cell>
          <cell r="G63">
            <v>4</v>
          </cell>
          <cell r="H63">
            <v>2</v>
          </cell>
          <cell r="I63">
            <v>74</v>
          </cell>
          <cell r="J63">
            <v>25</v>
          </cell>
        </row>
        <row r="64">
          <cell r="D64">
            <v>1944</v>
          </cell>
          <cell r="E64">
            <v>889</v>
          </cell>
          <cell r="F64">
            <v>528</v>
          </cell>
          <cell r="G64">
            <v>4</v>
          </cell>
          <cell r="H64">
            <v>457</v>
          </cell>
          <cell r="I64">
            <v>158</v>
          </cell>
          <cell r="J64">
            <v>41</v>
          </cell>
        </row>
        <row r="65">
          <cell r="D65">
            <v>2071</v>
          </cell>
          <cell r="E65">
            <v>74</v>
          </cell>
          <cell r="F65">
            <v>29</v>
          </cell>
          <cell r="H65">
            <v>2</v>
          </cell>
          <cell r="I65">
            <v>203</v>
          </cell>
          <cell r="J65">
            <v>34</v>
          </cell>
        </row>
        <row r="66">
          <cell r="D66">
            <v>2459</v>
          </cell>
          <cell r="E66">
            <v>52</v>
          </cell>
          <cell r="F66">
            <v>9</v>
          </cell>
          <cell r="G66">
            <v>2</v>
          </cell>
          <cell r="H66">
            <v>3</v>
          </cell>
          <cell r="I66">
            <v>95</v>
          </cell>
          <cell r="J66">
            <v>24</v>
          </cell>
        </row>
        <row r="67">
          <cell r="D67">
            <v>1802</v>
          </cell>
          <cell r="E67">
            <v>97</v>
          </cell>
          <cell r="F67">
            <v>30</v>
          </cell>
          <cell r="G67">
            <v>3</v>
          </cell>
          <cell r="H67">
            <v>9</v>
          </cell>
          <cell r="I67">
            <v>120</v>
          </cell>
          <cell r="J67">
            <v>29</v>
          </cell>
        </row>
        <row r="68">
          <cell r="D68">
            <v>3315</v>
          </cell>
          <cell r="E68">
            <v>368</v>
          </cell>
          <cell r="F68">
            <v>122</v>
          </cell>
          <cell r="G68">
            <v>1</v>
          </cell>
          <cell r="H68">
            <v>21</v>
          </cell>
          <cell r="I68">
            <v>165</v>
          </cell>
          <cell r="J68">
            <v>26</v>
          </cell>
        </row>
        <row r="69">
          <cell r="D69">
            <v>4470</v>
          </cell>
          <cell r="E69">
            <v>352</v>
          </cell>
          <cell r="F69">
            <v>5</v>
          </cell>
          <cell r="G69">
            <v>2</v>
          </cell>
          <cell r="H69">
            <v>21</v>
          </cell>
          <cell r="I69">
            <v>68</v>
          </cell>
          <cell r="J69">
            <v>17</v>
          </cell>
        </row>
        <row r="70">
          <cell r="D70">
            <v>2150</v>
          </cell>
          <cell r="E70">
            <v>254</v>
          </cell>
          <cell r="F70">
            <v>25</v>
          </cell>
          <cell r="G70">
            <v>6</v>
          </cell>
          <cell r="H70">
            <v>12</v>
          </cell>
          <cell r="I70">
            <v>90</v>
          </cell>
          <cell r="J70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showGridLines="0" tabSelected="1" zoomScaleNormal="100" zoomScaleSheetLayoutView="100" workbookViewId="0">
      <selection sqref="A1:G1"/>
    </sheetView>
  </sheetViews>
  <sheetFormatPr baseColWidth="10" defaultColWidth="8.83203125" defaultRowHeight="14"/>
  <cols>
    <col min="1" max="1" width="3.83203125" customWidth="1"/>
    <col min="2" max="2" width="3.33203125" customWidth="1"/>
    <col min="3" max="3" width="3.83203125" customWidth="1"/>
    <col min="4" max="5" width="6.6640625" customWidth="1"/>
    <col min="6" max="8" width="6.33203125" customWidth="1"/>
    <col min="9" max="9" width="6.33203125" style="21" customWidth="1"/>
    <col min="10" max="10" width="6.33203125" customWidth="1"/>
    <col min="11" max="11" width="6.33203125" style="21" customWidth="1"/>
    <col min="12" max="12" width="6.33203125" customWidth="1"/>
    <col min="13" max="13" width="6.33203125" style="21" customWidth="1"/>
    <col min="14" max="14" width="6.33203125" customWidth="1"/>
    <col min="15" max="15" width="6.33203125" style="21" customWidth="1"/>
  </cols>
  <sheetData>
    <row r="1" spans="1:15" s="1" customFormat="1" ht="17">
      <c r="A1" s="86" t="s">
        <v>37</v>
      </c>
      <c r="B1" s="86"/>
      <c r="C1" s="86"/>
      <c r="D1" s="86"/>
      <c r="E1" s="86"/>
      <c r="F1" s="87"/>
      <c r="G1" s="87"/>
      <c r="I1" s="2"/>
      <c r="K1" s="2"/>
      <c r="M1" s="2"/>
      <c r="O1" s="2"/>
    </row>
    <row r="2" spans="1:15" s="1" customFormat="1" ht="5" customHeight="1">
      <c r="A2" s="3"/>
      <c r="B2" s="3"/>
      <c r="C2" s="3"/>
      <c r="D2" s="3"/>
      <c r="E2" s="3"/>
      <c r="F2" s="4"/>
      <c r="G2" s="4"/>
      <c r="I2" s="2"/>
      <c r="K2" s="2"/>
      <c r="M2" s="2"/>
      <c r="O2" s="2"/>
    </row>
    <row r="3" spans="1:15" s="24" customFormat="1" ht="15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s="24" customFormat="1" ht="15.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s="24" customFormat="1" ht="15.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5" s="25" customFormat="1" ht="15.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5" s="24" customFormat="1" ht="15.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5" s="1" customFormat="1" ht="28.5" customHeight="1">
      <c r="A8" s="89" t="s">
        <v>36</v>
      </c>
      <c r="B8" s="89"/>
      <c r="C8" s="89"/>
      <c r="D8" s="89"/>
      <c r="E8" s="89"/>
      <c r="F8" s="89"/>
      <c r="G8" s="89"/>
      <c r="H8" s="89"/>
      <c r="I8" s="90"/>
      <c r="J8" s="90"/>
      <c r="K8" s="90"/>
      <c r="L8" s="90"/>
      <c r="M8" s="90"/>
      <c r="N8" s="90"/>
      <c r="O8" s="90"/>
    </row>
    <row r="9" spans="1:15" s="24" customFormat="1" ht="22.5" customHeight="1">
      <c r="A9" s="91" t="s">
        <v>1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15" s="24" customFormat="1" ht="15" customHeight="1" thickBo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s="24" customFormat="1" ht="15" customHeight="1">
      <c r="A11" s="93"/>
      <c r="B11" s="94"/>
      <c r="C11" s="95"/>
      <c r="D11" s="102" t="s">
        <v>2</v>
      </c>
      <c r="E11" s="105" t="s">
        <v>3</v>
      </c>
      <c r="F11" s="108" t="s">
        <v>4</v>
      </c>
      <c r="G11" s="109"/>
      <c r="H11" s="109"/>
      <c r="I11" s="110"/>
      <c r="J11" s="111" t="s">
        <v>5</v>
      </c>
      <c r="K11" s="112"/>
      <c r="L11" s="112"/>
      <c r="M11" s="112"/>
      <c r="N11" s="112"/>
      <c r="O11" s="113"/>
    </row>
    <row r="12" spans="1:15" s="24" customFormat="1" ht="15" customHeight="1">
      <c r="A12" s="96"/>
      <c r="B12" s="97"/>
      <c r="C12" s="98"/>
      <c r="D12" s="103"/>
      <c r="E12" s="106"/>
      <c r="F12" s="76" t="s">
        <v>6</v>
      </c>
      <c r="G12" s="114"/>
      <c r="H12" s="76" t="s">
        <v>7</v>
      </c>
      <c r="I12" s="114"/>
      <c r="J12" s="76" t="s">
        <v>6</v>
      </c>
      <c r="K12" s="116"/>
      <c r="L12" s="76" t="s">
        <v>8</v>
      </c>
      <c r="M12" s="116"/>
      <c r="N12" s="76" t="s">
        <v>9</v>
      </c>
      <c r="O12" s="77"/>
    </row>
    <row r="13" spans="1:15" s="24" customFormat="1" ht="15" customHeight="1">
      <c r="A13" s="96"/>
      <c r="B13" s="97"/>
      <c r="C13" s="98"/>
      <c r="D13" s="103"/>
      <c r="E13" s="106"/>
      <c r="F13" s="78"/>
      <c r="G13" s="115"/>
      <c r="H13" s="78"/>
      <c r="I13" s="115"/>
      <c r="J13" s="78"/>
      <c r="K13" s="115"/>
      <c r="L13" s="78"/>
      <c r="M13" s="115"/>
      <c r="N13" s="78"/>
      <c r="O13" s="79"/>
    </row>
    <row r="14" spans="1:15" s="24" customFormat="1" ht="15" customHeight="1" thickBot="1">
      <c r="A14" s="99"/>
      <c r="B14" s="100"/>
      <c r="C14" s="101"/>
      <c r="D14" s="104"/>
      <c r="E14" s="107"/>
      <c r="F14" s="26" t="s">
        <v>2</v>
      </c>
      <c r="G14" s="27" t="s">
        <v>3</v>
      </c>
      <c r="H14" s="26" t="s">
        <v>2</v>
      </c>
      <c r="I14" s="28" t="s">
        <v>3</v>
      </c>
      <c r="J14" s="47" t="s">
        <v>2</v>
      </c>
      <c r="K14" s="28" t="s">
        <v>3</v>
      </c>
      <c r="L14" s="47" t="s">
        <v>2</v>
      </c>
      <c r="M14" s="28" t="s">
        <v>3</v>
      </c>
      <c r="N14" s="47" t="s">
        <v>2</v>
      </c>
      <c r="O14" s="51" t="s">
        <v>3</v>
      </c>
    </row>
    <row r="15" spans="1:15" s="24" customFormat="1" ht="15" customHeight="1">
      <c r="A15" s="48" t="s">
        <v>19</v>
      </c>
      <c r="B15" s="35">
        <v>2</v>
      </c>
      <c r="C15" s="49" t="s">
        <v>10</v>
      </c>
      <c r="D15" s="34">
        <v>1092</v>
      </c>
      <c r="E15" s="34">
        <v>38750</v>
      </c>
      <c r="F15" s="34">
        <v>519</v>
      </c>
      <c r="G15" s="34">
        <v>25436</v>
      </c>
      <c r="H15" s="34">
        <v>0</v>
      </c>
      <c r="I15" s="34">
        <v>0</v>
      </c>
      <c r="J15" s="34">
        <v>495</v>
      </c>
      <c r="K15" s="34">
        <v>2370</v>
      </c>
      <c r="L15" s="34">
        <v>30</v>
      </c>
      <c r="M15" s="34">
        <v>38</v>
      </c>
      <c r="N15" s="34">
        <v>48</v>
      </c>
      <c r="O15" s="52">
        <v>165</v>
      </c>
    </row>
    <row r="16" spans="1:15" s="24" customFormat="1" ht="15" customHeight="1">
      <c r="A16" s="50" t="s">
        <v>19</v>
      </c>
      <c r="B16" s="36">
        <v>3</v>
      </c>
      <c r="C16" s="49" t="s">
        <v>10</v>
      </c>
      <c r="D16" s="29">
        <f>SUM(D17:D23)</f>
        <v>1190</v>
      </c>
      <c r="E16" s="29">
        <f>SUM(G16,K16,M16,O16)</f>
        <v>27358</v>
      </c>
      <c r="F16" s="29">
        <f t="shared" ref="F16:O16" si="0">SUM(F17:F23)</f>
        <v>508</v>
      </c>
      <c r="G16" s="29">
        <f t="shared" si="0"/>
        <v>24550</v>
      </c>
      <c r="H16" s="29">
        <f t="shared" si="0"/>
        <v>0</v>
      </c>
      <c r="I16" s="29">
        <f t="shared" si="0"/>
        <v>0</v>
      </c>
      <c r="J16" s="29">
        <f t="shared" si="0"/>
        <v>572</v>
      </c>
      <c r="K16" s="29">
        <f t="shared" si="0"/>
        <v>2515</v>
      </c>
      <c r="L16" s="29">
        <f t="shared" si="0"/>
        <v>100</v>
      </c>
      <c r="M16" s="29">
        <f t="shared" si="0"/>
        <v>242</v>
      </c>
      <c r="N16" s="29">
        <f t="shared" si="0"/>
        <v>10</v>
      </c>
      <c r="O16" s="53">
        <f t="shared" si="0"/>
        <v>51</v>
      </c>
    </row>
    <row r="17" spans="1:18" s="24" customFormat="1" ht="15" customHeight="1">
      <c r="A17" s="80" t="s">
        <v>11</v>
      </c>
      <c r="B17" s="81"/>
      <c r="C17" s="81"/>
      <c r="D17" s="30">
        <f>SUM(F17,J17,L17,N17,)</f>
        <v>136</v>
      </c>
      <c r="E17" s="30">
        <f>SUM(G17,K17,M17,O17,)</f>
        <v>3377</v>
      </c>
      <c r="F17" s="56">
        <v>72</v>
      </c>
      <c r="G17" s="57">
        <v>3045</v>
      </c>
      <c r="H17" s="58"/>
      <c r="I17" s="58"/>
      <c r="J17" s="59">
        <v>46</v>
      </c>
      <c r="K17" s="56">
        <v>290</v>
      </c>
      <c r="L17" s="56">
        <v>18</v>
      </c>
      <c r="M17" s="56">
        <v>37</v>
      </c>
      <c r="N17" s="30">
        <v>0</v>
      </c>
      <c r="O17" s="54">
        <v>5</v>
      </c>
    </row>
    <row r="18" spans="1:18" s="24" customFormat="1" ht="15" customHeight="1">
      <c r="A18" s="80" t="s">
        <v>12</v>
      </c>
      <c r="B18" s="81"/>
      <c r="C18" s="81"/>
      <c r="D18" s="30">
        <f t="shared" ref="D18:D23" si="1">SUM(F18,J18,L18,N18,)</f>
        <v>166</v>
      </c>
      <c r="E18" s="30">
        <f t="shared" ref="E18:E23" si="2">SUM(G18,K18,M18,O18,)</f>
        <v>3836</v>
      </c>
      <c r="F18" s="56">
        <v>72</v>
      </c>
      <c r="G18" s="57">
        <v>3208</v>
      </c>
      <c r="H18" s="60"/>
      <c r="I18" s="60"/>
      <c r="J18" s="56">
        <v>76</v>
      </c>
      <c r="K18" s="56">
        <v>572</v>
      </c>
      <c r="L18" s="56">
        <v>18</v>
      </c>
      <c r="M18" s="56">
        <v>56</v>
      </c>
      <c r="N18" s="30">
        <v>0</v>
      </c>
      <c r="O18" s="54">
        <v>0</v>
      </c>
    </row>
    <row r="19" spans="1:18" s="24" customFormat="1" ht="15" customHeight="1">
      <c r="A19" s="80" t="s">
        <v>13</v>
      </c>
      <c r="B19" s="81"/>
      <c r="C19" s="81"/>
      <c r="D19" s="30">
        <f t="shared" si="1"/>
        <v>148</v>
      </c>
      <c r="E19" s="30">
        <f t="shared" si="2"/>
        <v>5053</v>
      </c>
      <c r="F19" s="56">
        <v>82</v>
      </c>
      <c r="G19" s="57">
        <v>4715</v>
      </c>
      <c r="H19" s="60"/>
      <c r="I19" s="60"/>
      <c r="J19" s="56">
        <v>42</v>
      </c>
      <c r="K19" s="56">
        <v>303</v>
      </c>
      <c r="L19" s="56">
        <v>18</v>
      </c>
      <c r="M19" s="56">
        <v>5</v>
      </c>
      <c r="N19" s="30">
        <v>6</v>
      </c>
      <c r="O19" s="54">
        <v>30</v>
      </c>
    </row>
    <row r="20" spans="1:18" s="24" customFormat="1" ht="15" customHeight="1">
      <c r="A20" s="80" t="s">
        <v>14</v>
      </c>
      <c r="B20" s="81"/>
      <c r="C20" s="81"/>
      <c r="D20" s="30">
        <f t="shared" si="1"/>
        <v>180</v>
      </c>
      <c r="E20" s="30">
        <f t="shared" si="2"/>
        <v>4281</v>
      </c>
      <c r="F20" s="56">
        <v>78</v>
      </c>
      <c r="G20" s="57">
        <v>3909</v>
      </c>
      <c r="H20" s="60"/>
      <c r="I20" s="60"/>
      <c r="J20" s="56">
        <v>86</v>
      </c>
      <c r="K20" s="56">
        <v>311</v>
      </c>
      <c r="L20" s="56">
        <v>12</v>
      </c>
      <c r="M20" s="56">
        <v>45</v>
      </c>
      <c r="N20" s="30">
        <v>4</v>
      </c>
      <c r="O20" s="54">
        <v>16</v>
      </c>
    </row>
    <row r="21" spans="1:18" s="24" customFormat="1" ht="15" customHeight="1">
      <c r="A21" s="80" t="s">
        <v>15</v>
      </c>
      <c r="B21" s="81"/>
      <c r="C21" s="81"/>
      <c r="D21" s="30">
        <f t="shared" si="1"/>
        <v>175</v>
      </c>
      <c r="E21" s="30">
        <f t="shared" si="2"/>
        <v>4270</v>
      </c>
      <c r="F21" s="56">
        <v>72</v>
      </c>
      <c r="G21" s="57">
        <v>3821</v>
      </c>
      <c r="H21" s="60"/>
      <c r="I21" s="60"/>
      <c r="J21" s="56">
        <v>85</v>
      </c>
      <c r="K21" s="56">
        <v>399</v>
      </c>
      <c r="L21" s="56">
        <v>18</v>
      </c>
      <c r="M21" s="56">
        <v>50</v>
      </c>
      <c r="N21" s="30">
        <v>0</v>
      </c>
      <c r="O21" s="54">
        <v>0</v>
      </c>
    </row>
    <row r="22" spans="1:18" s="24" customFormat="1" ht="15" customHeight="1">
      <c r="A22" s="80" t="s">
        <v>16</v>
      </c>
      <c r="B22" s="81"/>
      <c r="C22" s="81"/>
      <c r="D22" s="30">
        <f t="shared" si="1"/>
        <v>280</v>
      </c>
      <c r="E22" s="30">
        <f t="shared" si="2"/>
        <v>3657</v>
      </c>
      <c r="F22" s="56">
        <v>78</v>
      </c>
      <c r="G22" s="57">
        <v>3258</v>
      </c>
      <c r="H22" s="60"/>
      <c r="I22" s="60"/>
      <c r="J22" s="56">
        <v>190</v>
      </c>
      <c r="K22" s="56">
        <v>364</v>
      </c>
      <c r="L22" s="56">
        <v>12</v>
      </c>
      <c r="M22" s="56">
        <v>35</v>
      </c>
      <c r="N22" s="30">
        <v>0</v>
      </c>
      <c r="O22" s="54">
        <v>0</v>
      </c>
    </row>
    <row r="23" spans="1:18" s="24" customFormat="1" ht="15" customHeight="1" thickBot="1">
      <c r="A23" s="84" t="s">
        <v>17</v>
      </c>
      <c r="B23" s="85"/>
      <c r="C23" s="85"/>
      <c r="D23" s="31">
        <f t="shared" si="1"/>
        <v>105</v>
      </c>
      <c r="E23" s="31">
        <f t="shared" si="2"/>
        <v>2884</v>
      </c>
      <c r="F23" s="61">
        <v>54</v>
      </c>
      <c r="G23" s="61">
        <v>2594</v>
      </c>
      <c r="H23" s="62"/>
      <c r="I23" s="62"/>
      <c r="J23" s="63">
        <v>47</v>
      </c>
      <c r="K23" s="63">
        <v>276</v>
      </c>
      <c r="L23" s="63">
        <v>4</v>
      </c>
      <c r="M23" s="63">
        <v>14</v>
      </c>
      <c r="N23" s="31">
        <v>0</v>
      </c>
      <c r="O23" s="55">
        <v>0</v>
      </c>
    </row>
    <row r="24" spans="1:18" s="24" customFormat="1" ht="13">
      <c r="A24" s="82" t="s">
        <v>18</v>
      </c>
      <c r="B24" s="82"/>
      <c r="C24" s="82"/>
      <c r="D24" s="82"/>
      <c r="E24" s="83"/>
      <c r="H24" s="32"/>
      <c r="I24" s="33"/>
      <c r="J24" s="32"/>
      <c r="K24" s="33"/>
      <c r="L24" s="32"/>
      <c r="M24" s="33"/>
      <c r="N24" s="32"/>
      <c r="O24" s="33"/>
    </row>
    <row r="25" spans="1:18" ht="15" thickBot="1">
      <c r="H25" s="7"/>
      <c r="I25" s="7"/>
      <c r="J25" s="7"/>
      <c r="K25" s="7"/>
      <c r="L25" s="7"/>
      <c r="M25" s="7"/>
      <c r="N25" s="7"/>
      <c r="O25" s="7"/>
    </row>
    <row r="26" spans="1:18" ht="15" thickBot="1">
      <c r="A26" s="8"/>
      <c r="B26" s="8"/>
      <c r="C26" s="8"/>
      <c r="D26" s="69"/>
      <c r="E26" s="66"/>
      <c r="F26" s="66"/>
      <c r="G26" s="66"/>
      <c r="H26" s="66"/>
      <c r="I26" s="66"/>
      <c r="J26" s="70" t="s">
        <v>20</v>
      </c>
      <c r="K26" s="71"/>
      <c r="L26" s="65" t="s">
        <v>22</v>
      </c>
      <c r="M26" s="66"/>
      <c r="N26" s="66"/>
      <c r="O26" s="66"/>
      <c r="P26" s="66"/>
      <c r="Q26" s="66"/>
      <c r="R26" t="s">
        <v>24</v>
      </c>
    </row>
    <row r="27" spans="1:18" ht="15" thickBot="1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37"/>
      <c r="M27" s="37"/>
      <c r="N27" s="37"/>
      <c r="O27" s="37"/>
    </row>
    <row r="28" spans="1:18" ht="15" thickBot="1">
      <c r="A28" s="8"/>
      <c r="B28" s="9"/>
      <c r="C28" s="8"/>
      <c r="D28" s="10"/>
      <c r="E28" s="10"/>
      <c r="F28" s="10"/>
      <c r="G28" s="10"/>
      <c r="H28" s="10"/>
      <c r="I28" s="10"/>
      <c r="J28" s="74" t="s">
        <v>21</v>
      </c>
      <c r="K28" s="75"/>
      <c r="L28" s="67" t="s">
        <v>23</v>
      </c>
      <c r="M28" s="68"/>
      <c r="N28" s="68"/>
      <c r="O28" s="68"/>
      <c r="P28" s="68"/>
      <c r="Q28" s="68"/>
      <c r="R28" t="s">
        <v>24</v>
      </c>
    </row>
    <row r="29" spans="1:18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39"/>
      <c r="M29" s="39"/>
      <c r="N29" s="39"/>
      <c r="O29" s="39"/>
    </row>
    <row r="30" spans="1:18">
      <c r="A30" s="66"/>
      <c r="B30" s="66"/>
      <c r="C30" s="6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8">
      <c r="A31" s="66"/>
      <c r="B31" s="66"/>
      <c r="C31" s="66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8">
      <c r="A32" s="38" t="s">
        <v>33</v>
      </c>
      <c r="B32" s="38"/>
      <c r="C32" s="3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66"/>
      <c r="B33" s="66"/>
      <c r="C33" s="66"/>
      <c r="D33" s="10"/>
      <c r="E33" s="10"/>
      <c r="F33" s="41" t="s">
        <v>34</v>
      </c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38" t="s">
        <v>25</v>
      </c>
      <c r="B34" s="38"/>
      <c r="C34" s="38"/>
      <c r="D34" s="10"/>
      <c r="E34" s="40" t="s">
        <v>26</v>
      </c>
      <c r="F34" s="46">
        <v>736</v>
      </c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66" t="s">
        <v>35</v>
      </c>
      <c r="B35" s="66"/>
      <c r="C35" s="66"/>
      <c r="D35" s="10"/>
      <c r="E35" s="40" t="s">
        <v>27</v>
      </c>
      <c r="F35" s="46">
        <v>1033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66"/>
      <c r="B36" s="66"/>
      <c r="C36" s="66"/>
      <c r="D36" s="10"/>
      <c r="E36" s="40" t="s">
        <v>28</v>
      </c>
      <c r="F36" s="46">
        <v>1665</v>
      </c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66"/>
      <c r="B37" s="66"/>
      <c r="C37" s="15"/>
      <c r="D37" s="10"/>
      <c r="E37" s="40" t="s">
        <v>29</v>
      </c>
      <c r="F37" s="46">
        <v>1248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6"/>
      <c r="B38" s="17"/>
      <c r="C38" s="17"/>
      <c r="D38" s="18"/>
      <c r="E38" s="42" t="s">
        <v>30</v>
      </c>
      <c r="F38" s="46">
        <v>1157</v>
      </c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2.75" customHeight="1">
      <c r="A39" s="19"/>
      <c r="B39" s="19"/>
      <c r="C39" s="19"/>
      <c r="D39" s="19"/>
      <c r="E39" s="43" t="s">
        <v>31</v>
      </c>
      <c r="F39" s="45">
        <v>1058</v>
      </c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customHeight="1">
      <c r="A40" s="72"/>
      <c r="B40" s="73"/>
      <c r="C40" s="73"/>
      <c r="D40" s="38"/>
      <c r="E40" s="44" t="s">
        <v>32</v>
      </c>
      <c r="F40" s="46">
        <v>815</v>
      </c>
      <c r="G40" s="38"/>
      <c r="H40" s="38"/>
      <c r="I40" s="38"/>
      <c r="J40" s="20"/>
      <c r="K40" s="20"/>
      <c r="L40" s="20"/>
      <c r="N40" s="20"/>
    </row>
    <row r="41" spans="1:15">
      <c r="A41" s="73"/>
      <c r="B41" s="73"/>
      <c r="C41" s="73"/>
      <c r="D41" s="69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>
      <c r="A42" s="73"/>
      <c r="B42" s="73"/>
      <c r="C42" s="73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66"/>
      <c r="B45" s="66"/>
      <c r="C45" s="6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66"/>
      <c r="B46" s="66"/>
      <c r="C46" s="6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66"/>
      <c r="B47" s="66"/>
      <c r="C47" s="66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66"/>
      <c r="B48" s="66"/>
      <c r="C48" s="66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66"/>
      <c r="B49" s="66"/>
      <c r="C49" s="66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66"/>
      <c r="B50" s="66"/>
      <c r="C50" s="6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66"/>
      <c r="B51" s="66"/>
      <c r="C51" s="6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66"/>
      <c r="B52" s="66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0"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A52:B52"/>
    <mergeCell ref="J41:K41"/>
    <mergeCell ref="J28:K28"/>
    <mergeCell ref="N12:O13"/>
    <mergeCell ref="A19:C19"/>
    <mergeCell ref="A20:C20"/>
    <mergeCell ref="A21:C21"/>
    <mergeCell ref="A22:C22"/>
    <mergeCell ref="A17:C17"/>
    <mergeCell ref="A24:E24"/>
    <mergeCell ref="A18:C18"/>
    <mergeCell ref="F41:G41"/>
    <mergeCell ref="H41:I41"/>
    <mergeCell ref="A23:C23"/>
    <mergeCell ref="A50:C50"/>
    <mergeCell ref="A51:C51"/>
    <mergeCell ref="A45:C45"/>
    <mergeCell ref="A46:C46"/>
    <mergeCell ref="A47:C47"/>
    <mergeCell ref="A40:C42"/>
    <mergeCell ref="D41:E41"/>
    <mergeCell ref="L26:Q26"/>
    <mergeCell ref="L28:Q28"/>
    <mergeCell ref="A48:C48"/>
    <mergeCell ref="A49:C49"/>
    <mergeCell ref="N41:O41"/>
    <mergeCell ref="A36:C36"/>
    <mergeCell ref="A37:B37"/>
    <mergeCell ref="A35:C35"/>
    <mergeCell ref="D26:E26"/>
    <mergeCell ref="F26:G26"/>
    <mergeCell ref="H26:I26"/>
    <mergeCell ref="J26:K26"/>
    <mergeCell ref="A30:C30"/>
    <mergeCell ref="A31:C31"/>
    <mergeCell ref="A33:C33"/>
    <mergeCell ref="L41:M41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1048575" man="1"/>
  </colBreak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39D7-4E1E-E446-A443-5EF6EC47BD58}">
  <dimension ref="A1:V67"/>
  <sheetViews>
    <sheetView showGridLines="0" workbookViewId="0">
      <selection sqref="A1:N1"/>
    </sheetView>
  </sheetViews>
  <sheetFormatPr baseColWidth="10" defaultColWidth="8.83203125" defaultRowHeight="14"/>
  <cols>
    <col min="1" max="1" width="3.83203125" style="1" customWidth="1"/>
    <col min="2" max="2" width="1.6640625" style="1" customWidth="1"/>
    <col min="3" max="3" width="3.1640625" style="1" customWidth="1"/>
    <col min="4" max="5" width="5" style="1" customWidth="1"/>
    <col min="6" max="6" width="4.33203125" style="1" customWidth="1"/>
    <col min="7" max="7" width="5" style="1" customWidth="1"/>
    <col min="8" max="8" width="4.1640625" style="1" customWidth="1"/>
    <col min="9" max="9" width="5.5" style="1" customWidth="1"/>
    <col min="10" max="18" width="5" style="1" customWidth="1"/>
    <col min="19" max="19" width="5" style="2" customWidth="1"/>
    <col min="20" max="16384" width="8.83203125" style="1"/>
  </cols>
  <sheetData>
    <row r="1" spans="1:21" ht="15" customHeight="1">
      <c r="A1" s="89" t="s">
        <v>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"/>
    </row>
    <row r="2" spans="1:21" s="24" customFormat="1" ht="15" customHeight="1">
      <c r="A2" s="117" t="s">
        <v>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21" s="119" customFormat="1" ht="15" customHeight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21" s="131" customFormat="1" ht="14" customHeight="1">
      <c r="A4" s="120"/>
      <c r="B4" s="121"/>
      <c r="C4" s="122"/>
      <c r="D4" s="123" t="s">
        <v>40</v>
      </c>
      <c r="E4" s="124"/>
      <c r="F4" s="123" t="s">
        <v>41</v>
      </c>
      <c r="G4" s="125"/>
      <c r="H4" s="125"/>
      <c r="I4" s="124"/>
      <c r="J4" s="123" t="s">
        <v>42</v>
      </c>
      <c r="K4" s="124"/>
      <c r="L4" s="126" t="s">
        <v>43</v>
      </c>
      <c r="M4" s="127"/>
      <c r="N4" s="128" t="s">
        <v>44</v>
      </c>
      <c r="O4" s="129"/>
      <c r="P4" s="123" t="s">
        <v>45</v>
      </c>
      <c r="Q4" s="124"/>
      <c r="R4" s="123" t="s">
        <v>46</v>
      </c>
      <c r="S4" s="130"/>
    </row>
    <row r="5" spans="1:21" s="131" customFormat="1" ht="15" customHeight="1">
      <c r="A5" s="132"/>
      <c r="B5" s="133"/>
      <c r="C5" s="134"/>
      <c r="D5" s="135"/>
      <c r="E5" s="136"/>
      <c r="F5" s="137"/>
      <c r="G5" s="137"/>
      <c r="H5" s="138" t="s">
        <v>47</v>
      </c>
      <c r="I5" s="138"/>
      <c r="J5" s="135"/>
      <c r="K5" s="136"/>
      <c r="L5" s="139"/>
      <c r="M5" s="140"/>
      <c r="N5" s="141"/>
      <c r="O5" s="142"/>
      <c r="P5" s="135"/>
      <c r="Q5" s="136"/>
      <c r="R5" s="135"/>
      <c r="S5" s="143"/>
    </row>
    <row r="6" spans="1:21" s="131" customFormat="1" ht="30" customHeight="1" thickBot="1">
      <c r="A6" s="144"/>
      <c r="B6" s="145"/>
      <c r="C6" s="145"/>
      <c r="D6" s="146" t="s">
        <v>48</v>
      </c>
      <c r="E6" s="147" t="s">
        <v>49</v>
      </c>
      <c r="F6" s="146" t="s">
        <v>48</v>
      </c>
      <c r="G6" s="147" t="s">
        <v>49</v>
      </c>
      <c r="H6" s="146" t="s">
        <v>48</v>
      </c>
      <c r="I6" s="147" t="s">
        <v>49</v>
      </c>
      <c r="J6" s="146" t="s">
        <v>48</v>
      </c>
      <c r="K6" s="147" t="s">
        <v>49</v>
      </c>
      <c r="L6" s="146" t="s">
        <v>48</v>
      </c>
      <c r="M6" s="147" t="s">
        <v>49</v>
      </c>
      <c r="N6" s="146" t="s">
        <v>48</v>
      </c>
      <c r="O6" s="147" t="s">
        <v>49</v>
      </c>
      <c r="P6" s="146" t="s">
        <v>48</v>
      </c>
      <c r="Q6" s="147" t="s">
        <v>49</v>
      </c>
      <c r="R6" s="146" t="s">
        <v>48</v>
      </c>
      <c r="S6" s="148" t="s">
        <v>49</v>
      </c>
    </row>
    <row r="7" spans="1:21" s="131" customFormat="1" ht="10" customHeight="1">
      <c r="A7" s="149" t="s">
        <v>50</v>
      </c>
      <c r="B7" s="150"/>
      <c r="C7" s="151"/>
      <c r="D7" s="152">
        <v>25078</v>
      </c>
      <c r="E7" s="152">
        <v>34968</v>
      </c>
      <c r="F7" s="153">
        <v>349</v>
      </c>
      <c r="G7" s="153">
        <v>1144</v>
      </c>
      <c r="H7" s="153">
        <v>151</v>
      </c>
      <c r="I7" s="153">
        <v>619</v>
      </c>
      <c r="J7" s="153">
        <v>0</v>
      </c>
      <c r="K7" s="153">
        <v>0</v>
      </c>
      <c r="L7" s="153">
        <v>451</v>
      </c>
      <c r="M7" s="153">
        <v>705</v>
      </c>
      <c r="N7" s="154">
        <v>577</v>
      </c>
      <c r="O7" s="154">
        <v>577</v>
      </c>
      <c r="P7" s="153">
        <v>56</v>
      </c>
      <c r="Q7" s="153">
        <v>56</v>
      </c>
      <c r="R7" s="153">
        <v>14</v>
      </c>
      <c r="S7" s="155">
        <v>32</v>
      </c>
      <c r="U7" s="156"/>
    </row>
    <row r="8" spans="1:21" s="131" customFormat="1" ht="10" customHeight="1">
      <c r="A8" s="157" t="s">
        <v>19</v>
      </c>
      <c r="B8" s="158" t="s">
        <v>51</v>
      </c>
      <c r="C8" s="159"/>
      <c r="D8" s="160">
        <f>SUM(F8,J8,L8,N8,P8,R8,D24,F24,H24,J24,L24,N24,P24,D40,F40,H40,J40,L40,N40,P40,R40)</f>
        <v>25140</v>
      </c>
      <c r="E8" s="160">
        <f>SUM(G8,K8,M8,O8,Q8,S8,E24,G24,I24,K24,M24,O24,Q24,E40,G40,I40,K40,M40,O40,Q40,S40)</f>
        <v>33800</v>
      </c>
      <c r="F8" s="161">
        <f>SUM(F10:F18)</f>
        <v>282</v>
      </c>
      <c r="G8" s="161">
        <f t="shared" ref="G8:S9" si="0">SUM(G10:G18)</f>
        <v>1016</v>
      </c>
      <c r="H8" s="161">
        <f t="shared" si="0"/>
        <v>123</v>
      </c>
      <c r="I8" s="161">
        <f t="shared" si="0"/>
        <v>543</v>
      </c>
      <c r="J8" s="161">
        <f t="shared" si="0"/>
        <v>1</v>
      </c>
      <c r="K8" s="161">
        <f t="shared" si="0"/>
        <v>1</v>
      </c>
      <c r="L8" s="161">
        <f t="shared" si="0"/>
        <v>42</v>
      </c>
      <c r="M8" s="161">
        <f t="shared" si="0"/>
        <v>65</v>
      </c>
      <c r="N8" s="162">
        <f t="shared" si="0"/>
        <v>549</v>
      </c>
      <c r="O8" s="162">
        <f t="shared" si="0"/>
        <v>549</v>
      </c>
      <c r="P8" s="161">
        <f t="shared" si="0"/>
        <v>9</v>
      </c>
      <c r="Q8" s="161">
        <f t="shared" si="0"/>
        <v>26</v>
      </c>
      <c r="R8" s="161">
        <f t="shared" si="0"/>
        <v>22</v>
      </c>
      <c r="S8" s="163">
        <f t="shared" si="0"/>
        <v>37</v>
      </c>
    </row>
    <row r="9" spans="1:21" s="131" customFormat="1" ht="10" customHeight="1">
      <c r="A9" s="164" t="s">
        <v>52</v>
      </c>
      <c r="B9" s="158" t="s">
        <v>53</v>
      </c>
      <c r="C9" s="159"/>
      <c r="D9" s="165">
        <f>D8/E8</f>
        <v>0.74378698224852069</v>
      </c>
      <c r="E9" s="166">
        <v>1</v>
      </c>
      <c r="F9" s="167">
        <f>F8/E8</f>
        <v>8.3431952662721895E-3</v>
      </c>
      <c r="G9" s="167">
        <f>G8/E8</f>
        <v>3.0059171597633137E-2</v>
      </c>
      <c r="H9" s="167">
        <f>H8/E8</f>
        <v>3.6390532544378698E-3</v>
      </c>
      <c r="I9" s="167">
        <f>I8/E8</f>
        <v>1.6065088757396449E-2</v>
      </c>
      <c r="J9" s="161">
        <f t="shared" si="0"/>
        <v>1</v>
      </c>
      <c r="K9" s="161">
        <f t="shared" si="0"/>
        <v>1</v>
      </c>
      <c r="L9" s="161">
        <f t="shared" si="0"/>
        <v>32</v>
      </c>
      <c r="M9" s="161">
        <f t="shared" si="0"/>
        <v>55</v>
      </c>
      <c r="N9" s="168">
        <f>N8/E8</f>
        <v>1.6242603550295859E-2</v>
      </c>
      <c r="O9" s="168">
        <f>O8/E8</f>
        <v>1.6242603550295859E-2</v>
      </c>
      <c r="P9" s="167">
        <f>P8/E8</f>
        <v>2.6627218934911241E-4</v>
      </c>
      <c r="Q9" s="167">
        <f>Q8/E8</f>
        <v>7.6923076923076923E-4</v>
      </c>
      <c r="R9" s="167">
        <f>R8/E8</f>
        <v>6.5088757396449708E-4</v>
      </c>
      <c r="S9" s="169">
        <f>S8/E8</f>
        <v>1.0946745562130178E-3</v>
      </c>
      <c r="U9" s="170"/>
    </row>
    <row r="10" spans="1:21" s="131" customFormat="1" ht="9" customHeight="1">
      <c r="A10" s="171" t="s">
        <v>11</v>
      </c>
      <c r="B10" s="172"/>
      <c r="C10" s="173"/>
      <c r="D10" s="174">
        <f>SUM(F10,L10,J10,N10,P10,R10,D26,F26,H26,J26,L26,N26,P26,D42,F42,H42,J42,L42,N42,P42,R42)</f>
        <v>2208</v>
      </c>
      <c r="E10" s="174">
        <f t="shared" ref="E10:E18" si="1">SUM(G10,K10,M10,O10,Q10,S10,E26,G26,I26,K26,M26,O26,Q26,E42,G42,I42,K42,M42,O42,Q42,S42)</f>
        <v>3292</v>
      </c>
      <c r="F10" s="175">
        <f>SUM('[1]表７２ (地域支援課以外):表７２(地域支援課)'!F10)</f>
        <v>122</v>
      </c>
      <c r="G10" s="175">
        <f>SUM('[1]表７２ (地域支援課以外):表７２(地域支援課)'!G10)</f>
        <v>542</v>
      </c>
      <c r="H10" s="175">
        <f>SUM('[1]表７２ (地域支援課以外):表７２(地域支援課)'!H10)</f>
        <v>68</v>
      </c>
      <c r="I10" s="175">
        <f>SUM('[1]表７２ (地域支援課以外):表７２(地域支援課)'!I10)</f>
        <v>320</v>
      </c>
      <c r="J10" s="175">
        <f>SUM('[1]表７２ (地域支援課以外):表７２(地域支援課)'!J10)</f>
        <v>0</v>
      </c>
      <c r="K10" s="175">
        <f>SUM('[1]表７２ (地域支援課以外):表７２(地域支援課)'!K10)</f>
        <v>0</v>
      </c>
      <c r="L10" s="175">
        <f>SUM('[1]表７２ (地域支援課以外):表７２(地域支援課)'!L10)</f>
        <v>10</v>
      </c>
      <c r="M10" s="175">
        <f>SUM('[1]表７２ (地域支援課以外):表７２(地域支援課)'!M10)</f>
        <v>10</v>
      </c>
      <c r="N10" s="175">
        <v>79</v>
      </c>
      <c r="O10" s="175">
        <v>79</v>
      </c>
      <c r="P10" s="175">
        <f>SUM('[1]表７２ (地域支援課以外):表７２(地域支援課)'!P10)</f>
        <v>0</v>
      </c>
      <c r="Q10" s="175">
        <f>SUM('[1]表７２ (地域支援課以外):表７２(地域支援課)'!Q10)</f>
        <v>0</v>
      </c>
      <c r="R10" s="175">
        <f>SUM('[1]表７２ (地域支援課以外):表７２(地域支援課)'!R10)</f>
        <v>0</v>
      </c>
      <c r="S10" s="176">
        <f>SUM('[1]表７２ (地域支援課以外):表７２(地域支援課)'!S10)</f>
        <v>0</v>
      </c>
    </row>
    <row r="11" spans="1:21" s="131" customFormat="1" ht="9" customHeight="1">
      <c r="A11" s="177" t="s">
        <v>54</v>
      </c>
      <c r="B11" s="178"/>
      <c r="C11" s="179"/>
      <c r="D11" s="180">
        <f t="shared" ref="D11:D18" si="2">SUM(F11,L11,J11,N11,P11,R11,D27,F27,H27,J27,L27,N27,P27,D43,F43,H43,J43,L43,N43,P43,R43)</f>
        <v>1347</v>
      </c>
      <c r="E11" s="180">
        <f t="shared" si="1"/>
        <v>2812</v>
      </c>
      <c r="F11" s="175">
        <f>SUM('[1]表７２ (地域支援課以外):表７２(地域支援課)'!F11)</f>
        <v>0</v>
      </c>
      <c r="G11" s="175">
        <f>SUM('[1]表７２ (地域支援課以外):表７２(地域支援課)'!G11)</f>
        <v>0</v>
      </c>
      <c r="H11" s="175">
        <f>SUM('[1]表７２ (地域支援課以外):表７２(地域支援課)'!H11)</f>
        <v>0</v>
      </c>
      <c r="I11" s="175">
        <f>SUM('[1]表７２ (地域支援課以外):表７２(地域支援課)'!I11)</f>
        <v>0</v>
      </c>
      <c r="J11" s="175">
        <f>SUM('[1]表７２ (地域支援課以外):表７２(地域支援課)'!J11)</f>
        <v>0</v>
      </c>
      <c r="K11" s="175">
        <f>SUM('[1]表７２ (地域支援課以外):表７２(地域支援課)'!K11)</f>
        <v>0</v>
      </c>
      <c r="L11" s="175">
        <f>SUM('[1]表７２ (地域支援課以外):表７２(地域支援課)'!L11)</f>
        <v>1</v>
      </c>
      <c r="M11" s="175">
        <f>SUM('[1]表７２ (地域支援課以外):表７２(地域支援課)'!M11)</f>
        <v>1</v>
      </c>
      <c r="N11" s="175">
        <v>182</v>
      </c>
      <c r="O11" s="175">
        <v>182</v>
      </c>
      <c r="P11" s="175">
        <f>SUM('[1]表７２ (地域支援課以外):表７２(地域支援課)'!P11)</f>
        <v>3</v>
      </c>
      <c r="Q11" s="175">
        <f>SUM('[1]表７２ (地域支援課以外):表７２(地域支援課)'!Q11)</f>
        <v>15</v>
      </c>
      <c r="R11" s="175">
        <f>SUM('[1]表７２ (地域支援課以外):表７２(地域支援課)'!R11)</f>
        <v>0</v>
      </c>
      <c r="S11" s="176">
        <f>SUM('[1]表７２ (地域支援課以外):表７２(地域支援課)'!S11)</f>
        <v>0</v>
      </c>
    </row>
    <row r="12" spans="1:21" s="131" customFormat="1" ht="9" customHeight="1">
      <c r="A12" s="177" t="s">
        <v>12</v>
      </c>
      <c r="B12" s="178"/>
      <c r="C12" s="179"/>
      <c r="D12" s="180">
        <f t="shared" si="2"/>
        <v>2972</v>
      </c>
      <c r="E12" s="180">
        <f t="shared" si="1"/>
        <v>3654</v>
      </c>
      <c r="F12" s="175">
        <f>SUM('[1]表７２ (地域支援課以外):表７２(地域支援課)'!F12)</f>
        <v>8</v>
      </c>
      <c r="G12" s="175">
        <f>SUM('[1]表７２ (地域支援課以外):表７２(地域支援課)'!G12)</f>
        <v>31</v>
      </c>
      <c r="H12" s="175">
        <f>SUM('[1]表７２ (地域支援課以外):表７２(地域支援課)'!H12)</f>
        <v>4</v>
      </c>
      <c r="I12" s="175">
        <f>SUM('[1]表７２ (地域支援課以外):表７２(地域支援課)'!I12)</f>
        <v>15</v>
      </c>
      <c r="J12" s="175">
        <f>SUM('[1]表７２ (地域支援課以外):表７２(地域支援課)'!J12)</f>
        <v>0</v>
      </c>
      <c r="K12" s="175">
        <f>SUM('[1]表７２ (地域支援課以外):表７２(地域支援課)'!K12)</f>
        <v>0</v>
      </c>
      <c r="L12" s="175">
        <f>SUM('[1]表７２ (地域支援課以外):表７２(地域支援課)'!L12)</f>
        <v>3</v>
      </c>
      <c r="M12" s="175">
        <f>SUM('[1]表７２ (地域支援課以外):表７２(地域支援課)'!M12)</f>
        <v>4</v>
      </c>
      <c r="N12" s="175">
        <v>175</v>
      </c>
      <c r="O12" s="175">
        <v>175</v>
      </c>
      <c r="P12" s="175">
        <f>SUM('[1]表７２ (地域支援課以外):表７２(地域支援課)'!P12)</f>
        <v>1</v>
      </c>
      <c r="Q12" s="175">
        <f>SUM('[1]表７２ (地域支援課以外):表７２(地域支援課)'!Q12)</f>
        <v>2</v>
      </c>
      <c r="R12" s="175">
        <f>SUM('[1]表７２ (地域支援課以外):表７２(地域支援課)'!R12)</f>
        <v>2</v>
      </c>
      <c r="S12" s="176">
        <f>SUM('[1]表７２ (地域支援課以外):表７２(地域支援課)'!S12)</f>
        <v>3</v>
      </c>
      <c r="U12" s="156"/>
    </row>
    <row r="13" spans="1:21" s="131" customFormat="1" ht="9" customHeight="1">
      <c r="A13" s="177" t="s">
        <v>13</v>
      </c>
      <c r="B13" s="178"/>
      <c r="C13" s="179"/>
      <c r="D13" s="180">
        <f t="shared" si="2"/>
        <v>4328</v>
      </c>
      <c r="E13" s="180">
        <f t="shared" si="1"/>
        <v>4929</v>
      </c>
      <c r="F13" s="175">
        <f>SUM('[1]表７２ (地域支援課以外):表７２(地域支援課)'!F13)</f>
        <v>6</v>
      </c>
      <c r="G13" s="175">
        <f>SUM('[1]表７２ (地域支援課以外):表７２(地域支援課)'!G13)</f>
        <v>26</v>
      </c>
      <c r="H13" s="175">
        <f>SUM('[1]表７２ (地域支援課以外):表７２(地域支援課)'!H13)</f>
        <v>5</v>
      </c>
      <c r="I13" s="175">
        <f>SUM('[1]表７２ (地域支援課以外):表７２(地域支援課)'!I13)</f>
        <v>15</v>
      </c>
      <c r="J13" s="175">
        <f>SUM('[1]表７２ (地域支援課以外):表７２(地域支援課)'!J13)</f>
        <v>1</v>
      </c>
      <c r="K13" s="175">
        <f>SUM('[1]表７２ (地域支援課以外):表７２(地域支援課)'!K13)</f>
        <v>1</v>
      </c>
      <c r="L13" s="175">
        <f>SUM('[1]表７２ (地域支援課以外):表７２(地域支援課)'!L13)</f>
        <v>0</v>
      </c>
      <c r="M13" s="175">
        <f>SUM('[1]表７２ (地域支援課以外):表７２(地域支援課)'!M13)</f>
        <v>0</v>
      </c>
      <c r="N13" s="175">
        <v>11</v>
      </c>
      <c r="O13" s="175">
        <v>11</v>
      </c>
      <c r="P13" s="175">
        <f>SUM('[1]表７２ (地域支援課以外):表７２(地域支援課)'!P13)</f>
        <v>1</v>
      </c>
      <c r="Q13" s="175">
        <f>SUM('[1]表７２ (地域支援課以外):表７２(地域支援課)'!Q13)</f>
        <v>1</v>
      </c>
      <c r="R13" s="175">
        <f>SUM('[1]表７２ (地域支援課以外):表７２(地域支援課)'!R13)</f>
        <v>3</v>
      </c>
      <c r="S13" s="176">
        <f>SUM('[1]表７２ (地域支援課以外):表７２(地域支援課)'!S13)</f>
        <v>6</v>
      </c>
      <c r="U13" s="156"/>
    </row>
    <row r="14" spans="1:21" s="131" customFormat="1" ht="9" customHeight="1">
      <c r="A14" s="177" t="s">
        <v>14</v>
      </c>
      <c r="B14" s="178"/>
      <c r="C14" s="179"/>
      <c r="D14" s="180">
        <f t="shared" si="2"/>
        <v>3656</v>
      </c>
      <c r="E14" s="180">
        <f t="shared" si="1"/>
        <v>4329</v>
      </c>
      <c r="F14" s="175">
        <f>SUM('[1]表７２ (地域支援課以外):表７２(地域支援課)'!F14)</f>
        <v>9</v>
      </c>
      <c r="G14" s="175">
        <f>SUM('[1]表７２ (地域支援課以外):表７２(地域支援課)'!G14)</f>
        <v>20</v>
      </c>
      <c r="H14" s="175">
        <f>SUM('[1]表７２ (地域支援課以外):表７２(地域支援課)'!H14)</f>
        <v>4</v>
      </c>
      <c r="I14" s="175">
        <f>SUM('[1]表７２ (地域支援課以外):表７２(地域支援課)'!I14)</f>
        <v>5</v>
      </c>
      <c r="J14" s="175">
        <f>SUM('[1]表７２ (地域支援課以外):表７２(地域支援課)'!J14)</f>
        <v>0</v>
      </c>
      <c r="K14" s="175">
        <f>SUM('[1]表７２ (地域支援課以外):表７２(地域支援課)'!K14)</f>
        <v>0</v>
      </c>
      <c r="L14" s="175">
        <f>SUM('[1]表７２ (地域支援課以外):表７２(地域支援課)'!L14)</f>
        <v>0</v>
      </c>
      <c r="M14" s="175">
        <f>SUM('[1]表７２ (地域支援課以外):表７２(地域支援課)'!M14)</f>
        <v>1</v>
      </c>
      <c r="N14" s="175">
        <v>42</v>
      </c>
      <c r="O14" s="175">
        <v>42</v>
      </c>
      <c r="P14" s="175">
        <f>SUM('[1]表７２ (地域支援課以外):表７２(地域支援課)'!P14)</f>
        <v>0</v>
      </c>
      <c r="Q14" s="175">
        <f>SUM('[1]表７２ (地域支援課以外):表７２(地域支援課)'!Q14)</f>
        <v>0</v>
      </c>
      <c r="R14" s="175">
        <f>SUM('[1]表７２ (地域支援課以外):表７２(地域支援課)'!R14)</f>
        <v>8</v>
      </c>
      <c r="S14" s="176">
        <f>SUM('[1]表７２ (地域支援課以外):表７２(地域支援課)'!S14)</f>
        <v>8</v>
      </c>
      <c r="U14" s="156"/>
    </row>
    <row r="15" spans="1:21" s="131" customFormat="1" ht="9" customHeight="1">
      <c r="A15" s="177" t="s">
        <v>15</v>
      </c>
      <c r="B15" s="178"/>
      <c r="C15" s="179"/>
      <c r="D15" s="180">
        <f t="shared" si="2"/>
        <v>3534</v>
      </c>
      <c r="E15" s="180">
        <f t="shared" si="1"/>
        <v>4442</v>
      </c>
      <c r="F15" s="175">
        <f>SUM('[1]表７２ (地域支援課以外):表７２(地域支援課)'!F15)</f>
        <v>16</v>
      </c>
      <c r="G15" s="175">
        <f>SUM('[1]表７２ (地域支援課以外):表７２(地域支援課)'!G15)</f>
        <v>60</v>
      </c>
      <c r="H15" s="175">
        <f>SUM('[1]表７２ (地域支援課以外):表７２(地域支援課)'!H15)</f>
        <v>8</v>
      </c>
      <c r="I15" s="175">
        <f>SUM('[1]表７２ (地域支援課以外):表７２(地域支援課)'!I15)</f>
        <v>47</v>
      </c>
      <c r="J15" s="175">
        <f>SUM('[1]表７２ (地域支援課以外):表７２(地域支援課)'!J15)</f>
        <v>0</v>
      </c>
      <c r="K15" s="175">
        <f>SUM('[1]表７２ (地域支援課以外):表７２(地域支援課)'!K15)</f>
        <v>0</v>
      </c>
      <c r="L15" s="175">
        <f>SUM('[1]表７２ (地域支援課以外):表７２(地域支援課)'!L15)</f>
        <v>1</v>
      </c>
      <c r="M15" s="175">
        <f>SUM('[1]表７２ (地域支援課以外):表７２(地域支援課)'!M15)</f>
        <v>1</v>
      </c>
      <c r="N15" s="175">
        <v>38</v>
      </c>
      <c r="O15" s="175">
        <v>38</v>
      </c>
      <c r="P15" s="175">
        <f>SUM('[1]表７２ (地域支援課以外):表７２(地域支援課)'!P15)</f>
        <v>1</v>
      </c>
      <c r="Q15" s="175">
        <f>SUM('[1]表７２ (地域支援課以外):表７２(地域支援課)'!Q15)</f>
        <v>3</v>
      </c>
      <c r="R15" s="175">
        <f>SUM('[1]表７２ (地域支援課以外):表７２(地域支援課)'!R15)</f>
        <v>2</v>
      </c>
      <c r="S15" s="176">
        <f>SUM('[1]表７２ (地域支援課以外):表７２(地域支援課)'!S15)</f>
        <v>12</v>
      </c>
      <c r="U15" s="156"/>
    </row>
    <row r="16" spans="1:21" s="131" customFormat="1" ht="9" customHeight="1">
      <c r="A16" s="177" t="s">
        <v>16</v>
      </c>
      <c r="B16" s="178"/>
      <c r="C16" s="179"/>
      <c r="D16" s="180">
        <f t="shared" si="2"/>
        <v>3130</v>
      </c>
      <c r="E16" s="180">
        <f t="shared" si="1"/>
        <v>4047</v>
      </c>
      <c r="F16" s="175">
        <f>SUM('[1]表７２ (地域支援課以外):表７２(地域支援課)'!F16)</f>
        <v>19</v>
      </c>
      <c r="G16" s="175">
        <f>SUM('[1]表７２ (地域支援課以外):表７２(地域支援課)'!G16)</f>
        <v>61</v>
      </c>
      <c r="H16" s="175">
        <f>SUM('[1]表７２ (地域支援課以外):表７２(地域支援課)'!H16)</f>
        <v>4</v>
      </c>
      <c r="I16" s="175">
        <f>SUM('[1]表７２ (地域支援課以外):表７２(地域支援課)'!I16)</f>
        <v>12</v>
      </c>
      <c r="J16" s="175">
        <f>SUM('[1]表７２ (地域支援課以外):表７２(地域支援課)'!J16)</f>
        <v>0</v>
      </c>
      <c r="K16" s="175">
        <f>SUM('[1]表７２ (地域支援課以外):表７２(地域支援課)'!K16)</f>
        <v>0</v>
      </c>
      <c r="L16" s="175">
        <f>SUM('[1]表７２ (地域支援課以外):表７２(地域支援課)'!L16)</f>
        <v>1</v>
      </c>
      <c r="M16" s="175">
        <f>SUM('[1]表７２ (地域支援課以外):表７２(地域支援課)'!M16)</f>
        <v>1</v>
      </c>
      <c r="N16" s="175">
        <v>22</v>
      </c>
      <c r="O16" s="175">
        <v>22</v>
      </c>
      <c r="P16" s="175">
        <f>SUM('[1]表７２ (地域支援課以外):表７２(地域支援課)'!P16)</f>
        <v>0</v>
      </c>
      <c r="Q16" s="175">
        <f>SUM('[1]表７２ (地域支援課以外):表７２(地域支援課)'!Q16)</f>
        <v>0</v>
      </c>
      <c r="R16" s="175">
        <f>SUM('[1]表７２ (地域支援課以外):表７２(地域支援課)'!R16)</f>
        <v>2</v>
      </c>
      <c r="S16" s="176">
        <f>SUM('[1]表７２ (地域支援課以外):表７２(地域支援課)'!S16)</f>
        <v>2</v>
      </c>
    </row>
    <row r="17" spans="1:22" s="131" customFormat="1" ht="9" customHeight="1">
      <c r="A17" s="177" t="s">
        <v>17</v>
      </c>
      <c r="B17" s="178"/>
      <c r="C17" s="179"/>
      <c r="D17" s="180">
        <f t="shared" si="2"/>
        <v>3181</v>
      </c>
      <c r="E17" s="180">
        <f t="shared" si="1"/>
        <v>3750</v>
      </c>
      <c r="F17" s="175">
        <f>SUM('[1]表７２ (地域支援課以外):表７２(地域支援課)'!F17)</f>
        <v>102</v>
      </c>
      <c r="G17" s="175">
        <f>SUM('[1]表７２ (地域支援課以外):表７２(地域支援課)'!G17)</f>
        <v>276</v>
      </c>
      <c r="H17" s="175">
        <f>SUM('[1]表７２ (地域支援課以外):表７２(地域支援課)'!H17)</f>
        <v>30</v>
      </c>
      <c r="I17" s="175">
        <f>SUM('[1]表７２ (地域支援課以外):表７２(地域支援課)'!I17)</f>
        <v>129</v>
      </c>
      <c r="J17" s="175">
        <f>SUM('[1]表７２ (地域支援課以外):表７２(地域支援課)'!J17)</f>
        <v>0</v>
      </c>
      <c r="K17" s="175">
        <f>SUM('[1]表７２ (地域支援課以外):表７２(地域支援課)'!K17)</f>
        <v>0</v>
      </c>
      <c r="L17" s="175">
        <f>SUM('[1]表７２ (地域支援課以外):表７２(地域支援課)'!L17)</f>
        <v>22</v>
      </c>
      <c r="M17" s="175">
        <f>SUM('[1]表７２ (地域支援課以外):表７２(地域支援課)'!M17)</f>
        <v>45</v>
      </c>
      <c r="N17" s="175">
        <f>SUM('[1]表７２ (地域支援課以外):表７２(地域支援課)'!N17)</f>
        <v>0</v>
      </c>
      <c r="O17" s="175">
        <f>SUM('[1]表７２ (地域支援課以外):表７２(地域支援課)'!O17)</f>
        <v>0</v>
      </c>
      <c r="P17" s="175">
        <f>SUM('[1]表７２ (地域支援課以外):表７２(地域支援課)'!P17)</f>
        <v>3</v>
      </c>
      <c r="Q17" s="175">
        <f>SUM('[1]表７２ (地域支援課以外):表７２(地域支援課)'!Q17)</f>
        <v>5</v>
      </c>
      <c r="R17" s="175">
        <f>SUM('[1]表７２ (地域支援課以外):表７２(地域支援課)'!R17)</f>
        <v>5</v>
      </c>
      <c r="S17" s="176">
        <f>SUM('[1]表７２ (地域支援課以外):表７２(地域支援課)'!S17)</f>
        <v>6</v>
      </c>
      <c r="U17" s="156"/>
    </row>
    <row r="18" spans="1:22" s="131" customFormat="1" ht="12" customHeight="1" thickBot="1">
      <c r="A18" s="181" t="s">
        <v>55</v>
      </c>
      <c r="B18" s="182"/>
      <c r="C18" s="183"/>
      <c r="D18" s="184">
        <f t="shared" si="2"/>
        <v>784</v>
      </c>
      <c r="E18" s="184">
        <f t="shared" si="1"/>
        <v>2545</v>
      </c>
      <c r="F18" s="185">
        <f>SUM('[1]表７２ (地域支援課以外):表７２(地域支援課)'!F18)</f>
        <v>0</v>
      </c>
      <c r="G18" s="185">
        <f>SUM('[1]表７２ (地域支援課以外):表７２(地域支援課)'!G18)</f>
        <v>0</v>
      </c>
      <c r="H18" s="185">
        <f>SUM('[1]表７２ (地域支援課以外):表７２(地域支援課)'!H18)</f>
        <v>0</v>
      </c>
      <c r="I18" s="185">
        <f>SUM('[1]表７２ (地域支援課以外):表７２(地域支援課)'!I18)</f>
        <v>0</v>
      </c>
      <c r="J18" s="185">
        <f>SUM('[1]表７２ (地域支援課以外):表７２(地域支援課)'!J18)</f>
        <v>0</v>
      </c>
      <c r="K18" s="185">
        <f>SUM('[1]表７２ (地域支援課以外):表７２(地域支援課)'!K18)</f>
        <v>0</v>
      </c>
      <c r="L18" s="185">
        <f>SUM('[1]表７２ (地域支援課以外):表７２(地域支援課)'!L18)</f>
        <v>4</v>
      </c>
      <c r="M18" s="185">
        <f>SUM('[1]表７２ (地域支援課以外):表７２(地域支援課)'!M18)</f>
        <v>2</v>
      </c>
      <c r="N18" s="186">
        <f>SUM('[1]表７２ (地域支援課以外):表７２(地域支援課)'!N18)</f>
        <v>0</v>
      </c>
      <c r="O18" s="186">
        <f>SUM('[1]表７２ (地域支援課以外):表７２(地域支援課)'!O18)</f>
        <v>0</v>
      </c>
      <c r="P18" s="185">
        <f>SUM('[1]表７２ (地域支援課以外):表７２(地域支援課)'!P18)</f>
        <v>0</v>
      </c>
      <c r="Q18" s="185">
        <f>SUM('[1]表７２ (地域支援課以外):表７２(地域支援課)'!Q18)</f>
        <v>0</v>
      </c>
      <c r="R18" s="185">
        <f>SUM('[1]表７２ (地域支援課以外):表７２(地域支援課)'!R18)</f>
        <v>0</v>
      </c>
      <c r="S18" s="187">
        <f>SUM('[1]表７２ (地域支援課以外):表７２(地域支援課)'!S18)</f>
        <v>0</v>
      </c>
    </row>
    <row r="19" spans="1:22" s="131" customFormat="1" ht="5" customHeight="1" thickBot="1">
      <c r="A19" s="188"/>
      <c r="B19" s="188"/>
      <c r="C19" s="188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</row>
    <row r="20" spans="1:22" s="131" customFormat="1" ht="12" customHeight="1">
      <c r="A20" s="120"/>
      <c r="B20" s="121"/>
      <c r="C20" s="122"/>
      <c r="D20" s="128" t="s">
        <v>56</v>
      </c>
      <c r="E20" s="124"/>
      <c r="F20" s="128" t="s">
        <v>57</v>
      </c>
      <c r="G20" s="125"/>
      <c r="H20" s="190" t="s">
        <v>58</v>
      </c>
      <c r="I20" s="191"/>
      <c r="J20" s="190" t="s">
        <v>59</v>
      </c>
      <c r="K20" s="191"/>
      <c r="L20" s="128" t="s">
        <v>60</v>
      </c>
      <c r="M20" s="129"/>
      <c r="N20" s="123" t="s">
        <v>61</v>
      </c>
      <c r="O20" s="124"/>
      <c r="P20" s="192" t="s">
        <v>62</v>
      </c>
      <c r="Q20" s="192"/>
      <c r="R20" s="192"/>
      <c r="S20" s="193"/>
    </row>
    <row r="21" spans="1:22" s="131" customFormat="1" ht="21" customHeight="1">
      <c r="A21" s="132"/>
      <c r="B21" s="133"/>
      <c r="C21" s="134"/>
      <c r="D21" s="135"/>
      <c r="E21" s="136"/>
      <c r="F21" s="135"/>
      <c r="G21" s="194"/>
      <c r="H21" s="195"/>
      <c r="I21" s="196"/>
      <c r="J21" s="195"/>
      <c r="K21" s="196"/>
      <c r="L21" s="141"/>
      <c r="M21" s="142"/>
      <c r="N21" s="135"/>
      <c r="O21" s="136"/>
      <c r="P21" s="197" t="s">
        <v>62</v>
      </c>
      <c r="Q21" s="197"/>
      <c r="R21" s="198" t="s">
        <v>63</v>
      </c>
      <c r="S21" s="199"/>
      <c r="U21" s="156"/>
    </row>
    <row r="22" spans="1:22" s="131" customFormat="1" ht="30" customHeight="1" thickBot="1">
      <c r="A22" s="144"/>
      <c r="B22" s="145"/>
      <c r="C22" s="200"/>
      <c r="D22" s="146" t="s">
        <v>48</v>
      </c>
      <c r="E22" s="147" t="s">
        <v>49</v>
      </c>
      <c r="F22" s="146" t="s">
        <v>48</v>
      </c>
      <c r="G22" s="201" t="s">
        <v>49</v>
      </c>
      <c r="H22" s="146" t="s">
        <v>48</v>
      </c>
      <c r="I22" s="147" t="s">
        <v>49</v>
      </c>
      <c r="J22" s="146" t="s">
        <v>48</v>
      </c>
      <c r="K22" s="147" t="s">
        <v>49</v>
      </c>
      <c r="L22" s="146" t="s">
        <v>48</v>
      </c>
      <c r="M22" s="147" t="s">
        <v>49</v>
      </c>
      <c r="N22" s="146" t="s">
        <v>48</v>
      </c>
      <c r="O22" s="147" t="s">
        <v>49</v>
      </c>
      <c r="P22" s="202" t="s">
        <v>48</v>
      </c>
      <c r="Q22" s="203" t="s">
        <v>49</v>
      </c>
      <c r="R22" s="146" t="s">
        <v>48</v>
      </c>
      <c r="S22" s="148" t="s">
        <v>49</v>
      </c>
    </row>
    <row r="23" spans="1:22" s="131" customFormat="1" ht="10" customHeight="1">
      <c r="A23" s="149" t="s">
        <v>50</v>
      </c>
      <c r="B23" s="150"/>
      <c r="C23" s="151"/>
      <c r="D23" s="204">
        <v>334</v>
      </c>
      <c r="E23" s="204">
        <v>1295</v>
      </c>
      <c r="F23" s="204">
        <v>7</v>
      </c>
      <c r="G23" s="205">
        <v>27</v>
      </c>
      <c r="H23" s="204">
        <v>230</v>
      </c>
      <c r="I23" s="204">
        <v>422</v>
      </c>
      <c r="J23" s="204">
        <v>18</v>
      </c>
      <c r="K23" s="204">
        <v>27</v>
      </c>
      <c r="L23" s="204">
        <v>23</v>
      </c>
      <c r="M23" s="204">
        <v>23</v>
      </c>
      <c r="N23" s="206">
        <v>8368</v>
      </c>
      <c r="O23" s="206">
        <v>11499</v>
      </c>
      <c r="P23" s="207">
        <v>9339</v>
      </c>
      <c r="Q23" s="208">
        <v>13746</v>
      </c>
      <c r="R23" s="209">
        <v>18</v>
      </c>
      <c r="S23" s="210">
        <v>26</v>
      </c>
    </row>
    <row r="24" spans="1:22" s="131" customFormat="1" ht="10" customHeight="1">
      <c r="A24" s="157" t="s">
        <v>19</v>
      </c>
      <c r="B24" s="158" t="s">
        <v>51</v>
      </c>
      <c r="C24" s="159"/>
      <c r="D24" s="161">
        <f>SUM(D26:D34)</f>
        <v>822</v>
      </c>
      <c r="E24" s="161">
        <f t="shared" ref="E24:S24" si="3">SUM(E26:E34)</f>
        <v>2582</v>
      </c>
      <c r="F24" s="161">
        <f t="shared" si="3"/>
        <v>20</v>
      </c>
      <c r="G24" s="161">
        <f t="shared" si="3"/>
        <v>43</v>
      </c>
      <c r="H24" s="161">
        <f t="shared" si="3"/>
        <v>227</v>
      </c>
      <c r="I24" s="161">
        <f t="shared" si="3"/>
        <v>477</v>
      </c>
      <c r="J24" s="161">
        <f t="shared" si="3"/>
        <v>18</v>
      </c>
      <c r="K24" s="161">
        <f t="shared" si="3"/>
        <v>32</v>
      </c>
      <c r="L24" s="161">
        <f t="shared" si="3"/>
        <v>14</v>
      </c>
      <c r="M24" s="161">
        <f t="shared" si="3"/>
        <v>35</v>
      </c>
      <c r="N24" s="161">
        <f t="shared" si="3"/>
        <v>9803</v>
      </c>
      <c r="O24" s="161">
        <f t="shared" si="3"/>
        <v>10670</v>
      </c>
      <c r="P24" s="161">
        <f t="shared" si="3"/>
        <v>11091</v>
      </c>
      <c r="Q24" s="161">
        <f t="shared" si="3"/>
        <v>12750</v>
      </c>
      <c r="R24" s="161">
        <f t="shared" si="3"/>
        <v>239</v>
      </c>
      <c r="S24" s="163">
        <f t="shared" si="3"/>
        <v>273</v>
      </c>
    </row>
    <row r="25" spans="1:22" s="131" customFormat="1" ht="10" customHeight="1">
      <c r="A25" s="164" t="s">
        <v>52</v>
      </c>
      <c r="B25" s="158" t="s">
        <v>53</v>
      </c>
      <c r="C25" s="159"/>
      <c r="D25" s="167">
        <f>D24/E8</f>
        <v>2.4319526627218934E-2</v>
      </c>
      <c r="E25" s="167">
        <f>E24/E8</f>
        <v>7.6390532544378692E-2</v>
      </c>
      <c r="F25" s="167">
        <f>F24/E8</f>
        <v>5.9171597633136095E-4</v>
      </c>
      <c r="G25" s="167">
        <f>G24/E8</f>
        <v>1.272189349112426E-3</v>
      </c>
      <c r="H25" s="167">
        <f>H24/E8</f>
        <v>6.7159763313609467E-3</v>
      </c>
      <c r="I25" s="167">
        <f>I24/E8</f>
        <v>1.4112426035502959E-2</v>
      </c>
      <c r="J25" s="167">
        <f>J24/E8</f>
        <v>5.3254437869822483E-4</v>
      </c>
      <c r="K25" s="167">
        <f>K24/E8</f>
        <v>9.4674556213017751E-4</v>
      </c>
      <c r="L25" s="167">
        <f>L24/E8</f>
        <v>4.1420118343195268E-4</v>
      </c>
      <c r="M25" s="167">
        <f>M24/E8</f>
        <v>1.0355029585798817E-3</v>
      </c>
      <c r="N25" s="167">
        <f>N24/E8</f>
        <v>0.29002958579881655</v>
      </c>
      <c r="O25" s="167">
        <f>O24/E8</f>
        <v>0.31568047337278105</v>
      </c>
      <c r="P25" s="167">
        <f>P24/E8</f>
        <v>0.32813609467455623</v>
      </c>
      <c r="Q25" s="167">
        <f>Q24/E8</f>
        <v>0.37721893491124259</v>
      </c>
      <c r="R25" s="167">
        <f>R24/E8</f>
        <v>7.0710059171597631E-3</v>
      </c>
      <c r="S25" s="169">
        <f>S24/E8</f>
        <v>8.076923076923077E-3</v>
      </c>
    </row>
    <row r="26" spans="1:22" s="131" customFormat="1" ht="9" customHeight="1">
      <c r="A26" s="171" t="s">
        <v>11</v>
      </c>
      <c r="B26" s="172"/>
      <c r="C26" s="173"/>
      <c r="D26" s="211">
        <f>SUM('[1]表７２ (地域支援課以外):表７２(地域支援課)'!D26)</f>
        <v>160</v>
      </c>
      <c r="E26" s="211">
        <f>SUM('[1]表７２ (地域支援課以外):表７２(地域支援課)'!E26)</f>
        <v>369</v>
      </c>
      <c r="F26" s="211">
        <f>SUM('[1]表７２ (地域支援課以外):表７２(地域支援課)'!F26)</f>
        <v>0</v>
      </c>
      <c r="G26" s="211">
        <f>SUM('[1]表７２ (地域支援課以外):表７２(地域支援課)'!G26)</f>
        <v>0</v>
      </c>
      <c r="H26" s="211">
        <f>SUM('[1]表７２ (地域支援課以外):表７２(地域支援課)'!H26)</f>
        <v>1</v>
      </c>
      <c r="I26" s="211">
        <f>SUM('[1]表７２ (地域支援課以外):表７２(地域支援課)'!I26)</f>
        <v>2</v>
      </c>
      <c r="J26" s="211">
        <f>SUM('[1]表７２ (地域支援課以外):表７２(地域支援課)'!J26)</f>
        <v>0</v>
      </c>
      <c r="K26" s="211">
        <f>SUM('[1]表７２ (地域支援課以外):表７２(地域支援課)'!K26)</f>
        <v>0</v>
      </c>
      <c r="L26" s="211">
        <f>SUM('[1]表７２ (地域支援課以外):表７２(地域支援課)'!L26)</f>
        <v>0</v>
      </c>
      <c r="M26" s="211">
        <f>SUM('[1]表７２ (地域支援課以外):表７２(地域支援課)'!M26)</f>
        <v>0</v>
      </c>
      <c r="N26" s="211">
        <f>SUM('[1]表７２ (地域支援課以外):表７２(地域支援課)'!N26)</f>
        <v>804</v>
      </c>
      <c r="O26" s="211">
        <f>SUM('[1]表７２ (地域支援課以外):表７２(地域支援課)'!O26)</f>
        <v>842</v>
      </c>
      <c r="P26" s="211">
        <f>SUM('[1]表７２ (地域支援課以外):表７２(地域支援課)'!P26)</f>
        <v>893</v>
      </c>
      <c r="Q26" s="211">
        <f>SUM('[1]表７２ (地域支援課以外):表７２(地域支援課)'!Q26)</f>
        <v>1053</v>
      </c>
      <c r="R26" s="211">
        <f>SUM('[1]表７２ (地域支援課以外):表７２(地域支援課)'!R26)</f>
        <v>29</v>
      </c>
      <c r="S26" s="212">
        <f>SUM('[1]表７２ (地域支援課以外):表７２(地域支援課)'!S26)</f>
        <v>29</v>
      </c>
    </row>
    <row r="27" spans="1:22" s="131" customFormat="1" ht="9" customHeight="1">
      <c r="A27" s="177" t="s">
        <v>54</v>
      </c>
      <c r="B27" s="178"/>
      <c r="C27" s="179"/>
      <c r="D27" s="211">
        <f>SUM('[1]表７２ (地域支援課以外):表７２(地域支援課)'!D27)</f>
        <v>15</v>
      </c>
      <c r="E27" s="211">
        <f>SUM('[1]表７２ (地域支援課以外):表７２(地域支援課)'!E27)</f>
        <v>59</v>
      </c>
      <c r="F27" s="211">
        <f>SUM('[1]表７２ (地域支援課以外):表７２(地域支援課)'!F27)</f>
        <v>1</v>
      </c>
      <c r="G27" s="211">
        <f>SUM('[1]表７２ (地域支援課以外):表７２(地域支援課)'!G27)</f>
        <v>3</v>
      </c>
      <c r="H27" s="211">
        <f>SUM('[1]表７２ (地域支援課以外):表７２(地域支援課)'!H27)</f>
        <v>10</v>
      </c>
      <c r="I27" s="211">
        <f>SUM('[1]表７２ (地域支援課以外):表７２(地域支援課)'!I27)</f>
        <v>73</v>
      </c>
      <c r="J27" s="211">
        <f>SUM('[1]表７２ (地域支援課以外):表７２(地域支援課)'!J27)</f>
        <v>0</v>
      </c>
      <c r="K27" s="211">
        <f>SUM('[1]表７２ (地域支援課以外):表７２(地域支援課)'!K27)</f>
        <v>0</v>
      </c>
      <c r="L27" s="211">
        <f>SUM('[1]表７２ (地域支援課以外):表７２(地域支援課)'!L27)</f>
        <v>0</v>
      </c>
      <c r="M27" s="211">
        <f>SUM('[1]表７２ (地域支援課以外):表７２(地域支援課)'!M27)</f>
        <v>0</v>
      </c>
      <c r="N27" s="211">
        <f>SUM('[1]表７２ (地域支援課以外):表７２(地域支援課)'!N27)</f>
        <v>275</v>
      </c>
      <c r="O27" s="211">
        <f>SUM('[1]表７２ (地域支援課以外):表７２(地域支援課)'!O27)</f>
        <v>429</v>
      </c>
      <c r="P27" s="211">
        <f>SUM('[1]表７２ (地域支援課以外):表７２(地域支援課)'!P27)</f>
        <v>438</v>
      </c>
      <c r="Q27" s="211">
        <f>SUM('[1]表７２ (地域支援課以外):表７２(地域支援課)'!Q27)</f>
        <v>703</v>
      </c>
      <c r="R27" s="211">
        <f>SUM('[1]表７２ (地域支援課以外):表７２(地域支援課)'!R27)</f>
        <v>0</v>
      </c>
      <c r="S27" s="212">
        <f>SUM('[1]表７２ (地域支援課以外):表７２(地域支援課)'!S27)</f>
        <v>0</v>
      </c>
    </row>
    <row r="28" spans="1:22" s="131" customFormat="1" ht="9" customHeight="1">
      <c r="A28" s="177" t="s">
        <v>12</v>
      </c>
      <c r="B28" s="178"/>
      <c r="C28" s="179"/>
      <c r="D28" s="211">
        <f>SUM('[1]表７２ (地域支援課以外):表７２(地域支援課)'!D28)</f>
        <v>85</v>
      </c>
      <c r="E28" s="211">
        <f>SUM('[1]表７２ (地域支援課以外):表７２(地域支援課)'!E28)</f>
        <v>165</v>
      </c>
      <c r="F28" s="211">
        <f>SUM('[1]表７２ (地域支援課以外):表７２(地域支援課)'!F28)</f>
        <v>5</v>
      </c>
      <c r="G28" s="211">
        <f>SUM('[1]表７２ (地域支援課以外):表７２(地域支援課)'!G28)</f>
        <v>10</v>
      </c>
      <c r="H28" s="211">
        <f>SUM('[1]表７２ (地域支援課以外):表７２(地域支援課)'!H28)</f>
        <v>4</v>
      </c>
      <c r="I28" s="211">
        <f>SUM('[1]表７２ (地域支援課以外):表７２(地域支援課)'!I28)</f>
        <v>8</v>
      </c>
      <c r="J28" s="211">
        <f>SUM('[1]表７２ (地域支援課以外):表７２(地域支援課)'!J28)</f>
        <v>0</v>
      </c>
      <c r="K28" s="211">
        <f>SUM('[1]表７２ (地域支援課以外):表７２(地域支援課)'!K28)</f>
        <v>0</v>
      </c>
      <c r="L28" s="211">
        <f>SUM('[1]表７２ (地域支援課以外):表７２(地域支援課)'!L28)</f>
        <v>5</v>
      </c>
      <c r="M28" s="211">
        <f>SUM('[1]表７２ (地域支援課以外):表７２(地域支援課)'!M28)</f>
        <v>12</v>
      </c>
      <c r="N28" s="211">
        <f>SUM('[1]表７２ (地域支援課以外):表７２(地域支援課)'!N28)</f>
        <v>1199</v>
      </c>
      <c r="O28" s="211">
        <f>SUM('[1]表７２ (地域支援課以外):表７２(地域支援課)'!O28)</f>
        <v>1282</v>
      </c>
      <c r="P28" s="211">
        <f>SUM('[1]表７２ (地域支援課以外):表７２(地域支援課)'!P28)</f>
        <v>1275</v>
      </c>
      <c r="Q28" s="211">
        <f>SUM('[1]表７２ (地域支援課以外):表７２(地域支援課)'!Q28)</f>
        <v>1457</v>
      </c>
      <c r="R28" s="211">
        <f>SUM('[1]表７２ (地域支援課以外):表７２(地域支援課)'!R28)</f>
        <v>73</v>
      </c>
      <c r="S28" s="212">
        <f>SUM('[1]表７２ (地域支援課以外):表７２(地域支援課)'!S28)</f>
        <v>73</v>
      </c>
    </row>
    <row r="29" spans="1:22" s="131" customFormat="1" ht="9" customHeight="1">
      <c r="A29" s="213" t="s">
        <v>13</v>
      </c>
      <c r="B29" s="214"/>
      <c r="C29" s="215"/>
      <c r="D29" s="211">
        <f>SUM('[1]表７２ (地域支援課以外):表７２(地域支援課)'!D29)</f>
        <v>78</v>
      </c>
      <c r="E29" s="211">
        <f>SUM('[1]表７２ (地域支援課以外):表７２(地域支援課)'!E29)</f>
        <v>197</v>
      </c>
      <c r="F29" s="211">
        <f>SUM('[1]表７２ (地域支援課以外):表７２(地域支援課)'!F29)</f>
        <v>2</v>
      </c>
      <c r="G29" s="211">
        <f>SUM('[1]表７２ (地域支援課以外):表７２(地域支援課)'!G29)</f>
        <v>6</v>
      </c>
      <c r="H29" s="211">
        <f>SUM('[1]表７２ (地域支援課以外):表７２(地域支援課)'!H29)</f>
        <v>57</v>
      </c>
      <c r="I29" s="211">
        <f>SUM('[1]表７２ (地域支援課以外):表７２(地域支援課)'!I29)</f>
        <v>104</v>
      </c>
      <c r="J29" s="211">
        <f>SUM('[1]表７２ (地域支援課以外):表７２(地域支援課)'!J29)</f>
        <v>1</v>
      </c>
      <c r="K29" s="211">
        <f>SUM('[1]表７２ (地域支援課以外):表７２(地域支援課)'!K29)</f>
        <v>1</v>
      </c>
      <c r="L29" s="211">
        <f>SUM('[1]表７２ (地域支援課以外):表７２(地域支援課)'!L29)</f>
        <v>4</v>
      </c>
      <c r="M29" s="211">
        <f>SUM('[1]表７２ (地域支援課以外):表７２(地域支援課)'!M29)</f>
        <v>4</v>
      </c>
      <c r="N29" s="211">
        <f>SUM('[1]表７２ (地域支援課以外):表７２(地域支援課)'!N29)</f>
        <v>1859</v>
      </c>
      <c r="O29" s="211">
        <f>SUM('[1]表７２ (地域支援課以外):表７２(地域支援課)'!O29)</f>
        <v>1958</v>
      </c>
      <c r="P29" s="211">
        <f>SUM('[1]表７２ (地域支援課以外):表７２(地域支援課)'!P29)</f>
        <v>2121</v>
      </c>
      <c r="Q29" s="211">
        <f>SUM('[1]表７２ (地域支援課以外):表７２(地域支援課)'!Q29)</f>
        <v>2287</v>
      </c>
      <c r="R29" s="211">
        <f>SUM('[1]表７２ (地域支援課以外):表７２(地域支援課)'!R29)</f>
        <v>52</v>
      </c>
      <c r="S29" s="212">
        <f>SUM('[1]表７２ (地域支援課以外):表７２(地域支援課)'!S29)</f>
        <v>52</v>
      </c>
    </row>
    <row r="30" spans="1:22" s="131" customFormat="1" ht="9" customHeight="1">
      <c r="A30" s="177" t="s">
        <v>14</v>
      </c>
      <c r="B30" s="178"/>
      <c r="C30" s="179"/>
      <c r="D30" s="211">
        <f>SUM('[1]表７２ (地域支援課以外):表７２(地域支援課)'!D30)</f>
        <v>26</v>
      </c>
      <c r="E30" s="211">
        <f>SUM('[1]表７２ (地域支援課以外):表７２(地域支援課)'!E30)</f>
        <v>119</v>
      </c>
      <c r="F30" s="211">
        <f>SUM('[1]表７２ (地域支援課以外):表７２(地域支援課)'!F30)</f>
        <v>1</v>
      </c>
      <c r="G30" s="211">
        <f>SUM('[1]表７２ (地域支援課以外):表７２(地域支援課)'!G30)</f>
        <v>1</v>
      </c>
      <c r="H30" s="211">
        <f>SUM('[1]表７２ (地域支援課以外):表７２(地域支援課)'!H30)</f>
        <v>69</v>
      </c>
      <c r="I30" s="211">
        <f>SUM('[1]表７２ (地域支援課以外):表７２(地域支援課)'!I30)</f>
        <v>80</v>
      </c>
      <c r="J30" s="211">
        <f>SUM('[1]表７２ (地域支援課以外):表７２(地域支援課)'!J30)</f>
        <v>0</v>
      </c>
      <c r="K30" s="211">
        <f>SUM('[1]表７２ (地域支援課以外):表７２(地域支援課)'!K30)</f>
        <v>1</v>
      </c>
      <c r="L30" s="211">
        <f>SUM('[1]表７２ (地域支援課以外):表７２(地域支援課)'!L30)</f>
        <v>1</v>
      </c>
      <c r="M30" s="211">
        <f>SUM('[1]表７２ (地域支援課以外):表７２(地域支援課)'!M30)</f>
        <v>2</v>
      </c>
      <c r="N30" s="211">
        <f>SUM('[1]表７２ (地域支援課以外):表７２(地域支援課)'!N30)</f>
        <v>1425</v>
      </c>
      <c r="O30" s="211">
        <f>SUM('[1]表７２ (地域支援課以外):表７２(地域支援課)'!O30)</f>
        <v>1519</v>
      </c>
      <c r="P30" s="211">
        <f>SUM('[1]表７２ (地域支援課以外):表７２(地域支援課)'!P30)</f>
        <v>1715</v>
      </c>
      <c r="Q30" s="211">
        <f>SUM('[1]表７２ (地域支援課以外):表７２(地域支援課)'!Q30)</f>
        <v>1896</v>
      </c>
      <c r="R30" s="211">
        <f>SUM('[1]表７２ (地域支援課以外):表７２(地域支援課)'!R30)</f>
        <v>37</v>
      </c>
      <c r="S30" s="212">
        <f>SUM('[1]表７２ (地域支援課以外):表７２(地域支援課)'!S30)</f>
        <v>37</v>
      </c>
      <c r="V30" s="216"/>
    </row>
    <row r="31" spans="1:22" s="131" customFormat="1" ht="9" customHeight="1">
      <c r="A31" s="177" t="s">
        <v>15</v>
      </c>
      <c r="B31" s="178"/>
      <c r="C31" s="179"/>
      <c r="D31" s="211">
        <f>SUM('[1]表７２ (地域支援課以外):表７２(地域支援課)'!D31)</f>
        <v>44</v>
      </c>
      <c r="E31" s="211">
        <f>SUM('[1]表７２ (地域支援課以外):表７２(地域支援課)'!E31)</f>
        <v>117</v>
      </c>
      <c r="F31" s="211">
        <f>SUM('[1]表７２ (地域支援課以外):表７２(地域支援課)'!F31)</f>
        <v>0</v>
      </c>
      <c r="G31" s="211">
        <f>SUM('[1]表７２ (地域支援課以外):表７２(地域支援課)'!G31)</f>
        <v>0</v>
      </c>
      <c r="H31" s="211">
        <f>SUM('[1]表７２ (地域支援課以外):表７２(地域支援課)'!H31)</f>
        <v>33</v>
      </c>
      <c r="I31" s="211">
        <f>SUM('[1]表７２ (地域支援課以外):表７２(地域支援課)'!I31)</f>
        <v>78</v>
      </c>
      <c r="J31" s="211">
        <f>SUM('[1]表７２ (地域支援課以外):表７２(地域支援課)'!J31)</f>
        <v>4</v>
      </c>
      <c r="K31" s="211">
        <f>SUM('[1]表７２ (地域支援課以外):表７２(地域支援課)'!K31)</f>
        <v>7</v>
      </c>
      <c r="L31" s="211">
        <f>SUM('[1]表７２ (地域支援課以外):表７２(地域支援課)'!L31)</f>
        <v>2</v>
      </c>
      <c r="M31" s="211">
        <f>SUM('[1]表７２ (地域支援課以外):表７２(地域支援課)'!M31)</f>
        <v>5</v>
      </c>
      <c r="N31" s="211">
        <f>SUM('[1]表７２ (地域支援課以外):表７２(地域支援課)'!N31)</f>
        <v>1450</v>
      </c>
      <c r="O31" s="211">
        <f>SUM('[1]表７２ (地域支援課以外):表７２(地域支援課)'!O31)</f>
        <v>1596</v>
      </c>
      <c r="P31" s="211">
        <f>SUM('[1]表７２ (地域支援課以外):表７２(地域支援課)'!P31)</f>
        <v>1617</v>
      </c>
      <c r="Q31" s="211">
        <f>SUM('[1]表７２ (地域支援課以外):表７２(地域支援課)'!Q31)</f>
        <v>1858</v>
      </c>
      <c r="R31" s="211">
        <f>SUM('[1]表７２ (地域支援課以外):表７２(地域支援課)'!R31)</f>
        <v>14</v>
      </c>
      <c r="S31" s="212">
        <f>SUM('[1]表７２ (地域支援課以外):表７２(地域支援課)'!S31)</f>
        <v>14</v>
      </c>
    </row>
    <row r="32" spans="1:22" s="131" customFormat="1" ht="9" customHeight="1">
      <c r="A32" s="177" t="s">
        <v>16</v>
      </c>
      <c r="B32" s="178"/>
      <c r="C32" s="179"/>
      <c r="D32" s="211">
        <f>SUM('[1]表７２ (地域支援課以外):表７２(地域支援課)'!D32)</f>
        <v>93</v>
      </c>
      <c r="E32" s="211">
        <f>SUM('[1]表７２ (地域支援課以外):表７２(地域支援課)'!E32)</f>
        <v>222</v>
      </c>
      <c r="F32" s="211">
        <f>SUM('[1]表７２ (地域支援課以外):表７２(地域支援課)'!F32)</f>
        <v>9</v>
      </c>
      <c r="G32" s="211">
        <f>SUM('[1]表７２ (地域支援課以外):表７２(地域支援課)'!G32)</f>
        <v>21</v>
      </c>
      <c r="H32" s="211">
        <f>SUM('[1]表７２ (地域支援課以外):表７２(地域支援課)'!H32)</f>
        <v>7</v>
      </c>
      <c r="I32" s="211">
        <f>SUM('[1]表７２ (地域支援課以外):表７２(地域支援課)'!I32)</f>
        <v>10</v>
      </c>
      <c r="J32" s="211">
        <f>SUM('[1]表７２ (地域支援課以外):表７２(地域支援課)'!J32)</f>
        <v>13</v>
      </c>
      <c r="K32" s="211">
        <f>SUM('[1]表７２ (地域支援課以外):表７２(地域支援課)'!K32)</f>
        <v>16</v>
      </c>
      <c r="L32" s="211">
        <f>SUM('[1]表７２ (地域支援課以外):表７２(地域支援課)'!L32)</f>
        <v>1</v>
      </c>
      <c r="M32" s="211">
        <f>SUM('[1]表７２ (地域支援課以外):表７２(地域支援課)'!M32)</f>
        <v>3</v>
      </c>
      <c r="N32" s="211">
        <f>SUM('[1]表７２ (地域支援課以外):表７２(地域支援課)'!N32)</f>
        <v>1323</v>
      </c>
      <c r="O32" s="211">
        <f>SUM('[1]表７２ (地域支援課以外):表７２(地域支援課)'!O32)</f>
        <v>1478</v>
      </c>
      <c r="P32" s="211">
        <f>SUM('[1]表７２ (地域支援課以外):表７２(地域支援課)'!P32)</f>
        <v>1474</v>
      </c>
      <c r="Q32" s="211">
        <f>SUM('[1]表７２ (地域支援課以外):表７２(地域支援課)'!Q32)</f>
        <v>1699</v>
      </c>
      <c r="R32" s="211">
        <f>SUM('[1]表７２ (地域支援課以外):表７２(地域支援課)'!R32)</f>
        <v>1</v>
      </c>
      <c r="S32" s="212">
        <f>SUM('[1]表７２ (地域支援課以外):表７２(地域支援課)'!S32)</f>
        <v>1</v>
      </c>
    </row>
    <row r="33" spans="1:19" s="131" customFormat="1" ht="9" customHeight="1">
      <c r="A33" s="177" t="s">
        <v>17</v>
      </c>
      <c r="B33" s="178"/>
      <c r="C33" s="179"/>
      <c r="D33" s="211">
        <f>SUM('[1]表７２ (地域支援課以外):表７２(地域支援課)'!D33)</f>
        <v>45</v>
      </c>
      <c r="E33" s="211">
        <f>SUM('[1]表７２ (地域支援課以外):表７２(地域支援課)'!E33)</f>
        <v>82</v>
      </c>
      <c r="F33" s="211">
        <f>SUM('[1]表７２ (地域支援課以外):表７２(地域支援課)'!F33)</f>
        <v>2</v>
      </c>
      <c r="G33" s="211">
        <f>SUM('[1]表７２ (地域支援課以外):表７２(地域支援課)'!G33)</f>
        <v>2</v>
      </c>
      <c r="H33" s="211">
        <f>SUM('[1]表７２ (地域支援課以外):表７２(地域支援課)'!H33)</f>
        <v>24</v>
      </c>
      <c r="I33" s="211">
        <f>SUM('[1]表７２ (地域支援課以外):表７２(地域支援課)'!I33)</f>
        <v>35</v>
      </c>
      <c r="J33" s="211">
        <f>SUM('[1]表７２ (地域支援課以外):表７２(地域支援課)'!J33)</f>
        <v>0</v>
      </c>
      <c r="K33" s="211">
        <f>SUM('[1]表７２ (地域支援課以外):表７２(地域支援課)'!K33)</f>
        <v>7</v>
      </c>
      <c r="L33" s="211">
        <f>SUM('[1]表７２ (地域支援課以外):表７２(地域支援課)'!L33)</f>
        <v>1</v>
      </c>
      <c r="M33" s="211">
        <f>SUM('[1]表７２ (地域支援課以外):表７２(地域支援課)'!M33)</f>
        <v>9</v>
      </c>
      <c r="N33" s="211">
        <f>SUM('[1]表７２ (地域支援課以外):表７２(地域支援課)'!N33)</f>
        <v>1394</v>
      </c>
      <c r="O33" s="211">
        <f>SUM('[1]表７２ (地域支援課以外):表７２(地域支援課)'!O33)</f>
        <v>1440</v>
      </c>
      <c r="P33" s="211">
        <f>SUM('[1]表７２ (地域支援課以外):表７２(地域支援課)'!P33)</f>
        <v>1454</v>
      </c>
      <c r="Q33" s="211">
        <f>SUM('[1]表７２ (地域支援課以外):表７２(地域支援課)'!Q33)</f>
        <v>1553</v>
      </c>
      <c r="R33" s="211">
        <f>SUM('[1]表７２ (地域支援課以外):表７２(地域支援課)'!R33)</f>
        <v>29</v>
      </c>
      <c r="S33" s="212">
        <f>SUM('[1]表７２ (地域支援課以外):表７２(地域支援課)'!S33)</f>
        <v>29</v>
      </c>
    </row>
    <row r="34" spans="1:19" s="131" customFormat="1" ht="12" customHeight="1" thickBot="1">
      <c r="A34" s="181" t="s">
        <v>55</v>
      </c>
      <c r="B34" s="182"/>
      <c r="C34" s="183"/>
      <c r="D34" s="186">
        <f>SUM('[1]表７２ (地域支援課以外):表７２(地域支援課)'!D34)</f>
        <v>276</v>
      </c>
      <c r="E34" s="186">
        <f>SUM('[1]表７２ (地域支援課以外):表７２(地域支援課)'!E34)</f>
        <v>1252</v>
      </c>
      <c r="F34" s="186">
        <f>SUM('[1]表７２ (地域支援課以外):表７２(地域支援課)'!F34)</f>
        <v>0</v>
      </c>
      <c r="G34" s="186">
        <f>SUM('[1]表７２ (地域支援課以外):表７２(地域支援課)'!G34)</f>
        <v>0</v>
      </c>
      <c r="H34" s="186">
        <f>SUM('[1]表７２ (地域支援課以外):表７２(地域支援課)'!H34)</f>
        <v>22</v>
      </c>
      <c r="I34" s="186">
        <f>SUM('[1]表７２ (地域支援課以外):表７２(地域支援課)'!I34)</f>
        <v>87</v>
      </c>
      <c r="J34" s="186">
        <f>SUM('[1]表７２ (地域支援課以外):表７２(地域支援課)'!J34)</f>
        <v>0</v>
      </c>
      <c r="K34" s="186">
        <f>SUM('[1]表７２ (地域支援課以外):表７２(地域支援課)'!K34)</f>
        <v>0</v>
      </c>
      <c r="L34" s="186">
        <f>SUM('[1]表７２ (地域支援課以外):表７２(地域支援課)'!L34)</f>
        <v>0</v>
      </c>
      <c r="M34" s="186">
        <f>SUM('[1]表７２ (地域支援課以外):表７２(地域支援課)'!M34)</f>
        <v>0</v>
      </c>
      <c r="N34" s="186">
        <f>SUM('[1]表７２ (地域支援課以外):表７２(地域支援課)'!N34)</f>
        <v>74</v>
      </c>
      <c r="O34" s="186">
        <f>SUM('[1]表７２ (地域支援課以外):表７２(地域支援課)'!O34)</f>
        <v>126</v>
      </c>
      <c r="P34" s="186">
        <f>SUM('[1]表７２ (地域支援課以外):表７２(地域支援課)'!P34)</f>
        <v>104</v>
      </c>
      <c r="Q34" s="186">
        <f>SUM('[1]表７２ (地域支援課以外):表７２(地域支援課)'!Q34)</f>
        <v>244</v>
      </c>
      <c r="R34" s="186">
        <f>SUM('[1]表７２ (地域支援課以外):表７２(地域支援課)'!R34)</f>
        <v>4</v>
      </c>
      <c r="S34" s="217">
        <f>SUM('[1]表７２ (地域支援課以外):表７２(地域支援課)'!S34)</f>
        <v>38</v>
      </c>
    </row>
    <row r="35" spans="1:19" s="131" customFormat="1" ht="5" customHeight="1" thickBot="1">
      <c r="A35" s="188"/>
      <c r="B35" s="188"/>
      <c r="C35" s="188"/>
      <c r="D35" s="189"/>
      <c r="E35" s="189"/>
      <c r="F35" s="189"/>
      <c r="G35" s="189"/>
      <c r="H35" s="189"/>
      <c r="I35" s="189"/>
      <c r="J35" s="189"/>
      <c r="K35" s="189"/>
      <c r="L35" s="189"/>
      <c r="M35" s="189">
        <v>29</v>
      </c>
      <c r="N35" s="189"/>
      <c r="O35" s="189"/>
      <c r="P35" s="189"/>
      <c r="Q35" s="189"/>
      <c r="R35" s="189"/>
      <c r="S35" s="189"/>
    </row>
    <row r="36" spans="1:19" s="131" customFormat="1" ht="5" customHeight="1">
      <c r="A36" s="120"/>
      <c r="B36" s="121"/>
      <c r="C36" s="122"/>
      <c r="D36" s="190" t="s">
        <v>64</v>
      </c>
      <c r="E36" s="191"/>
      <c r="F36" s="126" t="s">
        <v>65</v>
      </c>
      <c r="G36" s="218"/>
      <c r="H36" s="190" t="s">
        <v>66</v>
      </c>
      <c r="I36" s="191"/>
      <c r="J36" s="126" t="s">
        <v>67</v>
      </c>
      <c r="K36" s="191"/>
      <c r="L36" s="190" t="s">
        <v>68</v>
      </c>
      <c r="M36" s="191"/>
      <c r="N36" s="190" t="s">
        <v>69</v>
      </c>
      <c r="O36" s="191"/>
      <c r="P36" s="126" t="s">
        <v>70</v>
      </c>
      <c r="Q36" s="191"/>
      <c r="R36" s="126" t="s">
        <v>55</v>
      </c>
      <c r="S36" s="219"/>
    </row>
    <row r="37" spans="1:19" s="131" customFormat="1" ht="5" customHeight="1">
      <c r="A37" s="132"/>
      <c r="B37" s="133"/>
      <c r="C37" s="134"/>
      <c r="D37" s="195"/>
      <c r="E37" s="196"/>
      <c r="F37" s="195"/>
      <c r="G37" s="220"/>
      <c r="H37" s="195"/>
      <c r="I37" s="196"/>
      <c r="J37" s="195"/>
      <c r="K37" s="196"/>
      <c r="L37" s="195"/>
      <c r="M37" s="196"/>
      <c r="N37" s="195"/>
      <c r="O37" s="196"/>
      <c r="P37" s="195"/>
      <c r="Q37" s="196"/>
      <c r="R37" s="195"/>
      <c r="S37" s="221"/>
    </row>
    <row r="38" spans="1:19" s="131" customFormat="1" ht="28.5" customHeight="1" thickBot="1">
      <c r="A38" s="144"/>
      <c r="B38" s="145"/>
      <c r="C38" s="200"/>
      <c r="D38" s="146" t="s">
        <v>48</v>
      </c>
      <c r="E38" s="147" t="s">
        <v>49</v>
      </c>
      <c r="F38" s="146" t="s">
        <v>48</v>
      </c>
      <c r="G38" s="201" t="s">
        <v>49</v>
      </c>
      <c r="H38" s="146" t="s">
        <v>48</v>
      </c>
      <c r="I38" s="147" t="s">
        <v>49</v>
      </c>
      <c r="J38" s="146" t="s">
        <v>48</v>
      </c>
      <c r="K38" s="147" t="s">
        <v>49</v>
      </c>
      <c r="L38" s="146" t="s">
        <v>48</v>
      </c>
      <c r="M38" s="147" t="s">
        <v>49</v>
      </c>
      <c r="N38" s="146" t="s">
        <v>48</v>
      </c>
      <c r="O38" s="147" t="s">
        <v>49</v>
      </c>
      <c r="P38" s="146" t="s">
        <v>48</v>
      </c>
      <c r="Q38" s="147" t="s">
        <v>49</v>
      </c>
      <c r="R38" s="146" t="s">
        <v>48</v>
      </c>
      <c r="S38" s="148" t="s">
        <v>49</v>
      </c>
    </row>
    <row r="39" spans="1:19" s="131" customFormat="1" ht="10" customHeight="1">
      <c r="A39" s="149" t="s">
        <v>50</v>
      </c>
      <c r="B39" s="150"/>
      <c r="C39" s="151"/>
      <c r="D39" s="204">
        <v>3579</v>
      </c>
      <c r="E39" s="204">
        <v>3629</v>
      </c>
      <c r="F39" s="204">
        <v>635</v>
      </c>
      <c r="G39" s="205">
        <v>650</v>
      </c>
      <c r="H39" s="204">
        <v>394</v>
      </c>
      <c r="I39" s="204">
        <v>410</v>
      </c>
      <c r="J39" s="204">
        <v>8</v>
      </c>
      <c r="K39" s="204">
        <v>22</v>
      </c>
      <c r="L39" s="204">
        <v>137</v>
      </c>
      <c r="M39" s="204">
        <v>137</v>
      </c>
      <c r="N39" s="204">
        <v>520</v>
      </c>
      <c r="O39" s="204">
        <v>520</v>
      </c>
      <c r="P39" s="204">
        <v>37</v>
      </c>
      <c r="Q39" s="204">
        <v>45</v>
      </c>
      <c r="R39" s="204">
        <v>2</v>
      </c>
      <c r="S39" s="222">
        <v>2</v>
      </c>
    </row>
    <row r="40" spans="1:19" s="131" customFormat="1" ht="10" customHeight="1">
      <c r="A40" s="157" t="s">
        <v>19</v>
      </c>
      <c r="B40" s="158" t="s">
        <v>51</v>
      </c>
      <c r="C40" s="159"/>
      <c r="D40" s="161">
        <f>SUM(D42:D50)</f>
        <v>1421</v>
      </c>
      <c r="E40" s="161">
        <f t="shared" ref="E40:S40" si="4">SUM(E42:E50)</f>
        <v>3231</v>
      </c>
      <c r="F40" s="161">
        <f t="shared" si="4"/>
        <v>302</v>
      </c>
      <c r="G40" s="161">
        <f t="shared" si="4"/>
        <v>855</v>
      </c>
      <c r="H40" s="161">
        <f t="shared" si="4"/>
        <v>94</v>
      </c>
      <c r="I40" s="161">
        <f t="shared" si="4"/>
        <v>267</v>
      </c>
      <c r="J40" s="161">
        <f t="shared" si="4"/>
        <v>8</v>
      </c>
      <c r="K40" s="161">
        <f t="shared" si="4"/>
        <v>19</v>
      </c>
      <c r="L40" s="161">
        <f t="shared" si="4"/>
        <v>25</v>
      </c>
      <c r="M40" s="161">
        <f t="shared" si="4"/>
        <v>138</v>
      </c>
      <c r="N40" s="161">
        <f t="shared" si="4"/>
        <v>294</v>
      </c>
      <c r="O40" s="161">
        <f t="shared" si="4"/>
        <v>798</v>
      </c>
      <c r="P40" s="161">
        <f t="shared" si="4"/>
        <v>96</v>
      </c>
      <c r="Q40" s="161">
        <f t="shared" si="4"/>
        <v>209</v>
      </c>
      <c r="R40" s="161">
        <f t="shared" si="4"/>
        <v>0</v>
      </c>
      <c r="S40" s="163">
        <f t="shared" si="4"/>
        <v>0</v>
      </c>
    </row>
    <row r="41" spans="1:19" s="131" customFormat="1" ht="10" customHeight="1">
      <c r="A41" s="164" t="s">
        <v>52</v>
      </c>
      <c r="B41" s="158" t="s">
        <v>53</v>
      </c>
      <c r="C41" s="159"/>
      <c r="D41" s="167">
        <f>D40/E8</f>
        <v>4.2041420118343192E-2</v>
      </c>
      <c r="E41" s="167">
        <f>E40/E8</f>
        <v>9.5591715976331357E-2</v>
      </c>
      <c r="F41" s="167">
        <f>F40/E8</f>
        <v>8.9349112426035503E-3</v>
      </c>
      <c r="G41" s="167">
        <f>G40/E8</f>
        <v>2.5295857988165679E-2</v>
      </c>
      <c r="H41" s="167">
        <f>H40/E8</f>
        <v>2.7810650887573965E-3</v>
      </c>
      <c r="I41" s="167">
        <f>I40/E8</f>
        <v>7.8994082840236693E-3</v>
      </c>
      <c r="J41" s="167">
        <f>J40/E8</f>
        <v>2.3668639053254438E-4</v>
      </c>
      <c r="K41" s="167">
        <f>K40/E8</f>
        <v>5.6213017751479289E-4</v>
      </c>
      <c r="L41" s="167">
        <f>L40/E8</f>
        <v>7.3964497041420117E-4</v>
      </c>
      <c r="M41" s="167">
        <f>M40/E8</f>
        <v>4.0828402366863909E-3</v>
      </c>
      <c r="N41" s="167">
        <f>N40/E8</f>
        <v>8.6982248520710067E-3</v>
      </c>
      <c r="O41" s="167">
        <f>O40/E8</f>
        <v>2.3609467455621303E-2</v>
      </c>
      <c r="P41" s="167">
        <f>P40/E8</f>
        <v>2.8402366863905324E-3</v>
      </c>
      <c r="Q41" s="167">
        <f>Q40/E8</f>
        <v>6.1834319526627218E-3</v>
      </c>
      <c r="R41" s="167">
        <f>R40/E8</f>
        <v>0</v>
      </c>
      <c r="S41" s="169">
        <f>S40/E8</f>
        <v>0</v>
      </c>
    </row>
    <row r="42" spans="1:19" s="131" customFormat="1" ht="9" customHeight="1">
      <c r="A42" s="171" t="s">
        <v>11</v>
      </c>
      <c r="B42" s="172"/>
      <c r="C42" s="173"/>
      <c r="D42" s="211">
        <f>SUM('[1]表７２ (地域支援課以外):表７２(地域支援課)'!D42)</f>
        <v>99</v>
      </c>
      <c r="E42" s="211">
        <f>SUM('[1]表７２ (地域支援課以外):表７２(地域支援課)'!E42)</f>
        <v>258</v>
      </c>
      <c r="F42" s="211">
        <f>SUM('[1]表７２ (地域支援課以外):表７２(地域支援課)'!F42)</f>
        <v>12</v>
      </c>
      <c r="G42" s="211">
        <f>SUM('[1]表７２ (地域支援課以外):表７２(地域支援課)'!G42)</f>
        <v>46</v>
      </c>
      <c r="H42" s="211">
        <f>SUM('[1]表７２ (地域支援課以外):表７２(地域支援課)'!H42)</f>
        <v>3</v>
      </c>
      <c r="I42" s="211">
        <f>SUM('[1]表７２ (地域支援課以外):表７２(地域支援課)'!I42)</f>
        <v>5</v>
      </c>
      <c r="J42" s="211">
        <f>SUM('[1]表７２ (地域支援課以外):表７２(地域支援課)'!J42)</f>
        <v>0</v>
      </c>
      <c r="K42" s="211">
        <f>SUM('[1]表７２ (地域支援課以外):表７２(地域支援課)'!K42)</f>
        <v>0</v>
      </c>
      <c r="L42" s="211">
        <f>SUM('[1]表７２ (地域支援課以外):表７２(地域支援課)'!L42)</f>
        <v>1</v>
      </c>
      <c r="M42" s="211">
        <f>SUM('[1]表７２ (地域支援課以外):表７２(地域支援課)'!M42)</f>
        <v>1</v>
      </c>
      <c r="N42" s="211">
        <f>SUM('[1]表７２ (地域支援課以外):表７２(地域支援課)'!N42)</f>
        <v>18</v>
      </c>
      <c r="O42" s="211">
        <f>SUM('[1]表７２ (地域支援課以外):表７２(地域支援課)'!O42)</f>
        <v>79</v>
      </c>
      <c r="P42" s="211">
        <f>SUM('[1]表７２ (地域支援課以外):表７２(地域支援課)'!P42)</f>
        <v>6</v>
      </c>
      <c r="Q42" s="211">
        <f>SUM('[1]表７２ (地域支援課以外):表７２(地域支援課)'!Q42)</f>
        <v>6</v>
      </c>
      <c r="R42" s="211">
        <f>SUM('[1]表７２ (地域支援課以外):表７２(地域支援課)'!R42)</f>
        <v>0</v>
      </c>
      <c r="S42" s="212">
        <f>SUM('[1]表７２ (地域支援課以外):表７２(地域支援課)'!S42)</f>
        <v>0</v>
      </c>
    </row>
    <row r="43" spans="1:19" s="131" customFormat="1" ht="9" customHeight="1">
      <c r="A43" s="177" t="s">
        <v>54</v>
      </c>
      <c r="B43" s="178"/>
      <c r="C43" s="179"/>
      <c r="D43" s="211">
        <f>SUM('[1]表７２ (地域支援課以外):表７２(地域支援課)'!D43)</f>
        <v>197</v>
      </c>
      <c r="E43" s="211">
        <f>SUM('[1]表７２ (地域支援課以外):表７２(地域支援課)'!E43)</f>
        <v>511</v>
      </c>
      <c r="F43" s="211">
        <f>SUM('[1]表７２ (地域支援課以外):表７２(地域支援課)'!F43)</f>
        <v>116</v>
      </c>
      <c r="G43" s="211">
        <f>SUM('[1]表７２ (地域支援課以外):表７２(地域支援課)'!G43)</f>
        <v>442</v>
      </c>
      <c r="H43" s="211">
        <f>SUM('[1]表７２ (地域支援課以外):表７２(地域支援課)'!H43)</f>
        <v>53</v>
      </c>
      <c r="I43" s="211">
        <f>SUM('[1]表７２ (地域支援課以外):表７２(地域支援課)'!I43)</f>
        <v>184</v>
      </c>
      <c r="J43" s="211">
        <f>SUM('[1]表７２ (地域支援課以外):表７２(地域支援課)'!J43)</f>
        <v>0</v>
      </c>
      <c r="K43" s="211">
        <f>SUM('[1]表７２ (地域支援課以外):表７２(地域支援課)'!K43)</f>
        <v>5</v>
      </c>
      <c r="L43" s="211">
        <f>SUM('[1]表７２ (地域支援課以外):表７２(地域支援課)'!L43)</f>
        <v>17</v>
      </c>
      <c r="M43" s="211">
        <f>SUM('[1]表７２ (地域支援課以外):表７２(地域支援課)'!M43)</f>
        <v>118</v>
      </c>
      <c r="N43" s="211">
        <f>SUM('[1]表７２ (地域支援課以外):表７２(地域支援課)'!N43)</f>
        <v>33</v>
      </c>
      <c r="O43" s="211">
        <f>SUM('[1]表７２ (地域支援課以外):表７２(地域支援課)'!O43)</f>
        <v>73</v>
      </c>
      <c r="P43" s="211">
        <f>SUM('[1]表７２ (地域支援課以外):表７２(地域支援課)'!P43)</f>
        <v>6</v>
      </c>
      <c r="Q43" s="211">
        <f>SUM('[1]表７２ (地域支援課以外):表７２(地域支援課)'!Q43)</f>
        <v>14</v>
      </c>
      <c r="R43" s="211">
        <f>SUM('[1]表７２ (地域支援課以外):表７２(地域支援課)'!R43)</f>
        <v>0</v>
      </c>
      <c r="S43" s="212">
        <f>SUM('[1]表７２ (地域支援課以外):表７２(地域支援課)'!S43)</f>
        <v>0</v>
      </c>
    </row>
    <row r="44" spans="1:19" s="131" customFormat="1" ht="9" customHeight="1">
      <c r="A44" s="177" t="s">
        <v>12</v>
      </c>
      <c r="B44" s="178"/>
      <c r="C44" s="179"/>
      <c r="D44" s="211">
        <f>SUM('[1]表７２ (地域支援課以外):表７２(地域支援課)'!D44)</f>
        <v>171</v>
      </c>
      <c r="E44" s="211">
        <f>SUM('[1]表７２ (地域支援課以外):表７２(地域支援課)'!E44)</f>
        <v>410</v>
      </c>
      <c r="F44" s="211">
        <f>SUM('[1]表７２ (地域支援課以外):表７２(地域支援課)'!F44)</f>
        <v>9</v>
      </c>
      <c r="G44" s="211">
        <f>SUM('[1]表７２ (地域支援課以外):表７２(地域支援課)'!G44)</f>
        <v>26</v>
      </c>
      <c r="H44" s="211">
        <f>SUM('[1]表７２ (地域支援課以外):表７２(地域支援課)'!H44)</f>
        <v>3</v>
      </c>
      <c r="I44" s="211">
        <f>SUM('[1]表７２ (地域支援課以外):表７２(地域支援課)'!I44)</f>
        <v>11</v>
      </c>
      <c r="J44" s="211">
        <f>SUM('[1]表７２ (地域支援課以外):表７２(地域支援課)'!J44)</f>
        <v>0</v>
      </c>
      <c r="K44" s="211">
        <f>SUM('[1]表７２ (地域支援課以外):表７２(地域支援課)'!K44)</f>
        <v>0</v>
      </c>
      <c r="L44" s="211">
        <f>SUM('[1]表７２ (地域支援課以外):表７２(地域支援課)'!L44)</f>
        <v>0</v>
      </c>
      <c r="M44" s="211">
        <f>SUM('[1]表７２ (地域支援課以外):表７２(地域支援課)'!M44)</f>
        <v>0</v>
      </c>
      <c r="N44" s="211">
        <f>SUM('[1]表７２ (地域支援課以外):表７２(地域支援課)'!N44)</f>
        <v>24</v>
      </c>
      <c r="O44" s="211">
        <f>SUM('[1]表７２ (地域支援課以外):表７２(地域支援課)'!O44)</f>
        <v>54</v>
      </c>
      <c r="P44" s="211">
        <f>SUM('[1]表７２ (地域支援課以外):表７２(地域支援課)'!P44)</f>
        <v>3</v>
      </c>
      <c r="Q44" s="211">
        <f>SUM('[1]表７２ (地域支援課以外):表７２(地域支援課)'!Q44)</f>
        <v>4</v>
      </c>
      <c r="R44" s="211">
        <f>SUM('[1]表７２ (地域支援課以外):表７２(地域支援課)'!R44)</f>
        <v>0</v>
      </c>
      <c r="S44" s="212">
        <f>SUM('[1]表７２ (地域支援課以外):表７２(地域支援課)'!S44)</f>
        <v>0</v>
      </c>
    </row>
    <row r="45" spans="1:19" s="131" customFormat="1" ht="9" customHeight="1">
      <c r="A45" s="177" t="s">
        <v>13</v>
      </c>
      <c r="B45" s="178"/>
      <c r="C45" s="179"/>
      <c r="D45" s="211">
        <f>SUM('[1]表７２ (地域支援課以外):表７２(地域支援課)'!D45)</f>
        <v>158</v>
      </c>
      <c r="E45" s="211">
        <f>SUM('[1]表７２ (地域支援課以外):表７２(地域支援課)'!E45)</f>
        <v>265</v>
      </c>
      <c r="F45" s="211">
        <f>SUM('[1]表７２ (地域支援課以外):表７２(地域支援課)'!F45)</f>
        <v>13</v>
      </c>
      <c r="G45" s="211">
        <f>SUM('[1]表７２ (地域支援課以外):表７２(地域支援課)'!G45)</f>
        <v>33</v>
      </c>
      <c r="H45" s="211">
        <f>SUM('[1]表７２ (地域支援課以外):表７２(地域支援課)'!H45)</f>
        <v>2</v>
      </c>
      <c r="I45" s="211">
        <f>SUM('[1]表７２ (地域支援課以外):表７２(地域支援課)'!I45)</f>
        <v>7</v>
      </c>
      <c r="J45" s="211">
        <f>SUM('[1]表７２ (地域支援課以外):表７２(地域支援課)'!J45)</f>
        <v>0</v>
      </c>
      <c r="K45" s="211">
        <f>SUM('[1]表７２ (地域支援課以外):表７２(地域支援課)'!K45)</f>
        <v>0</v>
      </c>
      <c r="L45" s="211">
        <f>SUM('[1]表７２ (地域支援課以外):表７２(地域支援課)'!L45)</f>
        <v>0</v>
      </c>
      <c r="M45" s="211">
        <f>SUM('[1]表７２ (地域支援課以外):表７２(地域支援課)'!M45)</f>
        <v>0</v>
      </c>
      <c r="N45" s="211">
        <f>SUM('[1]表７２ (地域支援課以外):表７２(地域支援課)'!N45)</f>
        <v>9</v>
      </c>
      <c r="O45" s="211">
        <f>SUM('[1]表７２ (地域支援課以外):表７２(地域支援課)'!O45)</f>
        <v>20</v>
      </c>
      <c r="P45" s="211">
        <f>SUM('[1]表７２ (地域支援課以外):表７２(地域支援課)'!P45)</f>
        <v>2</v>
      </c>
      <c r="Q45" s="211">
        <f>SUM('[1]表７２ (地域支援課以外):表７２(地域支援課)'!Q45)</f>
        <v>2</v>
      </c>
      <c r="R45" s="211">
        <f>SUM('[1]表７２ (地域支援課以外):表７２(地域支援課)'!R45)</f>
        <v>0</v>
      </c>
      <c r="S45" s="212">
        <f>SUM('[1]表７２ (地域支援課以外):表７２(地域支援課)'!S45)</f>
        <v>0</v>
      </c>
    </row>
    <row r="46" spans="1:19" s="131" customFormat="1" ht="9" customHeight="1">
      <c r="A46" s="177" t="s">
        <v>14</v>
      </c>
      <c r="B46" s="178"/>
      <c r="C46" s="179"/>
      <c r="D46" s="211">
        <f>SUM('[1]表７２ (地域支援課以外):表７２(地域支援課)'!D46)</f>
        <v>245</v>
      </c>
      <c r="E46" s="211">
        <f>SUM('[1]表７２ (地域支援課以外):表７２(地域支援課)'!E46)</f>
        <v>473</v>
      </c>
      <c r="F46" s="211">
        <f>SUM('[1]表７２ (地域支援課以外):表７２(地域支援課)'!F46)</f>
        <v>42</v>
      </c>
      <c r="G46" s="211">
        <f>SUM('[1]表７２ (地域支援課以外):表７２(地域支援課)'!G46)</f>
        <v>71</v>
      </c>
      <c r="H46" s="211">
        <f>SUM('[1]表７２ (地域支援課以外):表７２(地域支援課)'!H46)</f>
        <v>1</v>
      </c>
      <c r="I46" s="211">
        <f>SUM('[1]表７２ (地域支援課以外):表７２(地域支援課)'!I46)</f>
        <v>3</v>
      </c>
      <c r="J46" s="211">
        <f>SUM('[1]表７２ (地域支援課以外):表７２(地域支援課)'!J46)</f>
        <v>0</v>
      </c>
      <c r="K46" s="211">
        <f>SUM('[1]表７２ (地域支援課以外):表７２(地域支援課)'!K46)</f>
        <v>0</v>
      </c>
      <c r="L46" s="211">
        <f>SUM('[1]表７２ (地域支援課以外):表７２(地域支援課)'!L46)</f>
        <v>0</v>
      </c>
      <c r="M46" s="211">
        <f>SUM('[1]表７２ (地域支援課以外):表７２(地域支援課)'!M46)</f>
        <v>1</v>
      </c>
      <c r="N46" s="211">
        <f>SUM('[1]表７２ (地域支援課以外):表７２(地域支援課)'!N46)</f>
        <v>60</v>
      </c>
      <c r="O46" s="211">
        <f>SUM('[1]表７２ (地域支援課以外):表７２(地域支援課)'!O46)</f>
        <v>78</v>
      </c>
      <c r="P46" s="211">
        <f>SUM('[1]表７２ (地域支援課以外):表７２(地域支援課)'!P46)</f>
        <v>12</v>
      </c>
      <c r="Q46" s="211">
        <f>SUM('[1]表７２ (地域支援課以外):表７２(地域支援課)'!Q46)</f>
        <v>14</v>
      </c>
      <c r="R46" s="211">
        <f>SUM('[1]表７２ (地域支援課以外):表７２(地域支援課)'!R46)</f>
        <v>0</v>
      </c>
      <c r="S46" s="212">
        <f>SUM('[1]表７２ (地域支援課以外):表７２(地域支援課)'!S46)</f>
        <v>0</v>
      </c>
    </row>
    <row r="47" spans="1:19" s="131" customFormat="1" ht="9" customHeight="1">
      <c r="A47" s="177" t="s">
        <v>15</v>
      </c>
      <c r="B47" s="178"/>
      <c r="C47" s="179"/>
      <c r="D47" s="211">
        <f>SUM('[1]表７２ (地域支援課以外):表７２(地域支援課)'!D47)</f>
        <v>242</v>
      </c>
      <c r="E47" s="211">
        <f>SUM('[1]表７２ (地域支援課以外):表７２(地域支援課)'!E47)</f>
        <v>519</v>
      </c>
      <c r="F47" s="211">
        <f>SUM('[1]表７２ (地域支援課以外):表７２(地域支援課)'!F47)</f>
        <v>22</v>
      </c>
      <c r="G47" s="211">
        <f>SUM('[1]表７２ (地域支援課以外):表７２(地域支援課)'!G47)</f>
        <v>47</v>
      </c>
      <c r="H47" s="211">
        <f>SUM('[1]表７２ (地域支援課以外):表７２(地域支援課)'!H47)</f>
        <v>10</v>
      </c>
      <c r="I47" s="211">
        <f>SUM('[1]表７２ (地域支援課以外):表７２(地域支援課)'!I47)</f>
        <v>22</v>
      </c>
      <c r="J47" s="211">
        <f>SUM('[1]表７２ (地域支援課以外):表７２(地域支援課)'!J47)</f>
        <v>0</v>
      </c>
      <c r="K47" s="211">
        <f>SUM('[1]表７２ (地域支援課以外):表７２(地域支援課)'!K47)</f>
        <v>0</v>
      </c>
      <c r="L47" s="211">
        <f>SUM('[1]表７２ (地域支援課以外):表７２(地域支援課)'!L47)</f>
        <v>4</v>
      </c>
      <c r="M47" s="211">
        <f>SUM('[1]表７２ (地域支援課以外):表７２(地域支援課)'!M47)</f>
        <v>5</v>
      </c>
      <c r="N47" s="211">
        <f>SUM('[1]表７２ (地域支援課以外):表７２(地域支援課)'!N47)</f>
        <v>26</v>
      </c>
      <c r="O47" s="211">
        <f>SUM('[1]表７２ (地域支援課以外):表７２(地域支援課)'!O47)</f>
        <v>49</v>
      </c>
      <c r="P47" s="211">
        <f>SUM('[1]表７２ (地域支援課以外):表７２(地域支援課)'!P47)</f>
        <v>22</v>
      </c>
      <c r="Q47" s="211">
        <f>SUM('[1]表７２ (地域支援課以外):表７２(地域支援課)'!Q47)</f>
        <v>25</v>
      </c>
      <c r="R47" s="211">
        <f>SUM('[1]表７２ (地域支援課以外):表７２(地域支援課)'!R47)</f>
        <v>0</v>
      </c>
      <c r="S47" s="212">
        <f>SUM('[1]表７２ (地域支援課以外):表７２(地域支援課)'!S47)</f>
        <v>0</v>
      </c>
    </row>
    <row r="48" spans="1:19" s="131" customFormat="1" ht="9" customHeight="1">
      <c r="A48" s="177" t="s">
        <v>16</v>
      </c>
      <c r="B48" s="178"/>
      <c r="C48" s="179"/>
      <c r="D48" s="211">
        <f>SUM('[1]表７２ (地域支援課以外):表７２(地域支援課)'!D48)</f>
        <v>134</v>
      </c>
      <c r="E48" s="211">
        <f>SUM('[1]表７２ (地域支援課以外):表７２(地域支援課)'!E48)</f>
        <v>414</v>
      </c>
      <c r="F48" s="211">
        <f>SUM('[1]表７２ (地域支援課以外):表７２(地域支援課)'!F48)</f>
        <v>22</v>
      </c>
      <c r="G48" s="211">
        <f>SUM('[1]表７２ (地域支援課以外):表７２(地域支援課)'!G48)</f>
        <v>63</v>
      </c>
      <c r="H48" s="211">
        <f>SUM('[1]表７２ (地域支援課以外):表７２(地域支援課)'!H48)</f>
        <v>4</v>
      </c>
      <c r="I48" s="211">
        <f>SUM('[1]表７２ (地域支援課以外):表７２(地域支援課)'!I48)</f>
        <v>10</v>
      </c>
      <c r="J48" s="211">
        <f>SUM('[1]表７２ (地域支援課以外):表７２(地域支援課)'!J48)</f>
        <v>0</v>
      </c>
      <c r="K48" s="211">
        <f>SUM('[1]表７２ (地域支援課以外):表７２(地域支援課)'!K48)</f>
        <v>0</v>
      </c>
      <c r="L48" s="211">
        <f>SUM('[1]表７２ (地域支援課以外):表７２(地域支援課)'!L48)</f>
        <v>3</v>
      </c>
      <c r="M48" s="211">
        <f>SUM('[1]表７２ (地域支援課以外):表７２(地域支援課)'!M48)</f>
        <v>9</v>
      </c>
      <c r="N48" s="211">
        <f>SUM('[1]表７２ (地域支援課以外):表７２(地域支援課)'!N48)</f>
        <v>3</v>
      </c>
      <c r="O48" s="211">
        <f>SUM('[1]表７２ (地域支援課以外):表７２(地域支援課)'!O48)</f>
        <v>15</v>
      </c>
      <c r="P48" s="211">
        <f>SUM('[1]表７２ (地域支援課以外):表７２(地域支援課)'!P48)</f>
        <v>0</v>
      </c>
      <c r="Q48" s="211">
        <f>SUM('[1]表７２ (地域支援課以外):表７２(地域支援課)'!Q48)</f>
        <v>1</v>
      </c>
      <c r="R48" s="211">
        <f>SUM('[1]表７２ (地域支援課以外):表７２(地域支援課)'!R48)</f>
        <v>0</v>
      </c>
      <c r="S48" s="212">
        <f>SUM('[1]表７２ (地域支援課以外):表７２(地域支援課)'!S48)</f>
        <v>0</v>
      </c>
    </row>
    <row r="49" spans="1:21" s="131" customFormat="1" ht="9" customHeight="1">
      <c r="A49" s="177" t="s">
        <v>17</v>
      </c>
      <c r="B49" s="178"/>
      <c r="C49" s="179"/>
      <c r="D49" s="211">
        <f>SUM('[1]表７２ (地域支援課以外):表７２(地域支援課)'!D49)</f>
        <v>109</v>
      </c>
      <c r="E49" s="211">
        <f>SUM('[1]表７２ (地域支援課以外):表７２(地域支援課)'!E49)</f>
        <v>234</v>
      </c>
      <c r="F49" s="211">
        <f>SUM('[1]表７２ (地域支援課以外):表７２(地域支援課)'!F49)</f>
        <v>10</v>
      </c>
      <c r="G49" s="211">
        <f>SUM('[1]表７２ (地域支援課以外):表７２(地域支援課)'!G49)</f>
        <v>35</v>
      </c>
      <c r="H49" s="211">
        <f>SUM('[1]表７２ (地域支援課以外):表７２(地域支援課)'!H49)</f>
        <v>4</v>
      </c>
      <c r="I49" s="211">
        <f>SUM('[1]表７２ (地域支援課以外):表７２(地域支援課)'!I49)</f>
        <v>4</v>
      </c>
      <c r="J49" s="211">
        <f>SUM('[1]表７２ (地域支援課以外):表７２(地域支援課)'!J49)</f>
        <v>0</v>
      </c>
      <c r="K49" s="211">
        <f>SUM('[1]表７２ (地域支援課以外):表７２(地域支援課)'!K49)</f>
        <v>0</v>
      </c>
      <c r="L49" s="211">
        <f>SUM('[1]表７２ (地域支援課以外):表７２(地域支援課)'!L49)</f>
        <v>0</v>
      </c>
      <c r="M49" s="211">
        <f>SUM('[1]表７２ (地域支援課以外):表７２(地域支援課)'!M49)</f>
        <v>4</v>
      </c>
      <c r="N49" s="211">
        <f>SUM('[1]表７２ (地域支援課以外):表７２(地域支援課)'!N49)</f>
        <v>5</v>
      </c>
      <c r="O49" s="211">
        <f>SUM('[1]表７２ (地域支援課以外):表７２(地域支援課)'!O49)</f>
        <v>12</v>
      </c>
      <c r="P49" s="211">
        <f>SUM('[1]表７２ (地域支援課以外):表７２(地域支援課)'!P49)</f>
        <v>1</v>
      </c>
      <c r="Q49" s="211">
        <f>SUM('[1]表７２ (地域支援課以外):表７２(地域支援課)'!Q49)</f>
        <v>1</v>
      </c>
      <c r="R49" s="211">
        <f>SUM('[1]表７２ (地域支援課以外):表７２(地域支援課)'!R49)</f>
        <v>0</v>
      </c>
      <c r="S49" s="212">
        <f>SUM('[1]表７２ (地域支援課以外):表７２(地域支援課)'!S49)</f>
        <v>0</v>
      </c>
    </row>
    <row r="50" spans="1:21" s="131" customFormat="1" ht="12" customHeight="1" thickBot="1">
      <c r="A50" s="181" t="s">
        <v>55</v>
      </c>
      <c r="B50" s="182"/>
      <c r="C50" s="183"/>
      <c r="D50" s="186">
        <f>SUM('[1]表７２ (地域支援課以外):表７２(地域支援課)'!D50)</f>
        <v>66</v>
      </c>
      <c r="E50" s="186">
        <f>SUM('[1]表７２ (地域支援課以外):表７２(地域支援課)'!E50)</f>
        <v>147</v>
      </c>
      <c r="F50" s="186">
        <f>SUM('[1]表７２ (地域支援課以外):表７２(地域支援課)'!F50)</f>
        <v>56</v>
      </c>
      <c r="G50" s="186">
        <f>SUM('[1]表７２ (地域支援課以外):表７２(地域支援課)'!G50)</f>
        <v>92</v>
      </c>
      <c r="H50" s="186">
        <f>SUM('[1]表７２ (地域支援課以外):表７２(地域支援課)'!H50)</f>
        <v>14</v>
      </c>
      <c r="I50" s="186">
        <f>SUM('[1]表７２ (地域支援課以外):表７２(地域支援課)'!I50)</f>
        <v>21</v>
      </c>
      <c r="J50" s="186">
        <f>SUM('[1]表７２ (地域支援課以外):表７２(地域支援課)'!J50)</f>
        <v>8</v>
      </c>
      <c r="K50" s="186">
        <f>SUM('[1]表７２ (地域支援課以外):表７２(地域支援課)'!K50)</f>
        <v>14</v>
      </c>
      <c r="L50" s="186">
        <f>SUM('[1]表７２ (地域支援課以外):表７２(地域支援課)'!L50)</f>
        <v>0</v>
      </c>
      <c r="M50" s="186">
        <f>SUM('[1]表７２ (地域支援課以外):表７２(地域支援課)'!M50)</f>
        <v>0</v>
      </c>
      <c r="N50" s="186">
        <f>SUM('[1]表７２ (地域支援課以外):表７２(地域支援課)'!N50)</f>
        <v>116</v>
      </c>
      <c r="O50" s="186">
        <f>SUM('[1]表７２ (地域支援課以外):表７２(地域支援課)'!O50)</f>
        <v>418</v>
      </c>
      <c r="P50" s="186">
        <f>SUM('[1]表７２ (地域支援課以外):表７２(地域支援課)'!P50)</f>
        <v>44</v>
      </c>
      <c r="Q50" s="186">
        <f>SUM('[1]表７２ (地域支援課以外):表７２(地域支援課)'!Q50)</f>
        <v>142</v>
      </c>
      <c r="R50" s="186">
        <f>SUM('[1]表７２ (地域支援課以外):表７２(地域支援課)'!R50)</f>
        <v>0</v>
      </c>
      <c r="S50" s="217">
        <f>SUM('[1]表７２ (地域支援課以外):表７２(地域支援課)'!S50)</f>
        <v>0</v>
      </c>
    </row>
    <row r="51" spans="1:21" s="131" customFormat="1" ht="5" customHeight="1" thickBot="1">
      <c r="A51" s="188"/>
      <c r="B51" s="188"/>
      <c r="C51" s="188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</row>
    <row r="52" spans="1:21" s="131" customFormat="1" ht="11" customHeight="1">
      <c r="A52" s="120"/>
      <c r="B52" s="121"/>
      <c r="C52" s="122"/>
      <c r="D52" s="126" t="s">
        <v>71</v>
      </c>
      <c r="E52" s="191"/>
      <c r="F52" s="126" t="s">
        <v>72</v>
      </c>
      <c r="G52" s="191"/>
      <c r="H52" s="126" t="s">
        <v>73</v>
      </c>
      <c r="I52" s="191"/>
      <c r="J52" s="126" t="s">
        <v>74</v>
      </c>
      <c r="K52" s="219"/>
      <c r="L52" s="189"/>
      <c r="M52" s="189"/>
      <c r="N52" s="189"/>
      <c r="O52" s="189"/>
      <c r="P52" s="189"/>
      <c r="Q52" s="189"/>
      <c r="R52" s="189"/>
      <c r="S52" s="189"/>
      <c r="T52" s="189"/>
      <c r="U52" s="189"/>
    </row>
    <row r="53" spans="1:21" s="223" customFormat="1" ht="11" customHeight="1">
      <c r="A53" s="132"/>
      <c r="B53" s="133"/>
      <c r="C53" s="134"/>
      <c r="D53" s="195"/>
      <c r="E53" s="196"/>
      <c r="F53" s="195"/>
      <c r="G53" s="196"/>
      <c r="H53" s="195"/>
      <c r="I53" s="196"/>
      <c r="J53" s="195"/>
      <c r="K53" s="221"/>
      <c r="M53" s="224"/>
      <c r="N53" s="224"/>
      <c r="O53" s="224"/>
      <c r="P53" s="224"/>
      <c r="Q53" s="225"/>
      <c r="U53" s="225"/>
    </row>
    <row r="54" spans="1:21" s="223" customFormat="1" ht="23" thickBot="1">
      <c r="A54" s="144"/>
      <c r="B54" s="145"/>
      <c r="C54" s="200"/>
      <c r="D54" s="146" t="s">
        <v>48</v>
      </c>
      <c r="E54" s="201" t="s">
        <v>49</v>
      </c>
      <c r="F54" s="146" t="s">
        <v>48</v>
      </c>
      <c r="G54" s="201" t="s">
        <v>49</v>
      </c>
      <c r="H54" s="146" t="s">
        <v>48</v>
      </c>
      <c r="I54" s="201" t="s">
        <v>49</v>
      </c>
      <c r="J54" s="146" t="s">
        <v>48</v>
      </c>
      <c r="K54" s="148" t="s">
        <v>49</v>
      </c>
      <c r="U54" s="225"/>
    </row>
    <row r="55" spans="1:21" s="223" customFormat="1" ht="10" customHeight="1">
      <c r="A55" s="149" t="s">
        <v>50</v>
      </c>
      <c r="B55" s="150"/>
      <c r="C55" s="151"/>
      <c r="D55" s="226">
        <v>3</v>
      </c>
      <c r="E55" s="226">
        <v>17</v>
      </c>
      <c r="F55" s="226">
        <v>2254</v>
      </c>
      <c r="G55" s="226">
        <v>2444</v>
      </c>
      <c r="H55" s="226">
        <v>1</v>
      </c>
      <c r="I55" s="226">
        <v>1</v>
      </c>
      <c r="J55" s="227">
        <v>344</v>
      </c>
      <c r="K55" s="228">
        <v>351</v>
      </c>
      <c r="U55" s="225"/>
    </row>
    <row r="56" spans="1:21" s="223" customFormat="1" ht="10" customHeight="1">
      <c r="A56" s="157" t="s">
        <v>19</v>
      </c>
      <c r="B56" s="158" t="s">
        <v>51</v>
      </c>
      <c r="C56" s="159"/>
      <c r="D56" s="229">
        <f>SUM(D58:D66)</f>
        <v>3</v>
      </c>
      <c r="E56" s="229">
        <f t="shared" ref="E56:K56" si="5">SUM(E58:E66)</f>
        <v>3</v>
      </c>
      <c r="F56" s="229">
        <f t="shared" si="5"/>
        <v>122</v>
      </c>
      <c r="G56" s="229">
        <f t="shared" si="5"/>
        <v>355</v>
      </c>
      <c r="H56" s="229">
        <f t="shared" si="5"/>
        <v>3</v>
      </c>
      <c r="I56" s="229">
        <f t="shared" si="5"/>
        <v>6</v>
      </c>
      <c r="J56" s="229">
        <f t="shared" si="5"/>
        <v>22</v>
      </c>
      <c r="K56" s="230">
        <f t="shared" si="5"/>
        <v>26</v>
      </c>
      <c r="U56" s="225"/>
    </row>
    <row r="57" spans="1:21" s="223" customFormat="1" ht="10" customHeight="1">
      <c r="A57" s="164" t="s">
        <v>52</v>
      </c>
      <c r="B57" s="158" t="s">
        <v>53</v>
      </c>
      <c r="C57" s="159"/>
      <c r="D57" s="167">
        <f>D56/E8</f>
        <v>8.8757396449704138E-5</v>
      </c>
      <c r="E57" s="167">
        <f>E56/E8</f>
        <v>8.8757396449704138E-5</v>
      </c>
      <c r="F57" s="167">
        <f>F56/E8</f>
        <v>3.6094674556213019E-3</v>
      </c>
      <c r="G57" s="167">
        <f>G56/E8</f>
        <v>1.0502958579881656E-2</v>
      </c>
      <c r="H57" s="167">
        <f>H56/E8</f>
        <v>8.8757396449704138E-5</v>
      </c>
      <c r="I57" s="167">
        <f>I56/E8</f>
        <v>1.7751479289940828E-4</v>
      </c>
      <c r="J57" s="167">
        <f>J56/E8</f>
        <v>6.5088757396449708E-4</v>
      </c>
      <c r="K57" s="169">
        <f>K56/E8</f>
        <v>7.6923076923076923E-4</v>
      </c>
      <c r="U57" s="225"/>
    </row>
    <row r="58" spans="1:21" s="223" customFormat="1" ht="9" customHeight="1">
      <c r="A58" s="171" t="s">
        <v>11</v>
      </c>
      <c r="B58" s="172"/>
      <c r="C58" s="173"/>
      <c r="D58" s="231">
        <f>SUM('[1]表７２ (地域支援課以外)'!D58)</f>
        <v>0</v>
      </c>
      <c r="E58" s="231">
        <f>SUM('[1]表７２ (地域支援課以外)'!E58)</f>
        <v>0</v>
      </c>
      <c r="F58" s="231">
        <f>SUM('[1]表７２ (地域支援課以外)'!F58)</f>
        <v>0</v>
      </c>
      <c r="G58" s="231">
        <f>SUM('[1]表７２ (地域支援課以外)'!G58)</f>
        <v>0</v>
      </c>
      <c r="H58" s="231">
        <f>SUM('[1]表７２ (地域支援課以外)'!H58)</f>
        <v>0</v>
      </c>
      <c r="I58" s="231">
        <f>SUM('[1]表７２ (地域支援課以外)'!I58)</f>
        <v>0</v>
      </c>
      <c r="J58" s="231">
        <f>SUM('[1]表７２ (地域支援課以外)'!J58)</f>
        <v>0</v>
      </c>
      <c r="K58" s="232">
        <f>SUM('[1]表７２ (地域支援課以外)'!K58)</f>
        <v>0</v>
      </c>
      <c r="U58" s="225"/>
    </row>
    <row r="59" spans="1:21" s="223" customFormat="1" ht="9" customHeight="1">
      <c r="A59" s="177" t="s">
        <v>54</v>
      </c>
      <c r="B59" s="178"/>
      <c r="C59" s="179"/>
      <c r="D59" s="231">
        <f>SUM('[1]表７２ (地域支援課以外)'!D59)</f>
        <v>0</v>
      </c>
      <c r="E59" s="231">
        <f>SUM('[1]表７２ (地域支援課以外)'!E59)</f>
        <v>0</v>
      </c>
      <c r="F59" s="231">
        <f>SUM('[1]表７２ (地域支援課以外)'!F59)</f>
        <v>0</v>
      </c>
      <c r="G59" s="231">
        <f>SUM('[1]表７２ (地域支援課以外)'!G59)</f>
        <v>0</v>
      </c>
      <c r="H59" s="231">
        <f>SUM('[1]表７２ (地域支援課以外)'!H59)</f>
        <v>0</v>
      </c>
      <c r="I59" s="231">
        <f>SUM('[1]表７２ (地域支援課以外)'!I59)</f>
        <v>0</v>
      </c>
      <c r="J59" s="231">
        <f>SUM('[1]表７２ (地域支援課以外)'!J59)</f>
        <v>0</v>
      </c>
      <c r="K59" s="232">
        <f>SUM('[1]表７２ (地域支援課以外)'!K59)</f>
        <v>0</v>
      </c>
      <c r="U59" s="225"/>
    </row>
    <row r="60" spans="1:21" s="223" customFormat="1" ht="9" customHeight="1">
      <c r="A60" s="177" t="s">
        <v>12</v>
      </c>
      <c r="B60" s="178"/>
      <c r="C60" s="179"/>
      <c r="D60" s="231">
        <f>SUM('[1]表７２ (地域支援課以外)'!D60)</f>
        <v>0</v>
      </c>
      <c r="E60" s="231">
        <f>SUM('[1]表７２ (地域支援課以外)'!E60)</f>
        <v>0</v>
      </c>
      <c r="F60" s="231">
        <f>SUM('[1]表７２ (地域支援課以外)'!F60)</f>
        <v>0</v>
      </c>
      <c r="G60" s="231">
        <f>SUM('[1]表７２ (地域支援課以外)'!G60)</f>
        <v>0</v>
      </c>
      <c r="H60" s="231">
        <f>SUM('[1]表７２ (地域支援課以外)'!H60)</f>
        <v>0</v>
      </c>
      <c r="I60" s="231">
        <f>SUM('[1]表７２ (地域支援課以外)'!I60)</f>
        <v>0</v>
      </c>
      <c r="J60" s="231">
        <f>SUM('[1]表７２ (地域支援課以外)'!J60)</f>
        <v>1</v>
      </c>
      <c r="K60" s="232">
        <f>SUM('[1]表７２ (地域支援課以外)'!K60)</f>
        <v>4</v>
      </c>
      <c r="U60" s="225"/>
    </row>
    <row r="61" spans="1:21" s="223" customFormat="1" ht="9" customHeight="1">
      <c r="A61" s="177" t="s">
        <v>13</v>
      </c>
      <c r="B61" s="178"/>
      <c r="C61" s="179"/>
      <c r="D61" s="231">
        <f>SUM('[1]表７２ (地域支援課以外)'!D61)</f>
        <v>0</v>
      </c>
      <c r="E61" s="231">
        <f>SUM('[1]表７２ (地域支援課以外)'!E61)</f>
        <v>0</v>
      </c>
      <c r="F61" s="231">
        <f>SUM('[1]表７２ (地域支援課以外)'!F61)</f>
        <v>0</v>
      </c>
      <c r="G61" s="231">
        <f>SUM('[1]表７２ (地域支援課以外)'!G61)</f>
        <v>0</v>
      </c>
      <c r="H61" s="231">
        <f>SUM('[1]表７２ (地域支援課以外)'!H61)</f>
        <v>0</v>
      </c>
      <c r="I61" s="231">
        <f>SUM('[1]表７２ (地域支援課以外)'!I61)</f>
        <v>0</v>
      </c>
      <c r="J61" s="231">
        <f>SUM('[1]表７２ (地域支援課以外)'!J61)</f>
        <v>20</v>
      </c>
      <c r="K61" s="232">
        <f>SUM('[1]表７２ (地域支援課以外)'!K61)</f>
        <v>20</v>
      </c>
      <c r="U61" s="225"/>
    </row>
    <row r="62" spans="1:21" s="223" customFormat="1" ht="9" customHeight="1">
      <c r="A62" s="177" t="s">
        <v>14</v>
      </c>
      <c r="B62" s="178"/>
      <c r="C62" s="179"/>
      <c r="D62" s="231">
        <f>SUM('[1]表７２ (地域支援課以外)'!D62)</f>
        <v>0</v>
      </c>
      <c r="E62" s="231">
        <f>SUM('[1]表７２ (地域支援課以外)'!E62)</f>
        <v>0</v>
      </c>
      <c r="F62" s="231">
        <f>SUM('[1]表７２ (地域支援課以外)'!F62)</f>
        <v>0</v>
      </c>
      <c r="G62" s="231">
        <f>SUM('[1]表７２ (地域支援課以外)'!G62)</f>
        <v>0</v>
      </c>
      <c r="H62" s="231">
        <f>SUM('[1]表７２ (地域支援課以外)'!H62)</f>
        <v>2</v>
      </c>
      <c r="I62" s="231">
        <f>SUM('[1]表７２ (地域支援課以外)'!I62)</f>
        <v>4</v>
      </c>
      <c r="J62" s="231">
        <f>SUM('[1]表７２ (地域支援課以外)'!J62)</f>
        <v>0</v>
      </c>
      <c r="K62" s="232">
        <f>SUM('[1]表７２ (地域支援課以外)'!K62)</f>
        <v>0</v>
      </c>
      <c r="U62" s="225"/>
    </row>
    <row r="63" spans="1:21" s="223" customFormat="1" ht="9" customHeight="1">
      <c r="A63" s="177" t="s">
        <v>15</v>
      </c>
      <c r="B63" s="178"/>
      <c r="C63" s="179"/>
      <c r="D63" s="231">
        <f>SUM('[1]表７２ (地域支援課以外)'!D63)</f>
        <v>0</v>
      </c>
      <c r="E63" s="231">
        <f>SUM('[1]表７２ (地域支援課以外)'!E63)</f>
        <v>0</v>
      </c>
      <c r="F63" s="231">
        <f>SUM('[1]表７２ (地域支援課以外)'!F63)</f>
        <v>0</v>
      </c>
      <c r="G63" s="231">
        <f>SUM('[1]表７２ (地域支援課以外)'!G63)</f>
        <v>0</v>
      </c>
      <c r="H63" s="231">
        <f>SUM('[1]表７２ (地域支援課以外)'!H63)</f>
        <v>0</v>
      </c>
      <c r="I63" s="231">
        <f>SUM('[1]表７２ (地域支援課以外)'!I63)</f>
        <v>0</v>
      </c>
      <c r="J63" s="231">
        <f>SUM('[1]表７２ (地域支援課以外)'!J63)</f>
        <v>0</v>
      </c>
      <c r="K63" s="232">
        <f>SUM('[1]表７２ (地域支援課以外)'!K63)</f>
        <v>0</v>
      </c>
      <c r="U63" s="225"/>
    </row>
    <row r="64" spans="1:21" s="223" customFormat="1" ht="9" customHeight="1">
      <c r="A64" s="177" t="s">
        <v>16</v>
      </c>
      <c r="B64" s="178"/>
      <c r="C64" s="179"/>
      <c r="D64" s="231">
        <f>SUM('[1]表７２ (地域支援課以外)'!D64)</f>
        <v>0</v>
      </c>
      <c r="E64" s="231">
        <f>SUM('[1]表７２ (地域支援課以外)'!E64)</f>
        <v>0</v>
      </c>
      <c r="F64" s="231">
        <f>SUM('[1]表７２ (地域支援課以外)'!F64)</f>
        <v>2</v>
      </c>
      <c r="G64" s="231">
        <f>SUM('[1]表７２ (地域支援課以外)'!G64)</f>
        <v>2</v>
      </c>
      <c r="H64" s="231">
        <f>SUM('[1]表７２ (地域支援課以外)'!H64)</f>
        <v>1</v>
      </c>
      <c r="I64" s="231">
        <f>SUM('[1]表７２ (地域支援課以外)'!I64)</f>
        <v>2</v>
      </c>
      <c r="J64" s="231">
        <f>SUM('[1]表７２ (地域支援課以外)'!J64)</f>
        <v>1</v>
      </c>
      <c r="K64" s="232">
        <f>SUM('[1]表７２ (地域支援課以外)'!K64)</f>
        <v>2</v>
      </c>
      <c r="U64" s="225"/>
    </row>
    <row r="65" spans="1:21" s="223" customFormat="1" ht="9" customHeight="1">
      <c r="A65" s="177" t="s">
        <v>17</v>
      </c>
      <c r="B65" s="178"/>
      <c r="C65" s="179"/>
      <c r="D65" s="231">
        <f>SUM('[1]表７２ (地域支援課以外)'!D65)</f>
        <v>1</v>
      </c>
      <c r="E65" s="231">
        <f>SUM('[1]表７２ (地域支援課以外)'!E65)</f>
        <v>1</v>
      </c>
      <c r="F65" s="231">
        <f>SUM('[1]表７２ (地域支援課以外)'!F65)</f>
        <v>0</v>
      </c>
      <c r="G65" s="231">
        <f>SUM('[1]表７２ (地域支援課以外)'!G65)</f>
        <v>0</v>
      </c>
      <c r="H65" s="231">
        <f>SUM('[1]表７２ (地域支援課以外)'!H65)</f>
        <v>0</v>
      </c>
      <c r="I65" s="231">
        <f>SUM('[1]表７２ (地域支援課以外)'!I65)</f>
        <v>0</v>
      </c>
      <c r="J65" s="231">
        <f>SUM('[1]表７２ (地域支援課以外)'!J65)</f>
        <v>0</v>
      </c>
      <c r="K65" s="232">
        <f>SUM('[1]表７２ (地域支援課以外)'!K65)</f>
        <v>0</v>
      </c>
      <c r="U65" s="225"/>
    </row>
    <row r="66" spans="1:21" s="223" customFormat="1" ht="12" customHeight="1" thickBot="1">
      <c r="A66" s="181" t="s">
        <v>55</v>
      </c>
      <c r="B66" s="182"/>
      <c r="C66" s="183"/>
      <c r="D66" s="233">
        <f>SUM('[1]表７２ (地域支援課以外)'!D66)</f>
        <v>2</v>
      </c>
      <c r="E66" s="233">
        <f>SUM('[1]表７２ (地域支援課以外)'!E66)</f>
        <v>2</v>
      </c>
      <c r="F66" s="233">
        <f>SUM('[1]表７２ (地域支援課以外)'!F66)</f>
        <v>120</v>
      </c>
      <c r="G66" s="233">
        <f>SUM('[1]表７２ (地域支援課以外)'!G66)</f>
        <v>353</v>
      </c>
      <c r="H66" s="233">
        <f>SUM('[1]表７２ (地域支援課以外)'!H66)</f>
        <v>0</v>
      </c>
      <c r="I66" s="233">
        <f>SUM('[1]表７２ (地域支援課以外)'!I66)</f>
        <v>0</v>
      </c>
      <c r="J66" s="233">
        <f>SUM('[1]表７２ (地域支援課以外)'!J66)</f>
        <v>0</v>
      </c>
      <c r="K66" s="234">
        <f>SUM('[1]表７２ (地域支援課以外)'!K66)</f>
        <v>0</v>
      </c>
      <c r="U66" s="225"/>
    </row>
    <row r="67" spans="1:21" s="223" customFormat="1" ht="12">
      <c r="A67" s="235" t="s">
        <v>18</v>
      </c>
      <c r="B67" s="235"/>
      <c r="C67" s="236"/>
      <c r="S67" s="225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B57:C57"/>
    <mergeCell ref="A48:C48"/>
    <mergeCell ref="A49:C49"/>
    <mergeCell ref="A50:C50"/>
    <mergeCell ref="A52:C54"/>
    <mergeCell ref="D52:E53"/>
    <mergeCell ref="F52:G53"/>
    <mergeCell ref="A42:C42"/>
    <mergeCell ref="A43:C43"/>
    <mergeCell ref="A44:C44"/>
    <mergeCell ref="A45:C45"/>
    <mergeCell ref="A46:C46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29:C29"/>
    <mergeCell ref="A30:C30"/>
    <mergeCell ref="A31:C31"/>
    <mergeCell ref="A32:C32"/>
    <mergeCell ref="A33:C33"/>
    <mergeCell ref="A34:C34"/>
    <mergeCell ref="A23:C23"/>
    <mergeCell ref="B24:C24"/>
    <mergeCell ref="B25:C25"/>
    <mergeCell ref="A26:C26"/>
    <mergeCell ref="A27:C27"/>
    <mergeCell ref="A28:C28"/>
    <mergeCell ref="J20:K21"/>
    <mergeCell ref="L20:M21"/>
    <mergeCell ref="N20:O21"/>
    <mergeCell ref="P20:S20"/>
    <mergeCell ref="P21:Q21"/>
    <mergeCell ref="R21:S21"/>
    <mergeCell ref="A17:C17"/>
    <mergeCell ref="A18:C18"/>
    <mergeCell ref="A20:C22"/>
    <mergeCell ref="D20:E21"/>
    <mergeCell ref="F20:G21"/>
    <mergeCell ref="H20:I21"/>
    <mergeCell ref="A11:C11"/>
    <mergeCell ref="A12:C12"/>
    <mergeCell ref="A13:C13"/>
    <mergeCell ref="A14:C14"/>
    <mergeCell ref="A15:C15"/>
    <mergeCell ref="A16:C16"/>
    <mergeCell ref="F5:G5"/>
    <mergeCell ref="H5:I5"/>
    <mergeCell ref="A7:C7"/>
    <mergeCell ref="B8:C8"/>
    <mergeCell ref="B9:C9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14FE-029B-C44E-8030-92E134C2E49E}">
  <dimension ref="A1:V215"/>
  <sheetViews>
    <sheetView showGridLines="0" zoomScaleNormal="100" zoomScaleSheetLayoutView="100" workbookViewId="0">
      <selection sqref="A1:I1"/>
    </sheetView>
  </sheetViews>
  <sheetFormatPr baseColWidth="10" defaultColWidth="8.83203125" defaultRowHeight="14"/>
  <cols>
    <col min="1" max="1" width="4" style="237" customWidth="1"/>
    <col min="2" max="2" width="3" style="237" customWidth="1"/>
    <col min="3" max="3" width="3.5" style="237" customWidth="1"/>
    <col min="4" max="4" width="5.5" style="237" customWidth="1"/>
    <col min="5" max="5" width="5.1640625" style="237" customWidth="1"/>
    <col min="6" max="6" width="5" style="237" customWidth="1"/>
    <col min="7" max="7" width="3.6640625" style="237" customWidth="1"/>
    <col min="8" max="8" width="5.1640625" style="237" customWidth="1"/>
    <col min="9" max="10" width="4.6640625" style="237" customWidth="1"/>
    <col min="11" max="12" width="5.1640625" style="237" customWidth="1"/>
    <col min="13" max="14" width="4.6640625" style="237" customWidth="1"/>
    <col min="15" max="16" width="3.83203125" style="237" customWidth="1"/>
    <col min="17" max="18" width="5.1640625" style="237" customWidth="1"/>
    <col min="19" max="19" width="5.6640625" style="237" customWidth="1"/>
    <col min="20" max="20" width="8.6640625" style="238" customWidth="1"/>
    <col min="21" max="256" width="8.83203125" style="237"/>
    <col min="257" max="258" width="4.6640625" style="237" customWidth="1"/>
    <col min="259" max="259" width="5.83203125" style="237" customWidth="1"/>
    <col min="260" max="262" width="8.6640625" style="237" customWidth="1"/>
    <col min="263" max="263" width="8.1640625" style="237" bestFit="1" customWidth="1"/>
    <col min="264" max="264" width="7.6640625" style="237" bestFit="1" customWidth="1"/>
    <col min="265" max="265" width="8.1640625" style="237" bestFit="1" customWidth="1"/>
    <col min="266" max="276" width="8.6640625" style="237" customWidth="1"/>
    <col min="277" max="512" width="8.83203125" style="237"/>
    <col min="513" max="514" width="4.6640625" style="237" customWidth="1"/>
    <col min="515" max="515" width="5.83203125" style="237" customWidth="1"/>
    <col min="516" max="518" width="8.6640625" style="237" customWidth="1"/>
    <col min="519" max="519" width="8.1640625" style="237" bestFit="1" customWidth="1"/>
    <col min="520" max="520" width="7.6640625" style="237" bestFit="1" customWidth="1"/>
    <col min="521" max="521" width="8.1640625" style="237" bestFit="1" customWidth="1"/>
    <col min="522" max="532" width="8.6640625" style="237" customWidth="1"/>
    <col min="533" max="768" width="8.83203125" style="237"/>
    <col min="769" max="770" width="4.6640625" style="237" customWidth="1"/>
    <col min="771" max="771" width="5.83203125" style="237" customWidth="1"/>
    <col min="772" max="774" width="8.6640625" style="237" customWidth="1"/>
    <col min="775" max="775" width="8.1640625" style="237" bestFit="1" customWidth="1"/>
    <col min="776" max="776" width="7.6640625" style="237" bestFit="1" customWidth="1"/>
    <col min="777" max="777" width="8.1640625" style="237" bestFit="1" customWidth="1"/>
    <col min="778" max="788" width="8.6640625" style="237" customWidth="1"/>
    <col min="789" max="1024" width="8.83203125" style="237"/>
    <col min="1025" max="1026" width="4.6640625" style="237" customWidth="1"/>
    <col min="1027" max="1027" width="5.83203125" style="237" customWidth="1"/>
    <col min="1028" max="1030" width="8.6640625" style="237" customWidth="1"/>
    <col min="1031" max="1031" width="8.1640625" style="237" bestFit="1" customWidth="1"/>
    <col min="1032" max="1032" width="7.6640625" style="237" bestFit="1" customWidth="1"/>
    <col min="1033" max="1033" width="8.1640625" style="237" bestFit="1" customWidth="1"/>
    <col min="1034" max="1044" width="8.6640625" style="237" customWidth="1"/>
    <col min="1045" max="1280" width="8.83203125" style="237"/>
    <col min="1281" max="1282" width="4.6640625" style="237" customWidth="1"/>
    <col min="1283" max="1283" width="5.83203125" style="237" customWidth="1"/>
    <col min="1284" max="1286" width="8.6640625" style="237" customWidth="1"/>
    <col min="1287" max="1287" width="8.1640625" style="237" bestFit="1" customWidth="1"/>
    <col min="1288" max="1288" width="7.6640625" style="237" bestFit="1" customWidth="1"/>
    <col min="1289" max="1289" width="8.1640625" style="237" bestFit="1" customWidth="1"/>
    <col min="1290" max="1300" width="8.6640625" style="237" customWidth="1"/>
    <col min="1301" max="1536" width="8.83203125" style="237"/>
    <col min="1537" max="1538" width="4.6640625" style="237" customWidth="1"/>
    <col min="1539" max="1539" width="5.83203125" style="237" customWidth="1"/>
    <col min="1540" max="1542" width="8.6640625" style="237" customWidth="1"/>
    <col min="1543" max="1543" width="8.1640625" style="237" bestFit="1" customWidth="1"/>
    <col min="1544" max="1544" width="7.6640625" style="237" bestFit="1" customWidth="1"/>
    <col min="1545" max="1545" width="8.1640625" style="237" bestFit="1" customWidth="1"/>
    <col min="1546" max="1556" width="8.6640625" style="237" customWidth="1"/>
    <col min="1557" max="1792" width="8.83203125" style="237"/>
    <col min="1793" max="1794" width="4.6640625" style="237" customWidth="1"/>
    <col min="1795" max="1795" width="5.83203125" style="237" customWidth="1"/>
    <col min="1796" max="1798" width="8.6640625" style="237" customWidth="1"/>
    <col min="1799" max="1799" width="8.1640625" style="237" bestFit="1" customWidth="1"/>
    <col min="1800" max="1800" width="7.6640625" style="237" bestFit="1" customWidth="1"/>
    <col min="1801" max="1801" width="8.1640625" style="237" bestFit="1" customWidth="1"/>
    <col min="1802" max="1812" width="8.6640625" style="237" customWidth="1"/>
    <col min="1813" max="2048" width="8.83203125" style="237"/>
    <col min="2049" max="2050" width="4.6640625" style="237" customWidth="1"/>
    <col min="2051" max="2051" width="5.83203125" style="237" customWidth="1"/>
    <col min="2052" max="2054" width="8.6640625" style="237" customWidth="1"/>
    <col min="2055" max="2055" width="8.1640625" style="237" bestFit="1" customWidth="1"/>
    <col min="2056" max="2056" width="7.6640625" style="237" bestFit="1" customWidth="1"/>
    <col min="2057" max="2057" width="8.1640625" style="237" bestFit="1" customWidth="1"/>
    <col min="2058" max="2068" width="8.6640625" style="237" customWidth="1"/>
    <col min="2069" max="2304" width="8.83203125" style="237"/>
    <col min="2305" max="2306" width="4.6640625" style="237" customWidth="1"/>
    <col min="2307" max="2307" width="5.83203125" style="237" customWidth="1"/>
    <col min="2308" max="2310" width="8.6640625" style="237" customWidth="1"/>
    <col min="2311" max="2311" width="8.1640625" style="237" bestFit="1" customWidth="1"/>
    <col min="2312" max="2312" width="7.6640625" style="237" bestFit="1" customWidth="1"/>
    <col min="2313" max="2313" width="8.1640625" style="237" bestFit="1" customWidth="1"/>
    <col min="2314" max="2324" width="8.6640625" style="237" customWidth="1"/>
    <col min="2325" max="2560" width="8.83203125" style="237"/>
    <col min="2561" max="2562" width="4.6640625" style="237" customWidth="1"/>
    <col min="2563" max="2563" width="5.83203125" style="237" customWidth="1"/>
    <col min="2564" max="2566" width="8.6640625" style="237" customWidth="1"/>
    <col min="2567" max="2567" width="8.1640625" style="237" bestFit="1" customWidth="1"/>
    <col min="2568" max="2568" width="7.6640625" style="237" bestFit="1" customWidth="1"/>
    <col min="2569" max="2569" width="8.1640625" style="237" bestFit="1" customWidth="1"/>
    <col min="2570" max="2580" width="8.6640625" style="237" customWidth="1"/>
    <col min="2581" max="2816" width="8.83203125" style="237"/>
    <col min="2817" max="2818" width="4.6640625" style="237" customWidth="1"/>
    <col min="2819" max="2819" width="5.83203125" style="237" customWidth="1"/>
    <col min="2820" max="2822" width="8.6640625" style="237" customWidth="1"/>
    <col min="2823" max="2823" width="8.1640625" style="237" bestFit="1" customWidth="1"/>
    <col min="2824" max="2824" width="7.6640625" style="237" bestFit="1" customWidth="1"/>
    <col min="2825" max="2825" width="8.1640625" style="237" bestFit="1" customWidth="1"/>
    <col min="2826" max="2836" width="8.6640625" style="237" customWidth="1"/>
    <col min="2837" max="3072" width="8.83203125" style="237"/>
    <col min="3073" max="3074" width="4.6640625" style="237" customWidth="1"/>
    <col min="3075" max="3075" width="5.83203125" style="237" customWidth="1"/>
    <col min="3076" max="3078" width="8.6640625" style="237" customWidth="1"/>
    <col min="3079" max="3079" width="8.1640625" style="237" bestFit="1" customWidth="1"/>
    <col min="3080" max="3080" width="7.6640625" style="237" bestFit="1" customWidth="1"/>
    <col min="3081" max="3081" width="8.1640625" style="237" bestFit="1" customWidth="1"/>
    <col min="3082" max="3092" width="8.6640625" style="237" customWidth="1"/>
    <col min="3093" max="3328" width="8.83203125" style="237"/>
    <col min="3329" max="3330" width="4.6640625" style="237" customWidth="1"/>
    <col min="3331" max="3331" width="5.83203125" style="237" customWidth="1"/>
    <col min="3332" max="3334" width="8.6640625" style="237" customWidth="1"/>
    <col min="3335" max="3335" width="8.1640625" style="237" bestFit="1" customWidth="1"/>
    <col min="3336" max="3336" width="7.6640625" style="237" bestFit="1" customWidth="1"/>
    <col min="3337" max="3337" width="8.1640625" style="237" bestFit="1" customWidth="1"/>
    <col min="3338" max="3348" width="8.6640625" style="237" customWidth="1"/>
    <col min="3349" max="3584" width="8.83203125" style="237"/>
    <col min="3585" max="3586" width="4.6640625" style="237" customWidth="1"/>
    <col min="3587" max="3587" width="5.83203125" style="237" customWidth="1"/>
    <col min="3588" max="3590" width="8.6640625" style="237" customWidth="1"/>
    <col min="3591" max="3591" width="8.1640625" style="237" bestFit="1" customWidth="1"/>
    <col min="3592" max="3592" width="7.6640625" style="237" bestFit="1" customWidth="1"/>
    <col min="3593" max="3593" width="8.1640625" style="237" bestFit="1" customWidth="1"/>
    <col min="3594" max="3604" width="8.6640625" style="237" customWidth="1"/>
    <col min="3605" max="3840" width="8.83203125" style="237"/>
    <col min="3841" max="3842" width="4.6640625" style="237" customWidth="1"/>
    <col min="3843" max="3843" width="5.83203125" style="237" customWidth="1"/>
    <col min="3844" max="3846" width="8.6640625" style="237" customWidth="1"/>
    <col min="3847" max="3847" width="8.1640625" style="237" bestFit="1" customWidth="1"/>
    <col min="3848" max="3848" width="7.6640625" style="237" bestFit="1" customWidth="1"/>
    <col min="3849" max="3849" width="8.1640625" style="237" bestFit="1" customWidth="1"/>
    <col min="3850" max="3860" width="8.6640625" style="237" customWidth="1"/>
    <col min="3861" max="4096" width="8.83203125" style="237"/>
    <col min="4097" max="4098" width="4.6640625" style="237" customWidth="1"/>
    <col min="4099" max="4099" width="5.83203125" style="237" customWidth="1"/>
    <col min="4100" max="4102" width="8.6640625" style="237" customWidth="1"/>
    <col min="4103" max="4103" width="8.1640625" style="237" bestFit="1" customWidth="1"/>
    <col min="4104" max="4104" width="7.6640625" style="237" bestFit="1" customWidth="1"/>
    <col min="4105" max="4105" width="8.1640625" style="237" bestFit="1" customWidth="1"/>
    <col min="4106" max="4116" width="8.6640625" style="237" customWidth="1"/>
    <col min="4117" max="4352" width="8.83203125" style="237"/>
    <col min="4353" max="4354" width="4.6640625" style="237" customWidth="1"/>
    <col min="4355" max="4355" width="5.83203125" style="237" customWidth="1"/>
    <col min="4356" max="4358" width="8.6640625" style="237" customWidth="1"/>
    <col min="4359" max="4359" width="8.1640625" style="237" bestFit="1" customWidth="1"/>
    <col min="4360" max="4360" width="7.6640625" style="237" bestFit="1" customWidth="1"/>
    <col min="4361" max="4361" width="8.1640625" style="237" bestFit="1" customWidth="1"/>
    <col min="4362" max="4372" width="8.6640625" style="237" customWidth="1"/>
    <col min="4373" max="4608" width="8.83203125" style="237"/>
    <col min="4609" max="4610" width="4.6640625" style="237" customWidth="1"/>
    <col min="4611" max="4611" width="5.83203125" style="237" customWidth="1"/>
    <col min="4612" max="4614" width="8.6640625" style="237" customWidth="1"/>
    <col min="4615" max="4615" width="8.1640625" style="237" bestFit="1" customWidth="1"/>
    <col min="4616" max="4616" width="7.6640625" style="237" bestFit="1" customWidth="1"/>
    <col min="4617" max="4617" width="8.1640625" style="237" bestFit="1" customWidth="1"/>
    <col min="4618" max="4628" width="8.6640625" style="237" customWidth="1"/>
    <col min="4629" max="4864" width="8.83203125" style="237"/>
    <col min="4865" max="4866" width="4.6640625" style="237" customWidth="1"/>
    <col min="4867" max="4867" width="5.83203125" style="237" customWidth="1"/>
    <col min="4868" max="4870" width="8.6640625" style="237" customWidth="1"/>
    <col min="4871" max="4871" width="8.1640625" style="237" bestFit="1" customWidth="1"/>
    <col min="4872" max="4872" width="7.6640625" style="237" bestFit="1" customWidth="1"/>
    <col min="4873" max="4873" width="8.1640625" style="237" bestFit="1" customWidth="1"/>
    <col min="4874" max="4884" width="8.6640625" style="237" customWidth="1"/>
    <col min="4885" max="5120" width="8.83203125" style="237"/>
    <col min="5121" max="5122" width="4.6640625" style="237" customWidth="1"/>
    <col min="5123" max="5123" width="5.83203125" style="237" customWidth="1"/>
    <col min="5124" max="5126" width="8.6640625" style="237" customWidth="1"/>
    <col min="5127" max="5127" width="8.1640625" style="237" bestFit="1" customWidth="1"/>
    <col min="5128" max="5128" width="7.6640625" style="237" bestFit="1" customWidth="1"/>
    <col min="5129" max="5129" width="8.1640625" style="237" bestFit="1" customWidth="1"/>
    <col min="5130" max="5140" width="8.6640625" style="237" customWidth="1"/>
    <col min="5141" max="5376" width="8.83203125" style="237"/>
    <col min="5377" max="5378" width="4.6640625" style="237" customWidth="1"/>
    <col min="5379" max="5379" width="5.83203125" style="237" customWidth="1"/>
    <col min="5380" max="5382" width="8.6640625" style="237" customWidth="1"/>
    <col min="5383" max="5383" width="8.1640625" style="237" bestFit="1" customWidth="1"/>
    <col min="5384" max="5384" width="7.6640625" style="237" bestFit="1" customWidth="1"/>
    <col min="5385" max="5385" width="8.1640625" style="237" bestFit="1" customWidth="1"/>
    <col min="5386" max="5396" width="8.6640625" style="237" customWidth="1"/>
    <col min="5397" max="5632" width="8.83203125" style="237"/>
    <col min="5633" max="5634" width="4.6640625" style="237" customWidth="1"/>
    <col min="5635" max="5635" width="5.83203125" style="237" customWidth="1"/>
    <col min="5636" max="5638" width="8.6640625" style="237" customWidth="1"/>
    <col min="5639" max="5639" width="8.1640625" style="237" bestFit="1" customWidth="1"/>
    <col min="5640" max="5640" width="7.6640625" style="237" bestFit="1" customWidth="1"/>
    <col min="5641" max="5641" width="8.1640625" style="237" bestFit="1" customWidth="1"/>
    <col min="5642" max="5652" width="8.6640625" style="237" customWidth="1"/>
    <col min="5653" max="5888" width="8.83203125" style="237"/>
    <col min="5889" max="5890" width="4.6640625" style="237" customWidth="1"/>
    <col min="5891" max="5891" width="5.83203125" style="237" customWidth="1"/>
    <col min="5892" max="5894" width="8.6640625" style="237" customWidth="1"/>
    <col min="5895" max="5895" width="8.1640625" style="237" bestFit="1" customWidth="1"/>
    <col min="5896" max="5896" width="7.6640625" style="237" bestFit="1" customWidth="1"/>
    <col min="5897" max="5897" width="8.1640625" style="237" bestFit="1" customWidth="1"/>
    <col min="5898" max="5908" width="8.6640625" style="237" customWidth="1"/>
    <col min="5909" max="6144" width="8.83203125" style="237"/>
    <col min="6145" max="6146" width="4.6640625" style="237" customWidth="1"/>
    <col min="6147" max="6147" width="5.83203125" style="237" customWidth="1"/>
    <col min="6148" max="6150" width="8.6640625" style="237" customWidth="1"/>
    <col min="6151" max="6151" width="8.1640625" style="237" bestFit="1" customWidth="1"/>
    <col min="6152" max="6152" width="7.6640625" style="237" bestFit="1" customWidth="1"/>
    <col min="6153" max="6153" width="8.1640625" style="237" bestFit="1" customWidth="1"/>
    <col min="6154" max="6164" width="8.6640625" style="237" customWidth="1"/>
    <col min="6165" max="6400" width="8.83203125" style="237"/>
    <col min="6401" max="6402" width="4.6640625" style="237" customWidth="1"/>
    <col min="6403" max="6403" width="5.83203125" style="237" customWidth="1"/>
    <col min="6404" max="6406" width="8.6640625" style="237" customWidth="1"/>
    <col min="6407" max="6407" width="8.1640625" style="237" bestFit="1" customWidth="1"/>
    <col min="6408" max="6408" width="7.6640625" style="237" bestFit="1" customWidth="1"/>
    <col min="6409" max="6409" width="8.1640625" style="237" bestFit="1" customWidth="1"/>
    <col min="6410" max="6420" width="8.6640625" style="237" customWidth="1"/>
    <col min="6421" max="6656" width="8.83203125" style="237"/>
    <col min="6657" max="6658" width="4.6640625" style="237" customWidth="1"/>
    <col min="6659" max="6659" width="5.83203125" style="237" customWidth="1"/>
    <col min="6660" max="6662" width="8.6640625" style="237" customWidth="1"/>
    <col min="6663" max="6663" width="8.1640625" style="237" bestFit="1" customWidth="1"/>
    <col min="6664" max="6664" width="7.6640625" style="237" bestFit="1" customWidth="1"/>
    <col min="6665" max="6665" width="8.1640625" style="237" bestFit="1" customWidth="1"/>
    <col min="6666" max="6676" width="8.6640625" style="237" customWidth="1"/>
    <col min="6677" max="6912" width="8.83203125" style="237"/>
    <col min="6913" max="6914" width="4.6640625" style="237" customWidth="1"/>
    <col min="6915" max="6915" width="5.83203125" style="237" customWidth="1"/>
    <col min="6916" max="6918" width="8.6640625" style="237" customWidth="1"/>
    <col min="6919" max="6919" width="8.1640625" style="237" bestFit="1" customWidth="1"/>
    <col min="6920" max="6920" width="7.6640625" style="237" bestFit="1" customWidth="1"/>
    <col min="6921" max="6921" width="8.1640625" style="237" bestFit="1" customWidth="1"/>
    <col min="6922" max="6932" width="8.6640625" style="237" customWidth="1"/>
    <col min="6933" max="7168" width="8.83203125" style="237"/>
    <col min="7169" max="7170" width="4.6640625" style="237" customWidth="1"/>
    <col min="7171" max="7171" width="5.83203125" style="237" customWidth="1"/>
    <col min="7172" max="7174" width="8.6640625" style="237" customWidth="1"/>
    <col min="7175" max="7175" width="8.1640625" style="237" bestFit="1" customWidth="1"/>
    <col min="7176" max="7176" width="7.6640625" style="237" bestFit="1" customWidth="1"/>
    <col min="7177" max="7177" width="8.1640625" style="237" bestFit="1" customWidth="1"/>
    <col min="7178" max="7188" width="8.6640625" style="237" customWidth="1"/>
    <col min="7189" max="7424" width="8.83203125" style="237"/>
    <col min="7425" max="7426" width="4.6640625" style="237" customWidth="1"/>
    <col min="7427" max="7427" width="5.83203125" style="237" customWidth="1"/>
    <col min="7428" max="7430" width="8.6640625" style="237" customWidth="1"/>
    <col min="7431" max="7431" width="8.1640625" style="237" bestFit="1" customWidth="1"/>
    <col min="7432" max="7432" width="7.6640625" style="237" bestFit="1" customWidth="1"/>
    <col min="7433" max="7433" width="8.1640625" style="237" bestFit="1" customWidth="1"/>
    <col min="7434" max="7444" width="8.6640625" style="237" customWidth="1"/>
    <col min="7445" max="7680" width="8.83203125" style="237"/>
    <col min="7681" max="7682" width="4.6640625" style="237" customWidth="1"/>
    <col min="7683" max="7683" width="5.83203125" style="237" customWidth="1"/>
    <col min="7684" max="7686" width="8.6640625" style="237" customWidth="1"/>
    <col min="7687" max="7687" width="8.1640625" style="237" bestFit="1" customWidth="1"/>
    <col min="7688" max="7688" width="7.6640625" style="237" bestFit="1" customWidth="1"/>
    <col min="7689" max="7689" width="8.1640625" style="237" bestFit="1" customWidth="1"/>
    <col min="7690" max="7700" width="8.6640625" style="237" customWidth="1"/>
    <col min="7701" max="7936" width="8.83203125" style="237"/>
    <col min="7937" max="7938" width="4.6640625" style="237" customWidth="1"/>
    <col min="7939" max="7939" width="5.83203125" style="237" customWidth="1"/>
    <col min="7940" max="7942" width="8.6640625" style="237" customWidth="1"/>
    <col min="7943" max="7943" width="8.1640625" style="237" bestFit="1" customWidth="1"/>
    <col min="7944" max="7944" width="7.6640625" style="237" bestFit="1" customWidth="1"/>
    <col min="7945" max="7945" width="8.1640625" style="237" bestFit="1" customWidth="1"/>
    <col min="7946" max="7956" width="8.6640625" style="237" customWidth="1"/>
    <col min="7957" max="8192" width="8.83203125" style="237"/>
    <col min="8193" max="8194" width="4.6640625" style="237" customWidth="1"/>
    <col min="8195" max="8195" width="5.83203125" style="237" customWidth="1"/>
    <col min="8196" max="8198" width="8.6640625" style="237" customWidth="1"/>
    <col min="8199" max="8199" width="8.1640625" style="237" bestFit="1" customWidth="1"/>
    <col min="8200" max="8200" width="7.6640625" style="237" bestFit="1" customWidth="1"/>
    <col min="8201" max="8201" width="8.1640625" style="237" bestFit="1" customWidth="1"/>
    <col min="8202" max="8212" width="8.6640625" style="237" customWidth="1"/>
    <col min="8213" max="8448" width="8.83203125" style="237"/>
    <col min="8449" max="8450" width="4.6640625" style="237" customWidth="1"/>
    <col min="8451" max="8451" width="5.83203125" style="237" customWidth="1"/>
    <col min="8452" max="8454" width="8.6640625" style="237" customWidth="1"/>
    <col min="8455" max="8455" width="8.1640625" style="237" bestFit="1" customWidth="1"/>
    <col min="8456" max="8456" width="7.6640625" style="237" bestFit="1" customWidth="1"/>
    <col min="8457" max="8457" width="8.1640625" style="237" bestFit="1" customWidth="1"/>
    <col min="8458" max="8468" width="8.6640625" style="237" customWidth="1"/>
    <col min="8469" max="8704" width="8.83203125" style="237"/>
    <col min="8705" max="8706" width="4.6640625" style="237" customWidth="1"/>
    <col min="8707" max="8707" width="5.83203125" style="237" customWidth="1"/>
    <col min="8708" max="8710" width="8.6640625" style="237" customWidth="1"/>
    <col min="8711" max="8711" width="8.1640625" style="237" bestFit="1" customWidth="1"/>
    <col min="8712" max="8712" width="7.6640625" style="237" bestFit="1" customWidth="1"/>
    <col min="8713" max="8713" width="8.1640625" style="237" bestFit="1" customWidth="1"/>
    <col min="8714" max="8724" width="8.6640625" style="237" customWidth="1"/>
    <col min="8725" max="8960" width="8.83203125" style="237"/>
    <col min="8961" max="8962" width="4.6640625" style="237" customWidth="1"/>
    <col min="8963" max="8963" width="5.83203125" style="237" customWidth="1"/>
    <col min="8964" max="8966" width="8.6640625" style="237" customWidth="1"/>
    <col min="8967" max="8967" width="8.1640625" style="237" bestFit="1" customWidth="1"/>
    <col min="8968" max="8968" width="7.6640625" style="237" bestFit="1" customWidth="1"/>
    <col min="8969" max="8969" width="8.1640625" style="237" bestFit="1" customWidth="1"/>
    <col min="8970" max="8980" width="8.6640625" style="237" customWidth="1"/>
    <col min="8981" max="9216" width="8.83203125" style="237"/>
    <col min="9217" max="9218" width="4.6640625" style="237" customWidth="1"/>
    <col min="9219" max="9219" width="5.83203125" style="237" customWidth="1"/>
    <col min="9220" max="9222" width="8.6640625" style="237" customWidth="1"/>
    <col min="9223" max="9223" width="8.1640625" style="237" bestFit="1" customWidth="1"/>
    <col min="9224" max="9224" width="7.6640625" style="237" bestFit="1" customWidth="1"/>
    <col min="9225" max="9225" width="8.1640625" style="237" bestFit="1" customWidth="1"/>
    <col min="9226" max="9236" width="8.6640625" style="237" customWidth="1"/>
    <col min="9237" max="9472" width="8.83203125" style="237"/>
    <col min="9473" max="9474" width="4.6640625" style="237" customWidth="1"/>
    <col min="9475" max="9475" width="5.83203125" style="237" customWidth="1"/>
    <col min="9476" max="9478" width="8.6640625" style="237" customWidth="1"/>
    <col min="9479" max="9479" width="8.1640625" style="237" bestFit="1" customWidth="1"/>
    <col min="9480" max="9480" width="7.6640625" style="237" bestFit="1" customWidth="1"/>
    <col min="9481" max="9481" width="8.1640625" style="237" bestFit="1" customWidth="1"/>
    <col min="9482" max="9492" width="8.6640625" style="237" customWidth="1"/>
    <col min="9493" max="9728" width="8.83203125" style="237"/>
    <col min="9729" max="9730" width="4.6640625" style="237" customWidth="1"/>
    <col min="9731" max="9731" width="5.83203125" style="237" customWidth="1"/>
    <col min="9732" max="9734" width="8.6640625" style="237" customWidth="1"/>
    <col min="9735" max="9735" width="8.1640625" style="237" bestFit="1" customWidth="1"/>
    <col min="9736" max="9736" width="7.6640625" style="237" bestFit="1" customWidth="1"/>
    <col min="9737" max="9737" width="8.1640625" style="237" bestFit="1" customWidth="1"/>
    <col min="9738" max="9748" width="8.6640625" style="237" customWidth="1"/>
    <col min="9749" max="9984" width="8.83203125" style="237"/>
    <col min="9985" max="9986" width="4.6640625" style="237" customWidth="1"/>
    <col min="9987" max="9987" width="5.83203125" style="237" customWidth="1"/>
    <col min="9988" max="9990" width="8.6640625" style="237" customWidth="1"/>
    <col min="9991" max="9991" width="8.1640625" style="237" bestFit="1" customWidth="1"/>
    <col min="9992" max="9992" width="7.6640625" style="237" bestFit="1" customWidth="1"/>
    <col min="9993" max="9993" width="8.1640625" style="237" bestFit="1" customWidth="1"/>
    <col min="9994" max="10004" width="8.6640625" style="237" customWidth="1"/>
    <col min="10005" max="10240" width="8.83203125" style="237"/>
    <col min="10241" max="10242" width="4.6640625" style="237" customWidth="1"/>
    <col min="10243" max="10243" width="5.83203125" style="237" customWidth="1"/>
    <col min="10244" max="10246" width="8.6640625" style="237" customWidth="1"/>
    <col min="10247" max="10247" width="8.1640625" style="237" bestFit="1" customWidth="1"/>
    <col min="10248" max="10248" width="7.6640625" style="237" bestFit="1" customWidth="1"/>
    <col min="10249" max="10249" width="8.1640625" style="237" bestFit="1" customWidth="1"/>
    <col min="10250" max="10260" width="8.6640625" style="237" customWidth="1"/>
    <col min="10261" max="10496" width="8.83203125" style="237"/>
    <col min="10497" max="10498" width="4.6640625" style="237" customWidth="1"/>
    <col min="10499" max="10499" width="5.83203125" style="237" customWidth="1"/>
    <col min="10500" max="10502" width="8.6640625" style="237" customWidth="1"/>
    <col min="10503" max="10503" width="8.1640625" style="237" bestFit="1" customWidth="1"/>
    <col min="10504" max="10504" width="7.6640625" style="237" bestFit="1" customWidth="1"/>
    <col min="10505" max="10505" width="8.1640625" style="237" bestFit="1" customWidth="1"/>
    <col min="10506" max="10516" width="8.6640625" style="237" customWidth="1"/>
    <col min="10517" max="10752" width="8.83203125" style="237"/>
    <col min="10753" max="10754" width="4.6640625" style="237" customWidth="1"/>
    <col min="10755" max="10755" width="5.83203125" style="237" customWidth="1"/>
    <col min="10756" max="10758" width="8.6640625" style="237" customWidth="1"/>
    <col min="10759" max="10759" width="8.1640625" style="237" bestFit="1" customWidth="1"/>
    <col min="10760" max="10760" width="7.6640625" style="237" bestFit="1" customWidth="1"/>
    <col min="10761" max="10761" width="8.1640625" style="237" bestFit="1" customWidth="1"/>
    <col min="10762" max="10772" width="8.6640625" style="237" customWidth="1"/>
    <col min="10773" max="11008" width="8.83203125" style="237"/>
    <col min="11009" max="11010" width="4.6640625" style="237" customWidth="1"/>
    <col min="11011" max="11011" width="5.83203125" style="237" customWidth="1"/>
    <col min="11012" max="11014" width="8.6640625" style="237" customWidth="1"/>
    <col min="11015" max="11015" width="8.1640625" style="237" bestFit="1" customWidth="1"/>
    <col min="11016" max="11016" width="7.6640625" style="237" bestFit="1" customWidth="1"/>
    <col min="11017" max="11017" width="8.1640625" style="237" bestFit="1" customWidth="1"/>
    <col min="11018" max="11028" width="8.6640625" style="237" customWidth="1"/>
    <col min="11029" max="11264" width="8.83203125" style="237"/>
    <col min="11265" max="11266" width="4.6640625" style="237" customWidth="1"/>
    <col min="11267" max="11267" width="5.83203125" style="237" customWidth="1"/>
    <col min="11268" max="11270" width="8.6640625" style="237" customWidth="1"/>
    <col min="11271" max="11271" width="8.1640625" style="237" bestFit="1" customWidth="1"/>
    <col min="11272" max="11272" width="7.6640625" style="237" bestFit="1" customWidth="1"/>
    <col min="11273" max="11273" width="8.1640625" style="237" bestFit="1" customWidth="1"/>
    <col min="11274" max="11284" width="8.6640625" style="237" customWidth="1"/>
    <col min="11285" max="11520" width="8.83203125" style="237"/>
    <col min="11521" max="11522" width="4.6640625" style="237" customWidth="1"/>
    <col min="11523" max="11523" width="5.83203125" style="237" customWidth="1"/>
    <col min="11524" max="11526" width="8.6640625" style="237" customWidth="1"/>
    <col min="11527" max="11527" width="8.1640625" style="237" bestFit="1" customWidth="1"/>
    <col min="11528" max="11528" width="7.6640625" style="237" bestFit="1" customWidth="1"/>
    <col min="11529" max="11529" width="8.1640625" style="237" bestFit="1" customWidth="1"/>
    <col min="11530" max="11540" width="8.6640625" style="237" customWidth="1"/>
    <col min="11541" max="11776" width="8.83203125" style="237"/>
    <col min="11777" max="11778" width="4.6640625" style="237" customWidth="1"/>
    <col min="11779" max="11779" width="5.83203125" style="237" customWidth="1"/>
    <col min="11780" max="11782" width="8.6640625" style="237" customWidth="1"/>
    <col min="11783" max="11783" width="8.1640625" style="237" bestFit="1" customWidth="1"/>
    <col min="11784" max="11784" width="7.6640625" style="237" bestFit="1" customWidth="1"/>
    <col min="11785" max="11785" width="8.1640625" style="237" bestFit="1" customWidth="1"/>
    <col min="11786" max="11796" width="8.6640625" style="237" customWidth="1"/>
    <col min="11797" max="12032" width="8.83203125" style="237"/>
    <col min="12033" max="12034" width="4.6640625" style="237" customWidth="1"/>
    <col min="12035" max="12035" width="5.83203125" style="237" customWidth="1"/>
    <col min="12036" max="12038" width="8.6640625" style="237" customWidth="1"/>
    <col min="12039" max="12039" width="8.1640625" style="237" bestFit="1" customWidth="1"/>
    <col min="12040" max="12040" width="7.6640625" style="237" bestFit="1" customWidth="1"/>
    <col min="12041" max="12041" width="8.1640625" style="237" bestFit="1" customWidth="1"/>
    <col min="12042" max="12052" width="8.6640625" style="237" customWidth="1"/>
    <col min="12053" max="12288" width="8.83203125" style="237"/>
    <col min="12289" max="12290" width="4.6640625" style="237" customWidth="1"/>
    <col min="12291" max="12291" width="5.83203125" style="237" customWidth="1"/>
    <col min="12292" max="12294" width="8.6640625" style="237" customWidth="1"/>
    <col min="12295" max="12295" width="8.1640625" style="237" bestFit="1" customWidth="1"/>
    <col min="12296" max="12296" width="7.6640625" style="237" bestFit="1" customWidth="1"/>
    <col min="12297" max="12297" width="8.1640625" style="237" bestFit="1" customWidth="1"/>
    <col min="12298" max="12308" width="8.6640625" style="237" customWidth="1"/>
    <col min="12309" max="12544" width="8.83203125" style="237"/>
    <col min="12545" max="12546" width="4.6640625" style="237" customWidth="1"/>
    <col min="12547" max="12547" width="5.83203125" style="237" customWidth="1"/>
    <col min="12548" max="12550" width="8.6640625" style="237" customWidth="1"/>
    <col min="12551" max="12551" width="8.1640625" style="237" bestFit="1" customWidth="1"/>
    <col min="12552" max="12552" width="7.6640625" style="237" bestFit="1" customWidth="1"/>
    <col min="12553" max="12553" width="8.1640625" style="237" bestFit="1" customWidth="1"/>
    <col min="12554" max="12564" width="8.6640625" style="237" customWidth="1"/>
    <col min="12565" max="12800" width="8.83203125" style="237"/>
    <col min="12801" max="12802" width="4.6640625" style="237" customWidth="1"/>
    <col min="12803" max="12803" width="5.83203125" style="237" customWidth="1"/>
    <col min="12804" max="12806" width="8.6640625" style="237" customWidth="1"/>
    <col min="12807" max="12807" width="8.1640625" style="237" bestFit="1" customWidth="1"/>
    <col min="12808" max="12808" width="7.6640625" style="237" bestFit="1" customWidth="1"/>
    <col min="12809" max="12809" width="8.1640625" style="237" bestFit="1" customWidth="1"/>
    <col min="12810" max="12820" width="8.6640625" style="237" customWidth="1"/>
    <col min="12821" max="13056" width="8.83203125" style="237"/>
    <col min="13057" max="13058" width="4.6640625" style="237" customWidth="1"/>
    <col min="13059" max="13059" width="5.83203125" style="237" customWidth="1"/>
    <col min="13060" max="13062" width="8.6640625" style="237" customWidth="1"/>
    <col min="13063" max="13063" width="8.1640625" style="237" bestFit="1" customWidth="1"/>
    <col min="13064" max="13064" width="7.6640625" style="237" bestFit="1" customWidth="1"/>
    <col min="13065" max="13065" width="8.1640625" style="237" bestFit="1" customWidth="1"/>
    <col min="13066" max="13076" width="8.6640625" style="237" customWidth="1"/>
    <col min="13077" max="13312" width="8.83203125" style="237"/>
    <col min="13313" max="13314" width="4.6640625" style="237" customWidth="1"/>
    <col min="13315" max="13315" width="5.83203125" style="237" customWidth="1"/>
    <col min="13316" max="13318" width="8.6640625" style="237" customWidth="1"/>
    <col min="13319" max="13319" width="8.1640625" style="237" bestFit="1" customWidth="1"/>
    <col min="13320" max="13320" width="7.6640625" style="237" bestFit="1" customWidth="1"/>
    <col min="13321" max="13321" width="8.1640625" style="237" bestFit="1" customWidth="1"/>
    <col min="13322" max="13332" width="8.6640625" style="237" customWidth="1"/>
    <col min="13333" max="13568" width="8.83203125" style="237"/>
    <col min="13569" max="13570" width="4.6640625" style="237" customWidth="1"/>
    <col min="13571" max="13571" width="5.83203125" style="237" customWidth="1"/>
    <col min="13572" max="13574" width="8.6640625" style="237" customWidth="1"/>
    <col min="13575" max="13575" width="8.1640625" style="237" bestFit="1" customWidth="1"/>
    <col min="13576" max="13576" width="7.6640625" style="237" bestFit="1" customWidth="1"/>
    <col min="13577" max="13577" width="8.1640625" style="237" bestFit="1" customWidth="1"/>
    <col min="13578" max="13588" width="8.6640625" style="237" customWidth="1"/>
    <col min="13589" max="13824" width="8.83203125" style="237"/>
    <col min="13825" max="13826" width="4.6640625" style="237" customWidth="1"/>
    <col min="13827" max="13827" width="5.83203125" style="237" customWidth="1"/>
    <col min="13828" max="13830" width="8.6640625" style="237" customWidth="1"/>
    <col min="13831" max="13831" width="8.1640625" style="237" bestFit="1" customWidth="1"/>
    <col min="13832" max="13832" width="7.6640625" style="237" bestFit="1" customWidth="1"/>
    <col min="13833" max="13833" width="8.1640625" style="237" bestFit="1" customWidth="1"/>
    <col min="13834" max="13844" width="8.6640625" style="237" customWidth="1"/>
    <col min="13845" max="14080" width="8.83203125" style="237"/>
    <col min="14081" max="14082" width="4.6640625" style="237" customWidth="1"/>
    <col min="14083" max="14083" width="5.83203125" style="237" customWidth="1"/>
    <col min="14084" max="14086" width="8.6640625" style="237" customWidth="1"/>
    <col min="14087" max="14087" width="8.1640625" style="237" bestFit="1" customWidth="1"/>
    <col min="14088" max="14088" width="7.6640625" style="237" bestFit="1" customWidth="1"/>
    <col min="14089" max="14089" width="8.1640625" style="237" bestFit="1" customWidth="1"/>
    <col min="14090" max="14100" width="8.6640625" style="237" customWidth="1"/>
    <col min="14101" max="14336" width="8.83203125" style="237"/>
    <col min="14337" max="14338" width="4.6640625" style="237" customWidth="1"/>
    <col min="14339" max="14339" width="5.83203125" style="237" customWidth="1"/>
    <col min="14340" max="14342" width="8.6640625" style="237" customWidth="1"/>
    <col min="14343" max="14343" width="8.1640625" style="237" bestFit="1" customWidth="1"/>
    <col min="14344" max="14344" width="7.6640625" style="237" bestFit="1" customWidth="1"/>
    <col min="14345" max="14345" width="8.1640625" style="237" bestFit="1" customWidth="1"/>
    <col min="14346" max="14356" width="8.6640625" style="237" customWidth="1"/>
    <col min="14357" max="14592" width="8.83203125" style="237"/>
    <col min="14593" max="14594" width="4.6640625" style="237" customWidth="1"/>
    <col min="14595" max="14595" width="5.83203125" style="237" customWidth="1"/>
    <col min="14596" max="14598" width="8.6640625" style="237" customWidth="1"/>
    <col min="14599" max="14599" width="8.1640625" style="237" bestFit="1" customWidth="1"/>
    <col min="14600" max="14600" width="7.6640625" style="237" bestFit="1" customWidth="1"/>
    <col min="14601" max="14601" width="8.1640625" style="237" bestFit="1" customWidth="1"/>
    <col min="14602" max="14612" width="8.6640625" style="237" customWidth="1"/>
    <col min="14613" max="14848" width="8.83203125" style="237"/>
    <col min="14849" max="14850" width="4.6640625" style="237" customWidth="1"/>
    <col min="14851" max="14851" width="5.83203125" style="237" customWidth="1"/>
    <col min="14852" max="14854" width="8.6640625" style="237" customWidth="1"/>
    <col min="14855" max="14855" width="8.1640625" style="237" bestFit="1" customWidth="1"/>
    <col min="14856" max="14856" width="7.6640625" style="237" bestFit="1" customWidth="1"/>
    <col min="14857" max="14857" width="8.1640625" style="237" bestFit="1" customWidth="1"/>
    <col min="14858" max="14868" width="8.6640625" style="237" customWidth="1"/>
    <col min="14869" max="15104" width="8.83203125" style="237"/>
    <col min="15105" max="15106" width="4.6640625" style="237" customWidth="1"/>
    <col min="15107" max="15107" width="5.83203125" style="237" customWidth="1"/>
    <col min="15108" max="15110" width="8.6640625" style="237" customWidth="1"/>
    <col min="15111" max="15111" width="8.1640625" style="237" bestFit="1" customWidth="1"/>
    <col min="15112" max="15112" width="7.6640625" style="237" bestFit="1" customWidth="1"/>
    <col min="15113" max="15113" width="8.1640625" style="237" bestFit="1" customWidth="1"/>
    <col min="15114" max="15124" width="8.6640625" style="237" customWidth="1"/>
    <col min="15125" max="15360" width="8.83203125" style="237"/>
    <col min="15361" max="15362" width="4.6640625" style="237" customWidth="1"/>
    <col min="15363" max="15363" width="5.83203125" style="237" customWidth="1"/>
    <col min="15364" max="15366" width="8.6640625" style="237" customWidth="1"/>
    <col min="15367" max="15367" width="8.1640625" style="237" bestFit="1" customWidth="1"/>
    <col min="15368" max="15368" width="7.6640625" style="237" bestFit="1" customWidth="1"/>
    <col min="15369" max="15369" width="8.1640625" style="237" bestFit="1" customWidth="1"/>
    <col min="15370" max="15380" width="8.6640625" style="237" customWidth="1"/>
    <col min="15381" max="15616" width="8.83203125" style="237"/>
    <col min="15617" max="15618" width="4.6640625" style="237" customWidth="1"/>
    <col min="15619" max="15619" width="5.83203125" style="237" customWidth="1"/>
    <col min="15620" max="15622" width="8.6640625" style="237" customWidth="1"/>
    <col min="15623" max="15623" width="8.1640625" style="237" bestFit="1" customWidth="1"/>
    <col min="15624" max="15624" width="7.6640625" style="237" bestFit="1" customWidth="1"/>
    <col min="15625" max="15625" width="8.1640625" style="237" bestFit="1" customWidth="1"/>
    <col min="15626" max="15636" width="8.6640625" style="237" customWidth="1"/>
    <col min="15637" max="15872" width="8.83203125" style="237"/>
    <col min="15873" max="15874" width="4.6640625" style="237" customWidth="1"/>
    <col min="15875" max="15875" width="5.83203125" style="237" customWidth="1"/>
    <col min="15876" max="15878" width="8.6640625" style="237" customWidth="1"/>
    <col min="15879" max="15879" width="8.1640625" style="237" bestFit="1" customWidth="1"/>
    <col min="15880" max="15880" width="7.6640625" style="237" bestFit="1" customWidth="1"/>
    <col min="15881" max="15881" width="8.1640625" style="237" bestFit="1" customWidth="1"/>
    <col min="15882" max="15892" width="8.6640625" style="237" customWidth="1"/>
    <col min="15893" max="16128" width="8.83203125" style="237"/>
    <col min="16129" max="16130" width="4.6640625" style="237" customWidth="1"/>
    <col min="16131" max="16131" width="5.83203125" style="237" customWidth="1"/>
    <col min="16132" max="16134" width="8.6640625" style="237" customWidth="1"/>
    <col min="16135" max="16135" width="8.1640625" style="237" bestFit="1" customWidth="1"/>
    <col min="16136" max="16136" width="7.6640625" style="237" bestFit="1" customWidth="1"/>
    <col min="16137" max="16137" width="8.1640625" style="237" bestFit="1" customWidth="1"/>
    <col min="16138" max="16148" width="8.6640625" style="237" customWidth="1"/>
    <col min="16149" max="16384" width="8.83203125" style="237"/>
  </cols>
  <sheetData>
    <row r="1" spans="1:22" ht="18" customHeight="1" thickBot="1">
      <c r="A1" s="318" t="s">
        <v>107</v>
      </c>
      <c r="B1" s="318"/>
      <c r="C1" s="318"/>
      <c r="D1" s="318"/>
      <c r="E1" s="318"/>
      <c r="F1" s="318"/>
      <c r="G1" s="318"/>
      <c r="H1" s="318"/>
      <c r="I1" s="318"/>
      <c r="J1" s="64"/>
      <c r="K1" s="64"/>
      <c r="L1" s="64"/>
      <c r="M1" s="64"/>
      <c r="N1" s="64"/>
      <c r="O1" s="64"/>
      <c r="P1" s="64"/>
      <c r="Q1" s="64"/>
      <c r="R1" s="64"/>
      <c r="S1" s="64"/>
      <c r="T1" s="317"/>
    </row>
    <row r="2" spans="1:22" s="244" customFormat="1" ht="15" customHeight="1">
      <c r="A2" s="316"/>
      <c r="B2" s="315"/>
      <c r="C2" s="314"/>
      <c r="D2" s="289" t="s">
        <v>51</v>
      </c>
      <c r="E2" s="313" t="s">
        <v>106</v>
      </c>
      <c r="F2" s="312"/>
      <c r="G2" s="289" t="s">
        <v>105</v>
      </c>
      <c r="H2" s="289" t="s">
        <v>104</v>
      </c>
      <c r="I2" s="290" t="s">
        <v>44</v>
      </c>
      <c r="J2" s="289" t="s">
        <v>45</v>
      </c>
      <c r="K2" s="289" t="s">
        <v>103</v>
      </c>
      <c r="L2" s="289" t="s">
        <v>102</v>
      </c>
      <c r="M2" s="289" t="s">
        <v>101</v>
      </c>
      <c r="N2" s="289" t="s">
        <v>58</v>
      </c>
      <c r="O2" s="289" t="s">
        <v>100</v>
      </c>
      <c r="P2" s="289" t="s">
        <v>99</v>
      </c>
      <c r="Q2" s="291" t="s">
        <v>98</v>
      </c>
      <c r="R2" s="311" t="s">
        <v>62</v>
      </c>
      <c r="S2" s="310"/>
    </row>
    <row r="3" spans="1:22" s="244" customFormat="1" ht="90" customHeight="1" thickBot="1">
      <c r="A3" s="309"/>
      <c r="B3" s="308"/>
      <c r="C3" s="307"/>
      <c r="D3" s="281"/>
      <c r="E3" s="306" t="s">
        <v>97</v>
      </c>
      <c r="F3" s="305" t="s">
        <v>96</v>
      </c>
      <c r="G3" s="281"/>
      <c r="H3" s="281"/>
      <c r="I3" s="282"/>
      <c r="J3" s="281"/>
      <c r="K3" s="281"/>
      <c r="L3" s="281"/>
      <c r="M3" s="281"/>
      <c r="N3" s="281"/>
      <c r="O3" s="281"/>
      <c r="P3" s="281"/>
      <c r="Q3" s="283"/>
      <c r="R3" s="304" t="s">
        <v>62</v>
      </c>
      <c r="S3" s="303" t="s">
        <v>95</v>
      </c>
      <c r="V3" s="302"/>
    </row>
    <row r="4" spans="1:22" s="244" customFormat="1" ht="15" customHeight="1">
      <c r="A4" s="276" t="s">
        <v>19</v>
      </c>
      <c r="B4" s="275">
        <v>2</v>
      </c>
      <c r="C4" s="274" t="s">
        <v>10</v>
      </c>
      <c r="D4" s="301">
        <v>124292</v>
      </c>
      <c r="E4" s="255">
        <v>18059</v>
      </c>
      <c r="F4" s="255">
        <v>2989</v>
      </c>
      <c r="G4" s="255">
        <v>201</v>
      </c>
      <c r="H4" s="255">
        <v>23810</v>
      </c>
      <c r="I4" s="255">
        <v>706</v>
      </c>
      <c r="J4" s="255">
        <v>501</v>
      </c>
      <c r="K4" s="255">
        <v>237</v>
      </c>
      <c r="L4" s="255">
        <v>13013</v>
      </c>
      <c r="M4" s="255">
        <v>284</v>
      </c>
      <c r="N4" s="255">
        <v>5958</v>
      </c>
      <c r="O4" s="255">
        <v>287</v>
      </c>
      <c r="P4" s="255">
        <v>111</v>
      </c>
      <c r="Q4" s="255">
        <v>11501</v>
      </c>
      <c r="R4" s="258">
        <v>20214</v>
      </c>
      <c r="S4" s="254">
        <v>55</v>
      </c>
    </row>
    <row r="5" spans="1:22" s="244" customFormat="1" ht="15" customHeight="1">
      <c r="A5" s="271" t="s">
        <v>19</v>
      </c>
      <c r="B5" s="270">
        <v>3</v>
      </c>
      <c r="C5" s="269" t="s">
        <v>10</v>
      </c>
      <c r="D5" s="300">
        <f>SUM('[2]表７３（地域支援課以外） (2):表７３（地域支援課）'!D5)</f>
        <v>137416</v>
      </c>
      <c r="E5" s="263">
        <f>SUM(E6,E16,E26)</f>
        <v>11543</v>
      </c>
      <c r="F5" s="263">
        <f>SUM(F6,F16,F26)</f>
        <v>2706</v>
      </c>
      <c r="G5" s="263">
        <f>SUM(G6,G16,G26)</f>
        <v>249</v>
      </c>
      <c r="H5" s="263">
        <f>SUM(H6,H16,H26)</f>
        <v>47175</v>
      </c>
      <c r="I5" s="263">
        <f>SUM(I6,I16,I26)</f>
        <v>182</v>
      </c>
      <c r="J5" s="263">
        <f>SUM(J6,J16,J26)</f>
        <v>76</v>
      </c>
      <c r="K5" s="263">
        <f>SUM(K6,K16,K26)</f>
        <v>160</v>
      </c>
      <c r="L5" s="263">
        <f>SUM(L6,L16,L26)</f>
        <v>13640</v>
      </c>
      <c r="M5" s="263">
        <f>SUM(M6,M16,M26)</f>
        <v>619</v>
      </c>
      <c r="N5" s="263">
        <f>SUM(N6,N16,N26)</f>
        <v>3612</v>
      </c>
      <c r="O5" s="263">
        <f>SUM(O6,O16,O26)</f>
        <v>223</v>
      </c>
      <c r="P5" s="263">
        <f>SUM(P6,P16,P26)</f>
        <v>132</v>
      </c>
      <c r="Q5" s="263">
        <f>SUM(Q6,Q16,Q26)</f>
        <v>10986</v>
      </c>
      <c r="R5" s="266">
        <f>SUM(R6,R16,R26)</f>
        <v>15997</v>
      </c>
      <c r="S5" s="262">
        <f>SUM(S6,S16,S26)</f>
        <v>89</v>
      </c>
    </row>
    <row r="6" spans="1:22" s="244" customFormat="1" ht="15" customHeight="1">
      <c r="A6" s="261"/>
      <c r="B6" s="257" t="s">
        <v>79</v>
      </c>
      <c r="C6" s="256"/>
      <c r="D6" s="255">
        <f>SUM('[2]表７３（地域支援課以外） (2):表７３（地域支援課）'!D6)</f>
        <v>13005</v>
      </c>
      <c r="E6" s="255">
        <f>SUM('[2]表７３（地域支援課以外） (2):表７３（地域支援課）'!E6)</f>
        <v>1501</v>
      </c>
      <c r="F6" s="255">
        <f>SUM('[2]表７３（地域支援課以外） (2):表７３（地域支援課）'!F6)</f>
        <v>503</v>
      </c>
      <c r="G6" s="255">
        <f>SUM('[2]表７３（地域支援課以外） (2):表７３（地域支援課）'!G6)</f>
        <v>98</v>
      </c>
      <c r="H6" s="255">
        <f>SUM('[2]表７３（地域支援課以外） (2):表７３（地域支援課）'!H6)</f>
        <v>97</v>
      </c>
      <c r="I6" s="255">
        <f>SUM('[2]表７３（地域支援課以外） (2):表７３（地域支援課）'!I6)</f>
        <v>20</v>
      </c>
      <c r="J6" s="255">
        <f>SUM('[2]表７３（地域支援課以外） (2):表７３（地域支援課）'!J6)</f>
        <v>32</v>
      </c>
      <c r="K6" s="255">
        <f>SUM('[2]表７３（地域支援課以外） (2):表７３（地域支援課）'!K6)</f>
        <v>42</v>
      </c>
      <c r="L6" s="255">
        <f>SUM('[2]表７３（地域支援課以外） (2):表７３（地域支援課）'!L6)</f>
        <v>2841</v>
      </c>
      <c r="M6" s="255">
        <f>SUM('[2]表７３（地域支援課以外） (2):表７３（地域支援課）'!M6)</f>
        <v>243</v>
      </c>
      <c r="N6" s="255">
        <f>SUM('[2]表７３（地域支援課以外） (2):表７３（地域支援課）'!N6)</f>
        <v>431</v>
      </c>
      <c r="O6" s="255">
        <f>SUM('[2]表７３（地域支援課以外） (2):表７３（地域支援課）'!O6)</f>
        <v>17</v>
      </c>
      <c r="P6" s="255">
        <f>SUM('[2]表７３（地域支援課以外） (2):表７３（地域支援課）'!P6)</f>
        <v>15</v>
      </c>
      <c r="Q6" s="255">
        <f>SUM('[2]表７３（地域支援課以外） (2):表７３（地域支援課）'!Q6)</f>
        <v>1538</v>
      </c>
      <c r="R6" s="258">
        <f>SUM('[2]表７３（地域支援課以外） (2):表７３（地域支援課）'!R6)</f>
        <v>1355</v>
      </c>
      <c r="S6" s="254">
        <f>SUM('[2]表７３（地域支援課以外） (2):表７３（地域支援課）'!S6)</f>
        <v>4</v>
      </c>
    </row>
    <row r="7" spans="1:22" s="244" customFormat="1" ht="15" customHeight="1">
      <c r="A7" s="258"/>
      <c r="B7" s="257" t="s">
        <v>11</v>
      </c>
      <c r="C7" s="256"/>
      <c r="D7" s="255">
        <f>SUM('[2]表７３（地域支援課以外） (2):表７３（地域支援課）'!D7)</f>
        <v>1104</v>
      </c>
      <c r="E7" s="255">
        <f>SUM('[2]表７３（地域支援課以外） (2):表７３（地域支援課）'!E7)</f>
        <v>591</v>
      </c>
      <c r="F7" s="255">
        <f>SUM('[2]表７３（地域支援課以外） (2):表７３（地域支援課）'!F7)</f>
        <v>350</v>
      </c>
      <c r="G7" s="255">
        <f>SUM('[2]表７３（地域支援課以外） (2):表７３（地域支援課）'!G7)</f>
        <v>0</v>
      </c>
      <c r="H7" s="255">
        <f>SUM('[2]表７３（地域支援課以外） (2):表７３（地域支援課）'!H7)</f>
        <v>0</v>
      </c>
      <c r="I7" s="255">
        <f>SUM('[2]表７３（地域支援課以外） (2):表７３（地域支援課）'!I7)</f>
        <v>3</v>
      </c>
      <c r="J7" s="255">
        <f>SUM('[2]表７３（地域支援課以外） (2):表７３（地域支援課）'!J7)</f>
        <v>0</v>
      </c>
      <c r="K7" s="255">
        <f>SUM('[2]表７３（地域支援課以外） (2):表７３（地域支援課）'!K7)</f>
        <v>0</v>
      </c>
      <c r="L7" s="255">
        <f>SUM('[2]表７３（地域支援課以外） (2):表７３（地域支援課）'!L7)</f>
        <v>129</v>
      </c>
      <c r="M7" s="255">
        <f>SUM('[2]表７３（地域支援課以外） (2):表７３（地域支援課）'!M7)</f>
        <v>0</v>
      </c>
      <c r="N7" s="255">
        <f>SUM('[2]表７３（地域支援課以外） (2):表７３（地域支援課）'!N7)</f>
        <v>1</v>
      </c>
      <c r="O7" s="255">
        <f>SUM('[2]表７３（地域支援課以外） (2):表７３（地域支援課）'!O7)</f>
        <v>1</v>
      </c>
      <c r="P7" s="255">
        <f>SUM('[2]表７３（地域支援課以外） (2):表７３（地域支援課）'!P7)</f>
        <v>0</v>
      </c>
      <c r="Q7" s="255">
        <f>SUM('[2]表７３（地域支援課以外） (2):表７３（地域支援課）'!Q7)</f>
        <v>37</v>
      </c>
      <c r="R7" s="258">
        <f>SUM('[2]表７３（地域支援課以外） (2):表７３（地域支援課）'!R7)</f>
        <v>72</v>
      </c>
      <c r="S7" s="254">
        <f>SUM('[2]表７３（地域支援課以外） (2):表７３（地域支援課）'!S7)</f>
        <v>0</v>
      </c>
    </row>
    <row r="8" spans="1:22" s="244" customFormat="1" ht="15" customHeight="1">
      <c r="A8" s="258"/>
      <c r="B8" s="257" t="s">
        <v>78</v>
      </c>
      <c r="C8" s="256"/>
      <c r="D8" s="255">
        <f>SUM('[2]表７３（地域支援課以外） (2):表７３（地域支援課）'!D8)</f>
        <v>1637</v>
      </c>
      <c r="E8" s="255">
        <f>SUM('[2]表７３（地域支援課以外） (2):表７３（地域支援課）'!E8)</f>
        <v>0</v>
      </c>
      <c r="F8" s="255">
        <f>SUM('[2]表７３（地域支援課以外） (2):表７３（地域支援課）'!F8)</f>
        <v>0</v>
      </c>
      <c r="G8" s="255">
        <f>SUM('[2]表７３（地域支援課以外） (2):表７３（地域支援課）'!G8)</f>
        <v>0</v>
      </c>
      <c r="H8" s="255">
        <f>SUM('[2]表７３（地域支援課以外） (2):表７３（地域支援課）'!H8)</f>
        <v>1</v>
      </c>
      <c r="I8" s="255">
        <f>SUM('[2]表７３（地域支援課以外） (2):表７３（地域支援課）'!I8)</f>
        <v>1</v>
      </c>
      <c r="J8" s="255">
        <f>SUM('[2]表７３（地域支援課以外） (2):表７３（地域支援課）'!J8)</f>
        <v>6</v>
      </c>
      <c r="K8" s="255">
        <f>SUM('[2]表７３（地域支援課以外） (2):表７３（地域支援課）'!K8)</f>
        <v>1</v>
      </c>
      <c r="L8" s="255">
        <f>SUM('[2]表７３（地域支援課以外） (2):表７３（地域支援課）'!L8)</f>
        <v>44</v>
      </c>
      <c r="M8" s="255">
        <f>SUM('[2]表７３（地域支援課以外） (2):表７３（地域支援課）'!M8)</f>
        <v>8</v>
      </c>
      <c r="N8" s="255">
        <f>SUM('[2]表７３（地域支援課以外） (2):表７３（地域支援課）'!N8)</f>
        <v>43</v>
      </c>
      <c r="O8" s="255">
        <f>SUM('[2]表７３（地域支援課以外） (2):表７３（地域支援課）'!O8)</f>
        <v>1</v>
      </c>
      <c r="P8" s="255">
        <f>SUM('[2]表７３（地域支援課以外） (2):表７３（地域支援課）'!P8)</f>
        <v>0</v>
      </c>
      <c r="Q8" s="255">
        <f>SUM('[2]表７３（地域支援課以外） (2):表７３（地域支援課）'!Q8)</f>
        <v>172</v>
      </c>
      <c r="R8" s="258">
        <f>SUM('[2]表７３（地域支援課以外） (2):表７３（地域支援課）'!R8)</f>
        <v>161</v>
      </c>
      <c r="S8" s="254">
        <f>SUM('[2]表７３（地域支援課以外） (2):表７３（地域支援課）'!S8)</f>
        <v>0</v>
      </c>
    </row>
    <row r="9" spans="1:22" s="244" customFormat="1" ht="15" customHeight="1">
      <c r="A9" s="258" t="s">
        <v>83</v>
      </c>
      <c r="B9" s="257" t="s">
        <v>12</v>
      </c>
      <c r="C9" s="256"/>
      <c r="D9" s="255">
        <f>SUM('[2]表７３（地域支援課以外） (2):表７３（地域支援課）'!D9)</f>
        <v>2749</v>
      </c>
      <c r="E9" s="255">
        <f>SUM('[2]表７３（地域支援課以外） (2):表７３（地域支援課）'!E9)</f>
        <v>184</v>
      </c>
      <c r="F9" s="255">
        <f>SUM('[2]表７３（地域支援課以外） (2):表７３（地域支援課）'!F9)</f>
        <v>6</v>
      </c>
      <c r="G9" s="255">
        <f>SUM('[2]表７３（地域支援課以外） (2):表７３（地域支援課）'!G9)</f>
        <v>6</v>
      </c>
      <c r="H9" s="255">
        <f>SUM('[2]表７３（地域支援課以外） (2):表７３（地域支援課）'!H9)</f>
        <v>4</v>
      </c>
      <c r="I9" s="255">
        <f>SUM('[2]表７３（地域支援課以外） (2):表７３（地域支援課）'!I9)</f>
        <v>10</v>
      </c>
      <c r="J9" s="255">
        <f>SUM('[2]表７３（地域支援課以外） (2):表７３（地域支援課）'!J9)</f>
        <v>0</v>
      </c>
      <c r="K9" s="255">
        <f>SUM('[2]表７３（地域支援課以外） (2):表７３（地域支援課）'!K9)</f>
        <v>5</v>
      </c>
      <c r="L9" s="255">
        <f>SUM('[2]表７３（地域支援課以外） (2):表７３（地域支援課）'!L9)</f>
        <v>1350</v>
      </c>
      <c r="M9" s="255">
        <f>SUM('[2]表７３（地域支援課以外） (2):表７３（地域支援課）'!M9)</f>
        <v>150</v>
      </c>
      <c r="N9" s="255">
        <f>SUM('[2]表７３（地域支援課以外） (2):表７３（地域支援課）'!N9)</f>
        <v>27</v>
      </c>
      <c r="O9" s="255">
        <f>SUM('[2]表７３（地域支援課以外） (2):表７３（地域支援課）'!O9)</f>
        <v>0</v>
      </c>
      <c r="P9" s="255">
        <f>SUM('[2]表７３（地域支援課以外） (2):表７３（地域支援課）'!P9)</f>
        <v>8</v>
      </c>
      <c r="Q9" s="255">
        <f>SUM('[2]表７３（地域支援課以外） (2):表７３（地域支援課）'!Q9)</f>
        <v>316</v>
      </c>
      <c r="R9" s="258">
        <f>SUM('[2]表７３（地域支援課以外） (2):表７３（地域支援課）'!R9)</f>
        <v>161</v>
      </c>
      <c r="S9" s="254">
        <f>SUM('[2]表７３（地域支援課以外） (2):表７３（地域支援課）'!S9)</f>
        <v>0</v>
      </c>
    </row>
    <row r="10" spans="1:22" s="244" customFormat="1" ht="15" customHeight="1">
      <c r="A10" s="258" t="s">
        <v>82</v>
      </c>
      <c r="B10" s="257" t="s">
        <v>13</v>
      </c>
      <c r="C10" s="256"/>
      <c r="D10" s="255">
        <f>SUM('[2]表７３（地域支援課以外） (2):表７３（地域支援課）'!D10)</f>
        <v>1994</v>
      </c>
      <c r="E10" s="255">
        <f>SUM('[2]表７３（地域支援課以外） (2):表７３（地域支援課）'!E10)</f>
        <v>112</v>
      </c>
      <c r="F10" s="255">
        <f>SUM('[2]表７３（地域支援課以外） (2):表７３（地域支援課）'!F10)</f>
        <v>0</v>
      </c>
      <c r="G10" s="255">
        <f>SUM('[2]表７３（地域支援課以外） (2):表７３（地域支援課）'!G10)</f>
        <v>0</v>
      </c>
      <c r="H10" s="255">
        <f>SUM('[2]表７３（地域支援課以外） (2):表７３（地域支援課）'!H10)</f>
        <v>0</v>
      </c>
      <c r="I10" s="255">
        <f>SUM('[2]表７３（地域支援課以外） (2):表７３（地域支援課）'!I10)</f>
        <v>3</v>
      </c>
      <c r="J10" s="255">
        <f>SUM('[2]表７３（地域支援課以外） (2):表７３（地域支援課）'!J10)</f>
        <v>14</v>
      </c>
      <c r="K10" s="255">
        <f>SUM('[2]表７３（地域支援課以外） (2):表７３（地域支援課）'!K10)</f>
        <v>24</v>
      </c>
      <c r="L10" s="255">
        <f>SUM('[2]表７３（地域支援課以外） (2):表７３（地域支援課）'!L10)</f>
        <v>220</v>
      </c>
      <c r="M10" s="255">
        <f>SUM('[2]表７３（地域支援課以外） (2):表７３（地域支援課）'!M10)</f>
        <v>12</v>
      </c>
      <c r="N10" s="255">
        <f>SUM('[2]表７３（地域支援課以外） (2):表７３（地域支援課）'!N10)</f>
        <v>155</v>
      </c>
      <c r="O10" s="255">
        <f>SUM('[2]表７３（地域支援課以外） (2):表７３（地域支援課）'!O10)</f>
        <v>5</v>
      </c>
      <c r="P10" s="255">
        <f>SUM('[2]表７３（地域支援課以外） (2):表７３（地域支援課）'!P10)</f>
        <v>0</v>
      </c>
      <c r="Q10" s="255">
        <f>SUM('[2]表７３（地域支援課以外） (2):表７３（地域支援課）'!Q10)</f>
        <v>334</v>
      </c>
      <c r="R10" s="258">
        <f>SUM('[2]表７３（地域支援課以外） (2):表７３（地域支援課）'!R10)</f>
        <v>383</v>
      </c>
      <c r="S10" s="254">
        <f>SUM('[2]表７３（地域支援課以外） (2):表７３（地域支援課）'!S10)</f>
        <v>0</v>
      </c>
    </row>
    <row r="11" spans="1:22" s="244" customFormat="1" ht="15" customHeight="1">
      <c r="A11" s="258"/>
      <c r="B11" s="257" t="s">
        <v>14</v>
      </c>
      <c r="C11" s="256"/>
      <c r="D11" s="255">
        <f>SUM('[2]表７３（地域支援課以外） (2):表７３（地域支援課）'!D11)</f>
        <v>1597</v>
      </c>
      <c r="E11" s="255">
        <f>SUM('[2]表７３（地域支援課以外） (2):表７３（地域支援課）'!E11)</f>
        <v>225</v>
      </c>
      <c r="F11" s="255">
        <f>SUM('[2]表７３（地域支援課以外） (2):表７３（地域支援課）'!F11)</f>
        <v>13</v>
      </c>
      <c r="G11" s="255">
        <f>SUM('[2]表７３（地域支援課以外） (2):表７３（地域支援課）'!G11)</f>
        <v>55</v>
      </c>
      <c r="H11" s="255">
        <f>SUM('[2]表７３（地域支援課以外） (2):表７３（地域支援課）'!H11)</f>
        <v>35</v>
      </c>
      <c r="I11" s="255">
        <f>SUM('[2]表７３（地域支援課以外） (2):表７３（地域支援課）'!I11)</f>
        <v>1</v>
      </c>
      <c r="J11" s="255">
        <f>SUM('[2]表７３（地域支援課以外） (2):表７３（地域支援課）'!J11)</f>
        <v>0</v>
      </c>
      <c r="K11" s="255">
        <f>SUM('[2]表７３（地域支援課以外） (2):表７３（地域支援課）'!K11)</f>
        <v>5</v>
      </c>
      <c r="L11" s="255">
        <f>SUM('[2]表７３（地域支援課以外） (2):表７３（地域支援課）'!L11)</f>
        <v>97</v>
      </c>
      <c r="M11" s="255">
        <f>SUM('[2]表７３（地域支援課以外） (2):表７３（地域支援課）'!M11)</f>
        <v>12</v>
      </c>
      <c r="N11" s="255">
        <f>SUM('[2]表７３（地域支援課以外） (2):表７３（地域支援課）'!N11)</f>
        <v>53</v>
      </c>
      <c r="O11" s="255">
        <f>SUM('[2]表７３（地域支援課以外） (2):表７３（地域支援課）'!O11)</f>
        <v>2</v>
      </c>
      <c r="P11" s="255">
        <f>SUM('[2]表７３（地域支援課以外） (2):表７３（地域支援課）'!P11)</f>
        <v>0</v>
      </c>
      <c r="Q11" s="255">
        <f>SUM('[2]表７３（地域支援課以外） (2):表７３（地域支援課）'!Q11)</f>
        <v>376</v>
      </c>
      <c r="R11" s="258">
        <f>SUM('[2]表７３（地域支援課以外） (2):表７３（地域支援課）'!R11)</f>
        <v>231</v>
      </c>
      <c r="S11" s="254">
        <f>SUM('[2]表７３（地域支援課以外） (2):表７３（地域支援課）'!S11)</f>
        <v>0</v>
      </c>
    </row>
    <row r="12" spans="1:22" s="244" customFormat="1" ht="15" customHeight="1">
      <c r="A12" s="258"/>
      <c r="B12" s="257" t="s">
        <v>15</v>
      </c>
      <c r="C12" s="256"/>
      <c r="D12" s="255">
        <f>SUM('[2]表７３（地域支援課以外） (2):表７３（地域支援課）'!D12)</f>
        <v>1326</v>
      </c>
      <c r="E12" s="255">
        <f>SUM('[2]表７３（地域支援課以外） (2):表７３（地域支援課）'!E12)</f>
        <v>71</v>
      </c>
      <c r="F12" s="255">
        <f>SUM('[2]表７３（地域支援課以外） (2):表７３（地域支援課）'!F12)</f>
        <v>16</v>
      </c>
      <c r="G12" s="255">
        <f>SUM('[2]表７３（地域支援課以外） (2):表７３（地域支援課）'!G12)</f>
        <v>0</v>
      </c>
      <c r="H12" s="255">
        <f>SUM('[2]表７３（地域支援課以外） (2):表７３（地域支援課）'!H12)</f>
        <v>4</v>
      </c>
      <c r="I12" s="255">
        <f>SUM('[2]表７３（地域支援課以外） (2):表７３（地域支援課）'!I12)</f>
        <v>1</v>
      </c>
      <c r="J12" s="255">
        <f>SUM('[2]表７３（地域支援課以外） (2):表７３（地域支援課）'!J12)</f>
        <v>7</v>
      </c>
      <c r="K12" s="255">
        <f>SUM('[2]表７３（地域支援課以外） (2):表７３（地域支援課）'!K12)</f>
        <v>1</v>
      </c>
      <c r="L12" s="255">
        <f>SUM('[2]表７３（地域支援課以外） (2):表７３（地域支援課）'!L12)</f>
        <v>258</v>
      </c>
      <c r="M12" s="255">
        <f>SUM('[2]表７３（地域支援課以外） (2):表７３（地域支援課）'!M12)</f>
        <v>1</v>
      </c>
      <c r="N12" s="255">
        <f>SUM('[2]表７３（地域支援課以外） (2):表７３（地域支援課）'!N12)</f>
        <v>43</v>
      </c>
      <c r="O12" s="255">
        <f>SUM('[2]表７３（地域支援課以外） (2):表７３（地域支援課）'!O12)</f>
        <v>4</v>
      </c>
      <c r="P12" s="255">
        <f>SUM('[2]表７３（地域支援課以外） (2):表７３（地域支援課）'!P12)</f>
        <v>1</v>
      </c>
      <c r="Q12" s="255">
        <f>SUM('[2]表７３（地域支援課以外） (2):表７３（地域支援課）'!Q12)</f>
        <v>120</v>
      </c>
      <c r="R12" s="258">
        <f>SUM('[2]表７３（地域支援課以外） (2):表７３（地域支援課）'!R12)</f>
        <v>149</v>
      </c>
      <c r="S12" s="254">
        <f>SUM('[2]表７３（地域支援課以外） (2):表７３（地域支援課）'!S12)</f>
        <v>0</v>
      </c>
    </row>
    <row r="13" spans="1:22" s="244" customFormat="1" ht="15" customHeight="1">
      <c r="A13" s="258"/>
      <c r="B13" s="257" t="s">
        <v>16</v>
      </c>
      <c r="C13" s="256"/>
      <c r="D13" s="255">
        <f>SUM('[2]表７３（地域支援課以外） (2):表７３（地域支援課）'!D13)</f>
        <v>1145</v>
      </c>
      <c r="E13" s="255">
        <f>SUM('[2]表７３（地域支援課以外） (2):表７３（地域支援課）'!E13)</f>
        <v>92</v>
      </c>
      <c r="F13" s="255">
        <f>SUM('[2]表７３（地域支援課以外） (2):表７３（地域支援課）'!F13)</f>
        <v>26</v>
      </c>
      <c r="G13" s="255">
        <f>SUM('[2]表７３（地域支援課以外） (2):表７３（地域支援課）'!G13)</f>
        <v>36</v>
      </c>
      <c r="H13" s="255">
        <f>SUM('[2]表７３（地域支援課以外） (2):表７３（地域支援課）'!H13)</f>
        <v>3</v>
      </c>
      <c r="I13" s="255">
        <f>SUM('[2]表７３（地域支援課以外） (2):表７３（地域支援課）'!I13)</f>
        <v>0</v>
      </c>
      <c r="J13" s="255">
        <f>SUM('[2]表７３（地域支援課以外） (2):表７３（地域支援課）'!J13)</f>
        <v>0</v>
      </c>
      <c r="K13" s="255">
        <f>SUM('[2]表７３（地域支援課以外） (2):表７３（地域支援課）'!K13)</f>
        <v>0</v>
      </c>
      <c r="L13" s="255">
        <f>SUM('[2]表７３（地域支援課以外） (2):表７３（地域支援課）'!L13)</f>
        <v>410</v>
      </c>
      <c r="M13" s="255">
        <f>SUM('[2]表７３（地域支援課以外） (2):表７３（地域支援課）'!M13)</f>
        <v>50</v>
      </c>
      <c r="N13" s="255">
        <f>SUM('[2]表７３（地域支援課以外） (2):表７３（地域支援課）'!N13)</f>
        <v>6</v>
      </c>
      <c r="O13" s="255">
        <f>SUM('[2]表７３（地域支援課以外） (2):表７３（地域支援課）'!O13)</f>
        <v>3</v>
      </c>
      <c r="P13" s="255">
        <f>SUM('[2]表７３（地域支援課以外） (2):表７３（地域支援課）'!P13)</f>
        <v>1</v>
      </c>
      <c r="Q13" s="255">
        <f>SUM('[2]表７３（地域支援課以外） (2):表７３（地域支援課）'!Q13)</f>
        <v>95</v>
      </c>
      <c r="R13" s="258">
        <f>SUM('[2]表７３（地域支援課以外） (2):表７３（地域支援課）'!R13)</f>
        <v>76</v>
      </c>
      <c r="S13" s="254">
        <f>SUM('[2]表７３（地域支援課以外） (2):表７３（地域支援課）'!S13)</f>
        <v>0</v>
      </c>
    </row>
    <row r="14" spans="1:22" s="244" customFormat="1" ht="15" customHeight="1">
      <c r="A14" s="258"/>
      <c r="B14" s="257" t="s">
        <v>17</v>
      </c>
      <c r="C14" s="256"/>
      <c r="D14" s="255">
        <f>SUM('[2]表７３（地域支援課以外） (2):表７３（地域支援課）'!D14)</f>
        <v>1043</v>
      </c>
      <c r="E14" s="255">
        <f>SUM('[2]表７３（地域支援課以外） (2):表７３（地域支援課）'!E14)</f>
        <v>226</v>
      </c>
      <c r="F14" s="255">
        <f>SUM('[2]表７３（地域支援課以外） (2):表７３（地域支援課）'!F14)</f>
        <v>92</v>
      </c>
      <c r="G14" s="255">
        <f>SUM('[2]表７３（地域支援課以外） (2):表７３（地域支援課）'!G14)</f>
        <v>1</v>
      </c>
      <c r="H14" s="255">
        <f>SUM('[2]表７３（地域支援課以外） (2):表７３（地域支援課）'!H14)</f>
        <v>44</v>
      </c>
      <c r="I14" s="255">
        <f>SUM('[2]表７３（地域支援課以外） (2):表７３（地域支援課）'!I14)</f>
        <v>1</v>
      </c>
      <c r="J14" s="255">
        <f>SUM('[2]表７３（地域支援課以外） (2):表７３（地域支援課）'!J14)</f>
        <v>5</v>
      </c>
      <c r="K14" s="255">
        <f>SUM('[2]表７３（地域支援課以外） (2):表７３（地域支援課）'!K14)</f>
        <v>6</v>
      </c>
      <c r="L14" s="255">
        <f>SUM('[2]表７３（地域支援課以外） (2):表７３（地域支援課）'!L14)</f>
        <v>208</v>
      </c>
      <c r="M14" s="255">
        <f>SUM('[2]表７３（地域支援課以外） (2):表７３（地域支援課）'!M14)</f>
        <v>10</v>
      </c>
      <c r="N14" s="255">
        <f>SUM('[2]表７３（地域支援課以外） (2):表７３（地域支援課）'!N14)</f>
        <v>74</v>
      </c>
      <c r="O14" s="255">
        <f>SUM('[2]表７３（地域支援課以外） (2):表７３（地域支援課）'!O14)</f>
        <v>1</v>
      </c>
      <c r="P14" s="255">
        <f>SUM('[2]表７３（地域支援課以外） (2):表７３（地域支援課）'!P14)</f>
        <v>5</v>
      </c>
      <c r="Q14" s="255">
        <f>SUM('[2]表７３（地域支援課以外） (2):表７３（地域支援課）'!Q14)</f>
        <v>59</v>
      </c>
      <c r="R14" s="258">
        <f>SUM('[2]表７３（地域支援課以外） (2):表７３（地域支援課）'!R14)</f>
        <v>83</v>
      </c>
      <c r="S14" s="254">
        <f>SUM('[2]表７３（地域支援課以外） (2):表７３（地域支援課）'!S14)</f>
        <v>0</v>
      </c>
    </row>
    <row r="15" spans="1:22" s="244" customFormat="1" ht="15" customHeight="1">
      <c r="A15" s="266"/>
      <c r="B15" s="265" t="s">
        <v>75</v>
      </c>
      <c r="C15" s="264"/>
      <c r="D15" s="263">
        <f>SUM('[2]表７３（地域支援課以外） (2):表７３（地域支援課）'!D15)</f>
        <v>410</v>
      </c>
      <c r="E15" s="263">
        <f>SUM('[2]表７３（地域支援課以外） (2):表７３（地域支援課）'!E15)</f>
        <v>0</v>
      </c>
      <c r="F15" s="263">
        <f>SUM('[2]表７３（地域支援課以外） (2):表７３（地域支援課）'!F15)</f>
        <v>0</v>
      </c>
      <c r="G15" s="263">
        <f>SUM('[2]表７３（地域支援課以外） (2):表７３（地域支援課）'!G15)</f>
        <v>0</v>
      </c>
      <c r="H15" s="263">
        <f>SUM('[2]表７３（地域支援課以外） (2):表７３（地域支援課）'!H15)</f>
        <v>6</v>
      </c>
      <c r="I15" s="263">
        <f>SUM('[2]表７３（地域支援課以外） (2):表７３（地域支援課）'!I15)</f>
        <v>0</v>
      </c>
      <c r="J15" s="263">
        <f>SUM('[2]表７３（地域支援課以外） (2):表７３（地域支援課）'!J15)</f>
        <v>0</v>
      </c>
      <c r="K15" s="263">
        <f>SUM('[2]表７３（地域支援課以外） (2):表７３（地域支援課）'!K15)</f>
        <v>0</v>
      </c>
      <c r="L15" s="263">
        <f>SUM('[2]表７３（地域支援課以外） (2):表７３（地域支援課）'!L15)</f>
        <v>125</v>
      </c>
      <c r="M15" s="263">
        <f>SUM('[2]表７３（地域支援課以外） (2):表７３（地域支援課）'!M15)</f>
        <v>0</v>
      </c>
      <c r="N15" s="263">
        <f>SUM('[2]表７３（地域支援課以外） (2):表７３（地域支援課）'!N15)</f>
        <v>29</v>
      </c>
      <c r="O15" s="263">
        <f>SUM('[2]表７３（地域支援課以外） (2):表７３（地域支援課）'!O15)</f>
        <v>0</v>
      </c>
      <c r="P15" s="263">
        <f>SUM('[2]表７３（地域支援課以外） (2):表７３（地域支援課）'!P15)</f>
        <v>0</v>
      </c>
      <c r="Q15" s="263">
        <f>SUM('[2]表７３（地域支援課以外） (2):表７３（地域支援課）'!Q15)</f>
        <v>29</v>
      </c>
      <c r="R15" s="266">
        <f>SUM('[2]表７３（地域支援課以外） (2):表７３（地域支援課）'!R15)</f>
        <v>39</v>
      </c>
      <c r="S15" s="262">
        <f>SUM('[2]表７３（地域支援課以外） (2):表７３（地域支援課）'!S15)</f>
        <v>4</v>
      </c>
    </row>
    <row r="16" spans="1:22" s="244" customFormat="1" ht="15" customHeight="1">
      <c r="A16" s="261"/>
      <c r="B16" s="299" t="s">
        <v>79</v>
      </c>
      <c r="C16" s="298"/>
      <c r="D16" s="255">
        <f>SUM('[2]表７３（地域支援課以外） (2):表７３（地域支援課）'!D16)</f>
        <v>4071</v>
      </c>
      <c r="E16" s="255">
        <f>SUM('[2]表７３（地域支援課以外） (2):表７３（地域支援課）'!E16)</f>
        <v>1334</v>
      </c>
      <c r="F16" s="255">
        <f>SUM('[2]表７３（地域支援課以外） (2):表７３（地域支援課）'!F16)</f>
        <v>303</v>
      </c>
      <c r="G16" s="255">
        <f>SUM('[2]表７３（地域支援課以外） (2):表７３（地域支援課）'!G16)</f>
        <v>3</v>
      </c>
      <c r="H16" s="255">
        <f>SUM('[2]表７３（地域支援課以外） (2):表７３（地域支援課）'!H16)</f>
        <v>1191</v>
      </c>
      <c r="I16" s="255">
        <f>SUM('[2]表７３（地域支援課以外） (2):表７３（地域支援課）'!I16)</f>
        <v>52</v>
      </c>
      <c r="J16" s="255">
        <f>SUM('[2]表７３（地域支援課以外） (2):表７３（地域支援課）'!J16)</f>
        <v>0</v>
      </c>
      <c r="K16" s="255">
        <f>SUM('[2]表７３（地域支援課以外） (2):表７３（地域支援課）'!K16)</f>
        <v>1</v>
      </c>
      <c r="L16" s="255">
        <f>SUM('[2]表７３（地域支援課以外） (2):表７３（地域支援課）'!L16)</f>
        <v>615</v>
      </c>
      <c r="M16" s="255">
        <f>SUM('[2]表７３（地域支援課以外） (2):表７３（地域支援課）'!M16)</f>
        <v>44</v>
      </c>
      <c r="N16" s="255">
        <f>SUM('[2]表７３（地域支援課以外） (2):表７３（地域支援課）'!N16)</f>
        <v>106</v>
      </c>
      <c r="O16" s="255">
        <f>SUM('[2]表７３（地域支援課以外） (2):表７３（地域支援課）'!O16)</f>
        <v>0</v>
      </c>
      <c r="P16" s="255">
        <f>SUM('[2]表７３（地域支援課以外） (2):表７３（地域支援課）'!P16)</f>
        <v>5</v>
      </c>
      <c r="Q16" s="255">
        <f>SUM('[2]表７３（地域支援課以外） (2):表７３（地域支援課）'!Q16)</f>
        <v>101</v>
      </c>
      <c r="R16" s="258">
        <f>SUM('[2]表７３（地域支援課以外） (2):表７３（地域支援課）'!R16)</f>
        <v>256</v>
      </c>
      <c r="S16" s="254">
        <f>SUM('[2]表７３（地域支援課以外） (2):表７３（地域支援課）'!S16)</f>
        <v>0</v>
      </c>
    </row>
    <row r="17" spans="1:19" s="244" customFormat="1" ht="15" customHeight="1">
      <c r="A17" s="258"/>
      <c r="B17" s="257" t="s">
        <v>11</v>
      </c>
      <c r="C17" s="256"/>
      <c r="D17" s="255">
        <f>SUM('[2]表７３（地域支援課以外） (2):表７３（地域支援課）'!D17)</f>
        <v>399</v>
      </c>
      <c r="E17" s="255">
        <f>SUM('[2]表７３（地域支援課以外） (2):表７３（地域支援課）'!E17)</f>
        <v>253</v>
      </c>
      <c r="F17" s="255">
        <f>SUM('[2]表７３（地域支援課以外） (2):表７３（地域支援課）'!F17)</f>
        <v>66</v>
      </c>
      <c r="G17" s="255">
        <f>SUM('[2]表７３（地域支援課以外） (2):表７３（地域支援課）'!G17)</f>
        <v>0</v>
      </c>
      <c r="H17" s="255">
        <f>SUM('[2]表７３（地域支援課以外） (2):表７３（地域支援課）'!H17)</f>
        <v>19</v>
      </c>
      <c r="I17" s="255">
        <f>SUM('[2]表７３（地域支援課以外） (2):表７３（地域支援課）'!I17)</f>
        <v>14</v>
      </c>
      <c r="J17" s="255">
        <f>SUM('[2]表７３（地域支援課以外） (2):表７３（地域支援課）'!J17)</f>
        <v>0</v>
      </c>
      <c r="K17" s="255">
        <f>SUM('[2]表７３（地域支援課以外） (2):表７３（地域支援課）'!K17)</f>
        <v>0</v>
      </c>
      <c r="L17" s="255">
        <f>SUM('[2]表７３（地域支援課以外） (2):表７３（地域支援課）'!L17)</f>
        <v>48</v>
      </c>
      <c r="M17" s="255">
        <f>SUM('[2]表７３（地域支援課以外） (2):表７３（地域支援課）'!M17)</f>
        <v>0</v>
      </c>
      <c r="N17" s="255">
        <f>SUM('[2]表７３（地域支援課以外） (2):表７３（地域支援課）'!N17)</f>
        <v>0</v>
      </c>
      <c r="O17" s="255">
        <f>SUM('[2]表７３（地域支援課以外） (2):表７３（地域支援課）'!O17)</f>
        <v>0</v>
      </c>
      <c r="P17" s="255">
        <f>SUM('[2]表７３（地域支援課以外） (2):表７３（地域支援課）'!P17)</f>
        <v>0</v>
      </c>
      <c r="Q17" s="255">
        <f>SUM('[2]表７３（地域支援課以外） (2):表７３（地域支援課）'!Q17)</f>
        <v>13</v>
      </c>
      <c r="R17" s="258">
        <f>SUM('[2]表７３（地域支援課以外） (2):表７３（地域支援課）'!R17)</f>
        <v>16</v>
      </c>
      <c r="S17" s="254">
        <f>SUM('[2]表７３（地域支援課以外） (2):表７３（地域支援課）'!S17)</f>
        <v>0</v>
      </c>
    </row>
    <row r="18" spans="1:19" s="244" customFormat="1" ht="15" customHeight="1">
      <c r="A18" s="258"/>
      <c r="B18" s="257" t="s">
        <v>78</v>
      </c>
      <c r="C18" s="256"/>
      <c r="D18" s="255">
        <f>SUM('[2]表７３（地域支援課以外） (2):表７３（地域支援課）'!D18)</f>
        <v>138</v>
      </c>
      <c r="E18" s="255">
        <f>SUM('[2]表７３（地域支援課以外） (2):表７３（地域支援課）'!E18)</f>
        <v>0</v>
      </c>
      <c r="F18" s="255">
        <f>SUM('[2]表７３（地域支援課以外） (2):表７３（地域支援課）'!F18)</f>
        <v>0</v>
      </c>
      <c r="G18" s="255">
        <f>SUM('[2]表７３（地域支援課以外） (2):表７３（地域支援課）'!G18)</f>
        <v>0</v>
      </c>
      <c r="H18" s="255">
        <f>SUM('[2]表７３（地域支援課以外） (2):表７３（地域支援課）'!H18)</f>
        <v>57</v>
      </c>
      <c r="I18" s="255">
        <f>SUM('[2]表７３（地域支援課以外） (2):表７３（地域支援課）'!I18)</f>
        <v>13</v>
      </c>
      <c r="J18" s="255">
        <f>SUM('[2]表７３（地域支援課以外） (2):表７３（地域支援課）'!J18)</f>
        <v>0</v>
      </c>
      <c r="K18" s="255">
        <f>SUM('[2]表７３（地域支援課以外） (2):表７３（地域支援課）'!K18)</f>
        <v>0</v>
      </c>
      <c r="L18" s="255">
        <f>SUM('[2]表７３（地域支援課以外） (2):表７３（地域支援課）'!L18)</f>
        <v>0</v>
      </c>
      <c r="M18" s="255">
        <f>SUM('[2]表７３（地域支援課以外） (2):表７３（地域支援課）'!M18)</f>
        <v>0</v>
      </c>
      <c r="N18" s="255">
        <f>SUM('[2]表７３（地域支援課以外） (2):表７３（地域支援課）'!N18)</f>
        <v>0</v>
      </c>
      <c r="O18" s="255">
        <f>SUM('[2]表７３（地域支援課以外） (2):表７３（地域支援課）'!O18)</f>
        <v>0</v>
      </c>
      <c r="P18" s="255">
        <f>SUM('[2]表７３（地域支援課以外） (2):表７３（地域支援課）'!P18)</f>
        <v>0</v>
      </c>
      <c r="Q18" s="255">
        <f>SUM('[2]表７３（地域支援課以外） (2):表７３（地域支援課）'!Q18)</f>
        <v>8</v>
      </c>
      <c r="R18" s="258">
        <f>SUM('[2]表７３（地域支援課以外） (2):表７３（地域支援課）'!R18)</f>
        <v>18</v>
      </c>
      <c r="S18" s="254">
        <f>SUM('[2]表７３（地域支援課以外） (2):表７３（地域支援課）'!S18)</f>
        <v>0</v>
      </c>
    </row>
    <row r="19" spans="1:19" s="244" customFormat="1" ht="15" customHeight="1">
      <c r="A19" s="258" t="s">
        <v>81</v>
      </c>
      <c r="B19" s="257" t="s">
        <v>12</v>
      </c>
      <c r="C19" s="256"/>
      <c r="D19" s="255">
        <f>SUM('[2]表７３（地域支援課以外） (2):表７３（地域支援課）'!D19)</f>
        <v>520</v>
      </c>
      <c r="E19" s="255">
        <f>SUM('[2]表７３（地域支援課以外） (2):表７３（地域支援課）'!E19)</f>
        <v>120</v>
      </c>
      <c r="F19" s="255">
        <f>SUM('[2]表７３（地域支援課以外） (2):表７３（地域支援課）'!F19)</f>
        <v>11</v>
      </c>
      <c r="G19" s="255">
        <f>SUM('[2]表７３（地域支援課以外） (2):表７３（地域支援課）'!G19)</f>
        <v>3</v>
      </c>
      <c r="H19" s="255">
        <f>SUM('[2]表７３（地域支援課以外） (2):表７３（地域支援課）'!H19)</f>
        <v>9</v>
      </c>
      <c r="I19" s="255">
        <f>SUM('[2]表７３（地域支援課以外） (2):表７３（地域支援課）'!I19)</f>
        <v>19</v>
      </c>
      <c r="J19" s="255">
        <f>SUM('[2]表７３（地域支援課以外） (2):表７３（地域支援課）'!J19)</f>
        <v>0</v>
      </c>
      <c r="K19" s="255">
        <f>SUM('[2]表７３（地域支援課以外） (2):表７３（地域支援課）'!K19)</f>
        <v>0</v>
      </c>
      <c r="L19" s="255">
        <f>SUM('[2]表７３（地域支援課以外） (2):表７３（地域支援課）'!L19)</f>
        <v>239</v>
      </c>
      <c r="M19" s="255">
        <f>SUM('[2]表７３（地域支援課以外） (2):表７３（地域支援課）'!M19)</f>
        <v>38</v>
      </c>
      <c r="N19" s="255">
        <f>SUM('[2]表７３（地域支援課以外） (2):表７３（地域支援課）'!N19)</f>
        <v>0</v>
      </c>
      <c r="O19" s="255">
        <f>SUM('[2]表７３（地域支援課以外） (2):表７３（地域支援課）'!O19)</f>
        <v>0</v>
      </c>
      <c r="P19" s="255">
        <f>SUM('[2]表７３（地域支援課以外） (2):表７３（地域支援課）'!P19)</f>
        <v>5</v>
      </c>
      <c r="Q19" s="255">
        <f>SUM('[2]表７３（地域支援課以外） (2):表７３（地域支援課）'!Q19)</f>
        <v>7</v>
      </c>
      <c r="R19" s="258">
        <f>SUM('[2]表７３（地域支援課以外） (2):表７３（地域支援課）'!R19)</f>
        <v>34</v>
      </c>
      <c r="S19" s="254">
        <f>SUM('[2]表７３（地域支援課以外） (2):表７３（地域支援課）'!S19)</f>
        <v>0</v>
      </c>
    </row>
    <row r="20" spans="1:19" s="244" customFormat="1" ht="15" customHeight="1">
      <c r="A20" s="258" t="s">
        <v>80</v>
      </c>
      <c r="B20" s="257" t="s">
        <v>13</v>
      </c>
      <c r="C20" s="256"/>
      <c r="D20" s="255">
        <f>SUM('[2]表７３（地域支援課以外） (2):表７３（地域支援課）'!D20)</f>
        <v>1215</v>
      </c>
      <c r="E20" s="255">
        <f>SUM('[2]表７３（地域支援課以外） (2):表７３（地域支援課）'!E20)</f>
        <v>141</v>
      </c>
      <c r="F20" s="255">
        <f>SUM('[2]表７３（地域支援課以外） (2):表７３（地域支援課）'!F20)</f>
        <v>3</v>
      </c>
      <c r="G20" s="255">
        <f>SUM('[2]表７３（地域支援課以外） (2):表７３（地域支援課）'!G20)</f>
        <v>0</v>
      </c>
      <c r="H20" s="255">
        <f>SUM('[2]表７３（地域支援課以外） (2):表７３（地域支援課）'!H20)</f>
        <v>814</v>
      </c>
      <c r="I20" s="255">
        <f>SUM('[2]表７３（地域支援課以外） (2):表７３（地域支援課）'!I20)</f>
        <v>2</v>
      </c>
      <c r="J20" s="255">
        <f>SUM('[2]表７３（地域支援課以外） (2):表７３（地域支援課）'!J20)</f>
        <v>0</v>
      </c>
      <c r="K20" s="255">
        <f>SUM('[2]表７３（地域支援課以外） (2):表７３（地域支援課）'!K20)</f>
        <v>1</v>
      </c>
      <c r="L20" s="255">
        <f>SUM('[2]表７３（地域支援課以外） (2):表７３（地域支援課）'!L20)</f>
        <v>91</v>
      </c>
      <c r="M20" s="255">
        <f>SUM('[2]表７３（地域支援課以外） (2):表７３（地域支援課）'!M20)</f>
        <v>0</v>
      </c>
      <c r="N20" s="255">
        <f>SUM('[2]表７３（地域支援課以外） (2):表７３（地域支援課）'!N20)</f>
        <v>25</v>
      </c>
      <c r="O20" s="255">
        <f>SUM('[2]表７３（地域支援課以外） (2):表７３（地域支援課）'!O20)</f>
        <v>0</v>
      </c>
      <c r="P20" s="255">
        <f>SUM('[2]表７３（地域支援課以外） (2):表７３（地域支援課）'!P20)</f>
        <v>0</v>
      </c>
      <c r="Q20" s="255">
        <f>SUM('[2]表７３（地域支援課以外） (2):表７３（地域支援課）'!Q20)</f>
        <v>9</v>
      </c>
      <c r="R20" s="258">
        <f>SUM('[2]表７３（地域支援課以外） (2):表７３（地域支援課）'!R20)</f>
        <v>94</v>
      </c>
      <c r="S20" s="254">
        <f>SUM('[2]表７３（地域支援課以外） (2):表７３（地域支援課）'!S20)</f>
        <v>0</v>
      </c>
    </row>
    <row r="21" spans="1:19" s="244" customFormat="1" ht="15" customHeight="1">
      <c r="A21" s="258"/>
      <c r="B21" s="257" t="s">
        <v>14</v>
      </c>
      <c r="C21" s="256"/>
      <c r="D21" s="255">
        <f>SUM('[2]表７３（地域支援課以外） (2):表７３（地域支援課）'!D21)</f>
        <v>430</v>
      </c>
      <c r="E21" s="255">
        <f>SUM('[2]表７３（地域支援課以外） (2):表７３（地域支援課）'!E21)</f>
        <v>243</v>
      </c>
      <c r="F21" s="255">
        <f>SUM('[2]表７３（地域支援課以外） (2):表７３（地域支援課）'!F21)</f>
        <v>66</v>
      </c>
      <c r="G21" s="255">
        <f>SUM('[2]表７３（地域支援課以外） (2):表７３（地域支援課）'!G21)</f>
        <v>0</v>
      </c>
      <c r="H21" s="255">
        <f>SUM('[2]表７３（地域支援課以外） (2):表７３（地域支援課）'!H21)</f>
        <v>44</v>
      </c>
      <c r="I21" s="255">
        <f>SUM('[2]表７３（地域支援課以外） (2):表７３（地域支援課）'!I21)</f>
        <v>0</v>
      </c>
      <c r="J21" s="255">
        <f>SUM('[2]表７３（地域支援課以外） (2):表７３（地域支援課）'!J21)</f>
        <v>0</v>
      </c>
      <c r="K21" s="255">
        <f>SUM('[2]表７３（地域支援課以外） (2):表７３（地域支援課）'!K21)</f>
        <v>0</v>
      </c>
      <c r="L21" s="255">
        <f>SUM('[2]表７３（地域支援課以外） (2):表７３（地域支援課）'!L21)</f>
        <v>10</v>
      </c>
      <c r="M21" s="255">
        <f>SUM('[2]表７３（地域支援課以外） (2):表７３（地域支援課）'!M21)</f>
        <v>2</v>
      </c>
      <c r="N21" s="255">
        <f>SUM('[2]表７３（地域支援課以外） (2):表７３（地域支援課）'!N21)</f>
        <v>0</v>
      </c>
      <c r="O21" s="255">
        <f>SUM('[2]表７３（地域支援課以外） (2):表７３（地域支援課）'!O21)</f>
        <v>0</v>
      </c>
      <c r="P21" s="255">
        <f>SUM('[2]表７３（地域支援課以外） (2):表７３（地域支援課）'!P21)</f>
        <v>0</v>
      </c>
      <c r="Q21" s="255">
        <f>SUM('[2]表７３（地域支援課以外） (2):表７３（地域支援課）'!Q21)</f>
        <v>20</v>
      </c>
      <c r="R21" s="258">
        <f>SUM('[2]表７３（地域支援課以外） (2):表７３（地域支援課）'!R21)</f>
        <v>35</v>
      </c>
      <c r="S21" s="254">
        <f>SUM('[2]表７３（地域支援課以外） (2):表７３（地域支援課）'!S21)</f>
        <v>0</v>
      </c>
    </row>
    <row r="22" spans="1:19" s="244" customFormat="1" ht="15" customHeight="1">
      <c r="A22" s="258"/>
      <c r="B22" s="257" t="s">
        <v>15</v>
      </c>
      <c r="C22" s="256"/>
      <c r="D22" s="255">
        <f>SUM('[2]表７３（地域支援課以外） (2):表７３（地域支援課）'!D22)</f>
        <v>410</v>
      </c>
      <c r="E22" s="255">
        <f>SUM('[2]表７３（地域支援課以外） (2):表７３（地域支援課）'!E22)</f>
        <v>308</v>
      </c>
      <c r="F22" s="255">
        <f>SUM('[2]表７３（地域支援課以外） (2):表７３（地域支援課）'!F22)</f>
        <v>70</v>
      </c>
      <c r="G22" s="255">
        <f>SUM('[2]表７３（地域支援課以外） (2):表７３（地域支援課）'!G22)</f>
        <v>0</v>
      </c>
      <c r="H22" s="255">
        <f>SUM('[2]表７３（地域支援課以外） (2):表７３（地域支援課）'!H22)</f>
        <v>0</v>
      </c>
      <c r="I22" s="255">
        <f>SUM('[2]表７３（地域支援課以外） (2):表７３（地域支援課）'!I22)</f>
        <v>4</v>
      </c>
      <c r="J22" s="255">
        <f>SUM('[2]表７３（地域支援課以外） (2):表７３（地域支援課）'!J22)</f>
        <v>0</v>
      </c>
      <c r="K22" s="255">
        <f>SUM('[2]表７３（地域支援課以外） (2):表７３（地域支援課）'!K22)</f>
        <v>0</v>
      </c>
      <c r="L22" s="255">
        <f>SUM('[2]表７３（地域支援課以外） (2):表７３（地域支援課）'!L22)</f>
        <v>1</v>
      </c>
      <c r="M22" s="255">
        <f>SUM('[2]表７３（地域支援課以外） (2):表７３（地域支援課）'!M22)</f>
        <v>0</v>
      </c>
      <c r="N22" s="255">
        <f>SUM('[2]表７３（地域支援課以外） (2):表７３（地域支援課）'!N22)</f>
        <v>0</v>
      </c>
      <c r="O22" s="255">
        <f>SUM('[2]表７３（地域支援課以外） (2):表７３（地域支援課）'!O22)</f>
        <v>0</v>
      </c>
      <c r="P22" s="255">
        <f>SUM('[2]表７３（地域支援課以外） (2):表７３（地域支援課）'!P22)</f>
        <v>0</v>
      </c>
      <c r="Q22" s="255">
        <f>SUM('[2]表７３（地域支援課以外） (2):表７３（地域支援課）'!Q22)</f>
        <v>18</v>
      </c>
      <c r="R22" s="258">
        <f>SUM('[2]表７３（地域支援課以外） (2):表７３（地域支援課）'!R22)</f>
        <v>37</v>
      </c>
      <c r="S22" s="254">
        <f>SUM('[2]表７３（地域支援課以外） (2):表７３（地域支援課）'!S22)</f>
        <v>0</v>
      </c>
    </row>
    <row r="23" spans="1:19" s="244" customFormat="1" ht="15" customHeight="1">
      <c r="A23" s="258"/>
      <c r="B23" s="257" t="s">
        <v>16</v>
      </c>
      <c r="C23" s="256"/>
      <c r="D23" s="255">
        <f>SUM('[2]表７３（地域支援課以外） (2):表７３（地域支援課）'!D23)</f>
        <v>356</v>
      </c>
      <c r="E23" s="255">
        <f>SUM('[2]表７３（地域支援課以外） (2):表７３（地域支援課）'!E23)</f>
        <v>136</v>
      </c>
      <c r="F23" s="255">
        <f>SUM('[2]表７３（地域支援課以外） (2):表７３（地域支援課）'!F23)</f>
        <v>45</v>
      </c>
      <c r="G23" s="255">
        <f>SUM('[2]表７３（地域支援課以外） (2):表７３（地域支援課）'!G23)</f>
        <v>0</v>
      </c>
      <c r="H23" s="255">
        <f>SUM('[2]表７３（地域支援課以外） (2):表７３（地域支援課）'!H23)</f>
        <v>154</v>
      </c>
      <c r="I23" s="255">
        <f>SUM('[2]表７３（地域支援課以外） (2):表７３（地域支援課）'!I23)</f>
        <v>0</v>
      </c>
      <c r="J23" s="255">
        <f>SUM('[2]表７３（地域支援課以外） (2):表７３（地域支援課）'!J23)</f>
        <v>0</v>
      </c>
      <c r="K23" s="255">
        <f>SUM('[2]表７３（地域支援課以外） (2):表７３（地域支援課）'!K23)</f>
        <v>0</v>
      </c>
      <c r="L23" s="255">
        <f>SUM('[2]表７３（地域支援課以外） (2):表７３（地域支援課）'!L23)</f>
        <v>34</v>
      </c>
      <c r="M23" s="255">
        <f>SUM('[2]表７３（地域支援課以外） (2):表７３（地域支援課）'!M23)</f>
        <v>2</v>
      </c>
      <c r="N23" s="255">
        <f>SUM('[2]表７３（地域支援課以外） (2):表７３（地域支援課）'!N23)</f>
        <v>1</v>
      </c>
      <c r="O23" s="255">
        <f>SUM('[2]表７３（地域支援課以外） (2):表７３（地域支援課）'!O23)</f>
        <v>0</v>
      </c>
      <c r="P23" s="255">
        <f>SUM('[2]表７３（地域支援課以外） (2):表７３（地域支援課）'!P23)</f>
        <v>0</v>
      </c>
      <c r="Q23" s="255">
        <f>SUM('[2]表７３（地域支援課以外） (2):表７３（地域支援課）'!Q23)</f>
        <v>14</v>
      </c>
      <c r="R23" s="258">
        <f>SUM('[2]表７３（地域支援課以外） (2):表７３（地域支援課）'!R23)</f>
        <v>5</v>
      </c>
      <c r="S23" s="254">
        <f>SUM('[2]表７３（地域支援課以外） (2):表７３（地域支援課）'!S23)</f>
        <v>0</v>
      </c>
    </row>
    <row r="24" spans="1:19" s="244" customFormat="1" ht="15" customHeight="1">
      <c r="A24" s="258"/>
      <c r="B24" s="257" t="s">
        <v>17</v>
      </c>
      <c r="C24" s="256"/>
      <c r="D24" s="255">
        <f>SUM('[2]表７３（地域支援課以外） (2):表７３（地域支援課）'!D24)</f>
        <v>359</v>
      </c>
      <c r="E24" s="255">
        <f>SUM('[2]表７３（地域支援課以外） (2):表７３（地域支援課）'!E24)</f>
        <v>133</v>
      </c>
      <c r="F24" s="255">
        <f>SUM('[2]表７３（地域支援課以外） (2):表７３（地域支援課）'!F24)</f>
        <v>42</v>
      </c>
      <c r="G24" s="255">
        <f>SUM('[2]表７３（地域支援課以外） (2):表７３（地域支援課）'!G24)</f>
        <v>0</v>
      </c>
      <c r="H24" s="255">
        <f>SUM('[2]表７３（地域支援課以外） (2):表７３（地域支援課）'!H24)</f>
        <v>94</v>
      </c>
      <c r="I24" s="255">
        <f>SUM('[2]表７３（地域支援課以外） (2):表７３（地域支援課）'!I24)</f>
        <v>0</v>
      </c>
      <c r="J24" s="255">
        <f>SUM('[2]表７３（地域支援課以外） (2):表７３（地域支援課）'!J24)</f>
        <v>0</v>
      </c>
      <c r="K24" s="255">
        <f>SUM('[2]表７３（地域支援課以外） (2):表７３（地域支援課）'!K24)</f>
        <v>0</v>
      </c>
      <c r="L24" s="255">
        <f>SUM('[2]表７３（地域支援課以外） (2):表７３（地域支援課）'!L24)</f>
        <v>90</v>
      </c>
      <c r="M24" s="255">
        <f>SUM('[2]表７３（地域支援課以外） (2):表７３（地域支援課）'!M24)</f>
        <v>0</v>
      </c>
      <c r="N24" s="255">
        <f>SUM('[2]表７３（地域支援課以外） (2):表７３（地域支援課）'!N24)</f>
        <v>3</v>
      </c>
      <c r="O24" s="255">
        <f>SUM('[2]表７３（地域支援課以外） (2):表７３（地域支援課）'!O24)</f>
        <v>0</v>
      </c>
      <c r="P24" s="255">
        <f>SUM('[2]表７３（地域支援課以外） (2):表７３（地域支援課）'!P24)</f>
        <v>0</v>
      </c>
      <c r="Q24" s="255">
        <f>SUM('[2]表７３（地域支援課以外） (2):表７３（地域支援課）'!Q24)</f>
        <v>2</v>
      </c>
      <c r="R24" s="258">
        <f>SUM('[2]表７３（地域支援課以外） (2):表７３（地域支援課）'!R24)</f>
        <v>9</v>
      </c>
      <c r="S24" s="254">
        <f>SUM('[2]表７３（地域支援課以外） (2):表７３（地域支援課）'!S24)</f>
        <v>0</v>
      </c>
    </row>
    <row r="25" spans="1:19" s="244" customFormat="1" ht="15" customHeight="1">
      <c r="A25" s="266"/>
      <c r="B25" s="265" t="s">
        <v>75</v>
      </c>
      <c r="C25" s="264"/>
      <c r="D25" s="263">
        <f>SUM('[2]表７３（地域支援課以外） (2):表７３（地域支援課）'!D25)</f>
        <v>244</v>
      </c>
      <c r="E25" s="263">
        <f>SUM('[2]表７３（地域支援課以外） (2):表７３（地域支援課）'!E25)</f>
        <v>0</v>
      </c>
      <c r="F25" s="263">
        <f>SUM('[2]表７３（地域支援課以外） (2):表７３（地域支援課）'!F25)</f>
        <v>0</v>
      </c>
      <c r="G25" s="263">
        <f>SUM('[2]表７３（地域支援課以外） (2):表７３（地域支援課）'!G25)</f>
        <v>0</v>
      </c>
      <c r="H25" s="263">
        <f>SUM('[2]表７３（地域支援課以外） (2):表７３（地域支援課）'!H25)</f>
        <v>0</v>
      </c>
      <c r="I25" s="263">
        <f>SUM('[2]表７３（地域支援課以外） (2):表７３（地域支援課）'!I25)</f>
        <v>0</v>
      </c>
      <c r="J25" s="263">
        <f>SUM('[2]表７３（地域支援課以外） (2):表７３（地域支援課）'!J25)</f>
        <v>0</v>
      </c>
      <c r="K25" s="263">
        <f>SUM('[2]表７３（地域支援課以外） (2):表７３（地域支援課）'!K25)</f>
        <v>0</v>
      </c>
      <c r="L25" s="263">
        <f>SUM('[2]表７３（地域支援課以外） (2):表７３（地域支援課）'!L25)</f>
        <v>102</v>
      </c>
      <c r="M25" s="263">
        <f>SUM('[2]表７３（地域支援課以外） (2):表７３（地域支援課）'!M25)</f>
        <v>2</v>
      </c>
      <c r="N25" s="263">
        <f>SUM('[2]表７３（地域支援課以外） (2):表７３（地域支援課）'!N25)</f>
        <v>77</v>
      </c>
      <c r="O25" s="263">
        <f>SUM('[2]表７３（地域支援課以外） (2):表７３（地域支援課）'!O25)</f>
        <v>0</v>
      </c>
      <c r="P25" s="263">
        <f>SUM('[2]表７３（地域支援課以外） (2):表７３（地域支援課）'!P25)</f>
        <v>0</v>
      </c>
      <c r="Q25" s="263">
        <f>SUM('[2]表７３（地域支援課以外） (2):表７３（地域支援課）'!Q25)</f>
        <v>10</v>
      </c>
      <c r="R25" s="266">
        <f>SUM('[2]表７３（地域支援課以外） (2):表７３（地域支援課）'!R25)</f>
        <v>8</v>
      </c>
      <c r="S25" s="262">
        <f>SUM('[2]表７３（地域支援課以外） (2):表７３（地域支援課）'!S25)</f>
        <v>0</v>
      </c>
    </row>
    <row r="26" spans="1:19" s="244" customFormat="1" ht="15" customHeight="1">
      <c r="A26" s="261"/>
      <c r="B26" s="299" t="s">
        <v>79</v>
      </c>
      <c r="C26" s="298"/>
      <c r="D26" s="255">
        <f>SUM('[2]表７３（地域支援課以外） (2):表７３（地域支援課）'!D26)</f>
        <v>120340</v>
      </c>
      <c r="E26" s="255">
        <f>SUM('[2]表７３（地域支援課以外） (2):表７３（地域支援課）'!E26)</f>
        <v>8708</v>
      </c>
      <c r="F26" s="255">
        <f>SUM('[2]表７３（地域支援課以外） (2):表７３（地域支援課）'!F26)</f>
        <v>1900</v>
      </c>
      <c r="G26" s="255">
        <f>SUM('[2]表７３（地域支援課以外） (2):表７３（地域支援課）'!G26)</f>
        <v>148</v>
      </c>
      <c r="H26" s="255">
        <f>SUM('[2]表７３（地域支援課以外） (2):表７３（地域支援課）'!H26)</f>
        <v>45887</v>
      </c>
      <c r="I26" s="255">
        <f>SUM('[2]表７３（地域支援課以外） (2):表７３（地域支援課）'!I26)</f>
        <v>110</v>
      </c>
      <c r="J26" s="255">
        <f>SUM('[2]表７３（地域支援課以外） (2):表７３（地域支援課）'!J26)</f>
        <v>44</v>
      </c>
      <c r="K26" s="255">
        <f>SUM('[2]表７３（地域支援課以外） (2):表７３（地域支援課）'!K26)</f>
        <v>117</v>
      </c>
      <c r="L26" s="255">
        <f>SUM('[2]表７３（地域支援課以外） (2):表７３（地域支援課）'!L26)</f>
        <v>10184</v>
      </c>
      <c r="M26" s="255">
        <f>SUM('[2]表７３（地域支援課以外） (2):表７３（地域支援課）'!M26)</f>
        <v>332</v>
      </c>
      <c r="N26" s="255">
        <f>SUM('[2]表７３（地域支援課以外） (2):表７３（地域支援課）'!N26)</f>
        <v>3075</v>
      </c>
      <c r="O26" s="255">
        <f>SUM('[2]表７３（地域支援課以外） (2):表７３（地域支援課）'!O26)</f>
        <v>206</v>
      </c>
      <c r="P26" s="255">
        <f>SUM('[2]表７３（地域支援課以外） (2):表７３（地域支援課）'!P26)</f>
        <v>112</v>
      </c>
      <c r="Q26" s="255">
        <f>SUM('[2]表７３（地域支援課以外） (2):表７３（地域支援課）'!Q26)</f>
        <v>9347</v>
      </c>
      <c r="R26" s="258">
        <f>SUM('[2]表７３（地域支援課以外） (2):表７３（地域支援課）'!R26)</f>
        <v>14386</v>
      </c>
      <c r="S26" s="254">
        <f>SUM('[2]表７３（地域支援課以外） (2):表７３（地域支援課）'!S26)</f>
        <v>85</v>
      </c>
    </row>
    <row r="27" spans="1:19" s="244" customFormat="1" ht="15" customHeight="1">
      <c r="A27" s="258"/>
      <c r="B27" s="257" t="s">
        <v>11</v>
      </c>
      <c r="C27" s="257"/>
      <c r="D27" s="255">
        <f>SUM('[2]表７３（地域支援課以外） (2):表７３（地域支援課）'!D27)</f>
        <v>26966</v>
      </c>
      <c r="E27" s="255">
        <f>SUM('[2]表７３（地域支援課以外） (2):表７３（地域支援課）'!E27)</f>
        <v>4315</v>
      </c>
      <c r="F27" s="255">
        <f>SUM('[2]表７３（地域支援課以外） (2):表７３（地域支援課）'!F27)</f>
        <v>1094</v>
      </c>
      <c r="G27" s="255">
        <f>SUM('[2]表７３（地域支援課以外） (2):表７３（地域支援課）'!G27)</f>
        <v>0</v>
      </c>
      <c r="H27" s="255">
        <f>SUM('[2]表７３（地域支援課以外） (2):表７３（地域支援課）'!H27)</f>
        <v>17368</v>
      </c>
      <c r="I27" s="255">
        <f>SUM('[2]表７３（地域支援課以外） (2):表７３（地域支援課）'!I27)</f>
        <v>6</v>
      </c>
      <c r="J27" s="255">
        <f>SUM('[2]表７３（地域支援課以外） (2):表７３（地域支援課）'!J27)</f>
        <v>0</v>
      </c>
      <c r="K27" s="255">
        <f>SUM('[2]表７３（地域支援課以外） (2):表７３（地域支援課）'!K27)</f>
        <v>0</v>
      </c>
      <c r="L27" s="255">
        <f>SUM('[2]表７３（地域支援課以外） (2):表７３（地域支援課）'!L27)</f>
        <v>263</v>
      </c>
      <c r="M27" s="255">
        <f>SUM('[2]表７３（地域支援課以外） (2):表７３（地域支援課）'!M27)</f>
        <v>2</v>
      </c>
      <c r="N27" s="255">
        <f>SUM('[2]表７３（地域支援課以外） (2):表７３（地域支援課）'!N27)</f>
        <v>4</v>
      </c>
      <c r="O27" s="255">
        <f>SUM('[2]表７３（地域支援課以外） (2):表７３（地域支援課）'!O27)</f>
        <v>84</v>
      </c>
      <c r="P27" s="255">
        <f>SUM('[2]表７３（地域支援課以外） (2):表７３（地域支援課）'!P27)</f>
        <v>1</v>
      </c>
      <c r="Q27" s="255">
        <f>SUM('[2]表７３（地域支援課以外） (2):表７３（地域支援課）'!Q27)</f>
        <v>172</v>
      </c>
      <c r="R27" s="258">
        <f>SUM('[2]表７３（地域支援課以外） (2):表７３（地域支援課）'!R27)</f>
        <v>727</v>
      </c>
      <c r="S27" s="254">
        <f>SUM('[2]表７３（地域支援課以外） (2):表７３（地域支援課）'!S27)</f>
        <v>0</v>
      </c>
    </row>
    <row r="28" spans="1:19" s="244" customFormat="1" ht="15" customHeight="1">
      <c r="A28" s="258"/>
      <c r="B28" s="257" t="s">
        <v>78</v>
      </c>
      <c r="C28" s="256"/>
      <c r="D28" s="255">
        <f>SUM('[2]表７３（地域支援課以外） (2):表７３（地域支援課）'!D28)</f>
        <v>9635</v>
      </c>
      <c r="E28" s="255">
        <f>SUM('[2]表７３（地域支援課以外） (2):表７３（地域支援課）'!E28)</f>
        <v>0</v>
      </c>
      <c r="F28" s="255">
        <f>SUM('[2]表７３（地域支援課以外） (2):表７３（地域支援課）'!F28)</f>
        <v>0</v>
      </c>
      <c r="G28" s="255">
        <f>SUM('[2]表７３（地域支援課以外） (2):表７３（地域支援課）'!G28)</f>
        <v>0</v>
      </c>
      <c r="H28" s="255">
        <f>SUM('[2]表７３（地域支援課以外） (2):表７３（地域支援課）'!H28)</f>
        <v>3508</v>
      </c>
      <c r="I28" s="255">
        <f>SUM('[2]表７３（地域支援課以外） (2):表７３（地域支援課）'!I28)</f>
        <v>25</v>
      </c>
      <c r="J28" s="255">
        <f>SUM('[2]表７３（地域支援課以外） (2):表７３（地域支援課）'!J28)</f>
        <v>10</v>
      </c>
      <c r="K28" s="255">
        <f>SUM('[2]表７３（地域支援課以外） (2):表７３（地域支援課）'!K28)</f>
        <v>4</v>
      </c>
      <c r="L28" s="255">
        <f>SUM('[2]表７３（地域支援課以外） (2):表７３（地域支援課）'!L28)</f>
        <v>179</v>
      </c>
      <c r="M28" s="255">
        <f>SUM('[2]表７３（地域支援課以外） (2):表７３（地域支援課）'!M28)</f>
        <v>15</v>
      </c>
      <c r="N28" s="255">
        <f>SUM('[2]表７３（地域支援課以外） (2):表７３（地域支援課）'!N28)</f>
        <v>89</v>
      </c>
      <c r="O28" s="255">
        <f>SUM('[2]表７３（地域支援課以外） (2):表７３（地域支援課）'!O28)</f>
        <v>2</v>
      </c>
      <c r="P28" s="255">
        <f>SUM('[2]表７３（地域支援課以外） (2):表７３（地域支援課）'!P28)</f>
        <v>1</v>
      </c>
      <c r="Q28" s="255">
        <f>SUM('[2]表７３（地域支援課以外） (2):表７３（地域支援課）'!Q28)</f>
        <v>748</v>
      </c>
      <c r="R28" s="258">
        <f>SUM('[2]表７３（地域支援課以外） (2):表７３（地域支援課）'!R28)</f>
        <v>1033</v>
      </c>
      <c r="S28" s="254">
        <f>SUM('[2]表７３（地域支援課以外） (2):表７３（地域支援課）'!S28)</f>
        <v>0</v>
      </c>
    </row>
    <row r="29" spans="1:19" s="244" customFormat="1" ht="15" customHeight="1">
      <c r="A29" s="258" t="s">
        <v>77</v>
      </c>
      <c r="B29" s="257" t="s">
        <v>12</v>
      </c>
      <c r="C29" s="256"/>
      <c r="D29" s="255">
        <f>SUM('[2]表７３（地域支援課以外） (2):表７３（地域支援課）'!D29)</f>
        <v>11863</v>
      </c>
      <c r="E29" s="255">
        <f>SUM('[2]表７３（地域支援課以外） (2):表７３（地域支援課）'!E29)</f>
        <v>410</v>
      </c>
      <c r="F29" s="255">
        <f>SUM('[2]表７３（地域支援課以外） (2):表７３（地域支援課）'!F29)</f>
        <v>41</v>
      </c>
      <c r="G29" s="255">
        <f>SUM('[2]表７３（地域支援課以外） (2):表７３（地域支援課）'!G29)</f>
        <v>25</v>
      </c>
      <c r="H29" s="255">
        <f>SUM('[2]表７３（地域支援課以外） (2):表７３（地域支援課）'!H29)</f>
        <v>4907</v>
      </c>
      <c r="I29" s="255">
        <f>SUM('[2]表７３（地域支援課以外） (2):表７３（地域支援課）'!I29)</f>
        <v>43</v>
      </c>
      <c r="J29" s="255">
        <f>SUM('[2]表７３（地域支援課以外） (2):表７３（地域支援課）'!J29)</f>
        <v>13</v>
      </c>
      <c r="K29" s="255">
        <f>SUM('[2]表７３（地域支援課以外） (2):表７３（地域支援課）'!K29)</f>
        <v>25</v>
      </c>
      <c r="L29" s="255">
        <f>SUM('[2]表７３（地域支援課以外） (2):表７３（地域支援課）'!L29)</f>
        <v>1823</v>
      </c>
      <c r="M29" s="255">
        <f>SUM('[2]表７３（地域支援課以外） (2):表７３（地域支援課）'!M29)</f>
        <v>119</v>
      </c>
      <c r="N29" s="255">
        <f>SUM('[2]表７３（地域支援課以外） (2):表７３（地域支援課）'!N29)</f>
        <v>27</v>
      </c>
      <c r="O29" s="255">
        <f>SUM('[2]表７３（地域支援課以外） (2):表７３（地域支援課）'!O29)</f>
        <v>1</v>
      </c>
      <c r="P29" s="255">
        <f>SUM('[2]表７３（地域支援課以外） (2):表７３（地域支援課）'!P29)</f>
        <v>34</v>
      </c>
      <c r="Q29" s="255">
        <f>SUM('[2]表７３（地域支援課以外） (2):表７３（地域支援課）'!Q29)</f>
        <v>817</v>
      </c>
      <c r="R29" s="258">
        <f>SUM('[2]表７３（地域支援課以外） (2):表７３（地域支援課）'!R29)</f>
        <v>1206</v>
      </c>
      <c r="S29" s="254">
        <f>SUM('[2]表７３（地域支援課以外） (2):表７３（地域支援課）'!S29)</f>
        <v>0</v>
      </c>
    </row>
    <row r="30" spans="1:19" s="244" customFormat="1" ht="15" customHeight="1">
      <c r="A30" s="258" t="s">
        <v>76</v>
      </c>
      <c r="B30" s="257" t="s">
        <v>13</v>
      </c>
      <c r="C30" s="256"/>
      <c r="D30" s="255">
        <f>SUM('[2]表７３（地域支援課以外） (2):表７３（地域支援課）'!D30)</f>
        <v>10124</v>
      </c>
      <c r="E30" s="255">
        <f>SUM('[2]表７３（地域支援課以外） (2):表７３（地域支援課）'!E30)</f>
        <v>1143</v>
      </c>
      <c r="F30" s="255">
        <f>SUM('[2]表７３（地域支援課以外） (2):表７３（地域支援課）'!F30)</f>
        <v>96</v>
      </c>
      <c r="G30" s="255">
        <f>SUM('[2]表７３（地域支援課以外） (2):表７３（地域支援課）'!G30)</f>
        <v>29</v>
      </c>
      <c r="H30" s="255">
        <f>SUM('[2]表７３（地域支援課以外） (2):表７３（地域支援課）'!H30)</f>
        <v>2188</v>
      </c>
      <c r="I30" s="255">
        <f>SUM('[2]表７３（地域支援課以外） (2):表７３（地域支援課）'!I30)</f>
        <v>3</v>
      </c>
      <c r="J30" s="255">
        <f>SUM('[2]表７３（地域支援課以外） (2):表７３（地域支援課）'!J30)</f>
        <v>7</v>
      </c>
      <c r="K30" s="255">
        <f>SUM('[2]表７３（地域支援課以外） (2):表７３（地域支援課）'!K30)</f>
        <v>22</v>
      </c>
      <c r="L30" s="255">
        <f>SUM('[2]表７３（地域支援課以外） (2):表７３（地域支援課）'!L30)</f>
        <v>1035</v>
      </c>
      <c r="M30" s="255">
        <f>SUM('[2]表７３（地域支援課以外） (2):表７３（地域支援課）'!M30)</f>
        <v>23</v>
      </c>
      <c r="N30" s="255">
        <f>SUM('[2]表７３（地域支援課以外） (2):表７３（地域支援課）'!N30)</f>
        <v>373</v>
      </c>
      <c r="O30" s="255">
        <f>SUM('[2]表７３（地域支援課以外） (2):表７３（地域支援課）'!O30)</f>
        <v>14</v>
      </c>
      <c r="P30" s="255">
        <f>SUM('[2]表７３（地域支援課以外） (2):表７３（地域支援課）'!P30)</f>
        <v>21</v>
      </c>
      <c r="Q30" s="255">
        <f>SUM('[2]表７３（地域支援課以外） (2):表７３（地域支援課）'!Q30)</f>
        <v>840</v>
      </c>
      <c r="R30" s="258">
        <f>SUM('[2]表７３（地域支援課以外） (2):表７３（地域支援課）'!R30)</f>
        <v>1735</v>
      </c>
      <c r="S30" s="254">
        <f>SUM('[2]表７３（地域支援課以外） (2):表７３（地域支援課）'!S30)</f>
        <v>0</v>
      </c>
    </row>
    <row r="31" spans="1:19" s="244" customFormat="1" ht="15" customHeight="1">
      <c r="A31" s="258"/>
      <c r="B31" s="257" t="s">
        <v>14</v>
      </c>
      <c r="C31" s="256"/>
      <c r="D31" s="255">
        <f>SUM('[2]表７３（地域支援課以外） (2):表７３（地域支援課）'!D31)</f>
        <v>12112</v>
      </c>
      <c r="E31" s="255">
        <f>SUM('[2]表７３（地域支援課以外） (2):表７３（地域支援課）'!E31)</f>
        <v>606</v>
      </c>
      <c r="F31" s="255">
        <f>SUM('[2]表７３（地域支援課以外） (2):表７３（地域支援課）'!F31)</f>
        <v>83</v>
      </c>
      <c r="G31" s="255">
        <f>SUM('[2]表７３（地域支援課以外） (2):表７３（地域支援課）'!G31)</f>
        <v>36</v>
      </c>
      <c r="H31" s="255">
        <f>SUM('[2]表７３（地域支援課以外） (2):表７３（地域支援課）'!H31)</f>
        <v>1714</v>
      </c>
      <c r="I31" s="255">
        <f>SUM('[2]表７３（地域支援課以外） (2):表７３（地域支援課）'!I31)</f>
        <v>11</v>
      </c>
      <c r="J31" s="255">
        <f>SUM('[2]表７３（地域支援課以外） (2):表７３（地域支援課）'!J31)</f>
        <v>0</v>
      </c>
      <c r="K31" s="255">
        <f>SUM('[2]表７３（地域支援課以外） (2):表７３（地域支援課）'!K31)</f>
        <v>11</v>
      </c>
      <c r="L31" s="255">
        <f>SUM('[2]表７３（地域支援課以外） (2):表７３（地域支援課）'!L31)</f>
        <v>2067</v>
      </c>
      <c r="M31" s="255">
        <f>SUM('[2]表７３（地域支援課以外） (2):表７３（地域支援課）'!M31)</f>
        <v>25</v>
      </c>
      <c r="N31" s="255">
        <f>SUM('[2]表７３（地域支援課以外） (2):表７３（地域支援課）'!N31)</f>
        <v>1895</v>
      </c>
      <c r="O31" s="255">
        <f>SUM('[2]表７３（地域支援課以外） (2):表７３（地域支援課）'!O31)</f>
        <v>3</v>
      </c>
      <c r="P31" s="255">
        <f>SUM('[2]表７３（地域支援課以外） (2):表７３（地域支援課）'!P31)</f>
        <v>6</v>
      </c>
      <c r="Q31" s="255">
        <f>SUM('[2]表７３（地域支援課以外） (2):表７３（地域支援課）'!Q31)</f>
        <v>1904</v>
      </c>
      <c r="R31" s="258">
        <f>SUM('[2]表７３（地域支援課以外） (2):表７３（地域支援課）'!R31)</f>
        <v>1684</v>
      </c>
      <c r="S31" s="254">
        <f>SUM('[2]表７３（地域支援課以外） (2):表７３（地域支援課）'!S31)</f>
        <v>0</v>
      </c>
    </row>
    <row r="32" spans="1:19" s="244" customFormat="1" ht="15" customHeight="1">
      <c r="A32" s="258"/>
      <c r="B32" s="257" t="s">
        <v>15</v>
      </c>
      <c r="C32" s="256"/>
      <c r="D32" s="255">
        <f>SUM('[2]表７３（地域支援課以外） (2):表７３（地域支援課）'!D32)</f>
        <v>16110</v>
      </c>
      <c r="E32" s="255">
        <f>SUM('[2]表７３（地域支援課以外） (2):表７３（地域支援課）'!E32)</f>
        <v>1106</v>
      </c>
      <c r="F32" s="255">
        <f>SUM('[2]表７３（地域支援課以外） (2):表７３（地域支援課）'!F32)</f>
        <v>277</v>
      </c>
      <c r="G32" s="255">
        <f>SUM('[2]表７３（地域支援課以外） (2):表７３（地域支援課）'!G32)</f>
        <v>1</v>
      </c>
      <c r="H32" s="255">
        <f>SUM('[2]表７３（地域支援課以外） (2):表７３（地域支援課）'!H32)</f>
        <v>5754</v>
      </c>
      <c r="I32" s="255">
        <f>SUM('[2]表７３（地域支援課以外） (2):表７３（地域支援課）'!I32)</f>
        <v>15</v>
      </c>
      <c r="J32" s="255">
        <f>SUM('[2]表７３（地域支援課以外） (2):表７３（地域支援課）'!J32)</f>
        <v>5</v>
      </c>
      <c r="K32" s="255">
        <f>SUM('[2]表７３（地域支援課以外） (2):表７３（地域支援課）'!K32)</f>
        <v>21</v>
      </c>
      <c r="L32" s="255">
        <f>SUM('[2]表７３（地域支援課以外） (2):表７３（地域支援課）'!L32)</f>
        <v>564</v>
      </c>
      <c r="M32" s="255">
        <f>SUM('[2]表７３（地域支援課以外） (2):表７３（地域支援課）'!M32)</f>
        <v>0</v>
      </c>
      <c r="N32" s="255">
        <f>SUM('[2]表７３（地域支援課以外） (2):表７３（地域支援課）'!N32)</f>
        <v>106</v>
      </c>
      <c r="O32" s="255">
        <f>SUM('[2]表７３（地域支援課以外） (2):表７３（地域支援課）'!O32)</f>
        <v>11</v>
      </c>
      <c r="P32" s="255">
        <f>SUM('[2]表７３（地域支援課以外） (2):表７３（地域支援課）'!P32)</f>
        <v>18</v>
      </c>
      <c r="Q32" s="255">
        <f>SUM('[2]表７３（地域支援課以外） (2):表７３（地域支援課）'!Q32)</f>
        <v>1481</v>
      </c>
      <c r="R32" s="258">
        <f>SUM('[2]表７３（地域支援課以外） (2):表７３（地域支援課）'!R32)</f>
        <v>2940</v>
      </c>
      <c r="S32" s="254">
        <f>SUM('[2]表７３（地域支援課以外） (2):表７３（地域支援課）'!S32)</f>
        <v>0</v>
      </c>
    </row>
    <row r="33" spans="1:22" s="244" customFormat="1" ht="15" customHeight="1">
      <c r="A33" s="258"/>
      <c r="B33" s="257" t="s">
        <v>16</v>
      </c>
      <c r="C33" s="256"/>
      <c r="D33" s="255">
        <f>SUM('[2]表７３（地域支援課以外） (2):表７３（地域支援課）'!D33)</f>
        <v>15414</v>
      </c>
      <c r="E33" s="255">
        <f>SUM('[2]表７３（地域支援課以外） (2):表７３（地域支援課）'!E33)</f>
        <v>621</v>
      </c>
      <c r="F33" s="255">
        <f>SUM('[2]表７３（地域支援課以外） (2):表７３（地域支援課）'!F33)</f>
        <v>80</v>
      </c>
      <c r="G33" s="255">
        <f>SUM('[2]表７３（地域支援課以外） (2):表７３（地域支援課）'!G33)</f>
        <v>37</v>
      </c>
      <c r="H33" s="255">
        <f>SUM('[2]表７３（地域支援課以外） (2):表７３（地域支援課）'!H33)</f>
        <v>5175</v>
      </c>
      <c r="I33" s="255">
        <f>SUM('[2]表７３（地域支援課以外） (2):表７３（地域支援課）'!I33)</f>
        <v>3</v>
      </c>
      <c r="J33" s="255">
        <f>SUM('[2]表７３（地域支援課以外） (2):表７３（地域支援課）'!J33)</f>
        <v>3</v>
      </c>
      <c r="K33" s="255">
        <f>SUM('[2]表７３（地域支援課以外） (2):表７３（地域支援課）'!K33)</f>
        <v>5</v>
      </c>
      <c r="L33" s="255">
        <f>SUM('[2]表７３（地域支援課以外） (2):表７３（地域支援課）'!L33)</f>
        <v>1501</v>
      </c>
      <c r="M33" s="255">
        <f>SUM('[2]表７３（地域支援課以外） (2):表７３（地域支援課）'!M33)</f>
        <v>68</v>
      </c>
      <c r="N33" s="255">
        <f>SUM('[2]表７３（地域支援課以外） (2):表７３（地域支援課）'!N33)</f>
        <v>28</v>
      </c>
      <c r="O33" s="255">
        <f>SUM('[2]表７３（地域支援課以外） (2):表７３（地域支援課）'!O33)</f>
        <v>17</v>
      </c>
      <c r="P33" s="255">
        <f>SUM('[2]表７３（地域支援課以外） (2):表７３（地域支援課）'!P33)</f>
        <v>15</v>
      </c>
      <c r="Q33" s="255">
        <f>SUM('[2]表７３（地域支援課以外） (2):表７３（地域支援課）'!Q33)</f>
        <v>1384</v>
      </c>
      <c r="R33" s="258">
        <f>SUM('[2]表７３（地域支援課以外） (2):表７３（地域支援課）'!R33)</f>
        <v>1617</v>
      </c>
      <c r="S33" s="254">
        <f>SUM('[2]表７３（地域支援課以外） (2):表７３（地域支援課）'!S33)</f>
        <v>0</v>
      </c>
    </row>
    <row r="34" spans="1:22" s="244" customFormat="1" ht="15" customHeight="1">
      <c r="A34" s="258"/>
      <c r="B34" s="257" t="s">
        <v>17</v>
      </c>
      <c r="C34" s="256"/>
      <c r="D34" s="255">
        <f>SUM('[2]表７３（地域支援課以外） (2):表７３（地域支援課）'!D34)</f>
        <v>13774</v>
      </c>
      <c r="E34" s="255">
        <f>SUM('[2]表７３（地域支援課以外） (2):表７３（地域支援課）'!E34)</f>
        <v>507</v>
      </c>
      <c r="F34" s="255">
        <f>SUM('[2]表７３（地域支援課以外） (2):表７３（地域支援課）'!F34)</f>
        <v>229</v>
      </c>
      <c r="G34" s="255">
        <f>SUM('[2]表７３（地域支援課以外） (2):表７３（地域支援課）'!G34)</f>
        <v>20</v>
      </c>
      <c r="H34" s="255">
        <f>SUM('[2]表７３（地域支援課以外） (2):表７３（地域支援課）'!H34)</f>
        <v>4793</v>
      </c>
      <c r="I34" s="255">
        <f>SUM('[2]表７３（地域支援課以外） (2):表７３（地域支援課）'!I34)</f>
        <v>4</v>
      </c>
      <c r="J34" s="255">
        <f>SUM('[2]表７３（地域支援課以外） (2):表７３（地域支援課）'!J34)</f>
        <v>6</v>
      </c>
      <c r="K34" s="255">
        <f>SUM('[2]表７３（地域支援課以外） (2):表７３（地域支援課）'!K34)</f>
        <v>29</v>
      </c>
      <c r="L34" s="255">
        <f>SUM('[2]表７３（地域支援課以外） (2):表７３（地域支援課）'!L34)</f>
        <v>811</v>
      </c>
      <c r="M34" s="255">
        <f>SUM('[2]表７３（地域支援課以外） (2):表７３（地域支援課）'!M34)</f>
        <v>16</v>
      </c>
      <c r="N34" s="255">
        <f>SUM('[2]表７３（地域支援課以外） (2):表７３（地域支援課）'!N34)</f>
        <v>194</v>
      </c>
      <c r="O34" s="255">
        <f>SUM('[2]表７３（地域支援課以外） (2):表７３（地域支援課）'!O34)</f>
        <v>74</v>
      </c>
      <c r="P34" s="255">
        <f>SUM('[2]表７３（地域支援課以外） (2):表７３（地域支援課）'!P34)</f>
        <v>16</v>
      </c>
      <c r="Q34" s="255">
        <f>SUM('[2]表７３（地域支援課以外） (2):表７３（地域支援課）'!Q34)</f>
        <v>1697</v>
      </c>
      <c r="R34" s="258">
        <f>SUM('[2]表７３（地域支援課以外） (2):表７３（地域支援課）'!R34)</f>
        <v>3051</v>
      </c>
      <c r="S34" s="254">
        <f>SUM('[2]表７３（地域支援課以外） (2):表７３（地域支援課）'!S34)</f>
        <v>0</v>
      </c>
    </row>
    <row r="35" spans="1:22" s="244" customFormat="1" ht="15" customHeight="1" thickBot="1">
      <c r="A35" s="253"/>
      <c r="B35" s="252" t="s">
        <v>75</v>
      </c>
      <c r="C35" s="251"/>
      <c r="D35" s="250">
        <f>SUM('[2]表７３（地域支援課以外） (2):表７３（地域支援課）'!D35)</f>
        <v>4342</v>
      </c>
      <c r="E35" s="250">
        <f>SUM('[2]表７３（地域支援課以外） (2):表７３（地域支援課）'!E35)</f>
        <v>0</v>
      </c>
      <c r="F35" s="250">
        <f>SUM('[2]表７３（地域支援課以外） (2):表７３（地域支援課）'!F35)</f>
        <v>0</v>
      </c>
      <c r="G35" s="250">
        <f>SUM('[2]表７３（地域支援課以外） (2):表７３（地域支援課）'!G35)</f>
        <v>0</v>
      </c>
      <c r="H35" s="250">
        <f>SUM('[2]表７３（地域支援課以外） (2):表７３（地域支援課）'!H35)</f>
        <v>480</v>
      </c>
      <c r="I35" s="250">
        <f>SUM('[2]表７３（地域支援課以外） (2):表７３（地域支援課）'!I35)</f>
        <v>0</v>
      </c>
      <c r="J35" s="250">
        <f>SUM('[2]表７３（地域支援課以外） (2):表７３（地域支援課）'!J35)</f>
        <v>0</v>
      </c>
      <c r="K35" s="250">
        <f>SUM('[2]表７３（地域支援課以外） (2):表７３（地域支援課）'!K35)</f>
        <v>0</v>
      </c>
      <c r="L35" s="250">
        <f>SUM('[2]表７３（地域支援課以外） (2):表７３（地域支援課）'!L35)</f>
        <v>1941</v>
      </c>
      <c r="M35" s="250">
        <f>SUM('[2]表７３（地域支援課以外） (2):表７３（地域支援課）'!M35)</f>
        <v>64</v>
      </c>
      <c r="N35" s="250">
        <f>SUM('[2]表７３（地域支援課以外） (2):表７３（地域支援課）'!N35)</f>
        <v>359</v>
      </c>
      <c r="O35" s="250">
        <f>SUM('[2]表７３（地域支援課以外） (2):表７３（地域支援課）'!O35)</f>
        <v>0</v>
      </c>
      <c r="P35" s="250">
        <f>SUM('[2]表７３（地域支援課以外） (2):表７３（地域支援課）'!P35)</f>
        <v>0</v>
      </c>
      <c r="Q35" s="250">
        <f>SUM('[2]表７３（地域支援課以外） (2):表７３（地域支援課）'!Q35)</f>
        <v>304</v>
      </c>
      <c r="R35" s="253">
        <f>SUM('[2]表７３（地域支援課以外） (2):表７３（地域支援課）'!R35)</f>
        <v>393</v>
      </c>
      <c r="S35" s="249">
        <f>SUM('[2]表７３（地域支援課以外） (2):表７３（地域支援課）'!S35)</f>
        <v>85</v>
      </c>
    </row>
    <row r="36" spans="1:22" s="244" customFormat="1" ht="15" customHeight="1">
      <c r="A36" s="297"/>
      <c r="B36" s="297"/>
      <c r="C36" s="297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</row>
    <row r="37" spans="1:22" s="244" customFormat="1" ht="15" customHeight="1" thickBot="1">
      <c r="A37" s="297"/>
      <c r="B37" s="297"/>
      <c r="C37" s="297"/>
      <c r="D37" s="248"/>
      <c r="E37" s="248"/>
      <c r="F37" s="248"/>
      <c r="G37" s="248"/>
      <c r="H37" s="248"/>
      <c r="I37" s="248"/>
      <c r="J37" s="296"/>
      <c r="K37" s="248"/>
      <c r="L37" s="248"/>
      <c r="M37" s="295"/>
      <c r="O37" s="295" t="s">
        <v>94</v>
      </c>
      <c r="P37" s="248"/>
      <c r="Q37" s="248"/>
      <c r="R37" s="248"/>
      <c r="S37" s="248"/>
      <c r="T37" s="248"/>
    </row>
    <row r="38" spans="1:22" s="244" customFormat="1" ht="15" customHeight="1">
      <c r="A38" s="294"/>
      <c r="B38" s="293"/>
      <c r="C38" s="292"/>
      <c r="D38" s="291" t="s">
        <v>93</v>
      </c>
      <c r="E38" s="291" t="s">
        <v>92</v>
      </c>
      <c r="F38" s="290" t="s">
        <v>91</v>
      </c>
      <c r="G38" s="290" t="s">
        <v>90</v>
      </c>
      <c r="H38" s="289" t="s">
        <v>8</v>
      </c>
      <c r="I38" s="289" t="s">
        <v>7</v>
      </c>
      <c r="J38" s="289" t="s">
        <v>89</v>
      </c>
      <c r="K38" s="289" t="s">
        <v>88</v>
      </c>
      <c r="L38" s="288" t="s">
        <v>87</v>
      </c>
      <c r="M38" s="288" t="s">
        <v>86</v>
      </c>
      <c r="N38" s="288" t="s">
        <v>85</v>
      </c>
      <c r="O38" s="287" t="s">
        <v>84</v>
      </c>
      <c r="P38" s="278"/>
      <c r="Q38" s="277"/>
      <c r="R38" s="277"/>
      <c r="S38" s="277"/>
      <c r="T38" s="277"/>
      <c r="U38" s="277"/>
      <c r="V38" s="277"/>
    </row>
    <row r="39" spans="1:22" s="244" customFormat="1" ht="79.5" customHeight="1" thickBot="1">
      <c r="A39" s="286"/>
      <c r="B39" s="285"/>
      <c r="C39" s="284"/>
      <c r="D39" s="283"/>
      <c r="E39" s="283"/>
      <c r="F39" s="282"/>
      <c r="G39" s="281"/>
      <c r="H39" s="281"/>
      <c r="I39" s="281"/>
      <c r="J39" s="281"/>
      <c r="K39" s="281"/>
      <c r="L39" s="280"/>
      <c r="M39" s="280"/>
      <c r="N39" s="280"/>
      <c r="O39" s="279"/>
      <c r="P39" s="278"/>
      <c r="Q39" s="277"/>
      <c r="R39" s="277"/>
      <c r="S39" s="277"/>
      <c r="T39" s="277"/>
      <c r="U39" s="277"/>
      <c r="V39" s="277"/>
    </row>
    <row r="40" spans="1:22" s="244" customFormat="1" ht="15" customHeight="1">
      <c r="A40" s="276" t="s">
        <v>19</v>
      </c>
      <c r="B40" s="275">
        <v>2</v>
      </c>
      <c r="C40" s="274" t="s">
        <v>10</v>
      </c>
      <c r="D40" s="273">
        <v>22692</v>
      </c>
      <c r="E40" s="273">
        <v>2680</v>
      </c>
      <c r="F40" s="273">
        <v>913</v>
      </c>
      <c r="G40" s="273">
        <v>117</v>
      </c>
      <c r="H40" s="273">
        <v>458</v>
      </c>
      <c r="I40" s="273">
        <v>1971</v>
      </c>
      <c r="J40" s="273">
        <v>577</v>
      </c>
      <c r="K40" s="273">
        <v>2</v>
      </c>
      <c r="L40" s="273">
        <v>115</v>
      </c>
      <c r="M40" s="273">
        <v>12068</v>
      </c>
      <c r="N40" s="273">
        <v>96</v>
      </c>
      <c r="O40" s="272">
        <v>85</v>
      </c>
      <c r="Q40" s="248"/>
      <c r="R40" s="248"/>
      <c r="S40" s="248"/>
      <c r="T40" s="248"/>
      <c r="U40" s="248"/>
      <c r="V40" s="248"/>
    </row>
    <row r="41" spans="1:22" s="244" customFormat="1" ht="15" customHeight="1">
      <c r="A41" s="271" t="s">
        <v>19</v>
      </c>
      <c r="B41" s="270">
        <v>3</v>
      </c>
      <c r="C41" s="269" t="s">
        <v>10</v>
      </c>
      <c r="D41" s="268">
        <f>SUM(D42,D52,D62)</f>
        <v>22899</v>
      </c>
      <c r="E41" s="268">
        <f>SUM(E42,E52,E62)</f>
        <v>4402</v>
      </c>
      <c r="F41" s="268">
        <f>SUM(F42,F52,F62)</f>
        <v>2138</v>
      </c>
      <c r="G41" s="268">
        <f>SUM(G42,G52,G62)</f>
        <v>72</v>
      </c>
      <c r="H41" s="268">
        <f>SUM(H42,H52,H62)</f>
        <v>740</v>
      </c>
      <c r="I41" s="268">
        <f>SUM(I42,I52,I62)</f>
        <v>1915</v>
      </c>
      <c r="J41" s="268">
        <f>SUM(J42,J52,J62)</f>
        <v>630</v>
      </c>
      <c r="K41" s="268">
        <f>SUM(K42,K52,K62)</f>
        <v>26</v>
      </c>
      <c r="L41" s="268">
        <f>SUM(L42,L52,L62)</f>
        <v>35</v>
      </c>
      <c r="M41" s="268">
        <f>SUM(M42,M52,M62)</f>
        <v>772</v>
      </c>
      <c r="N41" s="268">
        <f>SUM(N42,N52,N62)</f>
        <v>0</v>
      </c>
      <c r="O41" s="267">
        <f>SUM(O42,O52,O62)</f>
        <v>3</v>
      </c>
      <c r="P41" s="248"/>
      <c r="Q41" s="248"/>
      <c r="R41" s="248"/>
      <c r="S41" s="248"/>
      <c r="T41" s="248"/>
      <c r="U41" s="248"/>
      <c r="V41" s="248"/>
    </row>
    <row r="42" spans="1:22" s="244" customFormat="1" ht="15" customHeight="1">
      <c r="A42" s="261"/>
      <c r="B42" s="257" t="s">
        <v>79</v>
      </c>
      <c r="C42" s="256"/>
      <c r="D42" s="255">
        <f>SUM('[2]表７３（地域支援課以外） (2):表７３（地域支援課）'!D42)</f>
        <v>3139</v>
      </c>
      <c r="E42" s="255">
        <f>SUM('[2]表７３（地域支援課以外） (2):表７３（地域支援課）'!E42)</f>
        <v>574</v>
      </c>
      <c r="F42" s="255">
        <f>SUM('[2]表７３（地域支援課以外） (2):表７３（地域支援課）'!F42)</f>
        <v>245</v>
      </c>
      <c r="G42" s="255">
        <f>SUM('[2]表７３（地域支援課以外） (2):表７３（地域支援課）'!G42)</f>
        <v>35</v>
      </c>
      <c r="H42" s="255">
        <f>SUM('[2]表７３（地域支援課以外） (2):表７３（地域支援課）'!H42)</f>
        <v>193</v>
      </c>
      <c r="I42" s="255">
        <f>SUM('[2]表７３（地域支援課以外） (2):表７３（地域支援課）'!I42)</f>
        <v>422</v>
      </c>
      <c r="J42" s="255">
        <f>SUM('[2]表７３（地域支援課以外） (2):表７３（地域支援課）'!J42)</f>
        <v>141</v>
      </c>
      <c r="K42" s="255">
        <f>SUM('[2]表７３（地域支援課以外） (2):表７３（地域支援課）'!K42)</f>
        <v>26</v>
      </c>
      <c r="L42" s="255">
        <f>SUM('[2]表７３（地域支援課以外） (2):表７３（地域支援課）'!L42)</f>
        <v>8</v>
      </c>
      <c r="M42" s="255">
        <f>SUM('[2]表７３（地域支援課以外） (2):表７３（地域支援課）'!M42)</f>
        <v>105</v>
      </c>
      <c r="N42" s="255">
        <f>SUM('[2]表７３（地域支援課以外） (2):表７３（地域支援課）'!N42)</f>
        <v>0</v>
      </c>
      <c r="O42" s="254">
        <f>SUM('[2]表７３（地域支援課以外） (2):表７３（地域支援課）'!O42)</f>
        <v>0</v>
      </c>
      <c r="P42" s="248"/>
      <c r="Q42" s="248"/>
      <c r="R42" s="248"/>
      <c r="S42" s="248"/>
      <c r="T42" s="248"/>
      <c r="U42" s="248"/>
      <c r="V42" s="248"/>
    </row>
    <row r="43" spans="1:22" s="244" customFormat="1" ht="15" customHeight="1">
      <c r="A43" s="258"/>
      <c r="B43" s="257" t="s">
        <v>11</v>
      </c>
      <c r="C43" s="256"/>
      <c r="D43" s="255">
        <f>SUM('[2]表７３（地域支援課以外） (2):表７３（地域支援課）'!D43)</f>
        <v>177</v>
      </c>
      <c r="E43" s="255">
        <f>SUM('[2]表７３（地域支援課以外） (2):表７３（地域支援課）'!E43)</f>
        <v>31</v>
      </c>
      <c r="F43" s="255">
        <f>SUM('[2]表７３（地域支援課以外） (2):表７３（地域支援課）'!F43)</f>
        <v>4</v>
      </c>
      <c r="G43" s="255">
        <f>SUM('[2]表７３（地域支援課以外） (2):表７３（地域支援課）'!G43)</f>
        <v>0</v>
      </c>
      <c r="H43" s="255">
        <f>SUM('[2]表７３（地域支援課以外） (2):表７３（地域支援課）'!H43)</f>
        <v>0</v>
      </c>
      <c r="I43" s="255">
        <f>SUM('[2]表７３（地域支援課以外） (2):表７３（地域支援課）'!I43)</f>
        <v>33</v>
      </c>
      <c r="J43" s="255">
        <f>SUM('[2]表７３（地域支援課以外） (2):表７３（地域支援課）'!J43)</f>
        <v>1</v>
      </c>
      <c r="K43" s="255">
        <f>SUM('[2]表７３（地域支援課以外） (2):表７３（地域支援課）'!K43)</f>
        <v>24</v>
      </c>
      <c r="L43" s="255">
        <f>SUM('[2]表７３（地域支援課以外） (2):表７３（地域支援課）'!L43)</f>
        <v>0</v>
      </c>
      <c r="M43" s="255">
        <f>SUM('[2]表７３（地域支援課以外） (2):表７３（地域支援課）'!M43)</f>
        <v>0</v>
      </c>
      <c r="N43" s="255">
        <f>SUM('[2]表７３（地域支援課以外） (2):表７３（地域支援課）'!N43)</f>
        <v>0</v>
      </c>
      <c r="O43" s="254">
        <f>SUM('[2]表７３（地域支援課以外） (2):表７３（地域支援課）'!O43)</f>
        <v>0</v>
      </c>
      <c r="P43" s="248"/>
      <c r="Q43" s="248"/>
      <c r="R43" s="248"/>
      <c r="S43" s="248"/>
      <c r="T43" s="248"/>
      <c r="U43" s="248"/>
      <c r="V43" s="248"/>
    </row>
    <row r="44" spans="1:22" s="244" customFormat="1" ht="15" customHeight="1">
      <c r="A44" s="258"/>
      <c r="B44" s="257" t="s">
        <v>78</v>
      </c>
      <c r="C44" s="260"/>
      <c r="D44" s="255">
        <f>SUM('[2]表７３（地域支援課以外） (2):表７３（地域支援課）'!D44)</f>
        <v>389</v>
      </c>
      <c r="E44" s="255">
        <f>SUM('[2]表７３（地域支援課以外） (2):表７３（地域支援課）'!E44)</f>
        <v>324</v>
      </c>
      <c r="F44" s="255">
        <f>SUM('[2]表７３（地域支援課以外） (2):表７３（地域支援課）'!F44)</f>
        <v>199</v>
      </c>
      <c r="G44" s="255">
        <f>SUM('[2]表７３（地域支援課以外） (2):表７３（地域支援課）'!G44)</f>
        <v>1</v>
      </c>
      <c r="H44" s="255">
        <f>SUM('[2]表７３（地域支援課以外） (2):表７３（地域支援課）'!H44)</f>
        <v>169</v>
      </c>
      <c r="I44" s="255">
        <f>SUM('[2]表７３（地域支援課以外） (2):表７３（地域支援課）'!I44)</f>
        <v>111</v>
      </c>
      <c r="J44" s="255">
        <f>SUM('[2]表７３（地域支援課以外） (2):表７３（地域支援課）'!J44)</f>
        <v>6</v>
      </c>
      <c r="K44" s="255">
        <f>SUM('[2]表７３（地域支援課以外） (2):表７３（地域支援課）'!K44)</f>
        <v>0</v>
      </c>
      <c r="L44" s="255">
        <f>SUM('[2]表７３（地域支援課以外） (2):表７３（地域支援課）'!L44)</f>
        <v>0</v>
      </c>
      <c r="M44" s="255">
        <f>SUM('[2]表７３（地域支援課以外） (2):表７３（地域支援課）'!M44)</f>
        <v>0</v>
      </c>
      <c r="N44" s="255">
        <f>SUM('[2]表７３（地域支援課以外） (2):表７３（地域支援課）'!N44)</f>
        <v>0</v>
      </c>
      <c r="O44" s="254">
        <f>SUM('[2]表７３（地域支援課以外） (2):表７３（地域支援課）'!O44)</f>
        <v>0</v>
      </c>
      <c r="P44" s="259"/>
      <c r="Q44" s="259"/>
      <c r="R44" s="259"/>
      <c r="S44" s="259"/>
      <c r="T44" s="259"/>
      <c r="U44" s="259"/>
      <c r="V44" s="259"/>
    </row>
    <row r="45" spans="1:22" s="244" customFormat="1" ht="15" customHeight="1">
      <c r="A45" s="258" t="s">
        <v>83</v>
      </c>
      <c r="B45" s="257" t="s">
        <v>12</v>
      </c>
      <c r="C45" s="256"/>
      <c r="D45" s="255">
        <f>SUM('[2]表７３（地域支援課以外） (2):表７３（地域支援課）'!D45)</f>
        <v>405</v>
      </c>
      <c r="E45" s="255">
        <f>SUM('[2]表７３（地域支援課以外） (2):表７３（地域支援課）'!E45)</f>
        <v>14</v>
      </c>
      <c r="F45" s="255">
        <f>SUM('[2]表７３（地域支援課以外） (2):表７３（地域支援課）'!F45)</f>
        <v>16</v>
      </c>
      <c r="G45" s="255">
        <f>SUM('[2]表７３（地域支援課以外） (2):表７３（地域支援課）'!G45)</f>
        <v>0</v>
      </c>
      <c r="H45" s="255">
        <f>SUM('[2]表７３（地域支援課以外） (2):表７３（地域支援課）'!H45)</f>
        <v>7</v>
      </c>
      <c r="I45" s="255">
        <f>SUM('[2]表７３（地域支援課以外） (2):表７３（地域支援課）'!I45)</f>
        <v>62</v>
      </c>
      <c r="J45" s="255">
        <f>SUM('[2]表７３（地域支援課以外） (2):表７３（地域支援課）'!J45)</f>
        <v>24</v>
      </c>
      <c r="K45" s="255">
        <f>SUM('[2]表７３（地域支援課以外） (2):表７３（地域支援課）'!K45)</f>
        <v>0</v>
      </c>
      <c r="L45" s="255">
        <f>SUM('[2]表７３（地域支援課以外） (2):表７３（地域支援課）'!L45)</f>
        <v>0</v>
      </c>
      <c r="M45" s="255">
        <f>SUM('[2]表７３（地域支援課以外） (2):表７３（地域支援課）'!M45)</f>
        <v>0</v>
      </c>
      <c r="N45" s="255">
        <f>SUM('[2]表７３（地域支援課以外） (2):表７３（地域支援課）'!N45)</f>
        <v>0</v>
      </c>
      <c r="O45" s="254">
        <f>SUM('[2]表７３（地域支援課以外） (2):表７３（地域支援課）'!O45)</f>
        <v>0</v>
      </c>
      <c r="P45" s="248"/>
      <c r="Q45" s="248"/>
      <c r="R45" s="248"/>
      <c r="S45" s="248"/>
      <c r="T45" s="248"/>
      <c r="U45" s="248"/>
      <c r="V45" s="248"/>
    </row>
    <row r="46" spans="1:22" s="244" customFormat="1" ht="15" customHeight="1">
      <c r="A46" s="258" t="s">
        <v>82</v>
      </c>
      <c r="B46" s="257" t="s">
        <v>13</v>
      </c>
      <c r="C46" s="256"/>
      <c r="D46" s="255">
        <f>SUM('[2]表７３（地域支援課以外） (2):表７３（地域支援課）'!D46)</f>
        <v>592</v>
      </c>
      <c r="E46" s="255">
        <f>SUM('[2]表７３（地域支援課以外） (2):表７３（地域支援課）'!E46)</f>
        <v>47</v>
      </c>
      <c r="F46" s="255">
        <f>SUM('[2]表７３（地域支援課以外） (2):表７３（地域支援課）'!F46)</f>
        <v>5</v>
      </c>
      <c r="G46" s="255">
        <f>SUM('[2]表７３（地域支援課以外） (2):表７３（地域支援課）'!G46)</f>
        <v>1</v>
      </c>
      <c r="H46" s="255">
        <f>SUM('[2]表７３（地域支援課以外） (2):表７３（地域支援課）'!H46)</f>
        <v>3</v>
      </c>
      <c r="I46" s="255">
        <f>SUM('[2]表７３（地域支援課以外） (2):表７３（地域支援課）'!I46)</f>
        <v>22</v>
      </c>
      <c r="J46" s="255">
        <f>SUM('[2]表７３（地域支援課以外） (2):表７３（地域支援課）'!J46)</f>
        <v>61</v>
      </c>
      <c r="K46" s="255">
        <f>SUM('[2]表７３（地域支援課以外） (2):表７３（地域支援課）'!K46)</f>
        <v>1</v>
      </c>
      <c r="L46" s="255">
        <f>SUM('[2]表７３（地域支援課以外） (2):表７３（地域支援課）'!L46)</f>
        <v>0</v>
      </c>
      <c r="M46" s="255">
        <f>SUM('[2]表７３（地域支援課以外） (2):表７３（地域支援課）'!M46)</f>
        <v>0</v>
      </c>
      <c r="N46" s="255">
        <f>SUM('[2]表７３（地域支援課以外） (2):表７３（地域支援課）'!N46)</f>
        <v>0</v>
      </c>
      <c r="O46" s="254">
        <f>SUM('[2]表７３（地域支援課以外） (2):表７３（地域支援課）'!O46)</f>
        <v>0</v>
      </c>
      <c r="P46" s="248"/>
      <c r="Q46" s="248"/>
      <c r="R46" s="248"/>
      <c r="S46" s="248"/>
      <c r="T46" s="248"/>
      <c r="U46" s="248"/>
      <c r="V46" s="248"/>
    </row>
    <row r="47" spans="1:22" s="244" customFormat="1" ht="15" customHeight="1">
      <c r="A47" s="258"/>
      <c r="B47" s="257" t="s">
        <v>14</v>
      </c>
      <c r="C47" s="256"/>
      <c r="D47" s="255">
        <f>SUM('[2]表７３（地域支援課以外） (2):表７３（地域支援課）'!D47)</f>
        <v>395</v>
      </c>
      <c r="E47" s="255">
        <f>SUM('[2]表７３（地域支援課以外） (2):表７３（地域支援課）'!E47)</f>
        <v>17</v>
      </c>
      <c r="F47" s="255">
        <f>SUM('[2]表７３（地域支援課以外） (2):表７３（地域支援課）'!F47)</f>
        <v>3</v>
      </c>
      <c r="G47" s="255">
        <f>SUM('[2]表７３（地域支援課以外） (2):表７３（地域支援課）'!G47)</f>
        <v>0</v>
      </c>
      <c r="H47" s="255">
        <f>SUM('[2]表７３（地域支援課以外） (2):表７３（地域支援課）'!H47)</f>
        <v>7</v>
      </c>
      <c r="I47" s="255">
        <f>SUM('[2]表７３（地域支援課以外） (2):表７３（地域支援課）'!I47)</f>
        <v>64</v>
      </c>
      <c r="J47" s="255">
        <f>SUM('[2]表７３（地域支援課以外） (2):表７３（地域支援課）'!J47)</f>
        <v>18</v>
      </c>
      <c r="K47" s="255">
        <f>SUM('[2]表７３（地域支援課以外） (2):表７３（地域支援課）'!K47)</f>
        <v>1</v>
      </c>
      <c r="L47" s="255">
        <f>SUM('[2]表７３（地域支援課以外） (2):表７３（地域支援課）'!L47)</f>
        <v>0</v>
      </c>
      <c r="M47" s="255">
        <f>SUM('[2]表７３（地域支援課以外） (2):表７３（地域支援課）'!M47)</f>
        <v>0</v>
      </c>
      <c r="N47" s="255">
        <f>SUM('[2]表７３（地域支援課以外） (2):表７３（地域支援課）'!N47)</f>
        <v>0</v>
      </c>
      <c r="O47" s="254">
        <f>SUM('[2]表７３（地域支援課以外） (2):表７３（地域支援課）'!O47)</f>
        <v>0</v>
      </c>
      <c r="P47" s="248"/>
      <c r="Q47" s="248"/>
      <c r="R47" s="248"/>
      <c r="S47" s="248"/>
      <c r="T47" s="248"/>
      <c r="U47" s="248"/>
      <c r="V47" s="248"/>
    </row>
    <row r="48" spans="1:22" s="244" customFormat="1" ht="15" customHeight="1">
      <c r="A48" s="258"/>
      <c r="B48" s="257" t="s">
        <v>15</v>
      </c>
      <c r="C48" s="256"/>
      <c r="D48" s="255">
        <f>SUM('[2]表７３（地域支援課以外） (2):表７３（地域支援課）'!D48)</f>
        <v>560</v>
      </c>
      <c r="E48" s="255">
        <f>SUM('[2]表７３（地域支援課以外） (2):表７３（地域支援課）'!E48)</f>
        <v>43</v>
      </c>
      <c r="F48" s="255">
        <f>SUM('[2]表７３（地域支援課以外） (2):表７３（地域支援課）'!F48)</f>
        <v>8</v>
      </c>
      <c r="G48" s="255">
        <f>SUM('[2]表７３（地域支援課以外） (2):表７３（地域支援課）'!G48)</f>
        <v>1</v>
      </c>
      <c r="H48" s="255">
        <f>SUM('[2]表７３（地域支援課以外） (2):表７３（地域支援課）'!H48)</f>
        <v>4</v>
      </c>
      <c r="I48" s="255">
        <f>SUM('[2]表７３（地域支援課以外） (2):表７３（地域支援課）'!I48)</f>
        <v>31</v>
      </c>
      <c r="J48" s="255">
        <f>SUM('[2]表７３（地域支援課以外） (2):表７３（地域支援課）'!J48)</f>
        <v>19</v>
      </c>
      <c r="K48" s="255">
        <f>SUM('[2]表７３（地域支援課以外） (2):表７３（地域支援課）'!K48)</f>
        <v>0</v>
      </c>
      <c r="L48" s="255">
        <f>SUM('[2]表７３（地域支援課以外） (2):表７３（地域支援課）'!L48)</f>
        <v>0</v>
      </c>
      <c r="M48" s="255">
        <f>SUM('[2]表７３（地域支援課以外） (2):表７３（地域支援課）'!M48)</f>
        <v>0</v>
      </c>
      <c r="N48" s="255">
        <f>SUM('[2]表７３（地域支援課以外） (2):表７３（地域支援課）'!N48)</f>
        <v>0</v>
      </c>
      <c r="O48" s="254">
        <f>SUM('[2]表７３（地域支援課以外） (2):表７３（地域支援課）'!O48)</f>
        <v>0</v>
      </c>
      <c r="P48" s="248"/>
      <c r="Q48" s="248"/>
      <c r="R48" s="248"/>
      <c r="S48" s="248"/>
      <c r="T48" s="248"/>
      <c r="U48" s="248"/>
      <c r="V48" s="248"/>
    </row>
    <row r="49" spans="1:22" s="244" customFormat="1" ht="15" customHeight="1">
      <c r="A49" s="258"/>
      <c r="B49" s="257" t="s">
        <v>16</v>
      </c>
      <c r="C49" s="256"/>
      <c r="D49" s="255">
        <f>SUM('[2]表７３（地域支援課以外） (2):表７３（地域支援課）'!D49)</f>
        <v>324</v>
      </c>
      <c r="E49" s="255">
        <f>SUM('[2]表７３（地域支援課以外） (2):表７３（地域支援課）'!E49)</f>
        <v>22</v>
      </c>
      <c r="F49" s="255">
        <f>SUM('[2]表７３（地域支援課以外） (2):表７３（地域支援課）'!F49)</f>
        <v>1</v>
      </c>
      <c r="G49" s="255">
        <f>SUM('[2]表７３（地域支援課以外） (2):表７３（地域支援課）'!G49)</f>
        <v>0</v>
      </c>
      <c r="H49" s="255">
        <f>SUM('[2]表７３（地域支援課以外） (2):表７３（地域支援課）'!H49)</f>
        <v>2</v>
      </c>
      <c r="I49" s="255">
        <f>SUM('[2]表７３（地域支援課以外） (2):表７３（地域支援課）'!I49)</f>
        <v>16</v>
      </c>
      <c r="J49" s="255">
        <f>SUM('[2]表７３（地域支援課以外） (2):表７３（地域支援課）'!J49)</f>
        <v>8</v>
      </c>
      <c r="K49" s="255">
        <f>SUM('[2]表７３（地域支援課以外） (2):表７３（地域支援課）'!K49)</f>
        <v>0</v>
      </c>
      <c r="L49" s="255">
        <f>SUM('[2]表７３（地域支援課以外） (2):表７３（地域支援課）'!L49)</f>
        <v>0</v>
      </c>
      <c r="M49" s="255">
        <f>SUM('[2]表７３（地域支援課以外） (2):表７３（地域支援課）'!M49)</f>
        <v>0</v>
      </c>
      <c r="N49" s="255">
        <f>SUM('[2]表７３（地域支援課以外） (2):表７３（地域支援課）'!N49)</f>
        <v>0</v>
      </c>
      <c r="O49" s="254">
        <f>SUM('[2]表７３（地域支援課以外） (2):表７３（地域支援課）'!O49)</f>
        <v>0</v>
      </c>
      <c r="P49" s="248"/>
      <c r="Q49" s="248"/>
      <c r="R49" s="248"/>
      <c r="S49" s="248"/>
      <c r="T49" s="248"/>
      <c r="U49" s="248"/>
      <c r="V49" s="248"/>
    </row>
    <row r="50" spans="1:22" s="244" customFormat="1" ht="15" customHeight="1">
      <c r="A50" s="258"/>
      <c r="B50" s="257" t="s">
        <v>17</v>
      </c>
      <c r="C50" s="256"/>
      <c r="D50" s="255">
        <f>SUM('[2]表７３（地域支援課以外） (2):表７３（地域支援課）'!D50)</f>
        <v>232</v>
      </c>
      <c r="E50" s="255">
        <f>SUM('[2]表７３（地域支援課以外） (2):表７３（地域支援課）'!E50)</f>
        <v>58</v>
      </c>
      <c r="F50" s="255">
        <f>SUM('[2]表７３（地域支援課以外） (2):表７３（地域支援課）'!F50)</f>
        <v>4</v>
      </c>
      <c r="G50" s="255">
        <f>SUM('[2]表７３（地域支援課以外） (2):表７３（地域支援課）'!G50)</f>
        <v>0</v>
      </c>
      <c r="H50" s="255">
        <f>SUM('[2]表７３（地域支援課以外） (2):表７３（地域支援課）'!H50)</f>
        <v>1</v>
      </c>
      <c r="I50" s="255">
        <f>SUM('[2]表７３（地域支援課以外） (2):表７３（地域支援課）'!I50)</f>
        <v>21</v>
      </c>
      <c r="J50" s="255">
        <f>SUM('[2]表７３（地域支援課以外） (2):表７３（地域支援課）'!J50)</f>
        <v>4</v>
      </c>
      <c r="K50" s="255">
        <f>SUM('[2]表７３（地域支援課以外） (2):表７３（地域支援課）'!K50)</f>
        <v>0</v>
      </c>
      <c r="L50" s="255">
        <f>SUM('[2]表７３（地域支援課以外） (2):表７３（地域支援課）'!L50)</f>
        <v>1</v>
      </c>
      <c r="M50" s="255">
        <f>SUM('[2]表７３（地域支援課以外） (2):表７３（地域支援課）'!M50)</f>
        <v>0</v>
      </c>
      <c r="N50" s="255">
        <f>SUM('[2]表７３（地域支援課以外） (2):表７３（地域支援課）'!N50)</f>
        <v>0</v>
      </c>
      <c r="O50" s="254">
        <f>SUM('[2]表７３（地域支援課以外） (2):表７３（地域支援課）'!O50)</f>
        <v>0</v>
      </c>
      <c r="P50" s="248"/>
      <c r="Q50" s="248"/>
      <c r="R50" s="248"/>
      <c r="S50" s="248"/>
      <c r="T50" s="248"/>
      <c r="U50" s="248"/>
      <c r="V50" s="248"/>
    </row>
    <row r="51" spans="1:22" s="244" customFormat="1" ht="15" customHeight="1">
      <c r="A51" s="266"/>
      <c r="B51" s="265" t="s">
        <v>75</v>
      </c>
      <c r="C51" s="264"/>
      <c r="D51" s="263">
        <f>SUM('[2]表７３（地域支援課以外） (2):表７３（地域支援課）'!D51)</f>
        <v>65</v>
      </c>
      <c r="E51" s="263">
        <f>SUM('[2]表７３（地域支援課以外） (2):表７３（地域支援課）'!E51)</f>
        <v>18</v>
      </c>
      <c r="F51" s="263">
        <f>SUM('[2]表７３（地域支援課以外） (2):表７３（地域支援課）'!F51)</f>
        <v>5</v>
      </c>
      <c r="G51" s="263">
        <f>SUM('[2]表７３（地域支援課以外） (2):表７３（地域支援課）'!G51)</f>
        <v>32</v>
      </c>
      <c r="H51" s="263">
        <f>SUM('[2]表７３（地域支援課以外） (2):表７３（地域支援課）'!H51)</f>
        <v>0</v>
      </c>
      <c r="I51" s="263">
        <f>SUM('[2]表７３（地域支援課以外） (2):表７３（地域支援課）'!I51)</f>
        <v>62</v>
      </c>
      <c r="J51" s="263">
        <f>SUM('[2]表７３（地域支援課以外） (2):表７３（地域支援課）'!J51)</f>
        <v>0</v>
      </c>
      <c r="K51" s="263">
        <f>SUM('[2]表７３（地域支援課以外） (2):表７３（地域支援課）'!K51)</f>
        <v>0</v>
      </c>
      <c r="L51" s="263">
        <f>SUM('[2]表７３（地域支援課以外） (2):表７３（地域支援課）'!L51)</f>
        <v>7</v>
      </c>
      <c r="M51" s="263">
        <f>SUM('[2]表７３（地域支援課以外） (2):表７３（地域支援課）'!M51)</f>
        <v>105</v>
      </c>
      <c r="N51" s="263">
        <f>SUM('[2]表７３（地域支援課以外） (2):表７３（地域支援課）'!N51)</f>
        <v>0</v>
      </c>
      <c r="O51" s="262">
        <f>SUM('[2]表７３（地域支援課以外） (2):表７３（地域支援課）'!O51)</f>
        <v>0</v>
      </c>
      <c r="P51" s="248"/>
      <c r="Q51" s="248"/>
      <c r="R51" s="248"/>
      <c r="S51" s="248"/>
      <c r="T51" s="248"/>
      <c r="U51" s="248"/>
      <c r="V51" s="248"/>
    </row>
    <row r="52" spans="1:22" s="244" customFormat="1" ht="15" customHeight="1">
      <c r="A52" s="261"/>
      <c r="B52" s="257" t="s">
        <v>79</v>
      </c>
      <c r="C52" s="256"/>
      <c r="D52" s="255">
        <f>SUM('[2]表７３（地域支援課以外） (2):表７３（地域支援課）'!D52)</f>
        <v>229</v>
      </c>
      <c r="E52" s="255">
        <f>SUM('[2]表７３（地域支援課以外） (2):表７３（地域支援課）'!E52)</f>
        <v>6</v>
      </c>
      <c r="F52" s="255">
        <f>SUM('[2]表７３（地域支援課以外） (2):表７３（地域支援課）'!F52)</f>
        <v>15</v>
      </c>
      <c r="G52" s="255">
        <f>SUM('[2]表７３（地域支援課以外） (2):表７３（地域支援課）'!G52)</f>
        <v>0</v>
      </c>
      <c r="H52" s="255">
        <f>SUM('[2]表７３（地域支援課以外） (2):表７３（地域支援課）'!H52)</f>
        <v>20</v>
      </c>
      <c r="I52" s="255">
        <f>SUM('[2]表７３（地域支援課以外） (2):表７３（地域支援課）'!I52)</f>
        <v>70</v>
      </c>
      <c r="J52" s="255">
        <f>SUM('[2]表７３（地域支援課以外） (2):表７３（地域支援課）'!J52)</f>
        <v>23</v>
      </c>
      <c r="K52" s="255">
        <f>SUM('[2]表７３（地域支援課以外） (2):表７３（地域支援課）'!K52)</f>
        <v>0</v>
      </c>
      <c r="L52" s="255">
        <f>SUM('[2]表７３（地域支援課以外） (2):表７３（地域支援課）'!L52)</f>
        <v>0</v>
      </c>
      <c r="M52" s="255">
        <f>SUM('[2]表７３（地域支援課以外） (2):表７３（地域支援課）'!M52)</f>
        <v>30</v>
      </c>
      <c r="N52" s="255">
        <f>SUM('[2]表７３（地域支援課以外） (2):表７３（地域支援課）'!N52)</f>
        <v>0</v>
      </c>
      <c r="O52" s="254">
        <f>SUM('[2]表７３（地域支援課以外） (2):表７３（地域支援課）'!O52)</f>
        <v>0</v>
      </c>
      <c r="P52" s="248"/>
      <c r="Q52" s="248"/>
      <c r="R52" s="248"/>
      <c r="S52" s="248"/>
      <c r="T52" s="248"/>
      <c r="U52" s="248"/>
      <c r="V52" s="248"/>
    </row>
    <row r="53" spans="1:22" s="244" customFormat="1" ht="15" customHeight="1">
      <c r="A53" s="258"/>
      <c r="B53" s="257" t="s">
        <v>11</v>
      </c>
      <c r="C53" s="256"/>
      <c r="D53" s="255">
        <f>SUM('[2]表７３（地域支援課以外） (2):表７３（地域支援課）'!D53)</f>
        <v>34</v>
      </c>
      <c r="E53" s="255">
        <f>SUM('[2]表７３（地域支援課以外） (2):表７３（地域支援課）'!E53)</f>
        <v>1</v>
      </c>
      <c r="F53" s="255">
        <f>SUM('[2]表７３（地域支援課以外） (2):表７３（地域支援課）'!F53)</f>
        <v>0</v>
      </c>
      <c r="G53" s="255">
        <f>SUM('[2]表７３（地域支援課以外） (2):表７３（地域支援課）'!G53)</f>
        <v>0</v>
      </c>
      <c r="H53" s="255">
        <f>SUM('[2]表７３（地域支援課以外） (2):表７３（地域支援課）'!H53)</f>
        <v>0</v>
      </c>
      <c r="I53" s="255">
        <f>SUM('[2]表７３（地域支援課以外） (2):表７３（地域支援課）'!I53)</f>
        <v>1</v>
      </c>
      <c r="J53" s="255">
        <f>SUM('[2]表７３（地域支援課以外） (2):表７３（地域支援課）'!J53)</f>
        <v>0</v>
      </c>
      <c r="K53" s="255">
        <f>SUM('[2]表７３（地域支援課以外） (2):表７３（地域支援課）'!K53)</f>
        <v>0</v>
      </c>
      <c r="L53" s="255">
        <f>SUM('[2]表７３（地域支援課以外） (2):表７３（地域支援課）'!L53)</f>
        <v>0</v>
      </c>
      <c r="M53" s="255">
        <f>SUM('[2]表７３（地域支援課以外） (2):表７３（地域支援課）'!M53)</f>
        <v>0</v>
      </c>
      <c r="N53" s="255">
        <f>SUM('[2]表７３（地域支援課以外） (2):表７３（地域支援課）'!N53)</f>
        <v>0</v>
      </c>
      <c r="O53" s="254">
        <f>SUM('[2]表７３（地域支援課以外） (2):表７３（地域支援課）'!O53)</f>
        <v>0</v>
      </c>
      <c r="P53" s="248"/>
      <c r="Q53" s="248"/>
      <c r="R53" s="248"/>
      <c r="S53" s="248"/>
      <c r="T53" s="248"/>
      <c r="U53" s="248"/>
      <c r="V53" s="248"/>
    </row>
    <row r="54" spans="1:22" s="244" customFormat="1" ht="15" customHeight="1">
      <c r="A54" s="258"/>
      <c r="B54" s="257" t="s">
        <v>78</v>
      </c>
      <c r="C54" s="260"/>
      <c r="D54" s="255">
        <f>SUM('[2]表７３（地域支援課以外） (2):表７３（地域支援課）'!D54)</f>
        <v>15</v>
      </c>
      <c r="E54" s="255">
        <f>SUM('[2]表７３（地域支援課以外） (2):表７３（地域支援課）'!E54)</f>
        <v>0</v>
      </c>
      <c r="F54" s="255">
        <f>SUM('[2]表７３（地域支援課以外） (2):表７３（地域支援課）'!F54)</f>
        <v>7</v>
      </c>
      <c r="G54" s="255">
        <f>SUM('[2]表７３（地域支援課以外） (2):表７３（地域支援課）'!G54)</f>
        <v>0</v>
      </c>
      <c r="H54" s="255">
        <f>SUM('[2]表７３（地域支援課以外） (2):表７３（地域支援課）'!H54)</f>
        <v>18</v>
      </c>
      <c r="I54" s="255">
        <f>SUM('[2]表７３（地域支援課以外） (2):表７３（地域支援課）'!I54)</f>
        <v>2</v>
      </c>
      <c r="J54" s="255">
        <f>SUM('[2]表７３（地域支援課以外） (2):表７３（地域支援課）'!J54)</f>
        <v>0</v>
      </c>
      <c r="K54" s="255">
        <f>SUM('[2]表７３（地域支援課以外） (2):表７３（地域支援課）'!K54)</f>
        <v>0</v>
      </c>
      <c r="L54" s="255">
        <f>SUM('[2]表７３（地域支援課以外） (2):表７３（地域支援課）'!L54)</f>
        <v>0</v>
      </c>
      <c r="M54" s="255">
        <f>SUM('[2]表７３（地域支援課以外） (2):表７３（地域支援課）'!M54)</f>
        <v>0</v>
      </c>
      <c r="N54" s="255">
        <f>SUM('[2]表７３（地域支援課以外） (2):表７３（地域支援課）'!N54)</f>
        <v>0</v>
      </c>
      <c r="O54" s="254">
        <f>SUM('[2]表７３（地域支援課以外） (2):表７３（地域支援課）'!O54)</f>
        <v>0</v>
      </c>
      <c r="P54" s="259"/>
      <c r="Q54" s="259"/>
      <c r="R54" s="259"/>
      <c r="S54" s="259"/>
      <c r="T54" s="259"/>
      <c r="U54" s="259"/>
      <c r="V54" s="259"/>
    </row>
    <row r="55" spans="1:22" s="244" customFormat="1" ht="15" customHeight="1">
      <c r="A55" s="258" t="s">
        <v>81</v>
      </c>
      <c r="B55" s="257" t="s">
        <v>12</v>
      </c>
      <c r="C55" s="256"/>
      <c r="D55" s="255">
        <f>SUM('[2]表７３（地域支援課以外） (2):表７３（地域支援課）'!D55)</f>
        <v>33</v>
      </c>
      <c r="E55" s="255">
        <f>SUM('[2]表７３（地域支援課以外） (2):表７３（地域支援課）'!E55)</f>
        <v>2</v>
      </c>
      <c r="F55" s="255">
        <f>SUM('[2]表７３（地域支援課以外） (2):表７３（地域支援課）'!F55)</f>
        <v>4</v>
      </c>
      <c r="G55" s="255">
        <f>SUM('[2]表７３（地域支援課以外） (2):表７３（地域支援課）'!G55)</f>
        <v>0</v>
      </c>
      <c r="H55" s="255">
        <f>SUM('[2]表７３（地域支援課以外） (2):表７３（地域支援課）'!H55)</f>
        <v>2</v>
      </c>
      <c r="I55" s="255">
        <f>SUM('[2]表７３（地域支援課以外） (2):表７３（地域支援課）'!I55)</f>
        <v>5</v>
      </c>
      <c r="J55" s="255">
        <f>SUM('[2]表７３（地域支援課以外） (2):表７３（地域支援課）'!J55)</f>
        <v>0</v>
      </c>
      <c r="K55" s="255">
        <f>SUM('[2]表７３（地域支援課以外） (2):表７３（地域支援課）'!K55)</f>
        <v>0</v>
      </c>
      <c r="L55" s="255">
        <f>SUM('[2]表７３（地域支援課以外） (2):表７３（地域支援課）'!L55)</f>
        <v>0</v>
      </c>
      <c r="M55" s="255">
        <f>SUM('[2]表７３（地域支援課以外） (2):表７３（地域支援課）'!M55)</f>
        <v>0</v>
      </c>
      <c r="N55" s="255">
        <f>SUM('[2]表７３（地域支援課以外） (2):表７３（地域支援課）'!N55)</f>
        <v>0</v>
      </c>
      <c r="O55" s="254">
        <f>SUM('[2]表７３（地域支援課以外） (2):表７３（地域支援課）'!O55)</f>
        <v>0</v>
      </c>
      <c r="P55" s="248"/>
      <c r="Q55" s="248"/>
      <c r="R55" s="248"/>
      <c r="S55" s="248"/>
      <c r="T55" s="248"/>
      <c r="U55" s="248"/>
      <c r="V55" s="248"/>
    </row>
    <row r="56" spans="1:22" s="244" customFormat="1" ht="15" customHeight="1">
      <c r="A56" s="258" t="s">
        <v>80</v>
      </c>
      <c r="B56" s="257" t="s">
        <v>13</v>
      </c>
      <c r="C56" s="256"/>
      <c r="D56" s="255">
        <f>SUM('[2]表７３（地域支援課以外） (2):表７３（地域支援課）'!D56)</f>
        <v>36</v>
      </c>
      <c r="E56" s="255">
        <f>SUM('[2]表７３（地域支援課以外） (2):表７３（地域支援課）'!E56)</f>
        <v>0</v>
      </c>
      <c r="F56" s="255">
        <f>SUM('[2]表７３（地域支援課以外） (2):表７３（地域支援課）'!F56)</f>
        <v>1</v>
      </c>
      <c r="G56" s="255">
        <f>SUM('[2]表７３（地域支援課以外） (2):表７３（地域支援課）'!G56)</f>
        <v>0</v>
      </c>
      <c r="H56" s="255">
        <f>SUM('[2]表７３（地域支援課以外） (2):表７３（地域支援課）'!H56)</f>
        <v>0</v>
      </c>
      <c r="I56" s="255">
        <f>SUM('[2]表７３（地域支援課以外） (2):表７３（地域支援課）'!I56)</f>
        <v>0</v>
      </c>
      <c r="J56" s="255">
        <f>SUM('[2]表７３（地域支援課以外） (2):表７３（地域支援課）'!J56)</f>
        <v>1</v>
      </c>
      <c r="K56" s="255">
        <f>SUM('[2]表７３（地域支援課以外） (2):表７３（地域支援課）'!K56)</f>
        <v>0</v>
      </c>
      <c r="L56" s="255">
        <f>SUM('[2]表７３（地域支援課以外） (2):表７３（地域支援課）'!L56)</f>
        <v>0</v>
      </c>
      <c r="M56" s="255">
        <f>SUM('[2]表７３（地域支援課以外） (2):表７３（地域支援課）'!M56)</f>
        <v>0</v>
      </c>
      <c r="N56" s="255">
        <f>SUM('[2]表７３（地域支援課以外） (2):表７３（地域支援課）'!N56)</f>
        <v>0</v>
      </c>
      <c r="O56" s="254">
        <f>SUM('[2]表７３（地域支援課以外） (2):表７３（地域支援課）'!O56)</f>
        <v>0</v>
      </c>
      <c r="P56" s="248"/>
      <c r="Q56" s="248"/>
      <c r="R56" s="248"/>
      <c r="S56" s="248"/>
      <c r="T56" s="248"/>
      <c r="U56" s="248"/>
      <c r="V56" s="248"/>
    </row>
    <row r="57" spans="1:22" s="244" customFormat="1" ht="15" customHeight="1">
      <c r="A57" s="258"/>
      <c r="B57" s="257" t="s">
        <v>14</v>
      </c>
      <c r="C57" s="256"/>
      <c r="D57" s="255">
        <f>SUM('[2]表７３（地域支援課以外） (2):表７３（地域支援課）'!D57)</f>
        <v>64</v>
      </c>
      <c r="E57" s="255">
        <f>SUM('[2]表７３（地域支援課以外） (2):表７３（地域支援課）'!E57)</f>
        <v>0</v>
      </c>
      <c r="F57" s="255">
        <f>SUM('[2]表７３（地域支援課以外） (2):表７３（地域支援課）'!F57)</f>
        <v>0</v>
      </c>
      <c r="G57" s="255">
        <f>SUM('[2]表７３（地域支援課以外） (2):表７３（地域支援課）'!G57)</f>
        <v>0</v>
      </c>
      <c r="H57" s="255">
        <f>SUM('[2]表７３（地域支援課以外） (2):表７３（地域支援課）'!H57)</f>
        <v>0</v>
      </c>
      <c r="I57" s="255">
        <f>SUM('[2]表７３（地域支援課以外） (2):表７３（地域支援課）'!I57)</f>
        <v>12</v>
      </c>
      <c r="J57" s="255">
        <f>SUM('[2]表７３（地域支援課以外） (2):表７３（地域支援課）'!J57)</f>
        <v>0</v>
      </c>
      <c r="K57" s="255">
        <f>SUM('[2]表７３（地域支援課以外） (2):表７３（地域支援課）'!K57)</f>
        <v>0</v>
      </c>
      <c r="L57" s="255">
        <f>SUM('[2]表７３（地域支援課以外） (2):表７３（地域支援課）'!L57)</f>
        <v>0</v>
      </c>
      <c r="M57" s="255">
        <f>SUM('[2]表７３（地域支援課以外） (2):表７３（地域支援課）'!M57)</f>
        <v>0</v>
      </c>
      <c r="N57" s="255">
        <f>SUM('[2]表７３（地域支援課以外） (2):表７３（地域支援課）'!N57)</f>
        <v>0</v>
      </c>
      <c r="O57" s="254">
        <f>SUM('[2]表７３（地域支援課以外） (2):表７３（地域支援課）'!O57)</f>
        <v>0</v>
      </c>
      <c r="P57" s="248"/>
      <c r="Q57" s="248"/>
      <c r="R57" s="248"/>
      <c r="S57" s="248"/>
      <c r="T57" s="248"/>
      <c r="U57" s="248"/>
      <c r="V57" s="248"/>
    </row>
    <row r="58" spans="1:22" s="244" customFormat="1" ht="15" customHeight="1">
      <c r="A58" s="258"/>
      <c r="B58" s="257" t="s">
        <v>15</v>
      </c>
      <c r="C58" s="256"/>
      <c r="D58" s="255">
        <f>SUM('[2]表７３（地域支援課以外） (2):表７３（地域支援課）'!D58)</f>
        <v>20</v>
      </c>
      <c r="E58" s="255">
        <f>SUM('[2]表７３（地域支援課以外） (2):表７３（地域支援課）'!E58)</f>
        <v>1</v>
      </c>
      <c r="F58" s="255">
        <f>SUM('[2]表７３（地域支援課以外） (2):表７３（地域支援課）'!F58)</f>
        <v>0</v>
      </c>
      <c r="G58" s="255">
        <f>SUM('[2]表７３（地域支援課以外） (2):表７３（地域支援課）'!G58)</f>
        <v>0</v>
      </c>
      <c r="H58" s="255">
        <f>SUM('[2]表７３（地域支援課以外） (2):表７３（地域支援課）'!H58)</f>
        <v>0</v>
      </c>
      <c r="I58" s="255">
        <f>SUM('[2]表７３（地域支援課以外） (2):表７３（地域支援課）'!I58)</f>
        <v>10</v>
      </c>
      <c r="J58" s="255">
        <f>SUM('[2]表７３（地域支援課以外） (2):表７３（地域支援課）'!J58)</f>
        <v>11</v>
      </c>
      <c r="K58" s="255">
        <f>SUM('[2]表７３（地域支援課以外） (2):表７３（地域支援課）'!K58)</f>
        <v>0</v>
      </c>
      <c r="L58" s="255">
        <f>SUM('[2]表７３（地域支援課以外） (2):表７３（地域支援課）'!L58)</f>
        <v>0</v>
      </c>
      <c r="M58" s="255">
        <f>SUM('[2]表７３（地域支援課以外） (2):表７３（地域支援課）'!M58)</f>
        <v>0</v>
      </c>
      <c r="N58" s="255">
        <f>SUM('[2]表７３（地域支援課以外） (2):表７３（地域支援課）'!N58)</f>
        <v>0</v>
      </c>
      <c r="O58" s="254">
        <f>SUM('[2]表７３（地域支援課以外） (2):表７３（地域支援課）'!O58)</f>
        <v>0</v>
      </c>
      <c r="P58" s="248"/>
      <c r="Q58" s="248"/>
      <c r="R58" s="248"/>
      <c r="S58" s="248"/>
      <c r="T58" s="248"/>
      <c r="U58" s="248"/>
      <c r="V58" s="248"/>
    </row>
    <row r="59" spans="1:22" s="244" customFormat="1" ht="15" customHeight="1">
      <c r="A59" s="258"/>
      <c r="B59" s="257" t="s">
        <v>16</v>
      </c>
      <c r="C59" s="256"/>
      <c r="D59" s="255">
        <f>SUM('[2]表７３（地域支援課以外） (2):表７３（地域支援課）'!D59)</f>
        <v>9</v>
      </c>
      <c r="E59" s="255">
        <f>SUM('[2]表７３（地域支援課以外） (2):表７３（地域支援課）'!E59)</f>
        <v>0</v>
      </c>
      <c r="F59" s="255">
        <f>SUM('[2]表７３（地域支援課以外） (2):表７３（地域支援課）'!F59)</f>
        <v>0</v>
      </c>
      <c r="G59" s="255">
        <f>SUM('[2]表７３（地域支援課以外） (2):表７３（地域支援課）'!G59)</f>
        <v>0</v>
      </c>
      <c r="H59" s="255">
        <f>SUM('[2]表７３（地域支援課以外） (2):表７３（地域支援課）'!H59)</f>
        <v>0</v>
      </c>
      <c r="I59" s="255">
        <f>SUM('[2]表７３（地域支援課以外） (2):表７３（地域支援課）'!I59)</f>
        <v>0</v>
      </c>
      <c r="J59" s="255">
        <f>SUM('[2]表７３（地域支援課以外） (2):表７３（地域支援課）'!J59)</f>
        <v>1</v>
      </c>
      <c r="K59" s="255">
        <f>SUM('[2]表７３（地域支援課以外） (2):表７３（地域支援課）'!K59)</f>
        <v>0</v>
      </c>
      <c r="L59" s="255">
        <f>SUM('[2]表７３（地域支援課以外） (2):表７３（地域支援課）'!L59)</f>
        <v>0</v>
      </c>
      <c r="M59" s="255">
        <f>SUM('[2]表７３（地域支援課以外） (2):表７３（地域支援課）'!M59)</f>
        <v>0</v>
      </c>
      <c r="N59" s="255">
        <f>SUM('[2]表７３（地域支援課以外） (2):表７３（地域支援課）'!N59)</f>
        <v>0</v>
      </c>
      <c r="O59" s="254">
        <f>SUM('[2]表７３（地域支援課以外） (2):表７３（地域支援課）'!O59)</f>
        <v>0</v>
      </c>
      <c r="P59" s="248"/>
      <c r="Q59" s="248"/>
      <c r="R59" s="248"/>
      <c r="S59" s="248"/>
      <c r="T59" s="248"/>
      <c r="U59" s="248"/>
      <c r="V59" s="248"/>
    </row>
    <row r="60" spans="1:22" s="244" customFormat="1" ht="14.25" customHeight="1">
      <c r="A60" s="258"/>
      <c r="B60" s="257" t="s">
        <v>17</v>
      </c>
      <c r="C60" s="256"/>
      <c r="D60" s="255">
        <f>SUM('[2]表７３（地域支援課以外） (2):表７３（地域支援課）'!D60)</f>
        <v>16</v>
      </c>
      <c r="E60" s="255">
        <f>SUM('[2]表７３（地域支援課以外） (2):表７３（地域支援課）'!E60)</f>
        <v>2</v>
      </c>
      <c r="F60" s="255">
        <f>SUM('[2]表７３（地域支援課以外） (2):表７３（地域支援課）'!F60)</f>
        <v>0</v>
      </c>
      <c r="G60" s="255">
        <f>SUM('[2]表７３（地域支援課以外） (2):表７３（地域支援課）'!G60)</f>
        <v>0</v>
      </c>
      <c r="H60" s="255">
        <f>SUM('[2]表７３（地域支援課以外） (2):表７３（地域支援課）'!H60)</f>
        <v>0</v>
      </c>
      <c r="I60" s="255">
        <f>SUM('[2]表７３（地域支援課以外） (2):表７３（地域支援課）'!I60)</f>
        <v>0</v>
      </c>
      <c r="J60" s="255">
        <f>SUM('[2]表７３（地域支援課以外） (2):表７３（地域支援課）'!J60)</f>
        <v>10</v>
      </c>
      <c r="K60" s="255">
        <f>SUM('[2]表７３（地域支援課以外） (2):表７３（地域支援課）'!K60)</f>
        <v>0</v>
      </c>
      <c r="L60" s="255">
        <f>SUM('[2]表７３（地域支援課以外） (2):表７３（地域支援課）'!L60)</f>
        <v>0</v>
      </c>
      <c r="M60" s="255">
        <f>SUM('[2]表７３（地域支援課以外） (2):表７３（地域支援課）'!M60)</f>
        <v>0</v>
      </c>
      <c r="N60" s="255">
        <f>SUM('[2]表７３（地域支援課以外） (2):表７３（地域支援課）'!N60)</f>
        <v>0</v>
      </c>
      <c r="O60" s="254">
        <f>SUM('[2]表７３（地域支援課以外） (2):表７３（地域支援課）'!O60)</f>
        <v>0</v>
      </c>
      <c r="P60" s="248"/>
      <c r="Q60" s="248"/>
      <c r="R60" s="248"/>
      <c r="S60" s="248"/>
      <c r="T60" s="248"/>
      <c r="U60" s="248"/>
      <c r="V60" s="248"/>
    </row>
    <row r="61" spans="1:22" s="244" customFormat="1" ht="14.25" customHeight="1">
      <c r="A61" s="266"/>
      <c r="B61" s="265" t="s">
        <v>75</v>
      </c>
      <c r="C61" s="264"/>
      <c r="D61" s="263">
        <f>SUM('[2]表７３（地域支援課以外） (2):表７３（地域支援課）'!D61)</f>
        <v>2</v>
      </c>
      <c r="E61" s="263">
        <f>SUM('[2]表７３（地域支援課以外） (2):表７３（地域支援課）'!E61)</f>
        <v>0</v>
      </c>
      <c r="F61" s="263">
        <f>SUM('[2]表７３（地域支援課以外） (2):表７３（地域支援課）'!F61)</f>
        <v>3</v>
      </c>
      <c r="G61" s="263">
        <f>SUM('[2]表７３（地域支援課以外） (2):表７３（地域支援課）'!G61)</f>
        <v>0</v>
      </c>
      <c r="H61" s="263">
        <f>SUM('[2]表７３（地域支援課以外） (2):表７３（地域支援課）'!H61)</f>
        <v>0</v>
      </c>
      <c r="I61" s="263">
        <f>SUM('[2]表７３（地域支援課以外） (2):表７３（地域支援課）'!I61)</f>
        <v>40</v>
      </c>
      <c r="J61" s="263">
        <f>SUM('[2]表７３（地域支援課以外） (2):表７３（地域支援課）'!J61)</f>
        <v>0</v>
      </c>
      <c r="K61" s="263">
        <f>SUM('[2]表７３（地域支援課以外） (2):表７３（地域支援課）'!K61)</f>
        <v>0</v>
      </c>
      <c r="L61" s="263">
        <f>SUM('[2]表７３（地域支援課以外） (2):表７３（地域支援課）'!L61)</f>
        <v>0</v>
      </c>
      <c r="M61" s="263">
        <f>SUM('[2]表７３（地域支援課以外） (2):表７３（地域支援課）'!M61)</f>
        <v>30</v>
      </c>
      <c r="N61" s="263">
        <f>SUM('[2]表７３（地域支援課以外） (2):表７３（地域支援課）'!N61)</f>
        <v>0</v>
      </c>
      <c r="O61" s="262">
        <f>SUM('[2]表７３（地域支援課以外） (2):表７３（地域支援課）'!O61)</f>
        <v>0</v>
      </c>
      <c r="P61" s="248"/>
      <c r="Q61" s="248"/>
      <c r="R61" s="248"/>
      <c r="S61" s="248"/>
      <c r="T61" s="248"/>
      <c r="U61" s="248"/>
      <c r="V61" s="248"/>
    </row>
    <row r="62" spans="1:22" s="244" customFormat="1" ht="15" customHeight="1">
      <c r="A62" s="261"/>
      <c r="B62" s="257" t="s">
        <v>79</v>
      </c>
      <c r="C62" s="256"/>
      <c r="D62" s="255">
        <f>SUM('[2]表７３（地域支援課以外） (2):表７３（地域支援課）'!D62)</f>
        <v>19531</v>
      </c>
      <c r="E62" s="255">
        <f>SUM('[2]表７３（地域支援課以外） (2):表７３（地域支援課）'!E62)</f>
        <v>3822</v>
      </c>
      <c r="F62" s="255">
        <f>SUM('[2]表７３（地域支援課以外） (2):表７３（地域支援課）'!F62)</f>
        <v>1878</v>
      </c>
      <c r="G62" s="255">
        <f>SUM('[2]表７３（地域支援課以外） (2):表７３（地域支援課）'!G62)</f>
        <v>37</v>
      </c>
      <c r="H62" s="255">
        <f>SUM('[2]表７３（地域支援課以外） (2):表７３（地域支援課）'!H62)</f>
        <v>527</v>
      </c>
      <c r="I62" s="255">
        <f>SUM('[2]表７３（地域支援課以外） (2):表７３（地域支援課）'!I62)</f>
        <v>1423</v>
      </c>
      <c r="J62" s="255">
        <f>SUM('[2]表７３（地域支援課以外） (2):表７３（地域支援課）'!J62)</f>
        <v>466</v>
      </c>
      <c r="K62" s="255">
        <f>SUM('[2]表７３（地域支援課以外） (2):表７３（地域支援課）'!K62)</f>
        <v>0</v>
      </c>
      <c r="L62" s="255">
        <f>SUM('[2]表７３（地域支援課以外） (2):表７３（地域支援課）'!L62)</f>
        <v>27</v>
      </c>
      <c r="M62" s="255">
        <f>SUM('[2]表７３（地域支援課以外） (2):表７３（地域支援課）'!M62)</f>
        <v>637</v>
      </c>
      <c r="N62" s="255">
        <f>SUM('[2]表７３（地域支援課以外） (2):表７３（地域支援課）'!N62)</f>
        <v>0</v>
      </c>
      <c r="O62" s="254">
        <f>SUM('[2]表７３（地域支援課以外） (2):表７３（地域支援課）'!O62)</f>
        <v>3</v>
      </c>
      <c r="P62" s="248"/>
      <c r="Q62" s="248"/>
      <c r="R62" s="248"/>
      <c r="S62" s="248"/>
      <c r="T62" s="248"/>
      <c r="U62" s="248"/>
      <c r="V62" s="248"/>
    </row>
    <row r="63" spans="1:22" s="244" customFormat="1" ht="15" customHeight="1">
      <c r="A63" s="258"/>
      <c r="B63" s="257" t="s">
        <v>11</v>
      </c>
      <c r="C63" s="256"/>
      <c r="D63" s="255">
        <f>SUM('[2]表７３（地域支援課以外） (2):表７３（地域支援課）'!D63)</f>
        <v>1121</v>
      </c>
      <c r="E63" s="255">
        <f>SUM('[2]表７３（地域支援課以外） (2):表７３（地域支援課）'!E63)</f>
        <v>1691</v>
      </c>
      <c r="F63" s="255">
        <f>SUM('[2]表７３（地域支援課以外） (2):表７３（地域支援課）'!F63)</f>
        <v>1107</v>
      </c>
      <c r="G63" s="255">
        <f>SUM('[2]表７３（地域支援課以外） (2):表７３（地域支援課）'!G63)</f>
        <v>4</v>
      </c>
      <c r="H63" s="255">
        <f>SUM('[2]表７３（地域支援課以外） (2):表７３（地域支援課）'!H63)</f>
        <v>2</v>
      </c>
      <c r="I63" s="255">
        <f>SUM('[2]表７３（地域支援課以外） (2):表７３（地域支援課）'!I63)</f>
        <v>74</v>
      </c>
      <c r="J63" s="255">
        <f>SUM('[2]表７３（地域支援課以外） (2):表７３（地域支援課）'!J63)</f>
        <v>25</v>
      </c>
      <c r="K63" s="255">
        <f>SUM('[2]表７３（地域支援課以外） (2):表７３（地域支援課）'!K63)</f>
        <v>0</v>
      </c>
      <c r="L63" s="255">
        <f>SUM('[2]表７３（地域支援課以外） (2):表７３（地域支援課）'!L63)</f>
        <v>0</v>
      </c>
      <c r="M63" s="255">
        <f>SUM('[2]表７３（地域支援課以外） (2):表７３（地域支援課）'!M63)</f>
        <v>0</v>
      </c>
      <c r="N63" s="255">
        <f>SUM('[2]表７３（地域支援課以外） (2):表７３（地域支援課）'!N63)</f>
        <v>0</v>
      </c>
      <c r="O63" s="254">
        <f>SUM('[2]表７３（地域支援課以外） (2):表７３（地域支援課）'!O63)</f>
        <v>0</v>
      </c>
      <c r="P63" s="248"/>
      <c r="Q63" s="248"/>
      <c r="R63" s="248"/>
      <c r="S63" s="248"/>
      <c r="T63" s="248"/>
      <c r="U63" s="248"/>
      <c r="V63" s="248"/>
    </row>
    <row r="64" spans="1:22" s="244" customFormat="1" ht="15" customHeight="1">
      <c r="A64" s="258"/>
      <c r="B64" s="257" t="s">
        <v>78</v>
      </c>
      <c r="C64" s="260"/>
      <c r="D64" s="255">
        <f>SUM('[2]表７３（地域支援課以外） (2):表７３（地域支援課）'!D64)</f>
        <v>1944</v>
      </c>
      <c r="E64" s="255">
        <f>SUM('[2]表７３（地域支援課以外） (2):表７３（地域支援課）'!E64)</f>
        <v>889</v>
      </c>
      <c r="F64" s="255">
        <f>SUM('[2]表７３（地域支援課以外） (2):表７３（地域支援課）'!F64)</f>
        <v>528</v>
      </c>
      <c r="G64" s="255">
        <f>SUM('[2]表７３（地域支援課以外） (2):表７３（地域支援課）'!G64)</f>
        <v>4</v>
      </c>
      <c r="H64" s="255">
        <f>SUM('[2]表７３（地域支援課以外） (2):表７３（地域支援課）'!H64)</f>
        <v>457</v>
      </c>
      <c r="I64" s="255">
        <f>SUM('[2]表７３（地域支援課以外） (2):表７３（地域支援課）'!I64)</f>
        <v>158</v>
      </c>
      <c r="J64" s="255">
        <f>SUM('[2]表７３（地域支援課以外） (2):表７３（地域支援課）'!J64)</f>
        <v>41</v>
      </c>
      <c r="K64" s="255">
        <f>SUM('[2]表７３（地域支援課以外） (2):表７３（地域支援課）'!K64)</f>
        <v>0</v>
      </c>
      <c r="L64" s="255">
        <f>SUM('[2]表７３（地域支援課以外） (2):表７３（地域支援課）'!L64)</f>
        <v>0</v>
      </c>
      <c r="M64" s="255">
        <f>SUM('[2]表７３（地域支援課以外） (2):表７３（地域支援課）'!M64)</f>
        <v>0</v>
      </c>
      <c r="N64" s="255">
        <f>SUM('[2]表７３（地域支援課以外） (2):表７３（地域支援課）'!N64)</f>
        <v>0</v>
      </c>
      <c r="O64" s="254">
        <f>SUM('[2]表７３（地域支援課以外） (2):表７３（地域支援課）'!O64)</f>
        <v>0</v>
      </c>
      <c r="P64" s="259"/>
      <c r="Q64" s="259"/>
      <c r="R64" s="259"/>
      <c r="S64" s="259"/>
      <c r="T64" s="259"/>
      <c r="U64" s="259"/>
      <c r="V64" s="259"/>
    </row>
    <row r="65" spans="1:22" s="244" customFormat="1" ht="15" customHeight="1">
      <c r="A65" s="258" t="s">
        <v>77</v>
      </c>
      <c r="B65" s="257" t="s">
        <v>12</v>
      </c>
      <c r="C65" s="256"/>
      <c r="D65" s="255">
        <f>SUM('[2]表７３（地域支援課以外） (2):表７３（地域支援課）'!D65)</f>
        <v>2071</v>
      </c>
      <c r="E65" s="255">
        <f>SUM('[2]表７３（地域支援課以外） (2):表７３（地域支援課）'!E65)</f>
        <v>74</v>
      </c>
      <c r="F65" s="255">
        <f>SUM('[2]表７３（地域支援課以外） (2):表７３（地域支援課）'!F65)</f>
        <v>29</v>
      </c>
      <c r="G65" s="255">
        <f>SUM('[2]表７３（地域支援課以外） (2):表７３（地域支援課）'!G65)</f>
        <v>0</v>
      </c>
      <c r="H65" s="255">
        <f>SUM('[2]表７３（地域支援課以外） (2):表７３（地域支援課）'!H65)</f>
        <v>2</v>
      </c>
      <c r="I65" s="255">
        <f>SUM('[2]表７３（地域支援課以外） (2):表７３（地域支援課）'!I65)</f>
        <v>203</v>
      </c>
      <c r="J65" s="255">
        <f>SUM('[2]表７３（地域支援課以外） (2):表７３（地域支援課）'!J65)</f>
        <v>34</v>
      </c>
      <c r="K65" s="255">
        <f>SUM('[2]表７３（地域支援課以外） (2):表７３（地域支援課）'!K65)</f>
        <v>0</v>
      </c>
      <c r="L65" s="255">
        <f>SUM('[2]表７３（地域支援課以外） (2):表７３（地域支援課）'!L65)</f>
        <v>0</v>
      </c>
      <c r="M65" s="255">
        <f>SUM('[2]表７３（地域支援課以外） (2):表７３（地域支援課）'!M65)</f>
        <v>0</v>
      </c>
      <c r="N65" s="255">
        <f>SUM('[2]表７３（地域支援課以外） (2):表７３（地域支援課）'!N65)</f>
        <v>0</v>
      </c>
      <c r="O65" s="254">
        <f>SUM('[2]表７３（地域支援課以外） (2):表７３（地域支援課）'!O65)</f>
        <v>3</v>
      </c>
      <c r="P65" s="248"/>
      <c r="Q65" s="248"/>
      <c r="R65" s="248"/>
      <c r="S65" s="248"/>
      <c r="T65" s="248"/>
      <c r="U65" s="248"/>
      <c r="V65" s="248"/>
    </row>
    <row r="66" spans="1:22" s="244" customFormat="1" ht="15" customHeight="1">
      <c r="A66" s="258" t="s">
        <v>76</v>
      </c>
      <c r="B66" s="257" t="s">
        <v>13</v>
      </c>
      <c r="C66" s="256"/>
      <c r="D66" s="255">
        <f>SUM('[2]表７３（地域支援課以外） (2):表７３（地域支援課）'!D66)</f>
        <v>2494</v>
      </c>
      <c r="E66" s="255">
        <f>SUM('[2]表７３（地域支援課以外） (2):表７３（地域支援課）'!E66)</f>
        <v>64</v>
      </c>
      <c r="F66" s="255">
        <f>SUM('[2]表７３（地域支援課以外） (2):表７３（地域支援課）'!F66)</f>
        <v>9</v>
      </c>
      <c r="G66" s="255">
        <f>SUM('[2]表７３（地域支援課以外） (2):表７３（地域支援課）'!G66)</f>
        <v>2</v>
      </c>
      <c r="H66" s="255">
        <f>SUM('[2]表７３（地域支援課以外） (2):表７３（地域支援課）'!H66)</f>
        <v>3</v>
      </c>
      <c r="I66" s="255">
        <f>SUM('[2]表７３（地域支援課以外） (2):表７３（地域支援課）'!I66)</f>
        <v>95</v>
      </c>
      <c r="J66" s="255">
        <f>SUM('[2]表７３（地域支援課以外） (2):表７３（地域支援課）'!J66)</f>
        <v>24</v>
      </c>
      <c r="K66" s="255">
        <f>SUM('[2]表７３（地域支援課以外） (2):表７３（地域支援課）'!K66)</f>
        <v>0</v>
      </c>
      <c r="L66" s="255">
        <f>SUM('[2]表７３（地域支援課以外） (2):表７３（地域支援課）'!L66)</f>
        <v>0</v>
      </c>
      <c r="M66" s="255">
        <f>SUM('[2]表７３（地域支援課以外） (2):表７３（地域支援課）'!M66)</f>
        <v>0</v>
      </c>
      <c r="N66" s="255">
        <f>SUM('[2]表７３（地域支援課以外） (2):表７３（地域支援課）'!N66)</f>
        <v>0</v>
      </c>
      <c r="O66" s="254">
        <f>SUM('[2]表７３（地域支援課以外） (2):表７３（地域支援課）'!O66)</f>
        <v>0</v>
      </c>
      <c r="P66" s="248"/>
      <c r="Q66" s="248"/>
      <c r="R66" s="248"/>
      <c r="S66" s="248"/>
      <c r="T66" s="248"/>
      <c r="U66" s="248"/>
      <c r="V66" s="248"/>
    </row>
    <row r="67" spans="1:22" s="244" customFormat="1" ht="15" customHeight="1">
      <c r="A67" s="258"/>
      <c r="B67" s="257" t="s">
        <v>14</v>
      </c>
      <c r="C67" s="256"/>
      <c r="D67" s="255">
        <f>SUM('[2]表７３（地域支援課以外） (2):表７３（地域支援課）'!D67)</f>
        <v>1832</v>
      </c>
      <c r="E67" s="255">
        <f>SUM('[2]表７３（地域支援課以外） (2):表７３（地域支援課）'!E67)</f>
        <v>97</v>
      </c>
      <c r="F67" s="255">
        <f>SUM('[2]表７３（地域支援課以外） (2):表７３（地域支援課）'!F67)</f>
        <v>30</v>
      </c>
      <c r="G67" s="255">
        <f>SUM('[2]表７３（地域支援課以外） (2):表７３（地域支援課）'!G67)</f>
        <v>3</v>
      </c>
      <c r="H67" s="255">
        <f>SUM('[2]表７３（地域支援課以外） (2):表７３（地域支援課）'!H67)</f>
        <v>9</v>
      </c>
      <c r="I67" s="255">
        <f>SUM('[2]表７３（地域支援課以外） (2):表７３（地域支援課）'!I67)</f>
        <v>120</v>
      </c>
      <c r="J67" s="255">
        <f>SUM('[2]表７３（地域支援課以外） (2):表７３（地域支援課）'!J67)</f>
        <v>59</v>
      </c>
      <c r="K67" s="255">
        <f>SUM('[2]表７３（地域支援課以外） (2):表７３（地域支援課）'!K67)</f>
        <v>0</v>
      </c>
      <c r="L67" s="255">
        <f>SUM('[2]表７３（地域支援課以外） (2):表７３（地域支援課）'!L67)</f>
        <v>0</v>
      </c>
      <c r="M67" s="255">
        <f>SUM('[2]表７３（地域支援課以外） (2):表７３（地域支援課）'!M67)</f>
        <v>0</v>
      </c>
      <c r="N67" s="255">
        <f>SUM('[2]表７３（地域支援課以外） (2):表７３（地域支援課）'!N67)</f>
        <v>0</v>
      </c>
      <c r="O67" s="254">
        <f>SUM('[2]表７３（地域支援課以外） (2):表７３（地域支援課）'!O67)</f>
        <v>0</v>
      </c>
      <c r="P67" s="248"/>
      <c r="Q67" s="248"/>
      <c r="R67" s="248"/>
      <c r="S67" s="248"/>
      <c r="T67" s="248"/>
      <c r="U67" s="248"/>
      <c r="V67" s="248"/>
    </row>
    <row r="68" spans="1:22" s="244" customFormat="1" ht="15" customHeight="1">
      <c r="A68" s="258"/>
      <c r="B68" s="257" t="s">
        <v>15</v>
      </c>
      <c r="C68" s="256"/>
      <c r="D68" s="255">
        <f>SUM('[2]表７３（地域支援課以外） (2):表７３（地域支援課）'!D68)</f>
        <v>3315</v>
      </c>
      <c r="E68" s="255">
        <f>SUM('[2]表７３（地域支援課以外） (2):表７３（地域支援課）'!E68)</f>
        <v>368</v>
      </c>
      <c r="F68" s="255">
        <f>SUM('[2]表７３（地域支援課以外） (2):表７３（地域支援課）'!F68)</f>
        <v>122</v>
      </c>
      <c r="G68" s="255">
        <f>SUM('[2]表７３（地域支援課以外） (2):表７３（地域支援課）'!G68)</f>
        <v>1</v>
      </c>
      <c r="H68" s="255">
        <f>SUM('[2]表７３（地域支援課以外） (2):表７３（地域支援課）'!H68)</f>
        <v>21</v>
      </c>
      <c r="I68" s="255">
        <f>SUM('[2]表７３（地域支援課以外） (2):表７３（地域支援課）'!I68)</f>
        <v>165</v>
      </c>
      <c r="J68" s="255">
        <f>SUM('[2]表７３（地域支援課以外） (2):表７３（地域支援課）'!J68)</f>
        <v>96</v>
      </c>
      <c r="K68" s="255">
        <f>SUM('[2]表７３（地域支援課以外） (2):表７３（地域支援課）'!K68)</f>
        <v>0</v>
      </c>
      <c r="L68" s="255">
        <f>SUM('[2]表７３（地域支援課以外） (2):表７３（地域支援課）'!L68)</f>
        <v>0</v>
      </c>
      <c r="M68" s="255">
        <f>SUM('[2]表７３（地域支援課以外） (2):表７３（地域支援課）'!M68)</f>
        <v>0</v>
      </c>
      <c r="N68" s="255">
        <f>SUM('[2]表７３（地域支援課以外） (2):表７３（地域支援課）'!N68)</f>
        <v>0</v>
      </c>
      <c r="O68" s="254">
        <f>SUM('[2]表７３（地域支援課以外） (2):表７３（地域支援課）'!O68)</f>
        <v>0</v>
      </c>
      <c r="P68" s="248"/>
      <c r="Q68" s="248"/>
      <c r="R68" s="248"/>
      <c r="S68" s="248"/>
      <c r="T68" s="248"/>
      <c r="U68" s="248"/>
      <c r="V68" s="248"/>
    </row>
    <row r="69" spans="1:22" s="244" customFormat="1" ht="15" customHeight="1">
      <c r="A69" s="258"/>
      <c r="B69" s="257" t="s">
        <v>16</v>
      </c>
      <c r="C69" s="256"/>
      <c r="D69" s="255">
        <f>SUM('[2]表７３（地域支援課以外） (2):表７３（地域支援課）'!D69)</f>
        <v>4470</v>
      </c>
      <c r="E69" s="255">
        <f>SUM('[2]表７３（地域支援課以外） (2):表７３（地域支援課）'!E69)</f>
        <v>352</v>
      </c>
      <c r="F69" s="255">
        <f>SUM('[2]表７３（地域支援課以外） (2):表７３（地域支援課）'!F69)</f>
        <v>9</v>
      </c>
      <c r="G69" s="255">
        <f>SUM('[2]表７３（地域支援課以外） (2):表７３（地域支援課）'!G69)</f>
        <v>2</v>
      </c>
      <c r="H69" s="255">
        <f>SUM('[2]表７３（地域支援課以外） (2):表７３（地域支援課）'!H69)</f>
        <v>21</v>
      </c>
      <c r="I69" s="255">
        <f>SUM('[2]表７３（地域支援課以外） (2):表７３（地域支援課）'!I69)</f>
        <v>68</v>
      </c>
      <c r="J69" s="255">
        <f>SUM('[2]表７３（地域支援課以外） (2):表７３（地域支援課）'!J69)</f>
        <v>18</v>
      </c>
      <c r="K69" s="255">
        <f>SUM('[2]表７３（地域支援課以外） (2):表７３（地域支援課）'!K69)</f>
        <v>0</v>
      </c>
      <c r="L69" s="255">
        <f>SUM('[2]表７３（地域支援課以外） (2):表７３（地域支援課）'!L69)</f>
        <v>0</v>
      </c>
      <c r="M69" s="255">
        <f>SUM('[2]表７３（地域支援課以外） (2):表７３（地域支援課）'!M69)</f>
        <v>0</v>
      </c>
      <c r="N69" s="255">
        <f>SUM('[2]表７３（地域支援課以外） (2):表７３（地域支援課）'!N69)</f>
        <v>0</v>
      </c>
      <c r="O69" s="254">
        <f>SUM('[2]表７３（地域支援課以外） (2):表７３（地域支援課）'!O69)</f>
        <v>0</v>
      </c>
      <c r="P69" s="248"/>
      <c r="Q69" s="248"/>
      <c r="R69" s="248"/>
      <c r="S69" s="248"/>
      <c r="T69" s="248"/>
      <c r="U69" s="248"/>
      <c r="V69" s="248"/>
    </row>
    <row r="70" spans="1:22" s="244" customFormat="1" ht="15" customHeight="1">
      <c r="A70" s="258"/>
      <c r="B70" s="257" t="s">
        <v>17</v>
      </c>
      <c r="C70" s="256"/>
      <c r="D70" s="255">
        <f>SUM('[2]表７３（地域支援課以外） (2):表７３（地域支援課）'!D70)</f>
        <v>2150</v>
      </c>
      <c r="E70" s="255">
        <f>SUM('[2]表７３（地域支援課以外） (2):表７３（地域支援課）'!E70)</f>
        <v>254</v>
      </c>
      <c r="F70" s="255">
        <f>SUM('[2]表７３（地域支援課以外） (2):表７３（地域支援課）'!F70)</f>
        <v>25</v>
      </c>
      <c r="G70" s="255">
        <f>SUM('[2]表７３（地域支援課以外） (2):表７３（地域支援課）'!G70)</f>
        <v>6</v>
      </c>
      <c r="H70" s="255">
        <f>SUM('[2]表７３（地域支援課以外） (2):表７３（地域支援課）'!H70)</f>
        <v>12</v>
      </c>
      <c r="I70" s="255">
        <f>SUM('[2]表７３（地域支援課以外） (2):表７３（地域支援課）'!I70)</f>
        <v>90</v>
      </c>
      <c r="J70" s="255">
        <f>SUM('[2]表７３（地域支援課以外） (2):表７３（地域支援課）'!J70)</f>
        <v>19</v>
      </c>
      <c r="K70" s="255">
        <f>SUM('[2]表７３（地域支援課以外） (2):表７３（地域支援課）'!K70)</f>
        <v>0</v>
      </c>
      <c r="L70" s="255">
        <f>SUM('[2]表７３（地域支援課以外） (2):表７３（地域支援課）'!L70)</f>
        <v>19</v>
      </c>
      <c r="M70" s="255">
        <f>SUM('[2]表７３（地域支援課以外） (2):表７３（地域支援課）'!M70)</f>
        <v>0</v>
      </c>
      <c r="N70" s="255">
        <f>SUM('[2]表７３（地域支援課以外） (2):表７３（地域支援課）'!N70)</f>
        <v>0</v>
      </c>
      <c r="O70" s="254">
        <f>SUM('[2]表７３（地域支援課以外） (2):表７３（地域支援課）'!O70)</f>
        <v>0</v>
      </c>
      <c r="P70" s="248"/>
      <c r="Q70" s="248"/>
      <c r="R70" s="248"/>
      <c r="S70" s="248"/>
      <c r="T70" s="248"/>
      <c r="U70" s="248"/>
      <c r="V70" s="248"/>
    </row>
    <row r="71" spans="1:22" s="244" customFormat="1" ht="15" customHeight="1" thickBot="1">
      <c r="A71" s="253"/>
      <c r="B71" s="252" t="s">
        <v>75</v>
      </c>
      <c r="C71" s="251"/>
      <c r="D71" s="250">
        <f>SUM('[2]表７３（地域支援課以外） (2):表７３（地域支援課）'!D71)</f>
        <v>134</v>
      </c>
      <c r="E71" s="250">
        <f>SUM('[2]表７３（地域支援課以外） (2):表７３（地域支援課）'!E71)</f>
        <v>33</v>
      </c>
      <c r="F71" s="250">
        <f>SUM('[2]表７３（地域支援課以外） (2):表７３（地域支援課）'!F71)</f>
        <v>19</v>
      </c>
      <c r="G71" s="250">
        <f>SUM('[2]表７３（地域支援課以外） (2):表７３（地域支援課）'!G71)</f>
        <v>15</v>
      </c>
      <c r="H71" s="250">
        <f>SUM('[2]表７３（地域支援課以外） (2):表７３（地域支援課）'!H71)</f>
        <v>0</v>
      </c>
      <c r="I71" s="250">
        <f>SUM('[2]表７３（地域支援課以外） (2):表７３（地域支援課）'!I71)</f>
        <v>450</v>
      </c>
      <c r="J71" s="250">
        <f>SUM('[2]表７３（地域支援課以外） (2):表７３（地域支援課）'!J71)</f>
        <v>150</v>
      </c>
      <c r="K71" s="250">
        <f>SUM('[2]表７３（地域支援課以外） (2):表７３（地域支援課）'!K71)</f>
        <v>0</v>
      </c>
      <c r="L71" s="250">
        <f>SUM('[2]表７３（地域支援課以外） (2):表７３（地域支援課）'!L71)</f>
        <v>8</v>
      </c>
      <c r="M71" s="250">
        <f>SUM('[2]表７３（地域支援課以外） (2):表７３（地域支援課）'!M71)</f>
        <v>637</v>
      </c>
      <c r="N71" s="250">
        <f>SUM('[2]表７３（地域支援課以外） (2):表７３（地域支援課）'!N71)</f>
        <v>0</v>
      </c>
      <c r="O71" s="249">
        <f>SUM('[2]表７３（地域支援課以外） (2):表７３（地域支援課）'!O71)</f>
        <v>0</v>
      </c>
      <c r="P71" s="248"/>
      <c r="Q71" s="248"/>
      <c r="R71" s="248"/>
      <c r="S71" s="248"/>
      <c r="T71" s="248"/>
      <c r="U71" s="248"/>
      <c r="V71" s="248"/>
    </row>
    <row r="72" spans="1:22" s="244" customFormat="1" ht="13.5" customHeight="1">
      <c r="A72" s="247" t="s">
        <v>18</v>
      </c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5"/>
    </row>
    <row r="73" spans="1:22">
      <c r="A73" s="243"/>
      <c r="B73" s="243"/>
      <c r="C73" s="243"/>
      <c r="D73" s="243"/>
      <c r="E73" s="243"/>
      <c r="F73" s="242"/>
      <c r="G73" s="240"/>
      <c r="H73" s="240"/>
      <c r="I73" s="242"/>
      <c r="J73" s="240"/>
      <c r="K73" s="240"/>
      <c r="L73" s="241"/>
      <c r="M73" s="241"/>
      <c r="N73" s="241"/>
      <c r="O73" s="241"/>
      <c r="P73" s="241"/>
      <c r="Q73" s="241"/>
      <c r="R73" s="241"/>
      <c r="S73" s="241"/>
      <c r="T73" s="241"/>
    </row>
    <row r="74" spans="1:22">
      <c r="A74" s="240"/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39"/>
    </row>
    <row r="75" spans="1:22">
      <c r="A75" s="240"/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39"/>
    </row>
    <row r="76" spans="1:22">
      <c r="A76" s="240"/>
      <c r="B76" s="24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39"/>
    </row>
    <row r="77" spans="1:22">
      <c r="A77" s="240"/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39"/>
    </row>
    <row r="78" spans="1:22">
      <c r="A78" s="240"/>
      <c r="B78" s="24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39"/>
    </row>
    <row r="79" spans="1:22">
      <c r="A79" s="240"/>
      <c r="B79" s="24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39"/>
    </row>
    <row r="80" spans="1:22">
      <c r="A80" s="240"/>
      <c r="B80" s="24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39"/>
    </row>
    <row r="81" spans="1:20">
      <c r="A81" s="240"/>
      <c r="B81" s="24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39"/>
    </row>
    <row r="82" spans="1:20">
      <c r="A82" s="240"/>
      <c r="B82" s="24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39"/>
    </row>
    <row r="83" spans="1:20">
      <c r="A83" s="240"/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39"/>
    </row>
    <row r="84" spans="1:20">
      <c r="A84" s="240"/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39"/>
    </row>
    <row r="85" spans="1:20">
      <c r="A85" s="240"/>
      <c r="B85" s="24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39"/>
    </row>
    <row r="86" spans="1:20">
      <c r="A86" s="240"/>
      <c r="B86" s="24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39"/>
    </row>
    <row r="87" spans="1:20">
      <c r="A87" s="240"/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39"/>
    </row>
    <row r="88" spans="1:20">
      <c r="A88" s="240"/>
      <c r="B88" s="240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39"/>
    </row>
    <row r="89" spans="1:20">
      <c r="A89" s="240"/>
      <c r="B89" s="240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39"/>
    </row>
    <row r="90" spans="1:20">
      <c r="A90" s="240"/>
      <c r="B90" s="240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39"/>
    </row>
    <row r="91" spans="1:20">
      <c r="A91" s="240"/>
      <c r="B91" s="240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39"/>
    </row>
    <row r="92" spans="1:20">
      <c r="A92" s="240"/>
      <c r="B92" s="240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39"/>
    </row>
    <row r="93" spans="1:20">
      <c r="A93" s="240"/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39"/>
    </row>
    <row r="94" spans="1:20">
      <c r="A94" s="240"/>
      <c r="B94" s="240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39"/>
    </row>
    <row r="95" spans="1:20">
      <c r="A95" s="240"/>
      <c r="B95" s="240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39"/>
    </row>
    <row r="96" spans="1:20">
      <c r="A96" s="240"/>
      <c r="B96" s="240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39"/>
    </row>
    <row r="97" spans="1:20">
      <c r="A97" s="240"/>
      <c r="B97" s="240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39"/>
    </row>
    <row r="98" spans="1:20">
      <c r="A98" s="240"/>
      <c r="B98" s="240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39"/>
    </row>
    <row r="99" spans="1:20">
      <c r="A99" s="240"/>
      <c r="B99" s="240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39"/>
    </row>
    <row r="100" spans="1:20">
      <c r="A100" s="240"/>
      <c r="B100" s="240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39"/>
    </row>
    <row r="101" spans="1:20">
      <c r="A101" s="240"/>
      <c r="B101" s="240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39"/>
    </row>
    <row r="102" spans="1:20">
      <c r="A102" s="240"/>
      <c r="B102" s="240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39"/>
    </row>
    <row r="103" spans="1:20">
      <c r="A103" s="240"/>
      <c r="B103" s="240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39"/>
    </row>
    <row r="104" spans="1:20">
      <c r="A104" s="240"/>
      <c r="B104" s="240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0"/>
      <c r="T104" s="239"/>
    </row>
    <row r="105" spans="1:20">
      <c r="A105" s="240"/>
      <c r="B105" s="240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39"/>
    </row>
    <row r="106" spans="1:20">
      <c r="A106" s="240"/>
      <c r="B106" s="240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39"/>
    </row>
    <row r="107" spans="1:20">
      <c r="A107" s="240"/>
      <c r="B107" s="240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39"/>
    </row>
    <row r="108" spans="1:20">
      <c r="A108" s="240"/>
      <c r="B108" s="240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39"/>
    </row>
    <row r="109" spans="1:20">
      <c r="A109" s="240"/>
      <c r="B109" s="240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39"/>
    </row>
    <row r="110" spans="1:20">
      <c r="A110" s="240"/>
      <c r="B110" s="240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39"/>
    </row>
    <row r="111" spans="1:20">
      <c r="A111" s="240"/>
      <c r="B111" s="240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/>
      <c r="P111" s="240"/>
      <c r="Q111" s="240"/>
      <c r="R111" s="240"/>
      <c r="S111" s="240"/>
      <c r="T111" s="239"/>
    </row>
    <row r="112" spans="1:20">
      <c r="A112" s="240"/>
      <c r="B112" s="240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39"/>
    </row>
    <row r="113" spans="1:20">
      <c r="A113" s="240"/>
      <c r="B113" s="240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39"/>
    </row>
    <row r="114" spans="1:20">
      <c r="A114" s="240"/>
      <c r="B114" s="240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39"/>
    </row>
    <row r="115" spans="1:20">
      <c r="A115" s="240"/>
      <c r="B115" s="240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39"/>
    </row>
    <row r="116" spans="1:20">
      <c r="A116" s="240"/>
      <c r="B116" s="240"/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39"/>
    </row>
    <row r="117" spans="1:20">
      <c r="A117" s="240"/>
      <c r="B117" s="240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39"/>
    </row>
    <row r="118" spans="1:20">
      <c r="A118" s="240"/>
      <c r="B118" s="240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0"/>
      <c r="N118" s="240"/>
      <c r="O118" s="240"/>
      <c r="P118" s="240"/>
      <c r="Q118" s="240"/>
      <c r="R118" s="240"/>
      <c r="S118" s="240"/>
      <c r="T118" s="239"/>
    </row>
    <row r="119" spans="1:20">
      <c r="A119" s="240"/>
      <c r="B119" s="240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0"/>
      <c r="S119" s="240"/>
      <c r="T119" s="239"/>
    </row>
    <row r="120" spans="1:20">
      <c r="A120" s="240"/>
      <c r="B120" s="240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39"/>
    </row>
    <row r="121" spans="1:20">
      <c r="A121" s="240"/>
      <c r="B121" s="240"/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39"/>
    </row>
    <row r="122" spans="1:20">
      <c r="A122" s="240"/>
      <c r="B122" s="240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39"/>
    </row>
    <row r="123" spans="1:20">
      <c r="A123" s="240"/>
      <c r="B123" s="240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39"/>
    </row>
    <row r="124" spans="1:20">
      <c r="A124" s="240"/>
      <c r="B124" s="240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39"/>
    </row>
    <row r="125" spans="1:20">
      <c r="A125" s="240"/>
      <c r="B125" s="240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39"/>
    </row>
    <row r="126" spans="1:20">
      <c r="A126" s="240"/>
      <c r="B126" s="240"/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39"/>
    </row>
    <row r="127" spans="1:20">
      <c r="A127" s="240"/>
      <c r="B127" s="240"/>
      <c r="C127" s="240"/>
      <c r="D127" s="240"/>
      <c r="E127" s="240"/>
      <c r="F127" s="240"/>
      <c r="G127" s="240"/>
      <c r="H127" s="240"/>
      <c r="I127" s="240"/>
      <c r="J127" s="240"/>
      <c r="K127" s="240"/>
      <c r="L127" s="240"/>
      <c r="M127" s="240"/>
      <c r="N127" s="240"/>
      <c r="O127" s="240"/>
      <c r="P127" s="240"/>
      <c r="Q127" s="240"/>
      <c r="R127" s="240"/>
      <c r="S127" s="240"/>
      <c r="T127" s="239"/>
    </row>
    <row r="128" spans="1:20">
      <c r="A128" s="240"/>
      <c r="B128" s="240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39"/>
    </row>
    <row r="129" spans="1:20">
      <c r="A129" s="240"/>
      <c r="B129" s="240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39"/>
    </row>
    <row r="130" spans="1:20">
      <c r="A130" s="240"/>
      <c r="B130" s="240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39"/>
    </row>
    <row r="131" spans="1:20">
      <c r="A131" s="240"/>
      <c r="B131" s="240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39"/>
    </row>
    <row r="132" spans="1:20">
      <c r="A132" s="240"/>
      <c r="B132" s="240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39"/>
    </row>
    <row r="133" spans="1:20">
      <c r="A133" s="240"/>
      <c r="B133" s="240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39"/>
    </row>
    <row r="134" spans="1:20">
      <c r="A134" s="240"/>
      <c r="B134" s="240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39"/>
    </row>
    <row r="135" spans="1:20">
      <c r="A135" s="240"/>
      <c r="B135" s="240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39"/>
    </row>
    <row r="136" spans="1:20">
      <c r="A136" s="240"/>
      <c r="B136" s="240"/>
      <c r="C136" s="240"/>
      <c r="D136" s="240"/>
      <c r="E136" s="240"/>
      <c r="F136" s="240"/>
      <c r="G136" s="240"/>
      <c r="H136" s="240"/>
      <c r="I136" s="240"/>
      <c r="J136" s="240"/>
      <c r="K136" s="240"/>
      <c r="L136" s="240"/>
      <c r="M136" s="240"/>
      <c r="N136" s="240"/>
      <c r="O136" s="240"/>
      <c r="P136" s="240"/>
      <c r="Q136" s="240"/>
      <c r="R136" s="240"/>
      <c r="S136" s="240"/>
      <c r="T136" s="239"/>
    </row>
    <row r="137" spans="1:20">
      <c r="A137" s="240"/>
      <c r="B137" s="240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39"/>
    </row>
    <row r="138" spans="1:20">
      <c r="A138" s="240"/>
      <c r="B138" s="240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39"/>
    </row>
    <row r="139" spans="1:20">
      <c r="A139" s="240"/>
      <c r="B139" s="240"/>
      <c r="C139" s="240"/>
      <c r="D139" s="240"/>
      <c r="E139" s="240"/>
      <c r="F139" s="240"/>
      <c r="G139" s="240"/>
      <c r="H139" s="240"/>
      <c r="I139" s="240"/>
      <c r="J139" s="240"/>
      <c r="K139" s="240"/>
      <c r="L139" s="240"/>
      <c r="M139" s="240"/>
      <c r="N139" s="240"/>
      <c r="O139" s="240"/>
      <c r="P139" s="240"/>
      <c r="Q139" s="240"/>
      <c r="R139" s="240"/>
      <c r="S139" s="240"/>
      <c r="T139" s="239"/>
    </row>
    <row r="140" spans="1:20">
      <c r="A140" s="240"/>
      <c r="B140" s="240"/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0"/>
      <c r="N140" s="240"/>
      <c r="O140" s="240"/>
      <c r="P140" s="240"/>
      <c r="Q140" s="240"/>
      <c r="R140" s="240"/>
      <c r="S140" s="240"/>
      <c r="T140" s="239"/>
    </row>
    <row r="141" spans="1:20">
      <c r="A141" s="240"/>
      <c r="B141" s="240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0"/>
      <c r="N141" s="240"/>
      <c r="O141" s="240"/>
      <c r="P141" s="240"/>
      <c r="Q141" s="240"/>
      <c r="R141" s="240"/>
      <c r="S141" s="240"/>
      <c r="T141" s="239"/>
    </row>
    <row r="142" spans="1:20">
      <c r="A142" s="240"/>
      <c r="B142" s="240"/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0"/>
      <c r="N142" s="240"/>
      <c r="O142" s="240"/>
      <c r="P142" s="240"/>
      <c r="Q142" s="240"/>
      <c r="R142" s="240"/>
      <c r="S142" s="240"/>
      <c r="T142" s="239"/>
    </row>
    <row r="143" spans="1:20">
      <c r="A143" s="240"/>
      <c r="B143" s="240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Q143" s="240"/>
      <c r="R143" s="240"/>
      <c r="S143" s="240"/>
      <c r="T143" s="239"/>
    </row>
    <row r="144" spans="1:20">
      <c r="A144" s="240"/>
      <c r="B144" s="240"/>
      <c r="C144" s="240"/>
      <c r="D144" s="240"/>
      <c r="E144" s="240"/>
      <c r="F144" s="240"/>
      <c r="G144" s="240"/>
      <c r="H144" s="240"/>
      <c r="I144" s="240"/>
      <c r="J144" s="240"/>
      <c r="K144" s="240"/>
      <c r="L144" s="240"/>
      <c r="M144" s="240"/>
      <c r="N144" s="240"/>
      <c r="O144" s="240"/>
      <c r="P144" s="240"/>
      <c r="Q144" s="240"/>
      <c r="R144" s="240"/>
      <c r="S144" s="240"/>
      <c r="T144" s="239"/>
    </row>
    <row r="145" spans="1:20">
      <c r="A145" s="240"/>
      <c r="B145" s="240"/>
      <c r="C145" s="240"/>
      <c r="D145" s="240"/>
      <c r="E145" s="240"/>
      <c r="F145" s="240"/>
      <c r="G145" s="240"/>
      <c r="H145" s="240"/>
      <c r="I145" s="240"/>
      <c r="J145" s="240"/>
      <c r="K145" s="240"/>
      <c r="L145" s="240"/>
      <c r="M145" s="240"/>
      <c r="N145" s="240"/>
      <c r="O145" s="240"/>
      <c r="P145" s="240"/>
      <c r="Q145" s="240"/>
      <c r="R145" s="240"/>
      <c r="S145" s="240"/>
      <c r="T145" s="239"/>
    </row>
    <row r="146" spans="1:20">
      <c r="A146" s="240"/>
      <c r="B146" s="240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0"/>
      <c r="N146" s="240"/>
      <c r="O146" s="240"/>
      <c r="P146" s="240"/>
      <c r="Q146" s="240"/>
      <c r="R146" s="240"/>
      <c r="S146" s="240"/>
      <c r="T146" s="239"/>
    </row>
    <row r="147" spans="1:20">
      <c r="A147" s="240"/>
      <c r="B147" s="240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0"/>
      <c r="N147" s="240"/>
      <c r="O147" s="240"/>
      <c r="P147" s="240"/>
      <c r="Q147" s="240"/>
      <c r="R147" s="240"/>
      <c r="S147" s="240"/>
      <c r="T147" s="239"/>
    </row>
    <row r="148" spans="1:20">
      <c r="A148" s="240"/>
      <c r="B148" s="240"/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0"/>
      <c r="N148" s="240"/>
      <c r="O148" s="240"/>
      <c r="P148" s="240"/>
      <c r="Q148" s="240"/>
      <c r="R148" s="240"/>
      <c r="S148" s="240"/>
      <c r="T148" s="239"/>
    </row>
    <row r="149" spans="1:20">
      <c r="A149" s="240"/>
      <c r="B149" s="240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0"/>
      <c r="N149" s="240"/>
      <c r="O149" s="240"/>
      <c r="P149" s="240"/>
      <c r="Q149" s="240"/>
      <c r="R149" s="240"/>
      <c r="S149" s="240"/>
      <c r="T149" s="239"/>
    </row>
    <row r="150" spans="1:20">
      <c r="A150" s="240"/>
      <c r="B150" s="240"/>
      <c r="C150" s="240"/>
      <c r="D150" s="240"/>
      <c r="E150" s="240"/>
      <c r="F150" s="240"/>
      <c r="G150" s="240"/>
      <c r="H150" s="240"/>
      <c r="I150" s="240"/>
      <c r="J150" s="240"/>
      <c r="K150" s="240"/>
      <c r="L150" s="240"/>
      <c r="M150" s="240"/>
      <c r="N150" s="240"/>
      <c r="O150" s="240"/>
      <c r="P150" s="240"/>
      <c r="Q150" s="240"/>
      <c r="R150" s="240"/>
      <c r="S150" s="240"/>
      <c r="T150" s="239"/>
    </row>
    <row r="151" spans="1:20">
      <c r="A151" s="240"/>
      <c r="B151" s="240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  <c r="Q151" s="240"/>
      <c r="R151" s="240"/>
      <c r="S151" s="240"/>
      <c r="T151" s="239"/>
    </row>
    <row r="152" spans="1:20">
      <c r="A152" s="240"/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0"/>
      <c r="N152" s="240"/>
      <c r="O152" s="240"/>
      <c r="P152" s="240"/>
      <c r="Q152" s="240"/>
      <c r="R152" s="240"/>
      <c r="S152" s="240"/>
      <c r="T152" s="239"/>
    </row>
    <row r="153" spans="1:20">
      <c r="A153" s="240"/>
      <c r="B153" s="240"/>
      <c r="C153" s="240"/>
      <c r="D153" s="240"/>
      <c r="E153" s="240"/>
      <c r="F153" s="240"/>
      <c r="G153" s="240"/>
      <c r="H153" s="240"/>
      <c r="I153" s="240"/>
      <c r="J153" s="240"/>
      <c r="K153" s="240"/>
      <c r="L153" s="240"/>
      <c r="M153" s="240"/>
      <c r="N153" s="240"/>
      <c r="O153" s="240"/>
      <c r="P153" s="240"/>
      <c r="Q153" s="240"/>
      <c r="R153" s="240"/>
      <c r="S153" s="240"/>
      <c r="T153" s="239"/>
    </row>
    <row r="154" spans="1:20">
      <c r="A154" s="240"/>
      <c r="B154" s="240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0"/>
      <c r="N154" s="240"/>
      <c r="O154" s="240"/>
      <c r="P154" s="240"/>
      <c r="Q154" s="240"/>
      <c r="R154" s="240"/>
      <c r="S154" s="240"/>
      <c r="T154" s="239"/>
    </row>
    <row r="155" spans="1:20">
      <c r="A155" s="240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0"/>
      <c r="N155" s="240"/>
      <c r="O155" s="240"/>
      <c r="P155" s="240"/>
      <c r="Q155" s="240"/>
      <c r="R155" s="240"/>
      <c r="S155" s="240"/>
      <c r="T155" s="239"/>
    </row>
    <row r="156" spans="1:20">
      <c r="A156" s="240"/>
      <c r="B156" s="240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0"/>
      <c r="T156" s="239"/>
    </row>
    <row r="157" spans="1:20">
      <c r="A157" s="240"/>
      <c r="B157" s="240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0"/>
      <c r="R157" s="240"/>
      <c r="S157" s="240"/>
      <c r="T157" s="239"/>
    </row>
    <row r="158" spans="1:20">
      <c r="A158" s="240"/>
      <c r="B158" s="240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40"/>
      <c r="R158" s="240"/>
      <c r="S158" s="240"/>
      <c r="T158" s="239"/>
    </row>
    <row r="159" spans="1:20">
      <c r="A159" s="240"/>
      <c r="B159" s="240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0"/>
      <c r="N159" s="240"/>
      <c r="O159" s="240"/>
      <c r="P159" s="240"/>
      <c r="Q159" s="240"/>
      <c r="R159" s="240"/>
      <c r="S159" s="240"/>
      <c r="T159" s="239"/>
    </row>
    <row r="160" spans="1:20">
      <c r="A160" s="240"/>
      <c r="B160" s="240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0"/>
      <c r="N160" s="240"/>
      <c r="O160" s="240"/>
      <c r="P160" s="240"/>
      <c r="Q160" s="240"/>
      <c r="R160" s="240"/>
      <c r="S160" s="240"/>
      <c r="T160" s="239"/>
    </row>
    <row r="161" spans="1:20">
      <c r="A161" s="240"/>
      <c r="B161" s="240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0"/>
      <c r="N161" s="240"/>
      <c r="O161" s="240"/>
      <c r="P161" s="240"/>
      <c r="Q161" s="240"/>
      <c r="R161" s="240"/>
      <c r="S161" s="240"/>
      <c r="T161" s="239"/>
    </row>
    <row r="162" spans="1:20">
      <c r="A162" s="240"/>
      <c r="B162" s="240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0"/>
      <c r="N162" s="240"/>
      <c r="O162" s="240"/>
      <c r="P162" s="240"/>
      <c r="Q162" s="240"/>
      <c r="R162" s="240"/>
      <c r="S162" s="240"/>
      <c r="T162" s="239"/>
    </row>
    <row r="163" spans="1:20">
      <c r="A163" s="240"/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0"/>
      <c r="N163" s="240"/>
      <c r="O163" s="240"/>
      <c r="P163" s="240"/>
      <c r="Q163" s="240"/>
      <c r="R163" s="240"/>
      <c r="S163" s="240"/>
      <c r="T163" s="239"/>
    </row>
    <row r="164" spans="1:20">
      <c r="A164" s="240"/>
      <c r="B164" s="240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39"/>
    </row>
    <row r="165" spans="1:20">
      <c r="A165" s="240"/>
      <c r="B165" s="240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0"/>
      <c r="N165" s="240"/>
      <c r="O165" s="240"/>
      <c r="P165" s="240"/>
      <c r="Q165" s="240"/>
      <c r="R165" s="240"/>
      <c r="S165" s="240"/>
      <c r="T165" s="239"/>
    </row>
    <row r="166" spans="1:20">
      <c r="A166" s="240"/>
      <c r="B166" s="240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0"/>
      <c r="N166" s="240"/>
      <c r="O166" s="240"/>
      <c r="P166" s="240"/>
      <c r="Q166" s="240"/>
      <c r="R166" s="240"/>
      <c r="S166" s="240"/>
      <c r="T166" s="239"/>
    </row>
    <row r="167" spans="1:20">
      <c r="A167" s="240"/>
      <c r="B167" s="240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0"/>
      <c r="N167" s="240"/>
      <c r="O167" s="240"/>
      <c r="P167" s="240"/>
      <c r="Q167" s="240"/>
      <c r="R167" s="240"/>
      <c r="S167" s="240"/>
      <c r="T167" s="239"/>
    </row>
    <row r="168" spans="1:20">
      <c r="A168" s="240"/>
      <c r="B168" s="240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0"/>
      <c r="N168" s="240"/>
      <c r="O168" s="240"/>
      <c r="P168" s="240"/>
      <c r="Q168" s="240"/>
      <c r="R168" s="240"/>
      <c r="S168" s="240"/>
      <c r="T168" s="239"/>
    </row>
    <row r="169" spans="1:20">
      <c r="A169" s="240"/>
      <c r="B169" s="240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0"/>
      <c r="N169" s="240"/>
      <c r="O169" s="240"/>
      <c r="P169" s="240"/>
      <c r="Q169" s="240"/>
      <c r="R169" s="240"/>
      <c r="S169" s="240"/>
      <c r="T169" s="239"/>
    </row>
    <row r="170" spans="1:20">
      <c r="A170" s="240"/>
      <c r="B170" s="240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39"/>
    </row>
    <row r="171" spans="1:20">
      <c r="A171" s="240"/>
      <c r="B171" s="240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39"/>
    </row>
    <row r="172" spans="1:20">
      <c r="A172" s="240"/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39"/>
    </row>
    <row r="173" spans="1:20">
      <c r="A173" s="240"/>
      <c r="B173" s="240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39"/>
    </row>
    <row r="174" spans="1:20">
      <c r="A174" s="240"/>
      <c r="B174" s="240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39"/>
    </row>
    <row r="175" spans="1:20">
      <c r="A175" s="240"/>
      <c r="B175" s="240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39"/>
    </row>
    <row r="176" spans="1:20">
      <c r="A176" s="240"/>
      <c r="B176" s="240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39"/>
    </row>
    <row r="177" spans="1:20">
      <c r="A177" s="240"/>
      <c r="B177" s="240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0"/>
      <c r="N177" s="240"/>
      <c r="O177" s="240"/>
      <c r="P177" s="240"/>
      <c r="Q177" s="240"/>
      <c r="R177" s="240"/>
      <c r="S177" s="240"/>
      <c r="T177" s="239"/>
    </row>
    <row r="178" spans="1:20">
      <c r="A178" s="240"/>
      <c r="B178" s="240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0"/>
      <c r="N178" s="240"/>
      <c r="O178" s="240"/>
      <c r="P178" s="240"/>
      <c r="Q178" s="240"/>
      <c r="R178" s="240"/>
      <c r="S178" s="240"/>
      <c r="T178" s="239"/>
    </row>
    <row r="179" spans="1:20">
      <c r="A179" s="240"/>
      <c r="B179" s="240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39"/>
    </row>
    <row r="180" spans="1:20">
      <c r="A180" s="240"/>
      <c r="B180" s="240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0"/>
      <c r="N180" s="240"/>
      <c r="O180" s="240"/>
      <c r="P180" s="240"/>
      <c r="Q180" s="240"/>
      <c r="R180" s="240"/>
      <c r="S180" s="240"/>
      <c r="T180" s="239"/>
    </row>
    <row r="181" spans="1:20">
      <c r="A181" s="240"/>
      <c r="B181" s="240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0"/>
      <c r="N181" s="240"/>
      <c r="O181" s="240"/>
      <c r="P181" s="240"/>
      <c r="Q181" s="240"/>
      <c r="R181" s="240"/>
      <c r="S181" s="240"/>
      <c r="T181" s="239"/>
    </row>
    <row r="182" spans="1:20">
      <c r="A182" s="240"/>
      <c r="B182" s="240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0"/>
      <c r="N182" s="240"/>
      <c r="O182" s="240"/>
      <c r="P182" s="240"/>
      <c r="Q182" s="240"/>
      <c r="R182" s="240"/>
      <c r="S182" s="240"/>
      <c r="T182" s="239"/>
    </row>
    <row r="183" spans="1:20">
      <c r="A183" s="240"/>
      <c r="B183" s="240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0"/>
      <c r="N183" s="240"/>
      <c r="O183" s="240"/>
      <c r="P183" s="240"/>
      <c r="Q183" s="240"/>
      <c r="R183" s="240"/>
      <c r="S183" s="240"/>
      <c r="T183" s="239"/>
    </row>
    <row r="184" spans="1:20">
      <c r="A184" s="240"/>
      <c r="B184" s="240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240"/>
      <c r="Q184" s="240"/>
      <c r="R184" s="240"/>
      <c r="S184" s="240"/>
      <c r="T184" s="239"/>
    </row>
    <row r="185" spans="1:20">
      <c r="A185" s="240"/>
      <c r="B185" s="240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0"/>
      <c r="N185" s="240"/>
      <c r="O185" s="240"/>
      <c r="P185" s="240"/>
      <c r="Q185" s="240"/>
      <c r="R185" s="240"/>
      <c r="S185" s="240"/>
      <c r="T185" s="239"/>
    </row>
    <row r="186" spans="1:20">
      <c r="A186" s="240"/>
      <c r="B186" s="240"/>
      <c r="C186" s="240"/>
      <c r="D186" s="240"/>
      <c r="E186" s="240"/>
      <c r="F186" s="240"/>
      <c r="G186" s="240"/>
      <c r="H186" s="240"/>
      <c r="I186" s="240"/>
      <c r="J186" s="240"/>
      <c r="K186" s="240"/>
      <c r="L186" s="240"/>
      <c r="M186" s="240"/>
      <c r="N186" s="240"/>
      <c r="O186" s="240"/>
      <c r="P186" s="240"/>
      <c r="Q186" s="240"/>
      <c r="R186" s="240"/>
      <c r="S186" s="240"/>
      <c r="T186" s="239"/>
    </row>
    <row r="187" spans="1:20">
      <c r="A187" s="240"/>
      <c r="B187" s="240"/>
      <c r="C187" s="240"/>
      <c r="D187" s="240"/>
      <c r="E187" s="240"/>
      <c r="F187" s="240"/>
      <c r="G187" s="240"/>
      <c r="H187" s="240"/>
      <c r="I187" s="240"/>
      <c r="J187" s="240"/>
      <c r="K187" s="240"/>
      <c r="L187" s="240"/>
      <c r="M187" s="240"/>
      <c r="N187" s="240"/>
      <c r="O187" s="240"/>
      <c r="P187" s="240"/>
      <c r="Q187" s="240"/>
      <c r="R187" s="240"/>
      <c r="S187" s="240"/>
      <c r="T187" s="239"/>
    </row>
    <row r="188" spans="1:20">
      <c r="A188" s="240"/>
      <c r="B188" s="240"/>
      <c r="C188" s="240"/>
      <c r="D188" s="240"/>
      <c r="E188" s="240"/>
      <c r="F188" s="240"/>
      <c r="G188" s="240"/>
      <c r="H188" s="240"/>
      <c r="I188" s="240"/>
      <c r="J188" s="240"/>
      <c r="K188" s="240"/>
      <c r="L188" s="240"/>
      <c r="M188" s="240"/>
      <c r="N188" s="240"/>
      <c r="O188" s="240"/>
      <c r="P188" s="240"/>
      <c r="Q188" s="240"/>
      <c r="R188" s="240"/>
      <c r="S188" s="240"/>
      <c r="T188" s="239"/>
    </row>
    <row r="189" spans="1:20">
      <c r="A189" s="240"/>
      <c r="B189" s="240"/>
      <c r="C189" s="240"/>
      <c r="D189" s="240"/>
      <c r="E189" s="240"/>
      <c r="F189" s="240"/>
      <c r="G189" s="240"/>
      <c r="H189" s="240"/>
      <c r="I189" s="240"/>
      <c r="J189" s="240"/>
      <c r="K189" s="240"/>
      <c r="L189" s="240"/>
      <c r="M189" s="240"/>
      <c r="N189" s="240"/>
      <c r="O189" s="240"/>
      <c r="P189" s="240"/>
      <c r="Q189" s="240"/>
      <c r="R189" s="240"/>
      <c r="S189" s="240"/>
      <c r="T189" s="239"/>
    </row>
    <row r="190" spans="1:20">
      <c r="A190" s="240"/>
      <c r="B190" s="240"/>
      <c r="C190" s="240"/>
      <c r="D190" s="240"/>
      <c r="E190" s="240"/>
      <c r="F190" s="240"/>
      <c r="G190" s="240"/>
      <c r="H190" s="240"/>
      <c r="I190" s="240"/>
      <c r="J190" s="240"/>
      <c r="K190" s="240"/>
      <c r="L190" s="240"/>
      <c r="M190" s="240"/>
      <c r="N190" s="240"/>
      <c r="O190" s="240"/>
      <c r="P190" s="240"/>
      <c r="Q190" s="240"/>
      <c r="R190" s="240"/>
      <c r="S190" s="240"/>
      <c r="T190" s="239"/>
    </row>
    <row r="191" spans="1:20">
      <c r="A191" s="240"/>
      <c r="B191" s="240"/>
      <c r="C191" s="240"/>
      <c r="D191" s="240"/>
      <c r="E191" s="240"/>
      <c r="F191" s="240"/>
      <c r="G191" s="240"/>
      <c r="H191" s="240"/>
      <c r="I191" s="240"/>
      <c r="J191" s="240"/>
      <c r="K191" s="240"/>
      <c r="L191" s="240"/>
      <c r="M191" s="240"/>
      <c r="N191" s="240"/>
      <c r="O191" s="240"/>
      <c r="P191" s="240"/>
      <c r="Q191" s="240"/>
      <c r="R191" s="240"/>
      <c r="S191" s="240"/>
      <c r="T191" s="239"/>
    </row>
    <row r="192" spans="1:20">
      <c r="A192" s="240"/>
      <c r="B192" s="240"/>
      <c r="C192" s="240"/>
      <c r="D192" s="240"/>
      <c r="E192" s="240"/>
      <c r="F192" s="240"/>
      <c r="G192" s="240"/>
      <c r="H192" s="240"/>
      <c r="I192" s="240"/>
      <c r="J192" s="240"/>
      <c r="K192" s="240"/>
      <c r="L192" s="240"/>
      <c r="M192" s="240"/>
      <c r="N192" s="240"/>
      <c r="O192" s="240"/>
      <c r="P192" s="240"/>
      <c r="Q192" s="240"/>
      <c r="R192" s="240"/>
      <c r="S192" s="240"/>
      <c r="T192" s="239"/>
    </row>
    <row r="193" spans="1:20">
      <c r="A193" s="240"/>
      <c r="B193" s="240"/>
      <c r="C193" s="240"/>
      <c r="D193" s="240"/>
      <c r="E193" s="240"/>
      <c r="F193" s="240"/>
      <c r="G193" s="240"/>
      <c r="H193" s="240"/>
      <c r="I193" s="240"/>
      <c r="J193" s="240"/>
      <c r="K193" s="240"/>
      <c r="L193" s="240"/>
      <c r="M193" s="240"/>
      <c r="N193" s="240"/>
      <c r="O193" s="240"/>
      <c r="P193" s="240"/>
      <c r="Q193" s="240"/>
      <c r="R193" s="240"/>
      <c r="S193" s="240"/>
      <c r="T193" s="239"/>
    </row>
    <row r="194" spans="1:20">
      <c r="A194" s="240"/>
      <c r="B194" s="240"/>
      <c r="C194" s="240"/>
      <c r="D194" s="240"/>
      <c r="E194" s="240"/>
      <c r="F194" s="240"/>
      <c r="G194" s="240"/>
      <c r="H194" s="240"/>
      <c r="I194" s="240"/>
      <c r="J194" s="240"/>
      <c r="K194" s="240"/>
      <c r="L194" s="240"/>
      <c r="M194" s="240"/>
      <c r="N194" s="240"/>
      <c r="O194" s="240"/>
      <c r="P194" s="240"/>
      <c r="Q194" s="240"/>
      <c r="R194" s="240"/>
      <c r="S194" s="240"/>
      <c r="T194" s="239"/>
    </row>
    <row r="195" spans="1:20">
      <c r="A195" s="240"/>
      <c r="B195" s="240"/>
      <c r="C195" s="240"/>
      <c r="D195" s="240"/>
      <c r="E195" s="240"/>
      <c r="F195" s="240"/>
      <c r="G195" s="240"/>
      <c r="H195" s="240"/>
      <c r="I195" s="240"/>
      <c r="J195" s="240"/>
      <c r="K195" s="240"/>
      <c r="L195" s="240"/>
      <c r="M195" s="240"/>
      <c r="N195" s="240"/>
      <c r="O195" s="240"/>
      <c r="P195" s="240"/>
      <c r="Q195" s="240"/>
      <c r="R195" s="240"/>
      <c r="S195" s="240"/>
      <c r="T195" s="239"/>
    </row>
    <row r="196" spans="1:20">
      <c r="A196" s="240"/>
      <c r="B196" s="240"/>
      <c r="C196" s="240"/>
      <c r="D196" s="240"/>
      <c r="E196" s="240"/>
      <c r="F196" s="240"/>
      <c r="G196" s="240"/>
      <c r="H196" s="240"/>
      <c r="I196" s="240"/>
      <c r="J196" s="240"/>
      <c r="K196" s="240"/>
      <c r="L196" s="240"/>
      <c r="M196" s="240"/>
      <c r="N196" s="240"/>
      <c r="O196" s="240"/>
      <c r="P196" s="240"/>
      <c r="Q196" s="240"/>
      <c r="R196" s="240"/>
      <c r="S196" s="240"/>
      <c r="T196" s="239"/>
    </row>
    <row r="197" spans="1:20">
      <c r="A197" s="240"/>
      <c r="B197" s="240"/>
      <c r="C197" s="240"/>
      <c r="D197" s="240"/>
      <c r="E197" s="240"/>
      <c r="F197" s="240"/>
      <c r="G197" s="240"/>
      <c r="H197" s="240"/>
      <c r="I197" s="240"/>
      <c r="J197" s="240"/>
      <c r="K197" s="240"/>
      <c r="L197" s="240"/>
      <c r="M197" s="240"/>
      <c r="N197" s="240"/>
      <c r="O197" s="240"/>
      <c r="P197" s="240"/>
      <c r="Q197" s="240"/>
      <c r="R197" s="240"/>
      <c r="S197" s="240"/>
      <c r="T197" s="239"/>
    </row>
    <row r="198" spans="1:20">
      <c r="A198" s="240"/>
      <c r="B198" s="240"/>
      <c r="C198" s="240"/>
      <c r="D198" s="240"/>
      <c r="E198" s="240"/>
      <c r="F198" s="240"/>
      <c r="G198" s="240"/>
      <c r="H198" s="240"/>
      <c r="I198" s="240"/>
      <c r="J198" s="240"/>
      <c r="K198" s="240"/>
      <c r="L198" s="240"/>
      <c r="M198" s="240"/>
      <c r="N198" s="240"/>
      <c r="O198" s="240"/>
      <c r="P198" s="240"/>
      <c r="Q198" s="240"/>
      <c r="R198" s="240"/>
      <c r="S198" s="240"/>
      <c r="T198" s="239"/>
    </row>
    <row r="199" spans="1:20">
      <c r="A199" s="240"/>
      <c r="B199" s="240"/>
      <c r="C199" s="240"/>
      <c r="D199" s="240"/>
      <c r="E199" s="240"/>
      <c r="F199" s="240"/>
      <c r="G199" s="240"/>
      <c r="H199" s="240"/>
      <c r="I199" s="240"/>
      <c r="J199" s="240"/>
      <c r="K199" s="240"/>
      <c r="L199" s="240"/>
      <c r="M199" s="240"/>
      <c r="N199" s="240"/>
      <c r="O199" s="240"/>
      <c r="P199" s="240"/>
      <c r="Q199" s="240"/>
      <c r="R199" s="240"/>
      <c r="S199" s="240"/>
      <c r="T199" s="239"/>
    </row>
    <row r="200" spans="1:20">
      <c r="A200" s="240"/>
      <c r="B200" s="240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0"/>
      <c r="N200" s="240"/>
      <c r="O200" s="240"/>
      <c r="P200" s="240"/>
      <c r="Q200" s="240"/>
      <c r="R200" s="240"/>
      <c r="S200" s="240"/>
      <c r="T200" s="239"/>
    </row>
    <row r="201" spans="1:20">
      <c r="A201" s="240"/>
      <c r="B201" s="240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0"/>
      <c r="N201" s="240"/>
      <c r="O201" s="240"/>
      <c r="P201" s="240"/>
      <c r="Q201" s="240"/>
      <c r="R201" s="240"/>
      <c r="S201" s="240"/>
      <c r="T201" s="239"/>
    </row>
    <row r="202" spans="1:20">
      <c r="A202" s="240"/>
      <c r="B202" s="240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0"/>
      <c r="N202" s="240"/>
      <c r="O202" s="240"/>
      <c r="P202" s="240"/>
      <c r="Q202" s="240"/>
      <c r="R202" s="240"/>
      <c r="S202" s="240"/>
      <c r="T202" s="239"/>
    </row>
    <row r="203" spans="1:20">
      <c r="A203" s="240"/>
      <c r="B203" s="240"/>
      <c r="C203" s="240"/>
      <c r="D203" s="240"/>
      <c r="E203" s="240"/>
      <c r="F203" s="240"/>
      <c r="G203" s="240"/>
      <c r="H203" s="240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39"/>
    </row>
    <row r="204" spans="1:20">
      <c r="A204" s="240"/>
      <c r="B204" s="240"/>
      <c r="C204" s="240"/>
      <c r="D204" s="240"/>
      <c r="E204" s="240"/>
      <c r="F204" s="240"/>
      <c r="G204" s="240"/>
      <c r="H204" s="240"/>
      <c r="I204" s="240"/>
      <c r="J204" s="240"/>
      <c r="K204" s="240"/>
      <c r="L204" s="240"/>
      <c r="M204" s="240"/>
      <c r="N204" s="240"/>
      <c r="O204" s="240"/>
      <c r="P204" s="240"/>
      <c r="Q204" s="240"/>
      <c r="R204" s="240"/>
      <c r="S204" s="240"/>
      <c r="T204" s="239"/>
    </row>
    <row r="205" spans="1:20">
      <c r="A205" s="240"/>
      <c r="B205" s="240"/>
      <c r="C205" s="240"/>
      <c r="D205" s="240"/>
      <c r="E205" s="240"/>
      <c r="F205" s="240"/>
      <c r="G205" s="240"/>
      <c r="H205" s="240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39"/>
    </row>
    <row r="206" spans="1:20">
      <c r="A206" s="240"/>
      <c r="B206" s="240"/>
      <c r="C206" s="240"/>
      <c r="D206" s="240"/>
      <c r="E206" s="240"/>
      <c r="F206" s="240"/>
      <c r="G206" s="240"/>
      <c r="H206" s="240"/>
      <c r="I206" s="240"/>
      <c r="J206" s="240"/>
      <c r="K206" s="240"/>
      <c r="L206" s="240"/>
      <c r="M206" s="240"/>
      <c r="N206" s="240"/>
      <c r="O206" s="240"/>
      <c r="P206" s="240"/>
      <c r="Q206" s="240"/>
      <c r="R206" s="240"/>
      <c r="S206" s="240"/>
      <c r="T206" s="239"/>
    </row>
    <row r="207" spans="1:20">
      <c r="A207" s="240"/>
      <c r="B207" s="240"/>
      <c r="C207" s="240"/>
      <c r="D207" s="240"/>
      <c r="E207" s="240"/>
      <c r="F207" s="240"/>
      <c r="G207" s="240"/>
      <c r="H207" s="240"/>
      <c r="I207" s="240"/>
      <c r="J207" s="240"/>
      <c r="K207" s="240"/>
      <c r="L207" s="240"/>
      <c r="M207" s="240"/>
      <c r="N207" s="240"/>
      <c r="O207" s="240"/>
      <c r="P207" s="240"/>
      <c r="Q207" s="240"/>
      <c r="R207" s="240"/>
      <c r="S207" s="240"/>
      <c r="T207" s="239"/>
    </row>
    <row r="208" spans="1:20">
      <c r="A208" s="240"/>
      <c r="B208" s="240"/>
      <c r="C208" s="240"/>
      <c r="D208" s="240"/>
      <c r="E208" s="240"/>
      <c r="F208" s="240"/>
      <c r="G208" s="240"/>
      <c r="H208" s="240"/>
      <c r="I208" s="240"/>
      <c r="J208" s="240"/>
      <c r="K208" s="240"/>
      <c r="L208" s="240"/>
      <c r="M208" s="240"/>
      <c r="N208" s="240"/>
      <c r="O208" s="240"/>
      <c r="P208" s="240"/>
      <c r="Q208" s="240"/>
      <c r="R208" s="240"/>
      <c r="S208" s="240"/>
      <c r="T208" s="239"/>
    </row>
    <row r="209" spans="1:20">
      <c r="A209" s="240"/>
      <c r="B209" s="240"/>
      <c r="C209" s="240"/>
      <c r="D209" s="240"/>
      <c r="E209" s="240"/>
      <c r="F209" s="240"/>
      <c r="G209" s="240"/>
      <c r="H209" s="240"/>
      <c r="I209" s="240"/>
      <c r="J209" s="240"/>
      <c r="K209" s="240"/>
      <c r="L209" s="240"/>
      <c r="M209" s="240"/>
      <c r="N209" s="240"/>
      <c r="O209" s="240"/>
      <c r="P209" s="240"/>
      <c r="Q209" s="240"/>
      <c r="R209" s="240"/>
      <c r="S209" s="240"/>
      <c r="T209" s="239"/>
    </row>
    <row r="210" spans="1:20">
      <c r="A210" s="240"/>
      <c r="B210" s="240"/>
      <c r="C210" s="240"/>
      <c r="D210" s="240"/>
      <c r="E210" s="240"/>
      <c r="F210" s="240"/>
      <c r="G210" s="240"/>
      <c r="H210" s="240"/>
      <c r="I210" s="240"/>
      <c r="J210" s="240"/>
      <c r="K210" s="240"/>
      <c r="L210" s="240"/>
      <c r="M210" s="240"/>
      <c r="N210" s="240"/>
      <c r="O210" s="240"/>
      <c r="P210" s="240"/>
      <c r="Q210" s="240"/>
      <c r="R210" s="240"/>
      <c r="S210" s="240"/>
      <c r="T210" s="239"/>
    </row>
    <row r="211" spans="1:20">
      <c r="A211" s="240"/>
      <c r="B211" s="240"/>
      <c r="C211" s="240"/>
      <c r="D211" s="240"/>
      <c r="E211" s="240"/>
      <c r="F211" s="240"/>
      <c r="G211" s="240"/>
      <c r="H211" s="240"/>
      <c r="I211" s="240"/>
      <c r="J211" s="240"/>
      <c r="K211" s="240"/>
      <c r="L211" s="240"/>
      <c r="M211" s="240"/>
      <c r="N211" s="240"/>
      <c r="O211" s="240"/>
      <c r="P211" s="240"/>
      <c r="Q211" s="240"/>
      <c r="R211" s="240"/>
      <c r="S211" s="240"/>
      <c r="T211" s="239"/>
    </row>
    <row r="212" spans="1:20">
      <c r="A212" s="240"/>
      <c r="B212" s="240"/>
      <c r="C212" s="240"/>
      <c r="D212" s="240"/>
      <c r="E212" s="240"/>
      <c r="F212" s="240"/>
      <c r="G212" s="240"/>
      <c r="H212" s="240"/>
      <c r="I212" s="240"/>
      <c r="J212" s="240"/>
      <c r="K212" s="240"/>
      <c r="L212" s="240"/>
      <c r="M212" s="240"/>
      <c r="N212" s="240"/>
      <c r="O212" s="240"/>
      <c r="P212" s="240"/>
      <c r="Q212" s="240"/>
      <c r="R212" s="240"/>
      <c r="S212" s="240"/>
      <c r="T212" s="239"/>
    </row>
    <row r="213" spans="1:20">
      <c r="A213" s="240"/>
      <c r="B213" s="240"/>
      <c r="C213" s="240"/>
      <c r="D213" s="240"/>
      <c r="E213" s="240"/>
      <c r="F213" s="240"/>
      <c r="G213" s="240"/>
      <c r="H213" s="240"/>
      <c r="I213" s="240"/>
      <c r="J213" s="240"/>
      <c r="K213" s="240"/>
      <c r="L213" s="240"/>
      <c r="M213" s="240"/>
      <c r="N213" s="240"/>
      <c r="O213" s="240"/>
      <c r="P213" s="240"/>
      <c r="Q213" s="240"/>
      <c r="R213" s="240"/>
      <c r="S213" s="240"/>
      <c r="T213" s="239"/>
    </row>
    <row r="214" spans="1:20">
      <c r="A214" s="240"/>
      <c r="B214" s="240"/>
      <c r="C214" s="240"/>
      <c r="D214" s="240"/>
      <c r="E214" s="240"/>
      <c r="F214" s="240"/>
      <c r="G214" s="240"/>
      <c r="H214" s="240"/>
      <c r="I214" s="240"/>
      <c r="J214" s="240"/>
      <c r="K214" s="240"/>
      <c r="L214" s="240"/>
      <c r="M214" s="240"/>
      <c r="N214" s="240"/>
      <c r="O214" s="240"/>
      <c r="P214" s="240"/>
      <c r="Q214" s="240"/>
      <c r="R214" s="240"/>
      <c r="S214" s="240"/>
      <c r="T214" s="239"/>
    </row>
    <row r="215" spans="1:20">
      <c r="A215" s="240"/>
      <c r="B215" s="240"/>
      <c r="C215" s="240"/>
      <c r="D215" s="240"/>
      <c r="E215" s="240"/>
      <c r="F215" s="240"/>
      <c r="G215" s="240"/>
      <c r="H215" s="240"/>
      <c r="I215" s="240"/>
      <c r="J215" s="240"/>
      <c r="K215" s="240"/>
      <c r="L215" s="240"/>
      <c r="M215" s="240"/>
      <c r="N215" s="240"/>
      <c r="O215" s="240"/>
      <c r="P215" s="240"/>
      <c r="Q215" s="240"/>
      <c r="R215" s="240"/>
      <c r="S215" s="240"/>
      <c r="T215" s="239"/>
    </row>
  </sheetData>
  <mergeCells count="98">
    <mergeCell ref="A1:I1"/>
    <mergeCell ref="A2:C3"/>
    <mergeCell ref="D2:D3"/>
    <mergeCell ref="E2:F2"/>
    <mergeCell ref="G2:G3"/>
    <mergeCell ref="H2:H3"/>
    <mergeCell ref="I2:I3"/>
    <mergeCell ref="R2:S2"/>
    <mergeCell ref="B6:C6"/>
    <mergeCell ref="B7:C7"/>
    <mergeCell ref="N2:N3"/>
    <mergeCell ref="O2:O3"/>
    <mergeCell ref="B8:C8"/>
    <mergeCell ref="J2:J3"/>
    <mergeCell ref="K2:K3"/>
    <mergeCell ref="L2:L3"/>
    <mergeCell ref="M2:M3"/>
    <mergeCell ref="B16:C16"/>
    <mergeCell ref="B17:C17"/>
    <mergeCell ref="B18:C18"/>
    <mergeCell ref="B19:C19"/>
    <mergeCell ref="P2:P3"/>
    <mergeCell ref="Q2:Q3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I38:I39"/>
    <mergeCell ref="J38:J39"/>
    <mergeCell ref="K38:K39"/>
    <mergeCell ref="B33:C33"/>
    <mergeCell ref="B34:C34"/>
    <mergeCell ref="B35:C35"/>
    <mergeCell ref="A38:C39"/>
    <mergeCell ref="D38:D39"/>
    <mergeCell ref="T38:T39"/>
    <mergeCell ref="U38:U39"/>
    <mergeCell ref="V38:V39"/>
    <mergeCell ref="B42:C42"/>
    <mergeCell ref="L38:L39"/>
    <mergeCell ref="M38:M39"/>
    <mergeCell ref="N38:N39"/>
    <mergeCell ref="O38:O39"/>
    <mergeCell ref="E38:E39"/>
    <mergeCell ref="P38:P39"/>
    <mergeCell ref="B50:C50"/>
    <mergeCell ref="B51:C51"/>
    <mergeCell ref="B52:C52"/>
    <mergeCell ref="B53:C53"/>
    <mergeCell ref="R38:R39"/>
    <mergeCell ref="S38:S39"/>
    <mergeCell ref="Q38:Q39"/>
    <mergeCell ref="F38:F39"/>
    <mergeCell ref="G38:G39"/>
    <mergeCell ref="H38:H39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L73:T73"/>
    <mergeCell ref="B67:C67"/>
    <mergeCell ref="B68:C68"/>
    <mergeCell ref="B69:C69"/>
    <mergeCell ref="B70:C70"/>
    <mergeCell ref="B71:C71"/>
    <mergeCell ref="A73:E73"/>
  </mergeCells>
  <phoneticPr fontId="3"/>
  <printOptions horizontalCentered="1"/>
  <pageMargins left="0.47244094488188981" right="0.47244094488188981" top="0.70866141732283472" bottom="0" header="0" footer="0"/>
  <pageSetup paperSize="9" fitToHeight="0" orientation="portrait" r:id="rId1"/>
  <headerFooter alignWithMargins="0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FE3C6-01BD-F64C-B1B2-DF9A118C77D7}">
  <dimension ref="A1:AB37"/>
  <sheetViews>
    <sheetView showGridLines="0" zoomScaleNormal="100" workbookViewId="0">
      <selection sqref="A1:N1"/>
    </sheetView>
  </sheetViews>
  <sheetFormatPr baseColWidth="10" defaultColWidth="8.83203125" defaultRowHeight="14"/>
  <cols>
    <col min="1" max="2" width="3.33203125" customWidth="1"/>
    <col min="3" max="3" width="7.33203125" customWidth="1"/>
    <col min="4" max="4" width="7.6640625" bestFit="1" customWidth="1"/>
    <col min="5" max="13" width="6" customWidth="1"/>
    <col min="14" max="15" width="6" style="21" customWidth="1"/>
    <col min="16" max="17" width="5.33203125" customWidth="1"/>
  </cols>
  <sheetData>
    <row r="1" spans="1:26" s="1" customFormat="1" ht="18" customHeight="1">
      <c r="A1" s="89" t="s">
        <v>140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"/>
    </row>
    <row r="2" spans="1:26" s="119" customFormat="1" ht="10" customHeight="1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424"/>
      <c r="Q2" s="424"/>
    </row>
    <row r="3" spans="1:26" s="119" customFormat="1" ht="10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424"/>
      <c r="Q3" s="424"/>
    </row>
    <row r="4" spans="1:26" s="119" customFormat="1" ht="10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424"/>
      <c r="Q4" s="424"/>
    </row>
    <row r="5" spans="1:26" s="119" customFormat="1" ht="15" customHeight="1" thickBot="1">
      <c r="A5" s="423" t="s">
        <v>138</v>
      </c>
      <c r="N5" s="391" t="s">
        <v>137</v>
      </c>
      <c r="O5" s="422"/>
    </row>
    <row r="6" spans="1:26" s="321" customFormat="1" ht="15" customHeight="1">
      <c r="A6" s="421"/>
      <c r="B6" s="390"/>
      <c r="C6" s="389"/>
      <c r="D6" s="420" t="s">
        <v>51</v>
      </c>
      <c r="E6" s="419" t="s">
        <v>136</v>
      </c>
      <c r="F6" s="419"/>
      <c r="G6" s="419"/>
      <c r="H6" s="419"/>
      <c r="I6" s="419"/>
      <c r="J6" s="419"/>
      <c r="K6" s="419"/>
      <c r="L6" s="419"/>
      <c r="M6" s="419"/>
      <c r="N6" s="388"/>
      <c r="O6" s="395"/>
    </row>
    <row r="7" spans="1:26" s="321" customFormat="1" ht="13.5" customHeight="1">
      <c r="A7" s="418"/>
      <c r="B7" s="385"/>
      <c r="C7" s="384"/>
      <c r="D7" s="417"/>
      <c r="E7" s="417" t="s">
        <v>135</v>
      </c>
      <c r="F7" s="417" t="s">
        <v>134</v>
      </c>
      <c r="G7" s="417" t="s">
        <v>5</v>
      </c>
      <c r="H7" s="417" t="s">
        <v>133</v>
      </c>
      <c r="I7" s="417" t="s">
        <v>132</v>
      </c>
      <c r="J7" s="417" t="s">
        <v>131</v>
      </c>
      <c r="K7" s="417" t="s">
        <v>130</v>
      </c>
      <c r="L7" s="379" t="s">
        <v>129</v>
      </c>
      <c r="M7" s="417" t="s">
        <v>128</v>
      </c>
      <c r="N7" s="416" t="s">
        <v>127</v>
      </c>
      <c r="O7" s="395"/>
    </row>
    <row r="8" spans="1:26" s="321" customFormat="1" ht="75" customHeight="1" thickBot="1">
      <c r="A8" s="415"/>
      <c r="B8" s="375"/>
      <c r="C8" s="374"/>
      <c r="D8" s="414"/>
      <c r="E8" s="414"/>
      <c r="F8" s="414"/>
      <c r="G8" s="414"/>
      <c r="H8" s="414"/>
      <c r="I8" s="414"/>
      <c r="J8" s="414"/>
      <c r="K8" s="414"/>
      <c r="L8" s="281"/>
      <c r="M8" s="414"/>
      <c r="N8" s="413"/>
      <c r="O8" s="395"/>
    </row>
    <row r="9" spans="1:26" s="321" customFormat="1" ht="15" customHeight="1">
      <c r="A9" s="412" t="s">
        <v>126</v>
      </c>
      <c r="B9" s="411"/>
      <c r="C9" s="410"/>
      <c r="D9" s="408">
        <v>100</v>
      </c>
      <c r="E9" s="409">
        <v>11.746529758509222</v>
      </c>
      <c r="F9" s="408">
        <v>18.197375926982314</v>
      </c>
      <c r="G9" s="408">
        <v>7.4919186157064086</v>
      </c>
      <c r="H9" s="409">
        <v>5.2291310135006652</v>
      </c>
      <c r="I9" s="408">
        <v>2.6858718387526146</v>
      </c>
      <c r="J9" s="408">
        <v>0.49914432401597264</v>
      </c>
      <c r="K9" s="409">
        <v>4.7537554668187869E-3</v>
      </c>
      <c r="L9" s="408">
        <v>3.8172656398554854</v>
      </c>
      <c r="M9" s="408">
        <v>1.9015021867275148E-2</v>
      </c>
      <c r="N9" s="408">
        <v>2.3673702224757558</v>
      </c>
      <c r="O9" s="395"/>
    </row>
    <row r="10" spans="1:26" s="321" customFormat="1" ht="15" customHeight="1">
      <c r="A10" s="407" t="s">
        <v>125</v>
      </c>
      <c r="B10" s="356"/>
      <c r="C10" s="345" t="s">
        <v>108</v>
      </c>
      <c r="D10" s="406">
        <f>SUM(D12:D19)</f>
        <v>21618.75</v>
      </c>
      <c r="E10" s="405">
        <f>SUM(E12:E19)</f>
        <v>2312.75</v>
      </c>
      <c r="F10" s="405">
        <f>SUM(F12:F19)</f>
        <v>6388.75</v>
      </c>
      <c r="G10" s="405">
        <f>SUM(G12:G19)</f>
        <v>1792.25</v>
      </c>
      <c r="H10" s="405">
        <f>SUM(H12:H19)</f>
        <v>1323.75</v>
      </c>
      <c r="I10" s="405">
        <f>SUM(I12:I19)</f>
        <v>510.75</v>
      </c>
      <c r="J10" s="405">
        <f>SUM(J12:J19)</f>
        <v>22</v>
      </c>
      <c r="K10" s="405">
        <f>SUM(K12:K19)</f>
        <v>5</v>
      </c>
      <c r="L10" s="405">
        <f>SUM(L12:L19)</f>
        <v>387.5</v>
      </c>
      <c r="M10" s="405">
        <f>SUM(M12:M19)</f>
        <v>16</v>
      </c>
      <c r="N10" s="405">
        <f>SUM(N12:N19)</f>
        <v>225</v>
      </c>
      <c r="O10" s="395"/>
    </row>
    <row r="11" spans="1:26" s="321" customFormat="1" ht="15" customHeight="1">
      <c r="A11" s="404"/>
      <c r="B11" s="346"/>
      <c r="C11" s="345" t="s">
        <v>53</v>
      </c>
      <c r="D11" s="403">
        <v>100</v>
      </c>
      <c r="E11" s="402">
        <f>E10/$D$10*100</f>
        <v>10.697889563457647</v>
      </c>
      <c r="F11" s="402">
        <f>F10/$D$10*100</f>
        <v>29.551893610870195</v>
      </c>
      <c r="G11" s="402">
        <f>G10/$D$10*100</f>
        <v>8.2902572997976289</v>
      </c>
      <c r="H11" s="402">
        <f>H10/$D$10*100</f>
        <v>6.1231569817866438</v>
      </c>
      <c r="I11" s="402">
        <f>I10/$D$10*100</f>
        <v>2.3625325238508239</v>
      </c>
      <c r="J11" s="402">
        <f>J10/$D$10*100</f>
        <v>0.10176351546689795</v>
      </c>
      <c r="K11" s="402">
        <f>K10/$D$10*100</f>
        <v>2.3128071697022259E-2</v>
      </c>
      <c r="L11" s="402">
        <f>L10/$D$10*100</f>
        <v>1.7924255565192251</v>
      </c>
      <c r="M11" s="402">
        <f>M10/$D$10*100</f>
        <v>7.4009829430471241E-2</v>
      </c>
      <c r="N11" s="402">
        <f>N10/$D$10*100</f>
        <v>1.0407632263660018</v>
      </c>
      <c r="O11" s="395"/>
    </row>
    <row r="12" spans="1:26" s="321" customFormat="1" ht="15" customHeight="1">
      <c r="A12" s="177" t="s">
        <v>11</v>
      </c>
      <c r="B12" s="178"/>
      <c r="C12" s="179"/>
      <c r="D12" s="332">
        <f>SUM(E12:N12,D28:F28,H28:O28)</f>
        <v>2486</v>
      </c>
      <c r="E12" s="231">
        <v>261</v>
      </c>
      <c r="F12" s="401">
        <v>1270</v>
      </c>
      <c r="G12" s="231">
        <v>240</v>
      </c>
      <c r="H12" s="332">
        <v>107</v>
      </c>
      <c r="I12" s="231">
        <v>23</v>
      </c>
      <c r="J12" s="332">
        <v>11</v>
      </c>
      <c r="K12" s="231">
        <v>0</v>
      </c>
      <c r="L12" s="332">
        <v>64.5</v>
      </c>
      <c r="M12" s="231">
        <v>0</v>
      </c>
      <c r="N12" s="330">
        <v>14</v>
      </c>
      <c r="O12" s="395"/>
      <c r="P12" s="325"/>
      <c r="Q12" s="325"/>
      <c r="R12" s="325"/>
      <c r="S12" s="325"/>
      <c r="T12" s="325"/>
      <c r="U12" s="325"/>
      <c r="V12" s="325"/>
      <c r="W12" s="325"/>
      <c r="X12" s="325"/>
      <c r="Y12" s="325"/>
    </row>
    <row r="13" spans="1:26" s="321" customFormat="1" ht="15" customHeight="1">
      <c r="A13" s="400" t="s">
        <v>54</v>
      </c>
      <c r="B13" s="334"/>
      <c r="C13" s="333"/>
      <c r="D13" s="332">
        <f>SUM(E13:N13,D29:F29,H29:O29)</f>
        <v>1898</v>
      </c>
      <c r="E13" s="231">
        <v>223</v>
      </c>
      <c r="F13" s="332">
        <v>383</v>
      </c>
      <c r="G13" s="231">
        <v>210</v>
      </c>
      <c r="H13" s="332">
        <v>139</v>
      </c>
      <c r="I13" s="231">
        <v>44</v>
      </c>
      <c r="J13" s="332">
        <v>0</v>
      </c>
      <c r="K13" s="231">
        <v>0</v>
      </c>
      <c r="L13" s="332">
        <v>17</v>
      </c>
      <c r="M13" s="231">
        <v>4</v>
      </c>
      <c r="N13" s="330">
        <v>65</v>
      </c>
      <c r="O13" s="399"/>
      <c r="P13" s="325"/>
      <c r="Q13" s="325"/>
      <c r="R13" s="325"/>
      <c r="S13" s="325"/>
      <c r="T13" s="325"/>
      <c r="U13" s="325"/>
      <c r="V13" s="325"/>
      <c r="W13" s="325"/>
      <c r="X13" s="325"/>
      <c r="Y13" s="325"/>
    </row>
    <row r="14" spans="1:26" s="321" customFormat="1" ht="15" customHeight="1">
      <c r="A14" s="177" t="s">
        <v>12</v>
      </c>
      <c r="B14" s="178"/>
      <c r="C14" s="179"/>
      <c r="D14" s="332">
        <f>SUM(E14:N14,D30:F30,H30:O30)</f>
        <v>2853</v>
      </c>
      <c r="E14" s="231">
        <v>302</v>
      </c>
      <c r="F14" s="332">
        <v>699</v>
      </c>
      <c r="G14" s="231">
        <v>211</v>
      </c>
      <c r="H14" s="332">
        <v>216</v>
      </c>
      <c r="I14" s="231">
        <v>98</v>
      </c>
      <c r="J14" s="332">
        <v>0</v>
      </c>
      <c r="K14" s="231">
        <v>0</v>
      </c>
      <c r="L14" s="332">
        <v>83</v>
      </c>
      <c r="M14" s="231">
        <v>1</v>
      </c>
      <c r="N14" s="330">
        <v>7</v>
      </c>
      <c r="O14" s="395"/>
      <c r="P14" s="325"/>
      <c r="Q14" s="325"/>
      <c r="R14" s="325"/>
      <c r="S14" s="325"/>
      <c r="T14" s="325"/>
      <c r="U14" s="325"/>
      <c r="V14" s="325"/>
      <c r="W14" s="325"/>
      <c r="X14" s="325"/>
      <c r="Y14" s="325"/>
    </row>
    <row r="15" spans="1:26" s="321" customFormat="1" ht="15" customHeight="1">
      <c r="A15" s="177" t="s">
        <v>13</v>
      </c>
      <c r="B15" s="178"/>
      <c r="C15" s="179"/>
      <c r="D15" s="332">
        <f>SUM(E15:N15,D31:F31,H31:O31)</f>
        <v>2923</v>
      </c>
      <c r="E15" s="231">
        <v>268</v>
      </c>
      <c r="F15" s="332">
        <v>914</v>
      </c>
      <c r="G15" s="231">
        <v>204</v>
      </c>
      <c r="H15" s="332">
        <v>238</v>
      </c>
      <c r="I15" s="231">
        <v>37</v>
      </c>
      <c r="J15" s="332">
        <v>4</v>
      </c>
      <c r="K15" s="231">
        <v>4</v>
      </c>
      <c r="L15" s="332">
        <v>59</v>
      </c>
      <c r="M15" s="231">
        <v>4</v>
      </c>
      <c r="N15" s="330">
        <v>44</v>
      </c>
      <c r="O15" s="395"/>
      <c r="P15" s="325"/>
      <c r="Q15" s="325"/>
      <c r="R15" s="325"/>
      <c r="S15" s="325"/>
      <c r="T15" s="325"/>
      <c r="U15" s="325"/>
      <c r="V15" s="325"/>
      <c r="W15" s="325"/>
      <c r="X15" s="325"/>
      <c r="Y15" s="325"/>
    </row>
    <row r="16" spans="1:26" s="321" customFormat="1" ht="15" customHeight="1">
      <c r="A16" s="177" t="s">
        <v>14</v>
      </c>
      <c r="B16" s="178"/>
      <c r="C16" s="179"/>
      <c r="D16" s="332">
        <f>SUM(E16:N16,D32:F32,H32:O32)</f>
        <v>3279.75</v>
      </c>
      <c r="E16" s="231">
        <v>306.75</v>
      </c>
      <c r="F16" s="332">
        <v>742.75</v>
      </c>
      <c r="G16" s="231">
        <v>237.25</v>
      </c>
      <c r="H16" s="332">
        <v>196.75</v>
      </c>
      <c r="I16" s="231">
        <v>133.75</v>
      </c>
      <c r="J16" s="332">
        <v>1</v>
      </c>
      <c r="K16" s="231">
        <v>0</v>
      </c>
      <c r="L16" s="332">
        <v>74</v>
      </c>
      <c r="M16" s="231">
        <v>0</v>
      </c>
      <c r="N16" s="330">
        <v>18</v>
      </c>
      <c r="O16" s="397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7"/>
    </row>
    <row r="17" spans="1:28" s="321" customFormat="1" ht="15" customHeight="1">
      <c r="A17" s="177" t="s">
        <v>15</v>
      </c>
      <c r="B17" s="178"/>
      <c r="C17" s="179"/>
      <c r="D17" s="332">
        <f>SUM(E17:N17,D33:F33,H33:O33)</f>
        <v>3224</v>
      </c>
      <c r="E17" s="231">
        <v>450</v>
      </c>
      <c r="F17" s="332">
        <v>890</v>
      </c>
      <c r="G17" s="231">
        <v>142</v>
      </c>
      <c r="H17" s="332">
        <v>157</v>
      </c>
      <c r="I17" s="231">
        <v>51</v>
      </c>
      <c r="J17" s="332">
        <v>3</v>
      </c>
      <c r="K17" s="231">
        <v>0</v>
      </c>
      <c r="L17" s="332">
        <v>52</v>
      </c>
      <c r="M17" s="231">
        <v>0</v>
      </c>
      <c r="N17" s="396">
        <v>52</v>
      </c>
      <c r="O17" s="395"/>
      <c r="P17" s="325"/>
      <c r="Q17" s="325"/>
      <c r="R17" s="325"/>
      <c r="S17" s="325"/>
      <c r="T17" s="325"/>
      <c r="U17" s="325"/>
      <c r="V17" s="325"/>
      <c r="W17" s="325"/>
      <c r="X17" s="325"/>
      <c r="Y17" s="325"/>
    </row>
    <row r="18" spans="1:28" s="321" customFormat="1" ht="15" customHeight="1">
      <c r="A18" s="177" t="s">
        <v>16</v>
      </c>
      <c r="B18" s="178"/>
      <c r="C18" s="179"/>
      <c r="D18" s="332">
        <f>SUM(E18:N18,D34:F34,H34:O34)</f>
        <v>2658</v>
      </c>
      <c r="E18" s="231">
        <v>222</v>
      </c>
      <c r="F18" s="332">
        <v>849</v>
      </c>
      <c r="G18" s="231">
        <v>294</v>
      </c>
      <c r="H18" s="332">
        <v>135</v>
      </c>
      <c r="I18" s="231">
        <v>79</v>
      </c>
      <c r="J18" s="332">
        <v>3</v>
      </c>
      <c r="K18" s="231">
        <v>0</v>
      </c>
      <c r="L18" s="332">
        <v>26</v>
      </c>
      <c r="M18" s="231">
        <v>0</v>
      </c>
      <c r="N18" s="330">
        <v>2</v>
      </c>
      <c r="O18" s="395"/>
      <c r="P18" s="325"/>
      <c r="Q18" s="325"/>
      <c r="R18" s="325"/>
      <c r="S18" s="325"/>
      <c r="T18" s="325"/>
      <c r="U18" s="325"/>
      <c r="V18" s="325"/>
      <c r="W18" s="325"/>
      <c r="X18" s="325"/>
      <c r="Y18" s="325"/>
    </row>
    <row r="19" spans="1:28" s="321" customFormat="1" ht="15" customHeight="1" thickBot="1">
      <c r="A19" s="181" t="s">
        <v>17</v>
      </c>
      <c r="B19" s="182"/>
      <c r="C19" s="183"/>
      <c r="D19" s="233">
        <f>SUM(E19:N19,D35:F35,H35:O35)</f>
        <v>2297</v>
      </c>
      <c r="E19" s="233">
        <v>280</v>
      </c>
      <c r="F19" s="328">
        <v>641</v>
      </c>
      <c r="G19" s="233">
        <v>254</v>
      </c>
      <c r="H19" s="328">
        <v>135</v>
      </c>
      <c r="I19" s="233">
        <v>45</v>
      </c>
      <c r="J19" s="328">
        <v>0</v>
      </c>
      <c r="K19" s="233">
        <v>1</v>
      </c>
      <c r="L19" s="328">
        <v>12</v>
      </c>
      <c r="M19" s="233">
        <v>7</v>
      </c>
      <c r="N19" s="327">
        <v>23</v>
      </c>
      <c r="O19" s="395"/>
    </row>
    <row r="20" spans="1:28" s="321" customFormat="1" ht="15" customHeight="1">
      <c r="A20" s="323"/>
      <c r="B20" s="323"/>
      <c r="C20" s="323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95"/>
    </row>
    <row r="21" spans="1:28" s="321" customFormat="1" ht="18" customHeight="1" thickBot="1">
      <c r="A21" s="394"/>
      <c r="B21" s="394"/>
      <c r="C21" s="394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1"/>
      <c r="O21" s="392" t="s">
        <v>124</v>
      </c>
      <c r="Q21" s="391"/>
    </row>
    <row r="22" spans="1:28" s="321" customFormat="1" ht="15" customHeight="1">
      <c r="A22" s="390"/>
      <c r="B22" s="390"/>
      <c r="C22" s="389"/>
      <c r="D22" s="388" t="s">
        <v>117</v>
      </c>
      <c r="E22" s="151"/>
      <c r="F22" s="388" t="s">
        <v>123</v>
      </c>
      <c r="G22" s="150"/>
      <c r="H22" s="150"/>
      <c r="I22" s="150"/>
      <c r="J22" s="388" t="s">
        <v>122</v>
      </c>
      <c r="K22" s="151"/>
      <c r="L22" s="289" t="s">
        <v>121</v>
      </c>
      <c r="M22" s="289" t="s">
        <v>120</v>
      </c>
      <c r="N22" s="387" t="s">
        <v>119</v>
      </c>
      <c r="O22" s="386" t="s">
        <v>88</v>
      </c>
      <c r="P22" s="368"/>
      <c r="Q22" s="368"/>
    </row>
    <row r="23" spans="1:28" s="321" customFormat="1" ht="13.5" customHeight="1">
      <c r="A23" s="385"/>
      <c r="B23" s="385"/>
      <c r="C23" s="384"/>
      <c r="D23" s="379" t="s">
        <v>118</v>
      </c>
      <c r="E23" s="379" t="s">
        <v>117</v>
      </c>
      <c r="F23" s="383" t="s">
        <v>116</v>
      </c>
      <c r="G23" s="382" t="s">
        <v>115</v>
      </c>
      <c r="H23" s="381" t="s">
        <v>114</v>
      </c>
      <c r="I23" s="380" t="s">
        <v>113</v>
      </c>
      <c r="J23" s="379" t="s">
        <v>112</v>
      </c>
      <c r="K23" s="379" t="s">
        <v>111</v>
      </c>
      <c r="L23" s="378"/>
      <c r="M23" s="378"/>
      <c r="N23" s="377"/>
      <c r="O23" s="376"/>
      <c r="P23" s="368"/>
      <c r="Q23" s="368"/>
    </row>
    <row r="24" spans="1:28" s="321" customFormat="1" ht="85.5" customHeight="1" thickBot="1">
      <c r="A24" s="375"/>
      <c r="B24" s="375"/>
      <c r="C24" s="374"/>
      <c r="D24" s="281"/>
      <c r="E24" s="281"/>
      <c r="F24" s="373"/>
      <c r="G24" s="372"/>
      <c r="H24" s="371"/>
      <c r="I24" s="183"/>
      <c r="J24" s="281"/>
      <c r="K24" s="281"/>
      <c r="L24" s="281"/>
      <c r="M24" s="281"/>
      <c r="N24" s="370"/>
      <c r="O24" s="369"/>
      <c r="P24" s="368"/>
      <c r="Q24" s="368"/>
    </row>
    <row r="25" spans="1:28" s="321" customFormat="1" ht="15" customHeight="1">
      <c r="A25" s="367" t="s">
        <v>110</v>
      </c>
      <c r="B25" s="367"/>
      <c r="C25" s="366"/>
      <c r="D25" s="361">
        <v>0.19965772960638906</v>
      </c>
      <c r="E25" s="361">
        <v>2.381631488876212</v>
      </c>
      <c r="F25" s="361">
        <v>9.1177029853584344</v>
      </c>
      <c r="G25" s="365"/>
      <c r="H25" s="364">
        <v>5.4573112759079674</v>
      </c>
      <c r="I25" s="363">
        <v>1.2454839323065221</v>
      </c>
      <c r="J25" s="362">
        <v>0.65126449895417382</v>
      </c>
      <c r="K25" s="362">
        <v>1.093363757368321</v>
      </c>
      <c r="L25" s="361">
        <v>4.8250617988210687</v>
      </c>
      <c r="M25" s="360">
        <v>17.075489636813082</v>
      </c>
      <c r="N25" s="360">
        <v>4.7252329340178738</v>
      </c>
      <c r="O25" s="359">
        <v>1.2597451987069785</v>
      </c>
      <c r="P25" s="358"/>
      <c r="Q25" s="358"/>
    </row>
    <row r="26" spans="1:28" s="321" customFormat="1" ht="15" customHeight="1">
      <c r="A26" s="357" t="s">
        <v>109</v>
      </c>
      <c r="B26" s="356"/>
      <c r="C26" s="345" t="s">
        <v>108</v>
      </c>
      <c r="D26" s="352">
        <f>SUM(D28:D35)</f>
        <v>48</v>
      </c>
      <c r="E26" s="352">
        <f>SUM(E28:E35)</f>
        <v>453</v>
      </c>
      <c r="F26" s="352">
        <f>SUM(F28:F35)</f>
        <v>1802</v>
      </c>
      <c r="G26" s="355"/>
      <c r="H26" s="354">
        <f>SUM(H28:H35)</f>
        <v>694</v>
      </c>
      <c r="I26" s="353">
        <f>SUM(I28:I35)</f>
        <v>192</v>
      </c>
      <c r="J26" s="352">
        <f>SUM(J28:J35)</f>
        <v>137</v>
      </c>
      <c r="K26" s="351">
        <f>SUM(K28:K35)</f>
        <v>298</v>
      </c>
      <c r="L26" s="352">
        <f>SUM(L28:L35)</f>
        <v>1037.5</v>
      </c>
      <c r="M26" s="351">
        <f>SUM(M28:M35)</f>
        <v>3113.25</v>
      </c>
      <c r="N26" s="350">
        <f>SUM(N28:N35)</f>
        <v>473.75</v>
      </c>
      <c r="O26" s="349">
        <f>SUM(O28:O35)</f>
        <v>386.5</v>
      </c>
      <c r="P26" s="348"/>
      <c r="Q26" s="348"/>
    </row>
    <row r="27" spans="1:28" s="321" customFormat="1" ht="15" customHeight="1">
      <c r="A27" s="347"/>
      <c r="B27" s="346"/>
      <c r="C27" s="345" t="s">
        <v>53</v>
      </c>
      <c r="D27" s="341">
        <f>D26/$D$10*100</f>
        <v>0.2220294882914137</v>
      </c>
      <c r="E27" s="341">
        <f>E26/$D$10*100</f>
        <v>2.0954032957502169</v>
      </c>
      <c r="F27" s="341">
        <f>F26/$D$10*100</f>
        <v>8.3353570396068228</v>
      </c>
      <c r="G27" s="344"/>
      <c r="H27" s="343">
        <f>H26/$D$10*100</f>
        <v>3.2101763515466897</v>
      </c>
      <c r="I27" s="342">
        <f>I26/$D$10*100</f>
        <v>0.88811795316565478</v>
      </c>
      <c r="J27" s="341">
        <f>J26/$D$10*100</f>
        <v>0.63370916449840997</v>
      </c>
      <c r="K27" s="340">
        <f>K26/$D$10*100</f>
        <v>1.3784330731425267</v>
      </c>
      <c r="L27" s="341">
        <f>L26/$D$10*100</f>
        <v>4.799074877132119</v>
      </c>
      <c r="M27" s="340">
        <f>M26/$D$10*100</f>
        <v>14.400693842150911</v>
      </c>
      <c r="N27" s="339">
        <f>N26/$D$10*100</f>
        <v>2.1913847932928592</v>
      </c>
      <c r="O27" s="338">
        <f>O26/$D$10*100</f>
        <v>1.7877999421798205</v>
      </c>
      <c r="P27" s="337"/>
      <c r="Q27" s="337"/>
    </row>
    <row r="28" spans="1:28" s="321" customFormat="1" ht="15" customHeight="1">
      <c r="A28" s="178" t="s">
        <v>11</v>
      </c>
      <c r="B28" s="178"/>
      <c r="C28" s="179"/>
      <c r="D28" s="332">
        <v>5</v>
      </c>
      <c r="E28" s="231">
        <v>32</v>
      </c>
      <c r="F28" s="330">
        <v>58</v>
      </c>
      <c r="G28" s="231">
        <v>37</v>
      </c>
      <c r="H28" s="231">
        <v>45</v>
      </c>
      <c r="I28" s="336">
        <v>28</v>
      </c>
      <c r="J28" s="330">
        <v>5</v>
      </c>
      <c r="K28" s="231">
        <v>50</v>
      </c>
      <c r="L28" s="330">
        <v>9</v>
      </c>
      <c r="M28" s="231">
        <v>155.5</v>
      </c>
      <c r="N28" s="231">
        <v>83</v>
      </c>
      <c r="O28" s="335">
        <v>25</v>
      </c>
      <c r="P28" s="326"/>
      <c r="Q28" s="326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</row>
    <row r="29" spans="1:28" s="321" customFormat="1" ht="15" customHeight="1">
      <c r="A29" s="334" t="s">
        <v>54</v>
      </c>
      <c r="B29" s="334"/>
      <c r="C29" s="333"/>
      <c r="D29" s="332">
        <v>0</v>
      </c>
      <c r="E29" s="231">
        <v>60</v>
      </c>
      <c r="F29" s="330">
        <v>183</v>
      </c>
      <c r="G29" s="231">
        <v>554</v>
      </c>
      <c r="H29" s="231">
        <v>104</v>
      </c>
      <c r="I29" s="331">
        <v>27</v>
      </c>
      <c r="J29" s="330">
        <v>22</v>
      </c>
      <c r="K29" s="231">
        <v>15</v>
      </c>
      <c r="L29" s="330">
        <v>81</v>
      </c>
      <c r="M29" s="231">
        <v>239</v>
      </c>
      <c r="N29" s="231">
        <v>39</v>
      </c>
      <c r="O29" s="232">
        <v>43</v>
      </c>
      <c r="P29" s="326"/>
      <c r="Q29" s="326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</row>
    <row r="30" spans="1:28" s="321" customFormat="1" ht="15" customHeight="1">
      <c r="A30" s="178" t="s">
        <v>12</v>
      </c>
      <c r="B30" s="178"/>
      <c r="C30" s="179"/>
      <c r="D30" s="332">
        <v>6</v>
      </c>
      <c r="E30" s="231">
        <v>56</v>
      </c>
      <c r="F30" s="330">
        <v>266</v>
      </c>
      <c r="G30" s="231">
        <v>412</v>
      </c>
      <c r="H30" s="231">
        <v>126</v>
      </c>
      <c r="I30" s="331">
        <v>28</v>
      </c>
      <c r="J30" s="330">
        <v>9</v>
      </c>
      <c r="K30" s="231">
        <v>39</v>
      </c>
      <c r="L30" s="330">
        <v>141</v>
      </c>
      <c r="M30" s="231">
        <v>507</v>
      </c>
      <c r="N30" s="231">
        <v>51</v>
      </c>
      <c r="O30" s="232">
        <v>7</v>
      </c>
      <c r="P30" s="326"/>
      <c r="Q30" s="326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</row>
    <row r="31" spans="1:28" s="321" customFormat="1" ht="15" customHeight="1">
      <c r="A31" s="178" t="s">
        <v>13</v>
      </c>
      <c r="B31" s="178"/>
      <c r="C31" s="179"/>
      <c r="D31" s="332">
        <v>0</v>
      </c>
      <c r="E31" s="231">
        <v>50</v>
      </c>
      <c r="F31" s="330">
        <v>238</v>
      </c>
      <c r="G31" s="231">
        <v>1441</v>
      </c>
      <c r="H31" s="231">
        <v>60</v>
      </c>
      <c r="I31" s="331">
        <v>29</v>
      </c>
      <c r="J31" s="330">
        <v>38</v>
      </c>
      <c r="K31" s="231">
        <v>19</v>
      </c>
      <c r="L31" s="330">
        <v>174</v>
      </c>
      <c r="M31" s="231">
        <v>442</v>
      </c>
      <c r="N31" s="231">
        <v>62</v>
      </c>
      <c r="O31" s="232">
        <v>35</v>
      </c>
      <c r="P31" s="326"/>
      <c r="Q31" s="326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</row>
    <row r="32" spans="1:28" s="321" customFormat="1" ht="15" customHeight="1">
      <c r="A32" s="178" t="s">
        <v>14</v>
      </c>
      <c r="B32" s="178"/>
      <c r="C32" s="179"/>
      <c r="D32" s="332">
        <v>28</v>
      </c>
      <c r="E32" s="231">
        <v>80</v>
      </c>
      <c r="F32" s="330">
        <v>165.5</v>
      </c>
      <c r="G32" s="231">
        <v>172</v>
      </c>
      <c r="H32" s="231">
        <v>155</v>
      </c>
      <c r="I32" s="331">
        <v>16</v>
      </c>
      <c r="J32" s="330">
        <v>6</v>
      </c>
      <c r="K32" s="231">
        <v>20</v>
      </c>
      <c r="L32" s="330">
        <v>233</v>
      </c>
      <c r="M32" s="231">
        <v>711.75</v>
      </c>
      <c r="N32" s="231">
        <v>78.75</v>
      </c>
      <c r="O32" s="232">
        <v>75.5</v>
      </c>
      <c r="P32" s="326"/>
      <c r="Q32" s="326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</row>
    <row r="33" spans="1:28" s="321" customFormat="1" ht="15" customHeight="1">
      <c r="A33" s="178" t="s">
        <v>15</v>
      </c>
      <c r="B33" s="178"/>
      <c r="C33" s="179"/>
      <c r="D33" s="332">
        <v>3</v>
      </c>
      <c r="E33" s="231">
        <v>30</v>
      </c>
      <c r="F33" s="330">
        <v>331</v>
      </c>
      <c r="G33" s="231">
        <v>448</v>
      </c>
      <c r="H33" s="231">
        <v>95</v>
      </c>
      <c r="I33" s="331">
        <v>47</v>
      </c>
      <c r="J33" s="330">
        <v>29</v>
      </c>
      <c r="K33" s="231">
        <v>64</v>
      </c>
      <c r="L33" s="330">
        <v>195</v>
      </c>
      <c r="M33" s="231">
        <v>512</v>
      </c>
      <c r="N33" s="231">
        <v>82</v>
      </c>
      <c r="O33" s="232">
        <v>39</v>
      </c>
      <c r="P33" s="326"/>
      <c r="Q33" s="326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</row>
    <row r="34" spans="1:28" s="321" customFormat="1" ht="15" customHeight="1">
      <c r="A34" s="178" t="s">
        <v>16</v>
      </c>
      <c r="B34" s="178"/>
      <c r="C34" s="179"/>
      <c r="D34" s="332">
        <v>4</v>
      </c>
      <c r="E34" s="231">
        <v>133</v>
      </c>
      <c r="F34" s="330">
        <v>266.5</v>
      </c>
      <c r="G34" s="231">
        <v>730</v>
      </c>
      <c r="H34" s="231">
        <v>66</v>
      </c>
      <c r="I34" s="331">
        <v>8</v>
      </c>
      <c r="J34" s="330">
        <v>17</v>
      </c>
      <c r="K34" s="231">
        <v>58</v>
      </c>
      <c r="L34" s="330">
        <v>82.5</v>
      </c>
      <c r="M34" s="231">
        <v>385</v>
      </c>
      <c r="N34" s="231">
        <v>15</v>
      </c>
      <c r="O34" s="232">
        <v>13</v>
      </c>
      <c r="P34" s="326"/>
      <c r="Q34" s="326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</row>
    <row r="35" spans="1:28" s="321" customFormat="1" ht="15" customHeight="1" thickBot="1">
      <c r="A35" s="182" t="s">
        <v>17</v>
      </c>
      <c r="B35" s="182"/>
      <c r="C35" s="183"/>
      <c r="D35" s="328">
        <v>2</v>
      </c>
      <c r="E35" s="233">
        <v>12</v>
      </c>
      <c r="F35" s="327">
        <v>294</v>
      </c>
      <c r="G35" s="233">
        <v>363</v>
      </c>
      <c r="H35" s="233">
        <v>43</v>
      </c>
      <c r="I35" s="329">
        <v>9</v>
      </c>
      <c r="J35" s="328">
        <v>11</v>
      </c>
      <c r="K35" s="233">
        <v>33</v>
      </c>
      <c r="L35" s="327">
        <v>122</v>
      </c>
      <c r="M35" s="233">
        <v>161</v>
      </c>
      <c r="N35" s="233">
        <v>63</v>
      </c>
      <c r="O35" s="234">
        <v>149</v>
      </c>
      <c r="P35" s="326"/>
      <c r="Q35" s="326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</row>
    <row r="36" spans="1:28" s="321" customFormat="1" ht="15" customHeight="1">
      <c r="A36" s="324" t="s">
        <v>18</v>
      </c>
      <c r="B36" s="323"/>
      <c r="C36" s="323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</row>
    <row r="37" spans="1:28" s="1" customFormat="1">
      <c r="A37" s="319"/>
      <c r="B37" s="319"/>
      <c r="C37" s="319"/>
      <c r="D37" s="319"/>
      <c r="E37" s="319"/>
      <c r="F37" s="320"/>
      <c r="I37" s="320"/>
      <c r="L37" s="319"/>
      <c r="M37" s="319"/>
      <c r="N37" s="319"/>
      <c r="O37" s="2"/>
    </row>
  </sheetData>
  <mergeCells count="55">
    <mergeCell ref="O22:O24"/>
    <mergeCell ref="N22:N24"/>
    <mergeCell ref="L22:L24"/>
    <mergeCell ref="M22:M24"/>
    <mergeCell ref="D22:E22"/>
    <mergeCell ref="F23:F24"/>
    <mergeCell ref="G23:G24"/>
    <mergeCell ref="K23:K24"/>
    <mergeCell ref="J23:J24"/>
    <mergeCell ref="J22:K22"/>
    <mergeCell ref="A25:C25"/>
    <mergeCell ref="A26:B27"/>
    <mergeCell ref="L37:N37"/>
    <mergeCell ref="A31:C31"/>
    <mergeCell ref="A33:C33"/>
    <mergeCell ref="A34:C34"/>
    <mergeCell ref="A35:C35"/>
    <mergeCell ref="A37:E37"/>
    <mergeCell ref="A32:C32"/>
    <mergeCell ref="L7:L8"/>
    <mergeCell ref="M7:M8"/>
    <mergeCell ref="A2:O4"/>
    <mergeCell ref="A28:C28"/>
    <mergeCell ref="A30:C30"/>
    <mergeCell ref="A17:C17"/>
    <mergeCell ref="A18:C18"/>
    <mergeCell ref="A22:C24"/>
    <mergeCell ref="A19:C19"/>
    <mergeCell ref="A29:C29"/>
    <mergeCell ref="F7:F8"/>
    <mergeCell ref="G7:G8"/>
    <mergeCell ref="H7:H8"/>
    <mergeCell ref="I7:I8"/>
    <mergeCell ref="J7:J8"/>
    <mergeCell ref="K7:K8"/>
    <mergeCell ref="H23:H24"/>
    <mergeCell ref="I23:I24"/>
    <mergeCell ref="F22:I22"/>
    <mergeCell ref="D23:D24"/>
    <mergeCell ref="E23:E24"/>
    <mergeCell ref="A1:N1"/>
    <mergeCell ref="A6:C8"/>
    <mergeCell ref="D6:D8"/>
    <mergeCell ref="E6:N6"/>
    <mergeCell ref="E7:E8"/>
    <mergeCell ref="P22:P24"/>
    <mergeCell ref="Q22:Q24"/>
    <mergeCell ref="N7:N8"/>
    <mergeCell ref="A9:C9"/>
    <mergeCell ref="A16:C16"/>
    <mergeCell ref="A10:B11"/>
    <mergeCell ref="A12:C12"/>
    <mergeCell ref="A13:C13"/>
    <mergeCell ref="A14:C14"/>
    <mergeCell ref="A15:C15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9B9A-E874-B34A-8AE9-ECEED5922400}">
  <dimension ref="A1:U21"/>
  <sheetViews>
    <sheetView showGridLines="0" zoomScaleNormal="100" zoomScaleSheetLayoutView="100" workbookViewId="0">
      <selection sqref="A1:K1"/>
    </sheetView>
  </sheetViews>
  <sheetFormatPr baseColWidth="10" defaultColWidth="8.83203125" defaultRowHeight="14"/>
  <cols>
    <col min="1" max="2" width="6.33203125" customWidth="1"/>
    <col min="3" max="3" width="9.6640625" customWidth="1"/>
    <col min="4" max="10" width="8.1640625" customWidth="1"/>
    <col min="11" max="11" width="8.1640625" style="21" customWidth="1"/>
    <col min="13" max="13" width="9.1640625" bestFit="1" customWidth="1"/>
    <col min="254" max="254" width="4.6640625" customWidth="1"/>
    <col min="255" max="255" width="5" customWidth="1"/>
    <col min="256" max="256" width="10.6640625" customWidth="1"/>
    <col min="257" max="257" width="9.1640625" customWidth="1"/>
    <col min="258" max="266" width="8.1640625" customWidth="1"/>
    <col min="267" max="267" width="8.6640625" customWidth="1"/>
    <col min="269" max="269" width="9.1640625" bestFit="1" customWidth="1"/>
    <col min="510" max="510" width="4.6640625" customWidth="1"/>
    <col min="511" max="511" width="5" customWidth="1"/>
    <col min="512" max="512" width="10.6640625" customWidth="1"/>
    <col min="513" max="513" width="9.1640625" customWidth="1"/>
    <col min="514" max="522" width="8.1640625" customWidth="1"/>
    <col min="523" max="523" width="8.6640625" customWidth="1"/>
    <col min="525" max="525" width="9.1640625" bestFit="1" customWidth="1"/>
    <col min="766" max="766" width="4.6640625" customWidth="1"/>
    <col min="767" max="767" width="5" customWidth="1"/>
    <col min="768" max="768" width="10.6640625" customWidth="1"/>
    <col min="769" max="769" width="9.1640625" customWidth="1"/>
    <col min="770" max="778" width="8.1640625" customWidth="1"/>
    <col min="779" max="779" width="8.6640625" customWidth="1"/>
    <col min="781" max="781" width="9.1640625" bestFit="1" customWidth="1"/>
    <col min="1022" max="1022" width="4.6640625" customWidth="1"/>
    <col min="1023" max="1023" width="5" customWidth="1"/>
    <col min="1024" max="1024" width="10.6640625" customWidth="1"/>
    <col min="1025" max="1025" width="9.1640625" customWidth="1"/>
    <col min="1026" max="1034" width="8.1640625" customWidth="1"/>
    <col min="1035" max="1035" width="8.6640625" customWidth="1"/>
    <col min="1037" max="1037" width="9.1640625" bestFit="1" customWidth="1"/>
    <col min="1278" max="1278" width="4.6640625" customWidth="1"/>
    <col min="1279" max="1279" width="5" customWidth="1"/>
    <col min="1280" max="1280" width="10.6640625" customWidth="1"/>
    <col min="1281" max="1281" width="9.1640625" customWidth="1"/>
    <col min="1282" max="1290" width="8.1640625" customWidth="1"/>
    <col min="1291" max="1291" width="8.6640625" customWidth="1"/>
    <col min="1293" max="1293" width="9.1640625" bestFit="1" customWidth="1"/>
    <col min="1534" max="1534" width="4.6640625" customWidth="1"/>
    <col min="1535" max="1535" width="5" customWidth="1"/>
    <col min="1536" max="1536" width="10.6640625" customWidth="1"/>
    <col min="1537" max="1537" width="9.1640625" customWidth="1"/>
    <col min="1538" max="1546" width="8.1640625" customWidth="1"/>
    <col min="1547" max="1547" width="8.6640625" customWidth="1"/>
    <col min="1549" max="1549" width="9.1640625" bestFit="1" customWidth="1"/>
    <col min="1790" max="1790" width="4.6640625" customWidth="1"/>
    <col min="1791" max="1791" width="5" customWidth="1"/>
    <col min="1792" max="1792" width="10.6640625" customWidth="1"/>
    <col min="1793" max="1793" width="9.1640625" customWidth="1"/>
    <col min="1794" max="1802" width="8.1640625" customWidth="1"/>
    <col min="1803" max="1803" width="8.6640625" customWidth="1"/>
    <col min="1805" max="1805" width="9.1640625" bestFit="1" customWidth="1"/>
    <col min="2046" max="2046" width="4.6640625" customWidth="1"/>
    <col min="2047" max="2047" width="5" customWidth="1"/>
    <col min="2048" max="2048" width="10.6640625" customWidth="1"/>
    <col min="2049" max="2049" width="9.1640625" customWidth="1"/>
    <col min="2050" max="2058" width="8.1640625" customWidth="1"/>
    <col min="2059" max="2059" width="8.6640625" customWidth="1"/>
    <col min="2061" max="2061" width="9.1640625" bestFit="1" customWidth="1"/>
    <col min="2302" max="2302" width="4.6640625" customWidth="1"/>
    <col min="2303" max="2303" width="5" customWidth="1"/>
    <col min="2304" max="2304" width="10.6640625" customWidth="1"/>
    <col min="2305" max="2305" width="9.1640625" customWidth="1"/>
    <col min="2306" max="2314" width="8.1640625" customWidth="1"/>
    <col min="2315" max="2315" width="8.6640625" customWidth="1"/>
    <col min="2317" max="2317" width="9.1640625" bestFit="1" customWidth="1"/>
    <col min="2558" max="2558" width="4.6640625" customWidth="1"/>
    <col min="2559" max="2559" width="5" customWidth="1"/>
    <col min="2560" max="2560" width="10.6640625" customWidth="1"/>
    <col min="2561" max="2561" width="9.1640625" customWidth="1"/>
    <col min="2562" max="2570" width="8.1640625" customWidth="1"/>
    <col min="2571" max="2571" width="8.6640625" customWidth="1"/>
    <col min="2573" max="2573" width="9.1640625" bestFit="1" customWidth="1"/>
    <col min="2814" max="2814" width="4.6640625" customWidth="1"/>
    <col min="2815" max="2815" width="5" customWidth="1"/>
    <col min="2816" max="2816" width="10.6640625" customWidth="1"/>
    <col min="2817" max="2817" width="9.1640625" customWidth="1"/>
    <col min="2818" max="2826" width="8.1640625" customWidth="1"/>
    <col min="2827" max="2827" width="8.6640625" customWidth="1"/>
    <col min="2829" max="2829" width="9.1640625" bestFit="1" customWidth="1"/>
    <col min="3070" max="3070" width="4.6640625" customWidth="1"/>
    <col min="3071" max="3071" width="5" customWidth="1"/>
    <col min="3072" max="3072" width="10.6640625" customWidth="1"/>
    <col min="3073" max="3073" width="9.1640625" customWidth="1"/>
    <col min="3074" max="3082" width="8.1640625" customWidth="1"/>
    <col min="3083" max="3083" width="8.6640625" customWidth="1"/>
    <col min="3085" max="3085" width="9.1640625" bestFit="1" customWidth="1"/>
    <col min="3326" max="3326" width="4.6640625" customWidth="1"/>
    <col min="3327" max="3327" width="5" customWidth="1"/>
    <col min="3328" max="3328" width="10.6640625" customWidth="1"/>
    <col min="3329" max="3329" width="9.1640625" customWidth="1"/>
    <col min="3330" max="3338" width="8.1640625" customWidth="1"/>
    <col min="3339" max="3339" width="8.6640625" customWidth="1"/>
    <col min="3341" max="3341" width="9.1640625" bestFit="1" customWidth="1"/>
    <col min="3582" max="3582" width="4.6640625" customWidth="1"/>
    <col min="3583" max="3583" width="5" customWidth="1"/>
    <col min="3584" max="3584" width="10.6640625" customWidth="1"/>
    <col min="3585" max="3585" width="9.1640625" customWidth="1"/>
    <col min="3586" max="3594" width="8.1640625" customWidth="1"/>
    <col min="3595" max="3595" width="8.6640625" customWidth="1"/>
    <col min="3597" max="3597" width="9.1640625" bestFit="1" customWidth="1"/>
    <col min="3838" max="3838" width="4.6640625" customWidth="1"/>
    <col min="3839" max="3839" width="5" customWidth="1"/>
    <col min="3840" max="3840" width="10.6640625" customWidth="1"/>
    <col min="3841" max="3841" width="9.1640625" customWidth="1"/>
    <col min="3842" max="3850" width="8.1640625" customWidth="1"/>
    <col min="3851" max="3851" width="8.6640625" customWidth="1"/>
    <col min="3853" max="3853" width="9.1640625" bestFit="1" customWidth="1"/>
    <col min="4094" max="4094" width="4.6640625" customWidth="1"/>
    <col min="4095" max="4095" width="5" customWidth="1"/>
    <col min="4096" max="4096" width="10.6640625" customWidth="1"/>
    <col min="4097" max="4097" width="9.1640625" customWidth="1"/>
    <col min="4098" max="4106" width="8.1640625" customWidth="1"/>
    <col min="4107" max="4107" width="8.6640625" customWidth="1"/>
    <col min="4109" max="4109" width="9.1640625" bestFit="1" customWidth="1"/>
    <col min="4350" max="4350" width="4.6640625" customWidth="1"/>
    <col min="4351" max="4351" width="5" customWidth="1"/>
    <col min="4352" max="4352" width="10.6640625" customWidth="1"/>
    <col min="4353" max="4353" width="9.1640625" customWidth="1"/>
    <col min="4354" max="4362" width="8.1640625" customWidth="1"/>
    <col min="4363" max="4363" width="8.6640625" customWidth="1"/>
    <col min="4365" max="4365" width="9.1640625" bestFit="1" customWidth="1"/>
    <col min="4606" max="4606" width="4.6640625" customWidth="1"/>
    <col min="4607" max="4607" width="5" customWidth="1"/>
    <col min="4608" max="4608" width="10.6640625" customWidth="1"/>
    <col min="4609" max="4609" width="9.1640625" customWidth="1"/>
    <col min="4610" max="4618" width="8.1640625" customWidth="1"/>
    <col min="4619" max="4619" width="8.6640625" customWidth="1"/>
    <col min="4621" max="4621" width="9.1640625" bestFit="1" customWidth="1"/>
    <col min="4862" max="4862" width="4.6640625" customWidth="1"/>
    <col min="4863" max="4863" width="5" customWidth="1"/>
    <col min="4864" max="4864" width="10.6640625" customWidth="1"/>
    <col min="4865" max="4865" width="9.1640625" customWidth="1"/>
    <col min="4866" max="4874" width="8.1640625" customWidth="1"/>
    <col min="4875" max="4875" width="8.6640625" customWidth="1"/>
    <col min="4877" max="4877" width="9.1640625" bestFit="1" customWidth="1"/>
    <col min="5118" max="5118" width="4.6640625" customWidth="1"/>
    <col min="5119" max="5119" width="5" customWidth="1"/>
    <col min="5120" max="5120" width="10.6640625" customWidth="1"/>
    <col min="5121" max="5121" width="9.1640625" customWidth="1"/>
    <col min="5122" max="5130" width="8.1640625" customWidth="1"/>
    <col min="5131" max="5131" width="8.6640625" customWidth="1"/>
    <col min="5133" max="5133" width="9.1640625" bestFit="1" customWidth="1"/>
    <col min="5374" max="5374" width="4.6640625" customWidth="1"/>
    <col min="5375" max="5375" width="5" customWidth="1"/>
    <col min="5376" max="5376" width="10.6640625" customWidth="1"/>
    <col min="5377" max="5377" width="9.1640625" customWidth="1"/>
    <col min="5378" max="5386" width="8.1640625" customWidth="1"/>
    <col min="5387" max="5387" width="8.6640625" customWidth="1"/>
    <col min="5389" max="5389" width="9.1640625" bestFit="1" customWidth="1"/>
    <col min="5630" max="5630" width="4.6640625" customWidth="1"/>
    <col min="5631" max="5631" width="5" customWidth="1"/>
    <col min="5632" max="5632" width="10.6640625" customWidth="1"/>
    <col min="5633" max="5633" width="9.1640625" customWidth="1"/>
    <col min="5634" max="5642" width="8.1640625" customWidth="1"/>
    <col min="5643" max="5643" width="8.6640625" customWidth="1"/>
    <col min="5645" max="5645" width="9.1640625" bestFit="1" customWidth="1"/>
    <col min="5886" max="5886" width="4.6640625" customWidth="1"/>
    <col min="5887" max="5887" width="5" customWidth="1"/>
    <col min="5888" max="5888" width="10.6640625" customWidth="1"/>
    <col min="5889" max="5889" width="9.1640625" customWidth="1"/>
    <col min="5890" max="5898" width="8.1640625" customWidth="1"/>
    <col min="5899" max="5899" width="8.6640625" customWidth="1"/>
    <col min="5901" max="5901" width="9.1640625" bestFit="1" customWidth="1"/>
    <col min="6142" max="6142" width="4.6640625" customWidth="1"/>
    <col min="6143" max="6143" width="5" customWidth="1"/>
    <col min="6144" max="6144" width="10.6640625" customWidth="1"/>
    <col min="6145" max="6145" width="9.1640625" customWidth="1"/>
    <col min="6146" max="6154" width="8.1640625" customWidth="1"/>
    <col min="6155" max="6155" width="8.6640625" customWidth="1"/>
    <col min="6157" max="6157" width="9.1640625" bestFit="1" customWidth="1"/>
    <col min="6398" max="6398" width="4.6640625" customWidth="1"/>
    <col min="6399" max="6399" width="5" customWidth="1"/>
    <col min="6400" max="6400" width="10.6640625" customWidth="1"/>
    <col min="6401" max="6401" width="9.1640625" customWidth="1"/>
    <col min="6402" max="6410" width="8.1640625" customWidth="1"/>
    <col min="6411" max="6411" width="8.6640625" customWidth="1"/>
    <col min="6413" max="6413" width="9.1640625" bestFit="1" customWidth="1"/>
    <col min="6654" max="6654" width="4.6640625" customWidth="1"/>
    <col min="6655" max="6655" width="5" customWidth="1"/>
    <col min="6656" max="6656" width="10.6640625" customWidth="1"/>
    <col min="6657" max="6657" width="9.1640625" customWidth="1"/>
    <col min="6658" max="6666" width="8.1640625" customWidth="1"/>
    <col min="6667" max="6667" width="8.6640625" customWidth="1"/>
    <col min="6669" max="6669" width="9.1640625" bestFit="1" customWidth="1"/>
    <col min="6910" max="6910" width="4.6640625" customWidth="1"/>
    <col min="6911" max="6911" width="5" customWidth="1"/>
    <col min="6912" max="6912" width="10.6640625" customWidth="1"/>
    <col min="6913" max="6913" width="9.1640625" customWidth="1"/>
    <col min="6914" max="6922" width="8.1640625" customWidth="1"/>
    <col min="6923" max="6923" width="8.6640625" customWidth="1"/>
    <col min="6925" max="6925" width="9.1640625" bestFit="1" customWidth="1"/>
    <col min="7166" max="7166" width="4.6640625" customWidth="1"/>
    <col min="7167" max="7167" width="5" customWidth="1"/>
    <col min="7168" max="7168" width="10.6640625" customWidth="1"/>
    <col min="7169" max="7169" width="9.1640625" customWidth="1"/>
    <col min="7170" max="7178" width="8.1640625" customWidth="1"/>
    <col min="7179" max="7179" width="8.6640625" customWidth="1"/>
    <col min="7181" max="7181" width="9.1640625" bestFit="1" customWidth="1"/>
    <col min="7422" max="7422" width="4.6640625" customWidth="1"/>
    <col min="7423" max="7423" width="5" customWidth="1"/>
    <col min="7424" max="7424" width="10.6640625" customWidth="1"/>
    <col min="7425" max="7425" width="9.1640625" customWidth="1"/>
    <col min="7426" max="7434" width="8.1640625" customWidth="1"/>
    <col min="7435" max="7435" width="8.6640625" customWidth="1"/>
    <col min="7437" max="7437" width="9.1640625" bestFit="1" customWidth="1"/>
    <col min="7678" max="7678" width="4.6640625" customWidth="1"/>
    <col min="7679" max="7679" width="5" customWidth="1"/>
    <col min="7680" max="7680" width="10.6640625" customWidth="1"/>
    <col min="7681" max="7681" width="9.1640625" customWidth="1"/>
    <col min="7682" max="7690" width="8.1640625" customWidth="1"/>
    <col min="7691" max="7691" width="8.6640625" customWidth="1"/>
    <col min="7693" max="7693" width="9.1640625" bestFit="1" customWidth="1"/>
    <col min="7934" max="7934" width="4.6640625" customWidth="1"/>
    <col min="7935" max="7935" width="5" customWidth="1"/>
    <col min="7936" max="7936" width="10.6640625" customWidth="1"/>
    <col min="7937" max="7937" width="9.1640625" customWidth="1"/>
    <col min="7938" max="7946" width="8.1640625" customWidth="1"/>
    <col min="7947" max="7947" width="8.6640625" customWidth="1"/>
    <col min="7949" max="7949" width="9.1640625" bestFit="1" customWidth="1"/>
    <col min="8190" max="8190" width="4.6640625" customWidth="1"/>
    <col min="8191" max="8191" width="5" customWidth="1"/>
    <col min="8192" max="8192" width="10.6640625" customWidth="1"/>
    <col min="8193" max="8193" width="9.1640625" customWidth="1"/>
    <col min="8194" max="8202" width="8.1640625" customWidth="1"/>
    <col min="8203" max="8203" width="8.6640625" customWidth="1"/>
    <col min="8205" max="8205" width="9.1640625" bestFit="1" customWidth="1"/>
    <col min="8446" max="8446" width="4.6640625" customWidth="1"/>
    <col min="8447" max="8447" width="5" customWidth="1"/>
    <col min="8448" max="8448" width="10.6640625" customWidth="1"/>
    <col min="8449" max="8449" width="9.1640625" customWidth="1"/>
    <col min="8450" max="8458" width="8.1640625" customWidth="1"/>
    <col min="8459" max="8459" width="8.6640625" customWidth="1"/>
    <col min="8461" max="8461" width="9.1640625" bestFit="1" customWidth="1"/>
    <col min="8702" max="8702" width="4.6640625" customWidth="1"/>
    <col min="8703" max="8703" width="5" customWidth="1"/>
    <col min="8704" max="8704" width="10.6640625" customWidth="1"/>
    <col min="8705" max="8705" width="9.1640625" customWidth="1"/>
    <col min="8706" max="8714" width="8.1640625" customWidth="1"/>
    <col min="8715" max="8715" width="8.6640625" customWidth="1"/>
    <col min="8717" max="8717" width="9.1640625" bestFit="1" customWidth="1"/>
    <col min="8958" max="8958" width="4.6640625" customWidth="1"/>
    <col min="8959" max="8959" width="5" customWidth="1"/>
    <col min="8960" max="8960" width="10.6640625" customWidth="1"/>
    <col min="8961" max="8961" width="9.1640625" customWidth="1"/>
    <col min="8962" max="8970" width="8.1640625" customWidth="1"/>
    <col min="8971" max="8971" width="8.6640625" customWidth="1"/>
    <col min="8973" max="8973" width="9.1640625" bestFit="1" customWidth="1"/>
    <col min="9214" max="9214" width="4.6640625" customWidth="1"/>
    <col min="9215" max="9215" width="5" customWidth="1"/>
    <col min="9216" max="9216" width="10.6640625" customWidth="1"/>
    <col min="9217" max="9217" width="9.1640625" customWidth="1"/>
    <col min="9218" max="9226" width="8.1640625" customWidth="1"/>
    <col min="9227" max="9227" width="8.6640625" customWidth="1"/>
    <col min="9229" max="9229" width="9.1640625" bestFit="1" customWidth="1"/>
    <col min="9470" max="9470" width="4.6640625" customWidth="1"/>
    <col min="9471" max="9471" width="5" customWidth="1"/>
    <col min="9472" max="9472" width="10.6640625" customWidth="1"/>
    <col min="9473" max="9473" width="9.1640625" customWidth="1"/>
    <col min="9474" max="9482" width="8.1640625" customWidth="1"/>
    <col min="9483" max="9483" width="8.6640625" customWidth="1"/>
    <col min="9485" max="9485" width="9.1640625" bestFit="1" customWidth="1"/>
    <col min="9726" max="9726" width="4.6640625" customWidth="1"/>
    <col min="9727" max="9727" width="5" customWidth="1"/>
    <col min="9728" max="9728" width="10.6640625" customWidth="1"/>
    <col min="9729" max="9729" width="9.1640625" customWidth="1"/>
    <col min="9730" max="9738" width="8.1640625" customWidth="1"/>
    <col min="9739" max="9739" width="8.6640625" customWidth="1"/>
    <col min="9741" max="9741" width="9.1640625" bestFit="1" customWidth="1"/>
    <col min="9982" max="9982" width="4.6640625" customWidth="1"/>
    <col min="9983" max="9983" width="5" customWidth="1"/>
    <col min="9984" max="9984" width="10.6640625" customWidth="1"/>
    <col min="9985" max="9985" width="9.1640625" customWidth="1"/>
    <col min="9986" max="9994" width="8.1640625" customWidth="1"/>
    <col min="9995" max="9995" width="8.6640625" customWidth="1"/>
    <col min="9997" max="9997" width="9.1640625" bestFit="1" customWidth="1"/>
    <col min="10238" max="10238" width="4.6640625" customWidth="1"/>
    <col min="10239" max="10239" width="5" customWidth="1"/>
    <col min="10240" max="10240" width="10.6640625" customWidth="1"/>
    <col min="10241" max="10241" width="9.1640625" customWidth="1"/>
    <col min="10242" max="10250" width="8.1640625" customWidth="1"/>
    <col min="10251" max="10251" width="8.6640625" customWidth="1"/>
    <col min="10253" max="10253" width="9.1640625" bestFit="1" customWidth="1"/>
    <col min="10494" max="10494" width="4.6640625" customWidth="1"/>
    <col min="10495" max="10495" width="5" customWidth="1"/>
    <col min="10496" max="10496" width="10.6640625" customWidth="1"/>
    <col min="10497" max="10497" width="9.1640625" customWidth="1"/>
    <col min="10498" max="10506" width="8.1640625" customWidth="1"/>
    <col min="10507" max="10507" width="8.6640625" customWidth="1"/>
    <col min="10509" max="10509" width="9.1640625" bestFit="1" customWidth="1"/>
    <col min="10750" max="10750" width="4.6640625" customWidth="1"/>
    <col min="10751" max="10751" width="5" customWidth="1"/>
    <col min="10752" max="10752" width="10.6640625" customWidth="1"/>
    <col min="10753" max="10753" width="9.1640625" customWidth="1"/>
    <col min="10754" max="10762" width="8.1640625" customWidth="1"/>
    <col min="10763" max="10763" width="8.6640625" customWidth="1"/>
    <col min="10765" max="10765" width="9.1640625" bestFit="1" customWidth="1"/>
    <col min="11006" max="11006" width="4.6640625" customWidth="1"/>
    <col min="11007" max="11007" width="5" customWidth="1"/>
    <col min="11008" max="11008" width="10.6640625" customWidth="1"/>
    <col min="11009" max="11009" width="9.1640625" customWidth="1"/>
    <col min="11010" max="11018" width="8.1640625" customWidth="1"/>
    <col min="11019" max="11019" width="8.6640625" customWidth="1"/>
    <col min="11021" max="11021" width="9.1640625" bestFit="1" customWidth="1"/>
    <col min="11262" max="11262" width="4.6640625" customWidth="1"/>
    <col min="11263" max="11263" width="5" customWidth="1"/>
    <col min="11264" max="11264" width="10.6640625" customWidth="1"/>
    <col min="11265" max="11265" width="9.1640625" customWidth="1"/>
    <col min="11266" max="11274" width="8.1640625" customWidth="1"/>
    <col min="11275" max="11275" width="8.6640625" customWidth="1"/>
    <col min="11277" max="11277" width="9.1640625" bestFit="1" customWidth="1"/>
    <col min="11518" max="11518" width="4.6640625" customWidth="1"/>
    <col min="11519" max="11519" width="5" customWidth="1"/>
    <col min="11520" max="11520" width="10.6640625" customWidth="1"/>
    <col min="11521" max="11521" width="9.1640625" customWidth="1"/>
    <col min="11522" max="11530" width="8.1640625" customWidth="1"/>
    <col min="11531" max="11531" width="8.6640625" customWidth="1"/>
    <col min="11533" max="11533" width="9.1640625" bestFit="1" customWidth="1"/>
    <col min="11774" max="11774" width="4.6640625" customWidth="1"/>
    <col min="11775" max="11775" width="5" customWidth="1"/>
    <col min="11776" max="11776" width="10.6640625" customWidth="1"/>
    <col min="11777" max="11777" width="9.1640625" customWidth="1"/>
    <col min="11778" max="11786" width="8.1640625" customWidth="1"/>
    <col min="11787" max="11787" width="8.6640625" customWidth="1"/>
    <col min="11789" max="11789" width="9.1640625" bestFit="1" customWidth="1"/>
    <col min="12030" max="12030" width="4.6640625" customWidth="1"/>
    <col min="12031" max="12031" width="5" customWidth="1"/>
    <col min="12032" max="12032" width="10.6640625" customWidth="1"/>
    <col min="12033" max="12033" width="9.1640625" customWidth="1"/>
    <col min="12034" max="12042" width="8.1640625" customWidth="1"/>
    <col min="12043" max="12043" width="8.6640625" customWidth="1"/>
    <col min="12045" max="12045" width="9.1640625" bestFit="1" customWidth="1"/>
    <col min="12286" max="12286" width="4.6640625" customWidth="1"/>
    <col min="12287" max="12287" width="5" customWidth="1"/>
    <col min="12288" max="12288" width="10.6640625" customWidth="1"/>
    <col min="12289" max="12289" width="9.1640625" customWidth="1"/>
    <col min="12290" max="12298" width="8.1640625" customWidth="1"/>
    <col min="12299" max="12299" width="8.6640625" customWidth="1"/>
    <col min="12301" max="12301" width="9.1640625" bestFit="1" customWidth="1"/>
    <col min="12542" max="12542" width="4.6640625" customWidth="1"/>
    <col min="12543" max="12543" width="5" customWidth="1"/>
    <col min="12544" max="12544" width="10.6640625" customWidth="1"/>
    <col min="12545" max="12545" width="9.1640625" customWidth="1"/>
    <col min="12546" max="12554" width="8.1640625" customWidth="1"/>
    <col min="12555" max="12555" width="8.6640625" customWidth="1"/>
    <col min="12557" max="12557" width="9.1640625" bestFit="1" customWidth="1"/>
    <col min="12798" max="12798" width="4.6640625" customWidth="1"/>
    <col min="12799" max="12799" width="5" customWidth="1"/>
    <col min="12800" max="12800" width="10.6640625" customWidth="1"/>
    <col min="12801" max="12801" width="9.1640625" customWidth="1"/>
    <col min="12802" max="12810" width="8.1640625" customWidth="1"/>
    <col min="12811" max="12811" width="8.6640625" customWidth="1"/>
    <col min="12813" max="12813" width="9.1640625" bestFit="1" customWidth="1"/>
    <col min="13054" max="13054" width="4.6640625" customWidth="1"/>
    <col min="13055" max="13055" width="5" customWidth="1"/>
    <col min="13056" max="13056" width="10.6640625" customWidth="1"/>
    <col min="13057" max="13057" width="9.1640625" customWidth="1"/>
    <col min="13058" max="13066" width="8.1640625" customWidth="1"/>
    <col min="13067" max="13067" width="8.6640625" customWidth="1"/>
    <col min="13069" max="13069" width="9.1640625" bestFit="1" customWidth="1"/>
    <col min="13310" max="13310" width="4.6640625" customWidth="1"/>
    <col min="13311" max="13311" width="5" customWidth="1"/>
    <col min="13312" max="13312" width="10.6640625" customWidth="1"/>
    <col min="13313" max="13313" width="9.1640625" customWidth="1"/>
    <col min="13314" max="13322" width="8.1640625" customWidth="1"/>
    <col min="13323" max="13323" width="8.6640625" customWidth="1"/>
    <col min="13325" max="13325" width="9.1640625" bestFit="1" customWidth="1"/>
    <col min="13566" max="13566" width="4.6640625" customWidth="1"/>
    <col min="13567" max="13567" width="5" customWidth="1"/>
    <col min="13568" max="13568" width="10.6640625" customWidth="1"/>
    <col min="13569" max="13569" width="9.1640625" customWidth="1"/>
    <col min="13570" max="13578" width="8.1640625" customWidth="1"/>
    <col min="13579" max="13579" width="8.6640625" customWidth="1"/>
    <col min="13581" max="13581" width="9.1640625" bestFit="1" customWidth="1"/>
    <col min="13822" max="13822" width="4.6640625" customWidth="1"/>
    <col min="13823" max="13823" width="5" customWidth="1"/>
    <col min="13824" max="13824" width="10.6640625" customWidth="1"/>
    <col min="13825" max="13825" width="9.1640625" customWidth="1"/>
    <col min="13826" max="13834" width="8.1640625" customWidth="1"/>
    <col min="13835" max="13835" width="8.6640625" customWidth="1"/>
    <col min="13837" max="13837" width="9.1640625" bestFit="1" customWidth="1"/>
    <col min="14078" max="14078" width="4.6640625" customWidth="1"/>
    <col min="14079" max="14079" width="5" customWidth="1"/>
    <col min="14080" max="14080" width="10.6640625" customWidth="1"/>
    <col min="14081" max="14081" width="9.1640625" customWidth="1"/>
    <col min="14082" max="14090" width="8.1640625" customWidth="1"/>
    <col min="14091" max="14091" width="8.6640625" customWidth="1"/>
    <col min="14093" max="14093" width="9.1640625" bestFit="1" customWidth="1"/>
    <col min="14334" max="14334" width="4.6640625" customWidth="1"/>
    <col min="14335" max="14335" width="5" customWidth="1"/>
    <col min="14336" max="14336" width="10.6640625" customWidth="1"/>
    <col min="14337" max="14337" width="9.1640625" customWidth="1"/>
    <col min="14338" max="14346" width="8.1640625" customWidth="1"/>
    <col min="14347" max="14347" width="8.6640625" customWidth="1"/>
    <col min="14349" max="14349" width="9.1640625" bestFit="1" customWidth="1"/>
    <col min="14590" max="14590" width="4.6640625" customWidth="1"/>
    <col min="14591" max="14591" width="5" customWidth="1"/>
    <col min="14592" max="14592" width="10.6640625" customWidth="1"/>
    <col min="14593" max="14593" width="9.1640625" customWidth="1"/>
    <col min="14594" max="14602" width="8.1640625" customWidth="1"/>
    <col min="14603" max="14603" width="8.6640625" customWidth="1"/>
    <col min="14605" max="14605" width="9.1640625" bestFit="1" customWidth="1"/>
    <col min="14846" max="14846" width="4.6640625" customWidth="1"/>
    <col min="14847" max="14847" width="5" customWidth="1"/>
    <col min="14848" max="14848" width="10.6640625" customWidth="1"/>
    <col min="14849" max="14849" width="9.1640625" customWidth="1"/>
    <col min="14850" max="14858" width="8.1640625" customWidth="1"/>
    <col min="14859" max="14859" width="8.6640625" customWidth="1"/>
    <col min="14861" max="14861" width="9.1640625" bestFit="1" customWidth="1"/>
    <col min="15102" max="15102" width="4.6640625" customWidth="1"/>
    <col min="15103" max="15103" width="5" customWidth="1"/>
    <col min="15104" max="15104" width="10.6640625" customWidth="1"/>
    <col min="15105" max="15105" width="9.1640625" customWidth="1"/>
    <col min="15106" max="15114" width="8.1640625" customWidth="1"/>
    <col min="15115" max="15115" width="8.6640625" customWidth="1"/>
    <col min="15117" max="15117" width="9.1640625" bestFit="1" customWidth="1"/>
    <col min="15358" max="15358" width="4.6640625" customWidth="1"/>
    <col min="15359" max="15359" width="5" customWidth="1"/>
    <col min="15360" max="15360" width="10.6640625" customWidth="1"/>
    <col min="15361" max="15361" width="9.1640625" customWidth="1"/>
    <col min="15362" max="15370" width="8.1640625" customWidth="1"/>
    <col min="15371" max="15371" width="8.6640625" customWidth="1"/>
    <col min="15373" max="15373" width="9.1640625" bestFit="1" customWidth="1"/>
    <col min="15614" max="15614" width="4.6640625" customWidth="1"/>
    <col min="15615" max="15615" width="5" customWidth="1"/>
    <col min="15616" max="15616" width="10.6640625" customWidth="1"/>
    <col min="15617" max="15617" width="9.1640625" customWidth="1"/>
    <col min="15618" max="15626" width="8.1640625" customWidth="1"/>
    <col min="15627" max="15627" width="8.6640625" customWidth="1"/>
    <col min="15629" max="15629" width="9.1640625" bestFit="1" customWidth="1"/>
    <col min="15870" max="15870" width="4.6640625" customWidth="1"/>
    <col min="15871" max="15871" width="5" customWidth="1"/>
    <col min="15872" max="15872" width="10.6640625" customWidth="1"/>
    <col min="15873" max="15873" width="9.1640625" customWidth="1"/>
    <col min="15874" max="15882" width="8.1640625" customWidth="1"/>
    <col min="15883" max="15883" width="8.6640625" customWidth="1"/>
    <col min="15885" max="15885" width="9.1640625" bestFit="1" customWidth="1"/>
    <col min="16126" max="16126" width="4.6640625" customWidth="1"/>
    <col min="16127" max="16127" width="5" customWidth="1"/>
    <col min="16128" max="16128" width="10.6640625" customWidth="1"/>
    <col min="16129" max="16129" width="9.1640625" customWidth="1"/>
    <col min="16130" max="16138" width="8.1640625" customWidth="1"/>
    <col min="16139" max="16139" width="8.6640625" customWidth="1"/>
    <col min="16141" max="16141" width="9.1640625" bestFit="1" customWidth="1"/>
  </cols>
  <sheetData>
    <row r="1" spans="1:21" s="1" customFormat="1" ht="18" customHeight="1">
      <c r="A1" s="89" t="s">
        <v>155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21" s="1" customFormat="1" ht="6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21" s="24" customFormat="1" ht="27" customHeight="1">
      <c r="A3" s="479" t="s">
        <v>154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</row>
    <row r="4" spans="1:21" s="119" customFormat="1" ht="13.5" customHeight="1" thickBot="1">
      <c r="A4" s="423" t="s">
        <v>153</v>
      </c>
      <c r="K4" s="422"/>
    </row>
    <row r="5" spans="1:21" s="24" customFormat="1" ht="54.75" customHeight="1" thickBot="1">
      <c r="A5" s="478"/>
      <c r="B5" s="477"/>
      <c r="C5" s="476"/>
      <c r="D5" s="473" t="s">
        <v>152</v>
      </c>
      <c r="E5" s="473" t="s">
        <v>151</v>
      </c>
      <c r="F5" s="473" t="s">
        <v>150</v>
      </c>
      <c r="G5" s="475" t="s">
        <v>149</v>
      </c>
      <c r="H5" s="474" t="s">
        <v>148</v>
      </c>
      <c r="I5" s="473" t="s">
        <v>147</v>
      </c>
      <c r="J5" s="473" t="s">
        <v>146</v>
      </c>
      <c r="K5" s="472" t="s">
        <v>145</v>
      </c>
    </row>
    <row r="6" spans="1:21" s="24" customFormat="1" ht="15" customHeight="1">
      <c r="A6" s="471" t="s">
        <v>144</v>
      </c>
      <c r="B6" s="470"/>
      <c r="C6" s="469"/>
      <c r="D6" s="468">
        <f>SUM(E6:K6)</f>
        <v>100</v>
      </c>
      <c r="E6" s="466">
        <v>78.010853683990817</v>
      </c>
      <c r="F6" s="465">
        <v>3.2247964934251723</v>
      </c>
      <c r="G6" s="468">
        <v>0.4070131496556042</v>
      </c>
      <c r="H6" s="467">
        <v>2.1498643289501147</v>
      </c>
      <c r="I6" s="466">
        <v>0.10436234606553955</v>
      </c>
      <c r="J6" s="465">
        <v>6.8252974326862867</v>
      </c>
      <c r="K6" s="464">
        <v>9.2778125652264656</v>
      </c>
    </row>
    <row r="7" spans="1:21" s="24" customFormat="1" ht="15" customHeight="1">
      <c r="A7" s="463" t="s">
        <v>143</v>
      </c>
      <c r="B7" s="462"/>
      <c r="C7" s="456" t="s">
        <v>142</v>
      </c>
      <c r="D7" s="461">
        <f>SUM(D9:D16)</f>
        <v>12144</v>
      </c>
      <c r="E7" s="461">
        <f>SUM(E9:E16)</f>
        <v>8543</v>
      </c>
      <c r="F7" s="461">
        <f>SUM(F9:F16)</f>
        <v>566</v>
      </c>
      <c r="G7" s="461">
        <f>SUM(G9:G16)</f>
        <v>5</v>
      </c>
      <c r="H7" s="461">
        <f>SUM(H9:H16)</f>
        <v>143</v>
      </c>
      <c r="I7" s="461">
        <f>SUM(I9:I16)</f>
        <v>7</v>
      </c>
      <c r="J7" s="461">
        <f>SUM(J9:J16)</f>
        <v>1107</v>
      </c>
      <c r="K7" s="460">
        <f>SUM(K9:K16)</f>
        <v>1773</v>
      </c>
      <c r="L7" s="459"/>
    </row>
    <row r="8" spans="1:21" s="24" customFormat="1" ht="15" customHeight="1">
      <c r="A8" s="458"/>
      <c r="B8" s="457"/>
      <c r="C8" s="456" t="s">
        <v>53</v>
      </c>
      <c r="D8" s="454">
        <f>D7/$D$7*100</f>
        <v>100</v>
      </c>
      <c r="E8" s="454">
        <f>E7/$D$7*100</f>
        <v>70.347496706192359</v>
      </c>
      <c r="F8" s="454">
        <f>F7/$D$7*100</f>
        <v>4.6607378129117256</v>
      </c>
      <c r="G8" s="454">
        <f>G7/$D$7*100</f>
        <v>4.1172595520421608E-2</v>
      </c>
      <c r="H8" s="455">
        <f>H7/$D$7*100</f>
        <v>1.1775362318840581</v>
      </c>
      <c r="I8" s="454">
        <f>I7/$D$7*100</f>
        <v>5.7641633728590248E-2</v>
      </c>
      <c r="J8" s="454">
        <f>J7/$D$7*100</f>
        <v>9.1156126482213438</v>
      </c>
      <c r="K8" s="453">
        <f>K7/$D$7*100</f>
        <v>14.5998023715415</v>
      </c>
      <c r="L8" s="452"/>
    </row>
    <row r="9" spans="1:21" s="24" customFormat="1" ht="15" customHeight="1">
      <c r="A9" s="446" t="s">
        <v>11</v>
      </c>
      <c r="B9" s="445"/>
      <c r="C9" s="444"/>
      <c r="D9" s="451">
        <f>SUM(E9:K9)</f>
        <v>1830</v>
      </c>
      <c r="E9" s="451">
        <v>744</v>
      </c>
      <c r="F9" s="440">
        <v>19</v>
      </c>
      <c r="G9" s="449">
        <v>0</v>
      </c>
      <c r="H9" s="450">
        <v>6</v>
      </c>
      <c r="I9" s="449">
        <v>0</v>
      </c>
      <c r="J9" s="449">
        <v>315</v>
      </c>
      <c r="K9" s="448">
        <v>746</v>
      </c>
      <c r="M9" s="437"/>
      <c r="N9" s="437"/>
      <c r="O9" s="437"/>
      <c r="P9" s="437"/>
      <c r="Q9" s="437"/>
      <c r="R9" s="437"/>
      <c r="S9" s="437"/>
      <c r="T9" s="437"/>
      <c r="U9" s="437"/>
    </row>
    <row r="10" spans="1:21" s="24" customFormat="1" ht="15" customHeight="1">
      <c r="A10" s="446" t="s">
        <v>78</v>
      </c>
      <c r="B10" s="445"/>
      <c r="C10" s="444"/>
      <c r="D10" s="443">
        <f>SUM(E10:K10)</f>
        <v>980</v>
      </c>
      <c r="E10" s="442">
        <v>872</v>
      </c>
      <c r="F10" s="441">
        <v>16</v>
      </c>
      <c r="G10" s="439">
        <v>2</v>
      </c>
      <c r="H10" s="447">
        <v>13</v>
      </c>
      <c r="I10" s="439">
        <v>0</v>
      </c>
      <c r="J10" s="439">
        <v>4</v>
      </c>
      <c r="K10" s="438">
        <v>73</v>
      </c>
      <c r="M10" s="437"/>
      <c r="N10" s="437"/>
      <c r="O10" s="437"/>
      <c r="P10" s="437"/>
      <c r="Q10" s="437"/>
      <c r="R10" s="437"/>
      <c r="S10" s="437"/>
      <c r="T10" s="437"/>
      <c r="U10" s="437"/>
    </row>
    <row r="11" spans="1:21" s="24" customFormat="1" ht="14.5" customHeight="1">
      <c r="A11" s="446" t="s">
        <v>12</v>
      </c>
      <c r="B11" s="445"/>
      <c r="C11" s="444"/>
      <c r="D11" s="443">
        <f>SUM(E11:K11)</f>
        <v>1502</v>
      </c>
      <c r="E11" s="442">
        <v>1017</v>
      </c>
      <c r="F11" s="441">
        <v>2</v>
      </c>
      <c r="G11" s="439">
        <v>0</v>
      </c>
      <c r="H11" s="447">
        <v>62</v>
      </c>
      <c r="I11" s="439">
        <v>1</v>
      </c>
      <c r="J11" s="439">
        <v>218</v>
      </c>
      <c r="K11" s="438">
        <v>202</v>
      </c>
      <c r="M11" s="437"/>
      <c r="N11" s="437"/>
      <c r="O11" s="437"/>
      <c r="P11" s="437"/>
      <c r="Q11" s="437"/>
      <c r="R11" s="437"/>
      <c r="S11" s="437"/>
      <c r="T11" s="437"/>
      <c r="U11" s="437"/>
    </row>
    <row r="12" spans="1:21" s="24" customFormat="1" ht="15" customHeight="1">
      <c r="A12" s="446" t="s">
        <v>13</v>
      </c>
      <c r="B12" s="445"/>
      <c r="C12" s="444"/>
      <c r="D12" s="443">
        <f>SUM(E12:K12)</f>
        <v>1647</v>
      </c>
      <c r="E12" s="442">
        <v>1279</v>
      </c>
      <c r="F12" s="441">
        <v>80</v>
      </c>
      <c r="G12" s="439">
        <v>0</v>
      </c>
      <c r="H12" s="440">
        <v>13</v>
      </c>
      <c r="I12" s="439">
        <v>1</v>
      </c>
      <c r="J12" s="439">
        <v>75</v>
      </c>
      <c r="K12" s="438">
        <v>199</v>
      </c>
      <c r="M12" s="437"/>
      <c r="N12" s="437"/>
      <c r="O12" s="437"/>
      <c r="P12" s="437"/>
      <c r="Q12" s="437"/>
      <c r="R12" s="437"/>
      <c r="S12" s="437"/>
      <c r="T12" s="437"/>
      <c r="U12" s="437"/>
    </row>
    <row r="13" spans="1:21" s="24" customFormat="1" ht="15" customHeight="1">
      <c r="A13" s="446" t="s">
        <v>14</v>
      </c>
      <c r="B13" s="445"/>
      <c r="C13" s="444"/>
      <c r="D13" s="443">
        <f>SUM(E13:K13)</f>
        <v>1595</v>
      </c>
      <c r="E13" s="442">
        <v>1216</v>
      </c>
      <c r="F13" s="441">
        <v>46</v>
      </c>
      <c r="G13" s="439">
        <v>3</v>
      </c>
      <c r="H13" s="440">
        <v>12</v>
      </c>
      <c r="I13" s="439">
        <v>4</v>
      </c>
      <c r="J13" s="439">
        <v>139</v>
      </c>
      <c r="K13" s="438">
        <v>175</v>
      </c>
      <c r="M13" s="437"/>
      <c r="N13" s="437"/>
      <c r="O13" s="437"/>
      <c r="P13" s="437"/>
      <c r="Q13" s="437"/>
      <c r="R13" s="437"/>
      <c r="S13" s="437"/>
      <c r="T13" s="437"/>
      <c r="U13" s="437"/>
    </row>
    <row r="14" spans="1:21" s="24" customFormat="1" ht="15" customHeight="1">
      <c r="A14" s="446" t="s">
        <v>15</v>
      </c>
      <c r="B14" s="445"/>
      <c r="C14" s="444"/>
      <c r="D14" s="443">
        <f>SUM(E14:K14)</f>
        <v>1665</v>
      </c>
      <c r="E14" s="442">
        <v>1144</v>
      </c>
      <c r="F14" s="441">
        <v>204</v>
      </c>
      <c r="G14" s="439">
        <v>0</v>
      </c>
      <c r="H14" s="440">
        <v>29</v>
      </c>
      <c r="I14" s="439">
        <v>1</v>
      </c>
      <c r="J14" s="439">
        <v>92</v>
      </c>
      <c r="K14" s="438">
        <v>195</v>
      </c>
      <c r="M14" s="437"/>
      <c r="N14" s="437"/>
      <c r="O14" s="437"/>
      <c r="P14" s="437"/>
      <c r="Q14" s="437"/>
      <c r="R14" s="437"/>
      <c r="S14" s="437"/>
      <c r="T14" s="437"/>
      <c r="U14" s="437"/>
    </row>
    <row r="15" spans="1:21" s="24" customFormat="1" ht="15" customHeight="1">
      <c r="A15" s="446" t="s">
        <v>16</v>
      </c>
      <c r="B15" s="445"/>
      <c r="C15" s="444"/>
      <c r="D15" s="443">
        <f>SUM(E15:K15)</f>
        <v>1570</v>
      </c>
      <c r="E15" s="442">
        <v>1281</v>
      </c>
      <c r="F15" s="441">
        <v>24</v>
      </c>
      <c r="G15" s="439">
        <v>0</v>
      </c>
      <c r="H15" s="440">
        <v>2</v>
      </c>
      <c r="I15" s="439">
        <v>0</v>
      </c>
      <c r="J15" s="439">
        <v>149</v>
      </c>
      <c r="K15" s="438">
        <v>114</v>
      </c>
      <c r="M15" s="437"/>
      <c r="N15" s="437"/>
      <c r="O15" s="437"/>
      <c r="P15" s="437"/>
      <c r="Q15" s="437"/>
      <c r="R15" s="437"/>
      <c r="S15" s="437"/>
      <c r="T15" s="437"/>
      <c r="U15" s="437"/>
    </row>
    <row r="16" spans="1:21" s="24" customFormat="1" ht="15" customHeight="1" thickBot="1">
      <c r="A16" s="436" t="s">
        <v>17</v>
      </c>
      <c r="B16" s="435"/>
      <c r="C16" s="434"/>
      <c r="D16" s="433">
        <f>SUM(E16:K16)</f>
        <v>1355</v>
      </c>
      <c r="E16" s="432">
        <v>990</v>
      </c>
      <c r="F16" s="431">
        <v>175</v>
      </c>
      <c r="G16" s="429">
        <v>0</v>
      </c>
      <c r="H16" s="430">
        <v>6</v>
      </c>
      <c r="I16" s="429">
        <v>0</v>
      </c>
      <c r="J16" s="429">
        <v>115</v>
      </c>
      <c r="K16" s="428">
        <v>69</v>
      </c>
    </row>
    <row r="17" spans="1:11" s="1" customFormat="1">
      <c r="A17" s="427" t="s">
        <v>141</v>
      </c>
      <c r="B17" s="427"/>
      <c r="C17" s="427"/>
      <c r="D17" s="427"/>
      <c r="E17" s="427"/>
      <c r="F17" s="426"/>
      <c r="G17" s="426"/>
      <c r="H17" s="426"/>
      <c r="I17" s="426"/>
      <c r="J17" s="426"/>
      <c r="K17" s="426"/>
    </row>
    <row r="19" spans="1:11">
      <c r="D19" s="425"/>
    </row>
    <row r="21" spans="1:11">
      <c r="A21" s="17"/>
    </row>
  </sheetData>
  <mergeCells count="14">
    <mergeCell ref="A9:C9"/>
    <mergeCell ref="A1:K1"/>
    <mergeCell ref="A3:K3"/>
    <mergeCell ref="A5:C5"/>
    <mergeCell ref="A6:C6"/>
    <mergeCell ref="A7:B8"/>
    <mergeCell ref="A17:E17"/>
    <mergeCell ref="A10:C10"/>
    <mergeCell ref="A11:C11"/>
    <mergeCell ref="A12:C12"/>
    <mergeCell ref="A13:C13"/>
    <mergeCell ref="A14:C14"/>
    <mergeCell ref="A15:C15"/>
    <mergeCell ref="A16:C16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8A92-A210-9242-A46A-621F854CCB28}">
  <dimension ref="A1:M31"/>
  <sheetViews>
    <sheetView showGridLines="0" zoomScaleNormal="100" zoomScaleSheetLayoutView="100" workbookViewId="0">
      <selection sqref="A1:K1"/>
    </sheetView>
  </sheetViews>
  <sheetFormatPr baseColWidth="10" defaultColWidth="8.83203125" defaultRowHeight="14"/>
  <cols>
    <col min="1" max="2" width="6.33203125" style="480" customWidth="1"/>
    <col min="3" max="3" width="9.6640625" style="480" customWidth="1"/>
    <col min="4" max="11" width="8.1640625" style="480" customWidth="1"/>
    <col min="12" max="16384" width="8.83203125" style="480"/>
  </cols>
  <sheetData>
    <row r="1" spans="1:13" ht="15">
      <c r="A1" s="549" t="s">
        <v>162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</row>
    <row r="2" spans="1:13" ht="5" customHeight="1">
      <c r="A2" s="548"/>
      <c r="B2" s="548"/>
      <c r="C2" s="548"/>
      <c r="D2" s="548"/>
      <c r="E2" s="548"/>
      <c r="F2" s="548"/>
      <c r="G2" s="548"/>
      <c r="H2" s="548"/>
      <c r="I2" s="548"/>
      <c r="J2" s="548"/>
      <c r="K2" s="548"/>
    </row>
    <row r="3" spans="1:13" s="492" customFormat="1" ht="11.25" customHeight="1">
      <c r="A3" s="547" t="s">
        <v>161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</row>
    <row r="4" spans="1:13" s="492" customFormat="1" ht="26" customHeight="1" thickBot="1">
      <c r="A4" s="546"/>
      <c r="B4" s="546"/>
      <c r="C4" s="546"/>
      <c r="D4" s="546"/>
      <c r="E4" s="546"/>
      <c r="F4" s="546"/>
      <c r="G4" s="546"/>
      <c r="H4" s="546"/>
      <c r="I4" s="546"/>
      <c r="J4" s="546"/>
      <c r="K4" s="546"/>
    </row>
    <row r="5" spans="1:13" s="492" customFormat="1" ht="45" customHeight="1">
      <c r="A5" s="545"/>
      <c r="B5" s="544"/>
      <c r="C5" s="543"/>
      <c r="D5" s="541" t="s">
        <v>152</v>
      </c>
      <c r="E5" s="541" t="s">
        <v>151</v>
      </c>
      <c r="F5" s="541" t="s">
        <v>150</v>
      </c>
      <c r="G5" s="542" t="s">
        <v>149</v>
      </c>
      <c r="H5" s="541" t="s">
        <v>148</v>
      </c>
      <c r="I5" s="541" t="s">
        <v>147</v>
      </c>
      <c r="J5" s="541" t="s">
        <v>146</v>
      </c>
      <c r="K5" s="540" t="s">
        <v>145</v>
      </c>
    </row>
    <row r="6" spans="1:13" s="492" customFormat="1" ht="15" customHeight="1">
      <c r="A6" s="539" t="s">
        <v>110</v>
      </c>
      <c r="B6" s="538"/>
      <c r="C6" s="537"/>
      <c r="D6" s="535" t="s">
        <v>160</v>
      </c>
      <c r="E6" s="535">
        <v>78.010853683990817</v>
      </c>
      <c r="F6" s="535">
        <v>3.2247964934251723</v>
      </c>
      <c r="G6" s="535">
        <v>0.4070131496556042</v>
      </c>
      <c r="H6" s="536">
        <v>2.1498643289501147</v>
      </c>
      <c r="I6" s="535">
        <v>0.10436234606553955</v>
      </c>
      <c r="J6" s="535">
        <v>6.8252974326862867</v>
      </c>
      <c r="K6" s="534">
        <v>9.2778125652264656</v>
      </c>
    </row>
    <row r="7" spans="1:13" s="492" customFormat="1" ht="15" customHeight="1">
      <c r="A7" s="533" t="s">
        <v>143</v>
      </c>
      <c r="B7" s="532"/>
      <c r="C7" s="531" t="s">
        <v>108</v>
      </c>
      <c r="D7" s="530">
        <f>SUM(E7:K7)</f>
        <v>12330</v>
      </c>
      <c r="E7" s="530">
        <f>SUM(E9,E11,E13)</f>
        <v>9152</v>
      </c>
      <c r="F7" s="530">
        <f>SUM(F9,F11,F13)</f>
        <v>704</v>
      </c>
      <c r="G7" s="530">
        <f>SUM(G9,G11,G13)</f>
        <v>10</v>
      </c>
      <c r="H7" s="530">
        <f>SUM(H9,H11,H13)</f>
        <v>40</v>
      </c>
      <c r="I7" s="530">
        <f>SUM(I9,I11,I13)</f>
        <v>39</v>
      </c>
      <c r="J7" s="530">
        <f>SUM(J9,J11,J13)</f>
        <v>1379</v>
      </c>
      <c r="K7" s="529">
        <f>SUM(K9,K11,K13)</f>
        <v>1006</v>
      </c>
      <c r="M7" s="502"/>
    </row>
    <row r="8" spans="1:13" s="492" customFormat="1" ht="15" customHeight="1" thickBot="1">
      <c r="A8" s="528"/>
      <c r="B8" s="527"/>
      <c r="C8" s="526" t="s">
        <v>53</v>
      </c>
      <c r="D8" s="525">
        <f>D7/$D$7*100</f>
        <v>100</v>
      </c>
      <c r="E8" s="525">
        <f>E7/$D$7*100</f>
        <v>74.225466342254663</v>
      </c>
      <c r="F8" s="525">
        <f>F7/$D$7*100</f>
        <v>5.7096512570965121</v>
      </c>
      <c r="G8" s="525">
        <f>G7/$D$7*100</f>
        <v>8.1103000811030015E-2</v>
      </c>
      <c r="H8" s="525">
        <f>H7/$D$7*100</f>
        <v>0.32441200324412006</v>
      </c>
      <c r="I8" s="525">
        <f>I7/$D$7*100</f>
        <v>0.31630170316301703</v>
      </c>
      <c r="J8" s="525">
        <f>J7/$D$7*100</f>
        <v>11.184103811841037</v>
      </c>
      <c r="K8" s="524">
        <f>K7/$D$7*100</f>
        <v>8.1589618815896188</v>
      </c>
    </row>
    <row r="9" spans="1:13" s="492" customFormat="1" ht="15" customHeight="1">
      <c r="A9" s="523" t="s">
        <v>159</v>
      </c>
      <c r="B9" s="522"/>
      <c r="C9" s="521"/>
      <c r="D9" s="520">
        <f>SUM(E9:K9)</f>
        <v>9454</v>
      </c>
      <c r="E9" s="516">
        <v>9088</v>
      </c>
      <c r="F9" s="515">
        <v>194</v>
      </c>
      <c r="G9" s="514">
        <v>2</v>
      </c>
      <c r="H9" s="519">
        <v>40</v>
      </c>
      <c r="I9" s="518">
        <v>13</v>
      </c>
      <c r="J9" s="514">
        <v>81</v>
      </c>
      <c r="K9" s="517">
        <v>36</v>
      </c>
      <c r="L9" s="502"/>
    </row>
    <row r="10" spans="1:13" s="492" customFormat="1" ht="15" customHeight="1">
      <c r="A10" s="508"/>
      <c r="B10" s="507"/>
      <c r="C10" s="506"/>
      <c r="D10" s="511">
        <f>D9/$D$9</f>
        <v>1</v>
      </c>
      <c r="E10" s="510">
        <f>E9/$D$9</f>
        <v>0.96128622805161834</v>
      </c>
      <c r="F10" s="510">
        <f>F9/$D$9</f>
        <v>2.0520414639306112E-2</v>
      </c>
      <c r="G10" s="510">
        <f>G9/$D$9</f>
        <v>2.1155066638459911E-4</v>
      </c>
      <c r="H10" s="510">
        <f>H9/$D$9</f>
        <v>4.2310133276919825E-3</v>
      </c>
      <c r="I10" s="510">
        <f>I9/$D$9</f>
        <v>1.3750793314998941E-3</v>
      </c>
      <c r="J10" s="510">
        <f>J9/$D$9</f>
        <v>8.5678019885762641E-3</v>
      </c>
      <c r="K10" s="509">
        <f>K9/$D$9</f>
        <v>3.8079119949227841E-3</v>
      </c>
    </row>
    <row r="11" spans="1:13" s="492" customFormat="1" ht="15" customHeight="1">
      <c r="A11" s="508" t="s">
        <v>158</v>
      </c>
      <c r="B11" s="507"/>
      <c r="C11" s="506"/>
      <c r="D11" s="505">
        <f>SUM(E11:K11)</f>
        <v>1904</v>
      </c>
      <c r="E11" s="516">
        <v>61</v>
      </c>
      <c r="F11" s="515">
        <v>510</v>
      </c>
      <c r="G11" s="514">
        <v>8</v>
      </c>
      <c r="H11" s="514">
        <v>0</v>
      </c>
      <c r="I11" s="514">
        <v>26</v>
      </c>
      <c r="J11" s="514">
        <v>1298</v>
      </c>
      <c r="K11" s="513">
        <v>1</v>
      </c>
      <c r="L11" s="512"/>
    </row>
    <row r="12" spans="1:13" s="492" customFormat="1" ht="15" customHeight="1">
      <c r="A12" s="508"/>
      <c r="B12" s="507"/>
      <c r="C12" s="506"/>
      <c r="D12" s="511">
        <f>D11/$D$11</f>
        <v>1</v>
      </c>
      <c r="E12" s="510">
        <f>E11/$D$11</f>
        <v>3.2037815126050417E-2</v>
      </c>
      <c r="F12" s="510">
        <f>F11/$D$11</f>
        <v>0.26785714285714285</v>
      </c>
      <c r="G12" s="510">
        <f>G11/$D$11</f>
        <v>4.2016806722689074E-3</v>
      </c>
      <c r="H12" s="510">
        <f>H11/$D$11</f>
        <v>0</v>
      </c>
      <c r="I12" s="510">
        <f>I11/$D$11</f>
        <v>1.365546218487395E-2</v>
      </c>
      <c r="J12" s="510">
        <f>J11/$D$11</f>
        <v>0.68172268907563027</v>
      </c>
      <c r="K12" s="509">
        <f>K11/$D$11</f>
        <v>5.2521008403361342E-4</v>
      </c>
    </row>
    <row r="13" spans="1:13" s="492" customFormat="1" ht="15" customHeight="1">
      <c r="A13" s="508" t="s">
        <v>157</v>
      </c>
      <c r="B13" s="507"/>
      <c r="C13" s="506"/>
      <c r="D13" s="505">
        <f>SUM(E13:K13)</f>
        <v>972</v>
      </c>
      <c r="E13" s="505">
        <v>3</v>
      </c>
      <c r="F13" s="504">
        <v>0</v>
      </c>
      <c r="G13" s="504">
        <v>0</v>
      </c>
      <c r="H13" s="504">
        <v>0</v>
      </c>
      <c r="I13" s="504">
        <v>0</v>
      </c>
      <c r="J13" s="504">
        <v>0</v>
      </c>
      <c r="K13" s="503">
        <v>969</v>
      </c>
      <c r="L13" s="502"/>
    </row>
    <row r="14" spans="1:13" s="492" customFormat="1" ht="15" customHeight="1" thickBot="1">
      <c r="A14" s="501"/>
      <c r="B14" s="500"/>
      <c r="C14" s="499"/>
      <c r="D14" s="498">
        <f>D13/$D$13</f>
        <v>1</v>
      </c>
      <c r="E14" s="497">
        <f>E13/$D$13</f>
        <v>3.0864197530864196E-3</v>
      </c>
      <c r="F14" s="497">
        <f>F13/$D$13</f>
        <v>0</v>
      </c>
      <c r="G14" s="497">
        <f>G13/$D$13</f>
        <v>0</v>
      </c>
      <c r="H14" s="497">
        <f>H13/$D$13</f>
        <v>0</v>
      </c>
      <c r="I14" s="497">
        <f>I13/$D$13</f>
        <v>0</v>
      </c>
      <c r="J14" s="497">
        <f>J13/$D$13</f>
        <v>0</v>
      </c>
      <c r="K14" s="496">
        <f>K13/$D$13</f>
        <v>0.99691358024691357</v>
      </c>
    </row>
    <row r="15" spans="1:13" s="492" customFormat="1" ht="13">
      <c r="A15" s="495" t="s">
        <v>156</v>
      </c>
      <c r="D15" s="494"/>
      <c r="E15" s="493"/>
      <c r="F15" s="494"/>
      <c r="G15" s="493"/>
      <c r="H15" s="494"/>
      <c r="I15" s="493"/>
      <c r="J15" s="493"/>
      <c r="K15" s="493"/>
    </row>
    <row r="16" spans="1:13">
      <c r="A16" s="491"/>
      <c r="B16" s="491"/>
      <c r="C16" s="491"/>
      <c r="D16" s="491"/>
      <c r="E16" s="491"/>
      <c r="F16" s="490"/>
      <c r="G16" s="489"/>
      <c r="H16" s="489"/>
      <c r="I16" s="490"/>
      <c r="J16" s="489"/>
      <c r="K16" s="488"/>
    </row>
    <row r="17" spans="4:11">
      <c r="D17" s="487"/>
      <c r="E17" s="487"/>
      <c r="F17" s="486"/>
      <c r="G17" s="485"/>
      <c r="H17" s="484"/>
      <c r="I17" s="484"/>
      <c r="J17" s="484"/>
      <c r="K17" s="484"/>
    </row>
    <row r="19" spans="4:11">
      <c r="E19" s="483"/>
      <c r="F19" s="483"/>
      <c r="G19" s="483"/>
      <c r="H19" s="483"/>
      <c r="I19" s="483"/>
      <c r="J19" s="483"/>
      <c r="K19" s="483"/>
    </row>
    <row r="22" spans="4:11">
      <c r="D22" s="482"/>
      <c r="E22" s="482"/>
      <c r="F22" s="482"/>
      <c r="G22" s="482"/>
      <c r="H22" s="482"/>
      <c r="I22" s="482"/>
      <c r="J22" s="482"/>
      <c r="K22" s="482"/>
    </row>
    <row r="23" spans="4:11">
      <c r="D23" s="481"/>
      <c r="E23" s="481"/>
      <c r="F23" s="481"/>
      <c r="G23" s="481"/>
      <c r="H23" s="481"/>
      <c r="I23" s="481"/>
      <c r="J23" s="481"/>
      <c r="K23" s="481"/>
    </row>
    <row r="24" spans="4:11">
      <c r="D24" s="482"/>
      <c r="E24" s="482"/>
      <c r="F24" s="482"/>
      <c r="G24" s="482"/>
      <c r="H24" s="482"/>
      <c r="I24" s="482"/>
      <c r="J24" s="482"/>
      <c r="K24" s="482"/>
    </row>
    <row r="25" spans="4:11">
      <c r="D25" s="481"/>
      <c r="E25" s="481"/>
      <c r="F25" s="481"/>
      <c r="G25" s="481"/>
      <c r="H25" s="481"/>
      <c r="I25" s="481"/>
      <c r="J25" s="481"/>
      <c r="K25" s="481"/>
    </row>
    <row r="26" spans="4:11">
      <c r="D26" s="482"/>
      <c r="E26" s="482"/>
      <c r="F26" s="482"/>
      <c r="G26" s="482"/>
      <c r="H26" s="482"/>
      <c r="I26" s="482"/>
      <c r="J26" s="482"/>
      <c r="K26" s="482"/>
    </row>
    <row r="27" spans="4:11">
      <c r="D27" s="481"/>
      <c r="E27" s="481"/>
      <c r="F27" s="481"/>
      <c r="G27" s="481"/>
      <c r="H27" s="481"/>
      <c r="I27" s="481"/>
      <c r="J27" s="481"/>
      <c r="K27" s="481"/>
    </row>
    <row r="28" spans="4:11">
      <c r="D28" s="482"/>
      <c r="E28" s="482"/>
      <c r="F28" s="482"/>
      <c r="G28" s="482"/>
      <c r="H28" s="482"/>
      <c r="I28" s="482"/>
      <c r="J28" s="482"/>
      <c r="K28" s="482"/>
    </row>
    <row r="29" spans="4:11">
      <c r="D29" s="481"/>
      <c r="E29" s="481"/>
      <c r="F29" s="481"/>
      <c r="G29" s="481"/>
      <c r="H29" s="481"/>
      <c r="I29" s="481"/>
      <c r="J29" s="481"/>
      <c r="K29" s="481"/>
    </row>
    <row r="30" spans="4:11">
      <c r="D30" s="482"/>
      <c r="E30" s="482"/>
      <c r="F30" s="482"/>
      <c r="G30" s="482"/>
      <c r="H30" s="482"/>
      <c r="I30" s="482"/>
      <c r="J30" s="482"/>
      <c r="K30" s="482"/>
    </row>
    <row r="31" spans="4:11">
      <c r="D31" s="481"/>
      <c r="E31" s="481"/>
      <c r="F31" s="481"/>
      <c r="G31" s="481"/>
      <c r="H31" s="481"/>
      <c r="I31" s="481"/>
      <c r="J31" s="481"/>
      <c r="K31" s="481"/>
    </row>
  </sheetData>
  <mergeCells count="9">
    <mergeCell ref="A16:E16"/>
    <mergeCell ref="A11:C12"/>
    <mergeCell ref="A13:C14"/>
    <mergeCell ref="A9:C10"/>
    <mergeCell ref="A1:K1"/>
    <mergeCell ref="A5:C5"/>
    <mergeCell ref="A6:C6"/>
    <mergeCell ref="A7:B8"/>
    <mergeCell ref="A3:K4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§３表１</vt:lpstr>
      <vt:lpstr>§３表２</vt:lpstr>
      <vt:lpstr>§３表３</vt:lpstr>
      <vt:lpstr>§３表４</vt:lpstr>
      <vt:lpstr>§３表５</vt:lpstr>
      <vt:lpstr>§３表６</vt:lpstr>
      <vt:lpstr>§３表１!Print_Area</vt:lpstr>
      <vt:lpstr>§３表３!Print_Area</vt:lpstr>
      <vt:lpstr>§３表４!Print_Area</vt:lpstr>
      <vt:lpstr>§３表５!Print_Area</vt:lpstr>
      <vt:lpstr>§３表６!Print_Area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2022-12-20T15:52:36Z</cp:lastPrinted>
  <dcterms:created xsi:type="dcterms:W3CDTF">2015-10-07T04:26:14Z</dcterms:created>
  <dcterms:modified xsi:type="dcterms:W3CDTF">2023-03-29T14:49:23Z</dcterms:modified>
</cp:coreProperties>
</file>