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checkCompatibility="1"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Ⅶ 健康増進/"/>
    </mc:Choice>
  </mc:AlternateContent>
  <xr:revisionPtr revIDLastSave="0" documentId="13_ncr:1_{FE7AD022-7BF2-4844-9C72-FD4964201440}" xr6:coauthVersionLast="36" xr6:coauthVersionMax="36" xr10:uidLastSave="{00000000-0000-0000-0000-000000000000}"/>
  <bookViews>
    <workbookView xWindow="23780" yWindow="5680" windowWidth="17100" windowHeight="16840" xr2:uid="{00000000-000D-0000-FFFF-FFFF00000000}"/>
  </bookViews>
  <sheets>
    <sheet name="§３表１" sheetId="4" r:id="rId1"/>
    <sheet name="§３表２" sheetId="5" r:id="rId2"/>
    <sheet name="§３表３" sheetId="6" r:id="rId3"/>
    <sheet name="§３表４" sheetId="7" r:id="rId4"/>
    <sheet name="§３表５" sheetId="8" r:id="rId5"/>
    <sheet name="§３表６" sheetId="9" r:id="rId6"/>
    <sheet name="§３表７" sheetId="10" r:id="rId7"/>
    <sheet name="§３表８" sheetId="11" r:id="rId8"/>
    <sheet name="§３表９" sheetId="12" r:id="rId9"/>
    <sheet name="§３表１０" sheetId="13" r:id="rId10"/>
    <sheet name="§３表１１" sheetId="14" r:id="rId11"/>
    <sheet name="§３表１２" sheetId="15" r:id="rId12"/>
    <sheet name="§３表１３" sheetId="16" r:id="rId13"/>
    <sheet name="§３表１４" sheetId="17" r:id="rId14"/>
    <sheet name="§３表15" sheetId="18" r:id="rId15"/>
    <sheet name="§３表16" sheetId="19" r:id="rId16"/>
  </sheets>
  <definedNames>
    <definedName name="_xlnm.Print_Area" localSheetId="0">§３表１!$A$1:$G$31</definedName>
    <definedName name="_xlnm.Print_Area" localSheetId="9">§３表１０!$A$1:$R$11</definedName>
    <definedName name="_xlnm.Print_Area" localSheetId="10">§３表１１!$A$1:$M$23</definedName>
    <definedName name="_xlnm.Print_Area" localSheetId="11">§３表１２!$A$1:$N$30</definedName>
    <definedName name="_xlnm.Print_Area" localSheetId="1">§３表２!$A$1:$N$40</definedName>
    <definedName name="_xlnm.Print_Area" localSheetId="2">§３表３!$A$1:$N$32</definedName>
    <definedName name="_xlnm.Print_Area" localSheetId="4">§３表５!$A$1:$N$48</definedName>
    <definedName name="_xlnm.Print_Area" localSheetId="6">§３表７!$A$1:$N$161</definedName>
    <definedName name="_xlnm.Print_Area" localSheetId="8">§３表９!$A$1:$R$15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7" l="1"/>
  <c r="G4" i="17"/>
  <c r="H4" i="17"/>
  <c r="I4" i="17"/>
  <c r="E5" i="17"/>
  <c r="E4" i="17" s="1"/>
  <c r="E6" i="17"/>
  <c r="E8" i="17"/>
  <c r="F8" i="17"/>
  <c r="G8" i="17"/>
  <c r="H8" i="17"/>
  <c r="I8" i="17"/>
  <c r="E9" i="17"/>
  <c r="E10" i="17"/>
  <c r="F11" i="17"/>
  <c r="G11" i="17"/>
  <c r="H11" i="17"/>
  <c r="I11" i="17"/>
  <c r="E12" i="17"/>
  <c r="E11" i="17" s="1"/>
  <c r="E13" i="17"/>
  <c r="F14" i="17"/>
  <c r="G14" i="17"/>
  <c r="H14" i="17"/>
  <c r="I14" i="17"/>
  <c r="E15" i="17"/>
  <c r="E14" i="17" s="1"/>
  <c r="E16" i="17"/>
  <c r="E4" i="16" l="1"/>
  <c r="D4" i="16" s="1"/>
  <c r="F4" i="16"/>
  <c r="G4" i="16"/>
  <c r="H4" i="16"/>
  <c r="I4" i="16"/>
  <c r="J4" i="16"/>
  <c r="K4" i="16"/>
  <c r="D5" i="16"/>
  <c r="D6" i="16"/>
  <c r="D7" i="16"/>
  <c r="E4" i="15" l="1"/>
  <c r="E6" i="15"/>
  <c r="E8" i="15"/>
  <c r="E10" i="15"/>
  <c r="E12" i="15"/>
  <c r="E14" i="15"/>
  <c r="E19" i="15"/>
  <c r="E21" i="15"/>
  <c r="E23" i="15"/>
  <c r="E25" i="15"/>
  <c r="E31" i="15"/>
  <c r="E32" i="15"/>
  <c r="E33" i="15"/>
  <c r="F35" i="15"/>
  <c r="E35" i="15" s="1"/>
  <c r="G35" i="15"/>
  <c r="H35" i="15"/>
  <c r="I35" i="15"/>
  <c r="J35" i="15"/>
  <c r="K35" i="15"/>
  <c r="L35" i="15"/>
  <c r="M35" i="15"/>
  <c r="N35" i="15"/>
  <c r="E36" i="15"/>
  <c r="F36" i="15"/>
  <c r="G36" i="15"/>
  <c r="H36" i="15"/>
  <c r="H37" i="15" s="1"/>
  <c r="I36" i="15"/>
  <c r="I37" i="15" s="1"/>
  <c r="J36" i="15"/>
  <c r="K36" i="15"/>
  <c r="L36" i="15"/>
  <c r="L37" i="15" s="1"/>
  <c r="M36" i="15"/>
  <c r="M37" i="15" s="1"/>
  <c r="N36" i="15"/>
  <c r="F37" i="15"/>
  <c r="E37" i="15" s="1"/>
  <c r="G37" i="15"/>
  <c r="J37" i="15"/>
  <c r="K37" i="15"/>
  <c r="N37" i="15"/>
  <c r="D4" i="14" l="1"/>
  <c r="D8" i="14"/>
  <c r="D10" i="14"/>
  <c r="D16" i="14" s="1"/>
  <c r="E12" i="14"/>
  <c r="F12" i="14"/>
  <c r="G12" i="14"/>
  <c r="H12" i="14"/>
  <c r="I12" i="14"/>
  <c r="J12" i="14"/>
  <c r="K12" i="14"/>
  <c r="L12" i="14"/>
  <c r="M12" i="14"/>
  <c r="D14" i="14"/>
  <c r="E16" i="14"/>
  <c r="F16" i="14"/>
  <c r="G16" i="14"/>
  <c r="H16" i="14"/>
  <c r="I16" i="14"/>
  <c r="J16" i="14"/>
  <c r="K16" i="14"/>
  <c r="L16" i="14"/>
  <c r="M16" i="14"/>
  <c r="D12" i="14" l="1"/>
  <c r="E3" i="13"/>
  <c r="E4" i="13"/>
  <c r="E5" i="13"/>
  <c r="E6" i="13"/>
  <c r="E7" i="13"/>
  <c r="E8" i="13"/>
  <c r="E9" i="13"/>
  <c r="E3" i="12" l="1"/>
  <c r="E4" i="12"/>
  <c r="E5" i="12"/>
  <c r="E6" i="12"/>
  <c r="E7" i="12"/>
  <c r="E8" i="12"/>
  <c r="E9" i="12"/>
  <c r="E10" i="12"/>
  <c r="E11" i="12"/>
  <c r="E12" i="12"/>
  <c r="E13" i="12"/>
  <c r="D4" i="11" l="1"/>
  <c r="D6" i="11"/>
  <c r="D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D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D17" i="11"/>
  <c r="F4" i="10" l="1"/>
  <c r="E4" i="10" s="1"/>
  <c r="E10" i="10" s="1"/>
  <c r="G4" i="10"/>
  <c r="H4" i="10"/>
  <c r="I4" i="10"/>
  <c r="J4" i="10"/>
  <c r="K4" i="10"/>
  <c r="L4" i="10"/>
  <c r="M4" i="10"/>
  <c r="N4" i="10"/>
  <c r="E5" i="10"/>
  <c r="E6" i="10"/>
  <c r="E12" i="10" s="1"/>
  <c r="F7" i="10"/>
  <c r="E7" i="10" s="1"/>
  <c r="G7" i="10"/>
  <c r="H7" i="10"/>
  <c r="I7" i="10"/>
  <c r="J7" i="10"/>
  <c r="K7" i="10"/>
  <c r="L7" i="10"/>
  <c r="M7" i="10"/>
  <c r="N7" i="10"/>
  <c r="E8" i="10"/>
  <c r="E9" i="10"/>
  <c r="F10" i="10"/>
  <c r="G10" i="10"/>
  <c r="H10" i="10"/>
  <c r="I10" i="10"/>
  <c r="J10" i="10"/>
  <c r="K10" i="10"/>
  <c r="L10" i="10"/>
  <c r="M10" i="10"/>
  <c r="N10" i="10"/>
  <c r="E11" i="10"/>
  <c r="F11" i="10"/>
  <c r="G11" i="10"/>
  <c r="H11" i="10"/>
  <c r="I11" i="10"/>
  <c r="J11" i="10"/>
  <c r="K11" i="10"/>
  <c r="L11" i="10"/>
  <c r="M11" i="10"/>
  <c r="N11" i="10"/>
  <c r="F12" i="10"/>
  <c r="G12" i="10"/>
  <c r="H12" i="10"/>
  <c r="I12" i="10"/>
  <c r="J12" i="10"/>
  <c r="K12" i="10"/>
  <c r="L12" i="10"/>
  <c r="M12" i="10"/>
  <c r="N12" i="10"/>
  <c r="F15" i="10"/>
  <c r="E15" i="10" s="1"/>
  <c r="E21" i="10" s="1"/>
  <c r="G15" i="10"/>
  <c r="H15" i="10"/>
  <c r="I15" i="10"/>
  <c r="J15" i="10"/>
  <c r="K15" i="10"/>
  <c r="L15" i="10"/>
  <c r="M15" i="10"/>
  <c r="N15" i="10"/>
  <c r="E16" i="10"/>
  <c r="E17" i="10"/>
  <c r="F18" i="10"/>
  <c r="E18" i="10" s="1"/>
  <c r="G18" i="10"/>
  <c r="H18" i="10"/>
  <c r="I18" i="10"/>
  <c r="J18" i="10"/>
  <c r="K18" i="10"/>
  <c r="L18" i="10"/>
  <c r="M18" i="10"/>
  <c r="N18" i="10"/>
  <c r="E19" i="10"/>
  <c r="E20" i="10"/>
  <c r="F21" i="10"/>
  <c r="G21" i="10"/>
  <c r="H21" i="10"/>
  <c r="I21" i="10"/>
  <c r="J21" i="10"/>
  <c r="K21" i="10"/>
  <c r="L21" i="10"/>
  <c r="M21" i="10"/>
  <c r="N21" i="10"/>
  <c r="E22" i="10"/>
  <c r="F22" i="10"/>
  <c r="G22" i="10"/>
  <c r="H22" i="10"/>
  <c r="I22" i="10"/>
  <c r="J22" i="10"/>
  <c r="K22" i="10"/>
  <c r="L22" i="10"/>
  <c r="M22" i="10"/>
  <c r="N22" i="10"/>
  <c r="E23" i="10"/>
  <c r="F23" i="10"/>
  <c r="G23" i="10"/>
  <c r="H23" i="10"/>
  <c r="I23" i="10"/>
  <c r="J23" i="10"/>
  <c r="K23" i="10"/>
  <c r="L23" i="10"/>
  <c r="M23" i="10"/>
  <c r="N23" i="10"/>
  <c r="F26" i="10"/>
  <c r="E26" i="10" s="1"/>
  <c r="E32" i="10" s="1"/>
  <c r="G26" i="10"/>
  <c r="H26" i="10"/>
  <c r="I26" i="10"/>
  <c r="J26" i="10"/>
  <c r="K26" i="10"/>
  <c r="L26" i="10"/>
  <c r="M26" i="10"/>
  <c r="N26" i="10"/>
  <c r="E27" i="10"/>
  <c r="E28" i="10"/>
  <c r="E34" i="10" s="1"/>
  <c r="F29" i="10"/>
  <c r="E29" i="10" s="1"/>
  <c r="G29" i="10"/>
  <c r="H29" i="10"/>
  <c r="I29" i="10"/>
  <c r="J29" i="10"/>
  <c r="K29" i="10"/>
  <c r="L29" i="10"/>
  <c r="M29" i="10"/>
  <c r="N29" i="10"/>
  <c r="E30" i="10"/>
  <c r="E31" i="10"/>
  <c r="F32" i="10"/>
  <c r="G32" i="10"/>
  <c r="H32" i="10"/>
  <c r="I32" i="10"/>
  <c r="J32" i="10"/>
  <c r="K32" i="10"/>
  <c r="L32" i="10"/>
  <c r="M32" i="10"/>
  <c r="N32" i="10"/>
  <c r="E33" i="10"/>
  <c r="F33" i="10"/>
  <c r="G33" i="10"/>
  <c r="H33" i="10"/>
  <c r="I33" i="10"/>
  <c r="J33" i="10"/>
  <c r="K33" i="10"/>
  <c r="L33" i="10"/>
  <c r="M33" i="10"/>
  <c r="N33" i="10"/>
  <c r="F34" i="10"/>
  <c r="G34" i="10"/>
  <c r="H34" i="10"/>
  <c r="I34" i="10"/>
  <c r="J34" i="10"/>
  <c r="K34" i="10"/>
  <c r="L34" i="10"/>
  <c r="M34" i="10"/>
  <c r="N34" i="10"/>
  <c r="F37" i="10"/>
  <c r="E37" i="10" s="1"/>
  <c r="G37" i="10"/>
  <c r="H37" i="10"/>
  <c r="I37" i="10"/>
  <c r="J37" i="10"/>
  <c r="K37" i="10"/>
  <c r="L37" i="10"/>
  <c r="M37" i="10"/>
  <c r="N37" i="10"/>
  <c r="E38" i="10"/>
  <c r="E39" i="10"/>
  <c r="F40" i="10"/>
  <c r="E40" i="10" s="1"/>
  <c r="G40" i="10"/>
  <c r="H40" i="10"/>
  <c r="I40" i="10"/>
  <c r="J40" i="10"/>
  <c r="K40" i="10"/>
  <c r="L40" i="10"/>
  <c r="M40" i="10"/>
  <c r="N40" i="10"/>
  <c r="E41" i="10"/>
  <c r="E42" i="10"/>
  <c r="F43" i="10"/>
  <c r="G43" i="10"/>
  <c r="H43" i="10"/>
  <c r="I43" i="10"/>
  <c r="J43" i="10"/>
  <c r="K43" i="10"/>
  <c r="L43" i="10"/>
  <c r="M43" i="10"/>
  <c r="N43" i="10"/>
  <c r="E44" i="10"/>
  <c r="F44" i="10"/>
  <c r="G44" i="10"/>
  <c r="H44" i="10"/>
  <c r="I44" i="10"/>
  <c r="J44" i="10"/>
  <c r="K44" i="10"/>
  <c r="L44" i="10"/>
  <c r="M44" i="10"/>
  <c r="N44" i="10"/>
  <c r="E45" i="10"/>
  <c r="F45" i="10"/>
  <c r="G45" i="10"/>
  <c r="H45" i="10"/>
  <c r="I45" i="10"/>
  <c r="J45" i="10"/>
  <c r="K45" i="10"/>
  <c r="L45" i="10"/>
  <c r="M45" i="10"/>
  <c r="N45" i="10"/>
  <c r="F47" i="10"/>
  <c r="E47" i="10" s="1"/>
  <c r="E53" i="10" s="1"/>
  <c r="G47" i="10"/>
  <c r="H47" i="10"/>
  <c r="I47" i="10"/>
  <c r="J47" i="10"/>
  <c r="K47" i="10"/>
  <c r="L47" i="10"/>
  <c r="M47" i="10"/>
  <c r="N47" i="10"/>
  <c r="E48" i="10"/>
  <c r="E49" i="10"/>
  <c r="E55" i="10" s="1"/>
  <c r="F50" i="10"/>
  <c r="E50" i="10" s="1"/>
  <c r="G50" i="10"/>
  <c r="H50" i="10"/>
  <c r="I50" i="10"/>
  <c r="J50" i="10"/>
  <c r="K50" i="10"/>
  <c r="L50" i="10"/>
  <c r="M50" i="10"/>
  <c r="N50" i="10"/>
  <c r="E51" i="10"/>
  <c r="E52" i="10"/>
  <c r="F53" i="10"/>
  <c r="G53" i="10"/>
  <c r="H53" i="10"/>
  <c r="I53" i="10"/>
  <c r="J53" i="10"/>
  <c r="K53" i="10"/>
  <c r="L53" i="10"/>
  <c r="M53" i="10"/>
  <c r="N53" i="10"/>
  <c r="E54" i="10"/>
  <c r="F54" i="10"/>
  <c r="G54" i="10"/>
  <c r="H54" i="10"/>
  <c r="I54" i="10"/>
  <c r="J54" i="10"/>
  <c r="K54" i="10"/>
  <c r="L54" i="10"/>
  <c r="M54" i="10"/>
  <c r="N54" i="10"/>
  <c r="F55" i="10"/>
  <c r="G55" i="10"/>
  <c r="H55" i="10"/>
  <c r="I55" i="10"/>
  <c r="J55" i="10"/>
  <c r="K55" i="10"/>
  <c r="L55" i="10"/>
  <c r="M55" i="10"/>
  <c r="N55" i="10"/>
  <c r="F57" i="10"/>
  <c r="E57" i="10" s="1"/>
  <c r="E63" i="10" s="1"/>
  <c r="G57" i="10"/>
  <c r="H57" i="10"/>
  <c r="I57" i="10"/>
  <c r="J57" i="10"/>
  <c r="K57" i="10"/>
  <c r="L57" i="10"/>
  <c r="M57" i="10"/>
  <c r="N57" i="10"/>
  <c r="E58" i="10"/>
  <c r="E59" i="10"/>
  <c r="F60" i="10"/>
  <c r="E60" i="10" s="1"/>
  <c r="G60" i="10"/>
  <c r="H60" i="10"/>
  <c r="I60" i="10"/>
  <c r="J60" i="10"/>
  <c r="K60" i="10"/>
  <c r="L60" i="10"/>
  <c r="M60" i="10"/>
  <c r="N60" i="10"/>
  <c r="E61" i="10"/>
  <c r="E62" i="10"/>
  <c r="F63" i="10"/>
  <c r="G63" i="10"/>
  <c r="H63" i="10"/>
  <c r="I63" i="10"/>
  <c r="J63" i="10"/>
  <c r="K63" i="10"/>
  <c r="L63" i="10"/>
  <c r="M63" i="10"/>
  <c r="N63" i="10"/>
  <c r="E64" i="10"/>
  <c r="F64" i="10"/>
  <c r="G64" i="10"/>
  <c r="H64" i="10"/>
  <c r="I64" i="10"/>
  <c r="J64" i="10"/>
  <c r="K64" i="10"/>
  <c r="L64" i="10"/>
  <c r="M64" i="10"/>
  <c r="N64" i="10"/>
  <c r="E65" i="10"/>
  <c r="F65" i="10"/>
  <c r="G65" i="10"/>
  <c r="H65" i="10"/>
  <c r="I65" i="10"/>
  <c r="J65" i="10"/>
  <c r="K65" i="10"/>
  <c r="L65" i="10"/>
  <c r="M65" i="10"/>
  <c r="N65" i="10"/>
  <c r="F69" i="10"/>
  <c r="E69" i="10" s="1"/>
  <c r="G69" i="10"/>
  <c r="H69" i="10"/>
  <c r="I69" i="10"/>
  <c r="J69" i="10"/>
  <c r="K69" i="10"/>
  <c r="L69" i="10"/>
  <c r="M69" i="10"/>
  <c r="N69" i="10"/>
  <c r="E70" i="10"/>
  <c r="E71" i="10"/>
  <c r="F89" i="10"/>
  <c r="E89" i="10" s="1"/>
  <c r="E95" i="10" s="1"/>
  <c r="G89" i="10"/>
  <c r="G95" i="10" s="1"/>
  <c r="H89" i="10"/>
  <c r="H95" i="10" s="1"/>
  <c r="I89" i="10"/>
  <c r="J89" i="10"/>
  <c r="K89" i="10"/>
  <c r="K95" i="10" s="1"/>
  <c r="L89" i="10"/>
  <c r="L95" i="10" s="1"/>
  <c r="M89" i="10"/>
  <c r="N89" i="10"/>
  <c r="E90" i="10"/>
  <c r="E96" i="10" s="1"/>
  <c r="E91" i="10"/>
  <c r="E97" i="10" s="1"/>
  <c r="H92" i="10"/>
  <c r="E92" i="10" s="1"/>
  <c r="I92" i="10"/>
  <c r="J92" i="10"/>
  <c r="K92" i="10"/>
  <c r="L92" i="10"/>
  <c r="M92" i="10"/>
  <c r="N92" i="10"/>
  <c r="E93" i="10"/>
  <c r="E94" i="10"/>
  <c r="F95" i="10"/>
  <c r="I95" i="10"/>
  <c r="J95" i="10"/>
  <c r="M95" i="10"/>
  <c r="N95" i="10"/>
  <c r="F96" i="10"/>
  <c r="G96" i="10"/>
  <c r="H96" i="10"/>
  <c r="I96" i="10"/>
  <c r="J96" i="10"/>
  <c r="K96" i="10"/>
  <c r="L96" i="10"/>
  <c r="M96" i="10"/>
  <c r="N96" i="10"/>
  <c r="F97" i="10"/>
  <c r="G97" i="10"/>
  <c r="H97" i="10"/>
  <c r="I97" i="10"/>
  <c r="J97" i="10"/>
  <c r="K97" i="10"/>
  <c r="L97" i="10"/>
  <c r="M97" i="10"/>
  <c r="N97" i="10"/>
  <c r="F99" i="10"/>
  <c r="E99" i="10" s="1"/>
  <c r="E105" i="10" s="1"/>
  <c r="G99" i="10"/>
  <c r="H99" i="10"/>
  <c r="I99" i="10"/>
  <c r="J99" i="10"/>
  <c r="K99" i="10"/>
  <c r="L99" i="10"/>
  <c r="M99" i="10"/>
  <c r="N99" i="10"/>
  <c r="E100" i="10"/>
  <c r="E101" i="10"/>
  <c r="E107" i="10" s="1"/>
  <c r="F102" i="10"/>
  <c r="E102" i="10" s="1"/>
  <c r="G102" i="10"/>
  <c r="H102" i="10"/>
  <c r="I102" i="10"/>
  <c r="J102" i="10"/>
  <c r="K102" i="10"/>
  <c r="L102" i="10"/>
  <c r="M102" i="10"/>
  <c r="N102" i="10"/>
  <c r="E103" i="10"/>
  <c r="E104" i="10"/>
  <c r="F105" i="10"/>
  <c r="G105" i="10"/>
  <c r="H105" i="10"/>
  <c r="I105" i="10"/>
  <c r="J105" i="10"/>
  <c r="K105" i="10"/>
  <c r="L105" i="10"/>
  <c r="M105" i="10"/>
  <c r="N105" i="10"/>
  <c r="E106" i="10"/>
  <c r="F106" i="10"/>
  <c r="G106" i="10"/>
  <c r="H106" i="10"/>
  <c r="I106" i="10"/>
  <c r="J106" i="10"/>
  <c r="K106" i="10"/>
  <c r="L106" i="10"/>
  <c r="M106" i="10"/>
  <c r="N106" i="10"/>
  <c r="F107" i="10"/>
  <c r="G107" i="10"/>
  <c r="H107" i="10"/>
  <c r="I107" i="10"/>
  <c r="J107" i="10"/>
  <c r="K107" i="10"/>
  <c r="L107" i="10"/>
  <c r="M107" i="10"/>
  <c r="N107" i="10"/>
  <c r="F109" i="10"/>
  <c r="E109" i="10" s="1"/>
  <c r="G109" i="10"/>
  <c r="H109" i="10"/>
  <c r="I109" i="10"/>
  <c r="J109" i="10"/>
  <c r="K109" i="10"/>
  <c r="L109" i="10"/>
  <c r="M109" i="10"/>
  <c r="N109" i="10"/>
  <c r="E110" i="10"/>
  <c r="E111" i="10"/>
  <c r="F112" i="10"/>
  <c r="E112" i="10" s="1"/>
  <c r="G112" i="10"/>
  <c r="H112" i="10"/>
  <c r="I112" i="10"/>
  <c r="J112" i="10"/>
  <c r="K112" i="10"/>
  <c r="L112" i="10"/>
  <c r="M112" i="10"/>
  <c r="N112" i="10"/>
  <c r="E113" i="10"/>
  <c r="E114" i="10"/>
  <c r="F115" i="10"/>
  <c r="G115" i="10"/>
  <c r="H115" i="10"/>
  <c r="I115" i="10"/>
  <c r="J115" i="10"/>
  <c r="K115" i="10"/>
  <c r="L115" i="10"/>
  <c r="M115" i="10"/>
  <c r="N115" i="10"/>
  <c r="E116" i="10"/>
  <c r="F116" i="10"/>
  <c r="G116" i="10"/>
  <c r="H116" i="10"/>
  <c r="I116" i="10"/>
  <c r="J116" i="10"/>
  <c r="K116" i="10"/>
  <c r="L116" i="10"/>
  <c r="M116" i="10"/>
  <c r="N116" i="10"/>
  <c r="E117" i="10"/>
  <c r="F117" i="10"/>
  <c r="G117" i="10"/>
  <c r="H117" i="10"/>
  <c r="I117" i="10"/>
  <c r="J117" i="10"/>
  <c r="K117" i="10"/>
  <c r="L117" i="10"/>
  <c r="M117" i="10"/>
  <c r="N117" i="10"/>
  <c r="F119" i="10"/>
  <c r="E119" i="10" s="1"/>
  <c r="E125" i="10" s="1"/>
  <c r="G119" i="10"/>
  <c r="H119" i="10"/>
  <c r="I119" i="10"/>
  <c r="J119" i="10"/>
  <c r="K119" i="10"/>
  <c r="L119" i="10"/>
  <c r="M119" i="10"/>
  <c r="N119" i="10"/>
  <c r="E120" i="10"/>
  <c r="E121" i="10"/>
  <c r="E127" i="10" s="1"/>
  <c r="F122" i="10"/>
  <c r="E122" i="10" s="1"/>
  <c r="G122" i="10"/>
  <c r="H122" i="10"/>
  <c r="I122" i="10"/>
  <c r="J122" i="10"/>
  <c r="K122" i="10"/>
  <c r="L122" i="10"/>
  <c r="M122" i="10"/>
  <c r="N122" i="10"/>
  <c r="E123" i="10"/>
  <c r="E124" i="10"/>
  <c r="F125" i="10"/>
  <c r="G125" i="10"/>
  <c r="H125" i="10"/>
  <c r="I125" i="10"/>
  <c r="J125" i="10"/>
  <c r="K125" i="10"/>
  <c r="L125" i="10"/>
  <c r="M125" i="10"/>
  <c r="N125" i="10"/>
  <c r="E126" i="10"/>
  <c r="F126" i="10"/>
  <c r="G126" i="10"/>
  <c r="H126" i="10"/>
  <c r="I126" i="10"/>
  <c r="J126" i="10"/>
  <c r="K126" i="10"/>
  <c r="L126" i="10"/>
  <c r="M126" i="10"/>
  <c r="N126" i="10"/>
  <c r="F127" i="10"/>
  <c r="G127" i="10"/>
  <c r="H127" i="10"/>
  <c r="I127" i="10"/>
  <c r="J127" i="10"/>
  <c r="K127" i="10"/>
  <c r="L127" i="10"/>
  <c r="M127" i="10"/>
  <c r="N127" i="10"/>
  <c r="F129" i="10"/>
  <c r="E129" i="10" s="1"/>
  <c r="E135" i="10" s="1"/>
  <c r="G129" i="10"/>
  <c r="H129" i="10"/>
  <c r="I129" i="10"/>
  <c r="J129" i="10"/>
  <c r="K129" i="10"/>
  <c r="L129" i="10"/>
  <c r="M129" i="10"/>
  <c r="N129" i="10"/>
  <c r="E130" i="10"/>
  <c r="E131" i="10"/>
  <c r="F132" i="10"/>
  <c r="E132" i="10" s="1"/>
  <c r="G132" i="10"/>
  <c r="H132" i="10"/>
  <c r="I132" i="10"/>
  <c r="J132" i="10"/>
  <c r="K132" i="10"/>
  <c r="L132" i="10"/>
  <c r="M132" i="10"/>
  <c r="N132" i="10"/>
  <c r="E133" i="10"/>
  <c r="E134" i="10"/>
  <c r="F135" i="10"/>
  <c r="G135" i="10"/>
  <c r="H135" i="10"/>
  <c r="I135" i="10"/>
  <c r="J135" i="10"/>
  <c r="K135" i="10"/>
  <c r="L135" i="10"/>
  <c r="M135" i="10"/>
  <c r="N135" i="10"/>
  <c r="E136" i="10"/>
  <c r="F136" i="10"/>
  <c r="G136" i="10"/>
  <c r="H136" i="10"/>
  <c r="I136" i="10"/>
  <c r="J136" i="10"/>
  <c r="K136" i="10"/>
  <c r="L136" i="10"/>
  <c r="M136" i="10"/>
  <c r="N136" i="10"/>
  <c r="E137" i="10"/>
  <c r="F137" i="10"/>
  <c r="G137" i="10"/>
  <c r="H137" i="10"/>
  <c r="I137" i="10"/>
  <c r="J137" i="10"/>
  <c r="K137" i="10"/>
  <c r="L137" i="10"/>
  <c r="M137" i="10"/>
  <c r="N137" i="10"/>
  <c r="F139" i="10"/>
  <c r="E139" i="10" s="1"/>
  <c r="G139" i="10"/>
  <c r="H139" i="10"/>
  <c r="I139" i="10"/>
  <c r="J139" i="10"/>
  <c r="K139" i="10"/>
  <c r="L139" i="10"/>
  <c r="M139" i="10"/>
  <c r="N139" i="10"/>
  <c r="E140" i="10"/>
  <c r="E141" i="10"/>
  <c r="E147" i="10" s="1"/>
  <c r="F142" i="10"/>
  <c r="E142" i="10" s="1"/>
  <c r="G142" i="10"/>
  <c r="H142" i="10"/>
  <c r="I142" i="10"/>
  <c r="J142" i="10"/>
  <c r="K142" i="10"/>
  <c r="L142" i="10"/>
  <c r="M142" i="10"/>
  <c r="N142" i="10"/>
  <c r="E143" i="10"/>
  <c r="E144" i="10"/>
  <c r="F145" i="10"/>
  <c r="G145" i="10"/>
  <c r="H145" i="10"/>
  <c r="I145" i="10"/>
  <c r="J145" i="10"/>
  <c r="K145" i="10"/>
  <c r="L145" i="10"/>
  <c r="M145" i="10"/>
  <c r="N145" i="10"/>
  <c r="E146" i="10"/>
  <c r="F146" i="10"/>
  <c r="G146" i="10"/>
  <c r="H146" i="10"/>
  <c r="I146" i="10"/>
  <c r="J146" i="10"/>
  <c r="K146" i="10"/>
  <c r="L146" i="10"/>
  <c r="M146" i="10"/>
  <c r="N146" i="10"/>
  <c r="F147" i="10"/>
  <c r="G147" i="10"/>
  <c r="H147" i="10"/>
  <c r="I147" i="10"/>
  <c r="J147" i="10"/>
  <c r="K147" i="10"/>
  <c r="L147" i="10"/>
  <c r="M147" i="10"/>
  <c r="N147" i="10"/>
  <c r="F149" i="10"/>
  <c r="E149" i="10" s="1"/>
  <c r="E155" i="10" s="1"/>
  <c r="G149" i="10"/>
  <c r="H149" i="10"/>
  <c r="I149" i="10"/>
  <c r="J149" i="10"/>
  <c r="K149" i="10"/>
  <c r="L149" i="10"/>
  <c r="M149" i="10"/>
  <c r="N149" i="10"/>
  <c r="E150" i="10"/>
  <c r="E151" i="10"/>
  <c r="F152" i="10"/>
  <c r="E152" i="10" s="1"/>
  <c r="G152" i="10"/>
  <c r="H152" i="10"/>
  <c r="I152" i="10"/>
  <c r="J152" i="10"/>
  <c r="K152" i="10"/>
  <c r="L152" i="10"/>
  <c r="M152" i="10"/>
  <c r="N152" i="10"/>
  <c r="E153" i="10"/>
  <c r="E154" i="10"/>
  <c r="F155" i="10"/>
  <c r="G155" i="10"/>
  <c r="H155" i="10"/>
  <c r="I155" i="10"/>
  <c r="J155" i="10"/>
  <c r="K155" i="10"/>
  <c r="L155" i="10"/>
  <c r="M155" i="10"/>
  <c r="N155" i="10"/>
  <c r="E156" i="10"/>
  <c r="F156" i="10"/>
  <c r="G156" i="10"/>
  <c r="H156" i="10"/>
  <c r="I156" i="10"/>
  <c r="J156" i="10"/>
  <c r="K156" i="10"/>
  <c r="L156" i="10"/>
  <c r="M156" i="10"/>
  <c r="N156" i="10"/>
  <c r="E157" i="10"/>
  <c r="F157" i="10"/>
  <c r="G157" i="10"/>
  <c r="H157" i="10"/>
  <c r="I157" i="10"/>
  <c r="J157" i="10"/>
  <c r="K157" i="10"/>
  <c r="L157" i="10"/>
  <c r="M157" i="10"/>
  <c r="N157" i="10"/>
  <c r="E145" i="10" l="1"/>
  <c r="E115" i="10"/>
  <c r="E43" i="10"/>
  <c r="F3" i="9"/>
  <c r="E3" i="9" s="1"/>
  <c r="G3" i="9"/>
  <c r="H3" i="9"/>
  <c r="I3" i="9"/>
  <c r="J3" i="9"/>
  <c r="K3" i="9"/>
  <c r="L3" i="9"/>
  <c r="M3" i="9"/>
  <c r="N3" i="9"/>
  <c r="E4" i="9"/>
  <c r="E5" i="9"/>
  <c r="F6" i="9"/>
  <c r="E6" i="9" s="1"/>
  <c r="G6" i="9"/>
  <c r="H6" i="9"/>
  <c r="I6" i="9"/>
  <c r="J6" i="9"/>
  <c r="K6" i="9"/>
  <c r="L6" i="9"/>
  <c r="M6" i="9"/>
  <c r="N6" i="9"/>
  <c r="E7" i="9"/>
  <c r="E8" i="9"/>
  <c r="F9" i="9"/>
  <c r="E9" i="9" s="1"/>
  <c r="G9" i="9"/>
  <c r="H9" i="9"/>
  <c r="I9" i="9"/>
  <c r="J9" i="9"/>
  <c r="K9" i="9"/>
  <c r="L9" i="9"/>
  <c r="M9" i="9"/>
  <c r="N9" i="9"/>
  <c r="F10" i="9"/>
  <c r="E10" i="9" s="1"/>
  <c r="G10" i="9"/>
  <c r="H10" i="9"/>
  <c r="I10" i="9"/>
  <c r="J10" i="9"/>
  <c r="K10" i="9"/>
  <c r="L10" i="9"/>
  <c r="M10" i="9"/>
  <c r="N10" i="9"/>
  <c r="F11" i="9"/>
  <c r="E11" i="9" s="1"/>
  <c r="G11" i="9"/>
  <c r="H11" i="9"/>
  <c r="I11" i="9"/>
  <c r="J11" i="9"/>
  <c r="K11" i="9"/>
  <c r="L11" i="9"/>
  <c r="M11" i="9"/>
  <c r="N11" i="9"/>
  <c r="F17" i="9"/>
  <c r="E17" i="9" s="1"/>
  <c r="G17" i="9"/>
  <c r="H17" i="9"/>
  <c r="I17" i="9"/>
  <c r="J17" i="9"/>
  <c r="K17" i="9"/>
  <c r="L17" i="9"/>
  <c r="M17" i="9"/>
  <c r="N17" i="9"/>
  <c r="E18" i="9"/>
  <c r="E19" i="9"/>
  <c r="F20" i="9"/>
  <c r="E20" i="9" s="1"/>
  <c r="G20" i="9"/>
  <c r="H20" i="9"/>
  <c r="I20" i="9"/>
  <c r="J20" i="9"/>
  <c r="K20" i="9"/>
  <c r="L20" i="9"/>
  <c r="M20" i="9"/>
  <c r="N20" i="9"/>
  <c r="E21" i="9"/>
  <c r="E22" i="9"/>
  <c r="F23" i="9"/>
  <c r="F43" i="9" s="1"/>
  <c r="G23" i="9"/>
  <c r="H23" i="9"/>
  <c r="I23" i="9"/>
  <c r="I43" i="9" s="1"/>
  <c r="J23" i="9"/>
  <c r="J43" i="9" s="1"/>
  <c r="K23" i="9"/>
  <c r="L23" i="9"/>
  <c r="M23" i="9"/>
  <c r="M43" i="9" s="1"/>
  <c r="N23" i="9"/>
  <c r="N43" i="9" s="1"/>
  <c r="F24" i="9"/>
  <c r="E24" i="9" s="1"/>
  <c r="G24" i="9"/>
  <c r="G44" i="9" s="1"/>
  <c r="H24" i="9"/>
  <c r="H44" i="9" s="1"/>
  <c r="I24" i="9"/>
  <c r="J24" i="9"/>
  <c r="K24" i="9"/>
  <c r="K44" i="9" s="1"/>
  <c r="L24" i="9"/>
  <c r="L44" i="9" s="1"/>
  <c r="M24" i="9"/>
  <c r="N24" i="9"/>
  <c r="F25" i="9"/>
  <c r="F45" i="9" s="1"/>
  <c r="G25" i="9"/>
  <c r="H25" i="9"/>
  <c r="I25" i="9"/>
  <c r="I45" i="9" s="1"/>
  <c r="J25" i="9"/>
  <c r="J45" i="9" s="1"/>
  <c r="K25" i="9"/>
  <c r="L25" i="9"/>
  <c r="M25" i="9"/>
  <c r="M45" i="9" s="1"/>
  <c r="N25" i="9"/>
  <c r="N45" i="9" s="1"/>
  <c r="F27" i="9"/>
  <c r="E27" i="9" s="1"/>
  <c r="E37" i="9" s="1"/>
  <c r="G27" i="9"/>
  <c r="G37" i="9" s="1"/>
  <c r="H27" i="9"/>
  <c r="H37" i="9" s="1"/>
  <c r="I27" i="9"/>
  <c r="J27" i="9"/>
  <c r="K27" i="9"/>
  <c r="K37" i="9" s="1"/>
  <c r="L27" i="9"/>
  <c r="L37" i="9" s="1"/>
  <c r="M27" i="9"/>
  <c r="N27" i="9"/>
  <c r="E28" i="9"/>
  <c r="E38" i="9" s="1"/>
  <c r="E29" i="9"/>
  <c r="E39" i="9" s="1"/>
  <c r="F30" i="9"/>
  <c r="E30" i="9" s="1"/>
  <c r="E40" i="9" s="1"/>
  <c r="G30" i="9"/>
  <c r="H30" i="9"/>
  <c r="H40" i="9" s="1"/>
  <c r="I30" i="9"/>
  <c r="J30" i="9"/>
  <c r="K30" i="9"/>
  <c r="K40" i="9" s="1"/>
  <c r="L30" i="9"/>
  <c r="L40" i="9" s="1"/>
  <c r="M30" i="9"/>
  <c r="N30" i="9"/>
  <c r="E31" i="9"/>
  <c r="E41" i="9" s="1"/>
  <c r="E32" i="9"/>
  <c r="E42" i="9" s="1"/>
  <c r="F33" i="9"/>
  <c r="E33" i="9" s="1"/>
  <c r="G33" i="9"/>
  <c r="G63" i="9" s="1"/>
  <c r="H33" i="9"/>
  <c r="H63" i="9" s="1"/>
  <c r="I33" i="9"/>
  <c r="J33" i="9"/>
  <c r="K33" i="9"/>
  <c r="K63" i="9" s="1"/>
  <c r="L33" i="9"/>
  <c r="L63" i="9" s="1"/>
  <c r="M33" i="9"/>
  <c r="N33" i="9"/>
  <c r="F34" i="9"/>
  <c r="F64" i="9" s="1"/>
  <c r="G34" i="9"/>
  <c r="H34" i="9"/>
  <c r="I34" i="9"/>
  <c r="I64" i="9" s="1"/>
  <c r="J34" i="9"/>
  <c r="J64" i="9" s="1"/>
  <c r="K34" i="9"/>
  <c r="L34" i="9"/>
  <c r="M34" i="9"/>
  <c r="M64" i="9" s="1"/>
  <c r="N34" i="9"/>
  <c r="N64" i="9" s="1"/>
  <c r="F35" i="9"/>
  <c r="E35" i="9" s="1"/>
  <c r="G35" i="9"/>
  <c r="G65" i="9" s="1"/>
  <c r="H35" i="9"/>
  <c r="H65" i="9" s="1"/>
  <c r="I35" i="9"/>
  <c r="J35" i="9"/>
  <c r="K35" i="9"/>
  <c r="K65" i="9" s="1"/>
  <c r="L35" i="9"/>
  <c r="L65" i="9" s="1"/>
  <c r="M35" i="9"/>
  <c r="N35" i="9"/>
  <c r="F37" i="9"/>
  <c r="I37" i="9"/>
  <c r="J37" i="9"/>
  <c r="M37" i="9"/>
  <c r="N37" i="9"/>
  <c r="F38" i="9"/>
  <c r="G38" i="9"/>
  <c r="H38" i="9"/>
  <c r="I38" i="9"/>
  <c r="J38" i="9"/>
  <c r="K38" i="9"/>
  <c r="L38" i="9"/>
  <c r="M38" i="9"/>
  <c r="N38" i="9"/>
  <c r="F39" i="9"/>
  <c r="G39" i="9"/>
  <c r="H39" i="9"/>
  <c r="I39" i="9"/>
  <c r="J39" i="9"/>
  <c r="K39" i="9"/>
  <c r="L39" i="9"/>
  <c r="M39" i="9"/>
  <c r="N39" i="9"/>
  <c r="I40" i="9"/>
  <c r="J40" i="9"/>
  <c r="M40" i="9"/>
  <c r="N40" i="9"/>
  <c r="H41" i="9"/>
  <c r="I41" i="9"/>
  <c r="J41" i="9"/>
  <c r="K41" i="9"/>
  <c r="L41" i="9"/>
  <c r="M41" i="9"/>
  <c r="N41" i="9"/>
  <c r="H42" i="9"/>
  <c r="I42" i="9"/>
  <c r="J42" i="9"/>
  <c r="K42" i="9"/>
  <c r="L42" i="9"/>
  <c r="M42" i="9"/>
  <c r="N42" i="9"/>
  <c r="G43" i="9"/>
  <c r="H43" i="9"/>
  <c r="K43" i="9"/>
  <c r="L43" i="9"/>
  <c r="F44" i="9"/>
  <c r="I44" i="9"/>
  <c r="J44" i="9"/>
  <c r="M44" i="9"/>
  <c r="N44" i="9"/>
  <c r="G45" i="9"/>
  <c r="H45" i="9"/>
  <c r="K45" i="9"/>
  <c r="L45" i="9"/>
  <c r="F47" i="9"/>
  <c r="F57" i="9" s="1"/>
  <c r="G47" i="9"/>
  <c r="H47" i="9"/>
  <c r="I47" i="9"/>
  <c r="I57" i="9" s="1"/>
  <c r="J47" i="9"/>
  <c r="J57" i="9" s="1"/>
  <c r="K47" i="9"/>
  <c r="L47" i="9"/>
  <c r="M47" i="9"/>
  <c r="M57" i="9" s="1"/>
  <c r="N47" i="9"/>
  <c r="N57" i="9" s="1"/>
  <c r="E48" i="9"/>
  <c r="E49" i="9"/>
  <c r="E59" i="9" s="1"/>
  <c r="F50" i="9"/>
  <c r="E50" i="9" s="1"/>
  <c r="G50" i="9"/>
  <c r="H50" i="9"/>
  <c r="I50" i="9"/>
  <c r="I60" i="9" s="1"/>
  <c r="J50" i="9"/>
  <c r="J60" i="9" s="1"/>
  <c r="K50" i="9"/>
  <c r="L50" i="9"/>
  <c r="M50" i="9"/>
  <c r="M60" i="9" s="1"/>
  <c r="N50" i="9"/>
  <c r="N60" i="9" s="1"/>
  <c r="E51" i="9"/>
  <c r="E52" i="9"/>
  <c r="F53" i="9"/>
  <c r="E53" i="9" s="1"/>
  <c r="E63" i="9" s="1"/>
  <c r="G53" i="9"/>
  <c r="H53" i="9"/>
  <c r="I53" i="9"/>
  <c r="J53" i="9"/>
  <c r="K53" i="9"/>
  <c r="L53" i="9"/>
  <c r="M53" i="9"/>
  <c r="N53" i="9"/>
  <c r="F54" i="9"/>
  <c r="E54" i="9" s="1"/>
  <c r="G54" i="9"/>
  <c r="H54" i="9"/>
  <c r="I54" i="9"/>
  <c r="J54" i="9"/>
  <c r="K54" i="9"/>
  <c r="L54" i="9"/>
  <c r="M54" i="9"/>
  <c r="N54" i="9"/>
  <c r="F55" i="9"/>
  <c r="E55" i="9" s="1"/>
  <c r="G55" i="9"/>
  <c r="H55" i="9"/>
  <c r="I55" i="9"/>
  <c r="J55" i="9"/>
  <c r="K55" i="9"/>
  <c r="L55" i="9"/>
  <c r="M55" i="9"/>
  <c r="N55" i="9"/>
  <c r="G57" i="9"/>
  <c r="H57" i="9"/>
  <c r="K57" i="9"/>
  <c r="L57" i="9"/>
  <c r="E58" i="9"/>
  <c r="F58" i="9"/>
  <c r="G58" i="9"/>
  <c r="H58" i="9"/>
  <c r="I58" i="9"/>
  <c r="J58" i="9"/>
  <c r="K58" i="9"/>
  <c r="L58" i="9"/>
  <c r="M58" i="9"/>
  <c r="N58" i="9"/>
  <c r="F59" i="9"/>
  <c r="G59" i="9"/>
  <c r="H59" i="9"/>
  <c r="I59" i="9"/>
  <c r="J59" i="9"/>
  <c r="K59" i="9"/>
  <c r="L59" i="9"/>
  <c r="M59" i="9"/>
  <c r="N59" i="9"/>
  <c r="H60" i="9"/>
  <c r="K60" i="9"/>
  <c r="L60" i="9"/>
  <c r="E61" i="9"/>
  <c r="H61" i="9"/>
  <c r="I61" i="9"/>
  <c r="J61" i="9"/>
  <c r="K61" i="9"/>
  <c r="L61" i="9"/>
  <c r="M61" i="9"/>
  <c r="N61" i="9"/>
  <c r="H62" i="9"/>
  <c r="I62" i="9"/>
  <c r="J62" i="9"/>
  <c r="K62" i="9"/>
  <c r="L62" i="9"/>
  <c r="M62" i="9"/>
  <c r="N62" i="9"/>
  <c r="F63" i="9"/>
  <c r="I63" i="9"/>
  <c r="J63" i="9"/>
  <c r="M63" i="9"/>
  <c r="N63" i="9"/>
  <c r="G64" i="9"/>
  <c r="H64" i="9"/>
  <c r="K64" i="9"/>
  <c r="L64" i="9"/>
  <c r="F65" i="9"/>
  <c r="I65" i="9"/>
  <c r="J65" i="9"/>
  <c r="M65" i="9"/>
  <c r="N65" i="9"/>
  <c r="E65" i="9" l="1"/>
  <c r="E60" i="9"/>
  <c r="E47" i="9"/>
  <c r="E57" i="9" s="1"/>
  <c r="E34" i="9"/>
  <c r="E44" i="9" s="1"/>
  <c r="E25" i="9"/>
  <c r="E45" i="9" s="1"/>
  <c r="E62" i="9"/>
  <c r="E23" i="9"/>
  <c r="E43" i="9" s="1"/>
  <c r="F4" i="8"/>
  <c r="E4" i="8" s="1"/>
  <c r="G4" i="8"/>
  <c r="H4" i="8"/>
  <c r="I4" i="8"/>
  <c r="J4" i="8"/>
  <c r="K4" i="8"/>
  <c r="L4" i="8"/>
  <c r="M4" i="8"/>
  <c r="N4" i="8"/>
  <c r="E5" i="8"/>
  <c r="E6" i="8"/>
  <c r="F8" i="8"/>
  <c r="E8" i="8" s="1"/>
  <c r="G8" i="8"/>
  <c r="H8" i="8"/>
  <c r="I8" i="8"/>
  <c r="J8" i="8"/>
  <c r="K8" i="8"/>
  <c r="L8" i="8"/>
  <c r="M8" i="8"/>
  <c r="N8" i="8"/>
  <c r="E9" i="8"/>
  <c r="E10" i="8"/>
  <c r="F12" i="8"/>
  <c r="E12" i="8" s="1"/>
  <c r="G12" i="8"/>
  <c r="H12" i="8"/>
  <c r="I12" i="8"/>
  <c r="J12" i="8"/>
  <c r="K12" i="8"/>
  <c r="L12" i="8"/>
  <c r="M12" i="8"/>
  <c r="N12" i="8"/>
  <c r="E13" i="8"/>
  <c r="E14" i="8"/>
  <c r="F16" i="8"/>
  <c r="E16" i="8" s="1"/>
  <c r="G16" i="8"/>
  <c r="H16" i="8"/>
  <c r="I16" i="8"/>
  <c r="J16" i="8"/>
  <c r="K16" i="8"/>
  <c r="L16" i="8"/>
  <c r="M16" i="8"/>
  <c r="N16" i="8"/>
  <c r="E17" i="8"/>
  <c r="E18" i="8"/>
  <c r="F20" i="8"/>
  <c r="E20" i="8" s="1"/>
  <c r="G20" i="8"/>
  <c r="H20" i="8"/>
  <c r="I20" i="8"/>
  <c r="J20" i="8"/>
  <c r="K20" i="8"/>
  <c r="L20" i="8"/>
  <c r="M20" i="8"/>
  <c r="N20" i="8"/>
  <c r="E21" i="8"/>
  <c r="E22" i="8"/>
  <c r="F24" i="8"/>
  <c r="E24" i="8" s="1"/>
  <c r="G24" i="8"/>
  <c r="H24" i="8"/>
  <c r="I24" i="8"/>
  <c r="J24" i="8"/>
  <c r="K24" i="8"/>
  <c r="L24" i="8"/>
  <c r="M24" i="8"/>
  <c r="N24" i="8"/>
  <c r="E25" i="8"/>
  <c r="E26" i="8"/>
  <c r="F30" i="8"/>
  <c r="E30" i="8" s="1"/>
  <c r="G30" i="8"/>
  <c r="H30" i="8"/>
  <c r="I30" i="8"/>
  <c r="J30" i="8"/>
  <c r="K30" i="8"/>
  <c r="L30" i="8"/>
  <c r="M30" i="8"/>
  <c r="N30" i="8"/>
  <c r="E31" i="8"/>
  <c r="E32" i="8"/>
  <c r="F34" i="8"/>
  <c r="E34" i="8" s="1"/>
  <c r="G34" i="8"/>
  <c r="H34" i="8"/>
  <c r="I34" i="8"/>
  <c r="J34" i="8"/>
  <c r="K34" i="8"/>
  <c r="L34" i="8"/>
  <c r="M34" i="8"/>
  <c r="N34" i="8"/>
  <c r="E35" i="8"/>
  <c r="E36" i="8"/>
  <c r="F38" i="8"/>
  <c r="E38" i="8" s="1"/>
  <c r="G38" i="8"/>
  <c r="H38" i="8"/>
  <c r="I38" i="8"/>
  <c r="J38" i="8"/>
  <c r="K38" i="8"/>
  <c r="L38" i="8"/>
  <c r="M38" i="8"/>
  <c r="N38" i="8"/>
  <c r="E39" i="8"/>
  <c r="E40" i="8"/>
  <c r="F42" i="8"/>
  <c r="E42" i="8" s="1"/>
  <c r="G42" i="8"/>
  <c r="H42" i="8"/>
  <c r="I42" i="8"/>
  <c r="J42" i="8"/>
  <c r="K42" i="8"/>
  <c r="L42" i="8"/>
  <c r="M42" i="8"/>
  <c r="N42" i="8"/>
  <c r="E43" i="8"/>
  <c r="E44" i="8"/>
  <c r="E64" i="9" l="1"/>
  <c r="F4" i="7"/>
  <c r="E4" i="7" s="1"/>
  <c r="G4" i="7"/>
  <c r="H4" i="7"/>
  <c r="I4" i="7"/>
  <c r="J4" i="7"/>
  <c r="K4" i="7"/>
  <c r="L4" i="7"/>
  <c r="M4" i="7"/>
  <c r="N4" i="7"/>
  <c r="E5" i="7"/>
  <c r="E6" i="7"/>
  <c r="F12" i="7"/>
  <c r="E12" i="7" s="1"/>
  <c r="G12" i="7"/>
  <c r="H12" i="7"/>
  <c r="I12" i="7"/>
  <c r="J12" i="7"/>
  <c r="K12" i="7"/>
  <c r="L12" i="7"/>
  <c r="M12" i="7"/>
  <c r="N12" i="7"/>
  <c r="E13" i="7"/>
  <c r="E14" i="7"/>
  <c r="F16" i="7"/>
  <c r="E16" i="7" s="1"/>
  <c r="G16" i="7"/>
  <c r="G28" i="7" s="1"/>
  <c r="H16" i="7"/>
  <c r="H28" i="7" s="1"/>
  <c r="I16" i="7"/>
  <c r="J16" i="7"/>
  <c r="K16" i="7"/>
  <c r="K28" i="7" s="1"/>
  <c r="L16" i="7"/>
  <c r="L28" i="7" s="1"/>
  <c r="M16" i="7"/>
  <c r="N16" i="7"/>
  <c r="E17" i="7"/>
  <c r="E29" i="7" s="1"/>
  <c r="E18" i="7"/>
  <c r="E22" i="7" s="1"/>
  <c r="F20" i="7"/>
  <c r="G20" i="7"/>
  <c r="H20" i="7"/>
  <c r="I20" i="7"/>
  <c r="J20" i="7"/>
  <c r="K20" i="7"/>
  <c r="L20" i="7"/>
  <c r="M20" i="7"/>
  <c r="N20" i="7"/>
  <c r="E21" i="7"/>
  <c r="F21" i="7"/>
  <c r="G21" i="7"/>
  <c r="H21" i="7"/>
  <c r="I21" i="7"/>
  <c r="J21" i="7"/>
  <c r="K21" i="7"/>
  <c r="L21" i="7"/>
  <c r="M21" i="7"/>
  <c r="N21" i="7"/>
  <c r="F22" i="7"/>
  <c r="G22" i="7"/>
  <c r="H22" i="7"/>
  <c r="I22" i="7"/>
  <c r="J22" i="7"/>
  <c r="K22" i="7"/>
  <c r="L22" i="7"/>
  <c r="M22" i="7"/>
  <c r="N22" i="7"/>
  <c r="F24" i="7"/>
  <c r="E24" i="7" s="1"/>
  <c r="G24" i="7"/>
  <c r="H24" i="7"/>
  <c r="I24" i="7"/>
  <c r="J24" i="7"/>
  <c r="K24" i="7"/>
  <c r="L24" i="7"/>
  <c r="M24" i="7"/>
  <c r="N24" i="7"/>
  <c r="E25" i="7"/>
  <c r="E26" i="7"/>
  <c r="F28" i="7"/>
  <c r="I28" i="7"/>
  <c r="J28" i="7"/>
  <c r="M28" i="7"/>
  <c r="N28" i="7"/>
  <c r="F29" i="7"/>
  <c r="G29" i="7"/>
  <c r="H29" i="7"/>
  <c r="I29" i="7"/>
  <c r="J29" i="7"/>
  <c r="K29" i="7"/>
  <c r="L29" i="7"/>
  <c r="M29" i="7"/>
  <c r="N29" i="7"/>
  <c r="F30" i="7"/>
  <c r="G30" i="7"/>
  <c r="H30" i="7"/>
  <c r="I30" i="7"/>
  <c r="J30" i="7"/>
  <c r="K30" i="7"/>
  <c r="L30" i="7"/>
  <c r="M30" i="7"/>
  <c r="N30" i="7"/>
  <c r="E20" i="7" l="1"/>
  <c r="E28" i="7"/>
  <c r="E30" i="7"/>
  <c r="F4" i="6"/>
  <c r="G4" i="6"/>
  <c r="H4" i="6"/>
  <c r="I4" i="6"/>
  <c r="J4" i="6"/>
  <c r="K4" i="6"/>
  <c r="L4" i="6"/>
  <c r="M4" i="6"/>
  <c r="N4" i="6"/>
  <c r="E5" i="6"/>
  <c r="E4" i="6" s="1"/>
  <c r="E6" i="6"/>
  <c r="F8" i="6"/>
  <c r="G8" i="6"/>
  <c r="H8" i="6"/>
  <c r="I8" i="6"/>
  <c r="J8" i="6"/>
  <c r="K8" i="6"/>
  <c r="L8" i="6"/>
  <c r="M8" i="6"/>
  <c r="N8" i="6"/>
  <c r="E9" i="6"/>
  <c r="E8" i="6" s="1"/>
  <c r="E10" i="6"/>
  <c r="F12" i="6"/>
  <c r="G12" i="6"/>
  <c r="H12" i="6"/>
  <c r="I12" i="6"/>
  <c r="J12" i="6"/>
  <c r="K12" i="6"/>
  <c r="L12" i="6"/>
  <c r="M12" i="6"/>
  <c r="N12" i="6"/>
  <c r="E13" i="6"/>
  <c r="E12" i="6" s="1"/>
  <c r="E14" i="6"/>
  <c r="F16" i="6"/>
  <c r="G16" i="6"/>
  <c r="H16" i="6"/>
  <c r="I16" i="6"/>
  <c r="J16" i="6"/>
  <c r="K16" i="6"/>
  <c r="L16" i="6"/>
  <c r="M16" i="6"/>
  <c r="N16" i="6"/>
  <c r="E17" i="6"/>
  <c r="E16" i="6" s="1"/>
  <c r="E18" i="6"/>
  <c r="F20" i="6"/>
  <c r="G20" i="6"/>
  <c r="H20" i="6"/>
  <c r="I20" i="6"/>
  <c r="J20" i="6"/>
  <c r="K20" i="6"/>
  <c r="L20" i="6"/>
  <c r="M20" i="6"/>
  <c r="N20" i="6"/>
  <c r="E21" i="6"/>
  <c r="E20" i="6" s="1"/>
  <c r="E22" i="6"/>
  <c r="F24" i="6"/>
  <c r="G24" i="6"/>
  <c r="H24" i="6"/>
  <c r="I24" i="6"/>
  <c r="J24" i="6"/>
  <c r="K24" i="6"/>
  <c r="L24" i="6"/>
  <c r="M24" i="6"/>
  <c r="N24" i="6"/>
  <c r="E25" i="6"/>
  <c r="E24" i="6" s="1"/>
  <c r="E26" i="6"/>
  <c r="F28" i="6"/>
  <c r="G28" i="6"/>
  <c r="H28" i="6"/>
  <c r="I28" i="6"/>
  <c r="J28" i="6"/>
  <c r="K28" i="6"/>
  <c r="L28" i="6"/>
  <c r="M28" i="6"/>
  <c r="N28" i="6"/>
  <c r="E29" i="6"/>
  <c r="E28" i="6" s="1"/>
  <c r="E30" i="6"/>
  <c r="F4" i="5" l="1"/>
  <c r="E4" i="5" s="1"/>
  <c r="G4" i="5"/>
  <c r="H4" i="5"/>
  <c r="I4" i="5"/>
  <c r="J4" i="5"/>
  <c r="K4" i="5"/>
  <c r="L4" i="5"/>
  <c r="M4" i="5"/>
  <c r="N4" i="5"/>
  <c r="E5" i="5"/>
  <c r="E6" i="5"/>
  <c r="F12" i="5"/>
  <c r="E12" i="5" s="1"/>
  <c r="G12" i="5"/>
  <c r="H12" i="5"/>
  <c r="I12" i="5"/>
  <c r="J12" i="5"/>
  <c r="K12" i="5"/>
  <c r="L12" i="5"/>
  <c r="M12" i="5"/>
  <c r="N12" i="5"/>
  <c r="E13" i="5"/>
  <c r="E14" i="5"/>
  <c r="F16" i="5"/>
  <c r="G16" i="5"/>
  <c r="G28" i="5" s="1"/>
  <c r="H16" i="5"/>
  <c r="H28" i="5" s="1"/>
  <c r="I16" i="5"/>
  <c r="J16" i="5"/>
  <c r="K16" i="5"/>
  <c r="K28" i="5" s="1"/>
  <c r="L16" i="5"/>
  <c r="L28" i="5" s="1"/>
  <c r="M16" i="5"/>
  <c r="N16" i="5"/>
  <c r="E17" i="5"/>
  <c r="E16" i="5" s="1"/>
  <c r="E18" i="5"/>
  <c r="E22" i="5" s="1"/>
  <c r="F20" i="5"/>
  <c r="G20" i="5"/>
  <c r="H20" i="5"/>
  <c r="I20" i="5"/>
  <c r="J20" i="5"/>
  <c r="K20" i="5"/>
  <c r="L20" i="5"/>
  <c r="M20" i="5"/>
  <c r="N20" i="5"/>
  <c r="E21" i="5"/>
  <c r="F21" i="5"/>
  <c r="G21" i="5"/>
  <c r="H21" i="5"/>
  <c r="I21" i="5"/>
  <c r="J21" i="5"/>
  <c r="K21" i="5"/>
  <c r="L21" i="5"/>
  <c r="M21" i="5"/>
  <c r="N21" i="5"/>
  <c r="F22" i="5"/>
  <c r="G22" i="5"/>
  <c r="H22" i="5"/>
  <c r="I22" i="5"/>
  <c r="J22" i="5"/>
  <c r="K22" i="5"/>
  <c r="L22" i="5"/>
  <c r="M22" i="5"/>
  <c r="N22" i="5"/>
  <c r="E24" i="5"/>
  <c r="F24" i="5"/>
  <c r="G24" i="5"/>
  <c r="H24" i="5"/>
  <c r="I24" i="5"/>
  <c r="J24" i="5"/>
  <c r="K24" i="5"/>
  <c r="L24" i="5"/>
  <c r="M24" i="5"/>
  <c r="N24" i="5"/>
  <c r="E25" i="5"/>
  <c r="E26" i="5"/>
  <c r="F28" i="5"/>
  <c r="I28" i="5"/>
  <c r="J28" i="5"/>
  <c r="M28" i="5"/>
  <c r="N28" i="5"/>
  <c r="F29" i="5"/>
  <c r="G29" i="5"/>
  <c r="H29" i="5"/>
  <c r="I29" i="5"/>
  <c r="J29" i="5"/>
  <c r="K29" i="5"/>
  <c r="L29" i="5"/>
  <c r="M29" i="5"/>
  <c r="N29" i="5"/>
  <c r="F30" i="5"/>
  <c r="G30" i="5"/>
  <c r="H30" i="5"/>
  <c r="I30" i="5"/>
  <c r="J30" i="5"/>
  <c r="K30" i="5"/>
  <c r="L30" i="5"/>
  <c r="M30" i="5"/>
  <c r="N30" i="5"/>
  <c r="E20" i="5" l="1"/>
  <c r="E28" i="5"/>
  <c r="E30" i="5"/>
  <c r="E29" i="5"/>
  <c r="D27" i="4"/>
  <c r="D26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<sst xmlns="http://schemas.openxmlformats.org/spreadsheetml/2006/main" count="969" uniqueCount="205">
  <si>
    <t>対象者数</t>
    <phoneticPr fontId="2"/>
  </si>
  <si>
    <t>受診率</t>
    <phoneticPr fontId="2"/>
  </si>
  <si>
    <t>肺がん検診</t>
    <phoneticPr fontId="2"/>
  </si>
  <si>
    <t>大腸がん検診</t>
    <phoneticPr fontId="2"/>
  </si>
  <si>
    <t>胃がん検診</t>
    <phoneticPr fontId="2"/>
  </si>
  <si>
    <t>子宮がん検診（頸部）</t>
    <rPh sb="7" eb="9">
      <t>ケイブ</t>
    </rPh>
    <phoneticPr fontId="2"/>
  </si>
  <si>
    <t>がん検診推進事業 無料クーポンを利用した受診者数</t>
    <rPh sb="2" eb="4">
      <t>ケンシン</t>
    </rPh>
    <rPh sb="4" eb="6">
      <t>スイシン</t>
    </rPh>
    <rPh sb="6" eb="8">
      <t>ジギョウ</t>
    </rPh>
    <rPh sb="9" eb="11">
      <t>ムリョウ</t>
    </rPh>
    <rPh sb="16" eb="18">
      <t>リヨウ</t>
    </rPh>
    <rPh sb="20" eb="23">
      <t>ジュシンシャ</t>
    </rPh>
    <rPh sb="23" eb="24">
      <t>スウ</t>
    </rPh>
    <phoneticPr fontId="2"/>
  </si>
  <si>
    <t>川崎市が実施する検診</t>
    <rPh sb="0" eb="3">
      <t>カワサキシ</t>
    </rPh>
    <rPh sb="4" eb="6">
      <t>ジッシ</t>
    </rPh>
    <rPh sb="8" eb="10">
      <t>ケンシン</t>
    </rPh>
    <phoneticPr fontId="2"/>
  </si>
  <si>
    <t>受診者数</t>
    <phoneticPr fontId="2"/>
  </si>
  <si>
    <t>乳がん検診</t>
    <phoneticPr fontId="2"/>
  </si>
  <si>
    <t>骨粗しょう症検診</t>
    <phoneticPr fontId="2"/>
  </si>
  <si>
    <t>歯周疾患検診</t>
    <phoneticPr fontId="2"/>
  </si>
  <si>
    <t>注３）子宮がん検診及び乳がん検診の受診者数については、前年度受診者数との合計</t>
    <rPh sb="0" eb="1">
      <t>チュウ</t>
    </rPh>
    <rPh sb="3" eb="5">
      <t>シキュウ</t>
    </rPh>
    <rPh sb="7" eb="9">
      <t>ケンシン</t>
    </rPh>
    <rPh sb="9" eb="10">
      <t>オヨ</t>
    </rPh>
    <rPh sb="11" eb="12">
      <t>ニュウ</t>
    </rPh>
    <rPh sb="14" eb="16">
      <t>ケンシン</t>
    </rPh>
    <rPh sb="17" eb="20">
      <t>ジュシンシャ</t>
    </rPh>
    <rPh sb="20" eb="21">
      <t>スウ</t>
    </rPh>
    <rPh sb="27" eb="30">
      <t>ゼンネンド</t>
    </rPh>
    <rPh sb="30" eb="33">
      <t>ジュシンシャ</t>
    </rPh>
    <rPh sb="33" eb="34">
      <t>スウ</t>
    </rPh>
    <rPh sb="36" eb="38">
      <t>ゴウケイ</t>
    </rPh>
    <phoneticPr fontId="2"/>
  </si>
  <si>
    <t>注１）対象者数は、住民基本台帳の情報を基に作成したクーポン券の発送数</t>
    <rPh sb="0" eb="1">
      <t>チュウ</t>
    </rPh>
    <rPh sb="3" eb="6">
      <t>タイショウシャ</t>
    </rPh>
    <rPh sb="6" eb="7">
      <t>スウ</t>
    </rPh>
    <rPh sb="29" eb="30">
      <t>ケン</t>
    </rPh>
    <phoneticPr fontId="2"/>
  </si>
  <si>
    <r>
      <t>国民生活
基礎調査
受診率</t>
    </r>
    <r>
      <rPr>
        <sz val="9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（６９歳まで）</t>
    </r>
    <rPh sb="0" eb="2">
      <t>コクミン</t>
    </rPh>
    <rPh sb="2" eb="4">
      <t>セイカツ</t>
    </rPh>
    <rPh sb="5" eb="7">
      <t>キソ</t>
    </rPh>
    <rPh sb="7" eb="9">
      <t>チョウサ</t>
    </rPh>
    <rPh sb="10" eb="12">
      <t>ジュシン</t>
    </rPh>
    <rPh sb="12" eb="13">
      <t>リツ</t>
    </rPh>
    <rPh sb="17" eb="18">
      <t>サイ</t>
    </rPh>
    <phoneticPr fontId="2"/>
  </si>
  <si>
    <t>注４）国民生活基礎調査受診率は、令和元年国民生活基礎調査結果（厚生労働省）を基に作成</t>
    <rPh sb="0" eb="1">
      <t>チュウ</t>
    </rPh>
    <rPh sb="11" eb="13">
      <t>ジュシン</t>
    </rPh>
    <rPh sb="13" eb="14">
      <t>リツ</t>
    </rPh>
    <rPh sb="16" eb="18">
      <t>レイワ</t>
    </rPh>
    <rPh sb="18" eb="20">
      <t>ガンネン</t>
    </rPh>
    <rPh sb="20" eb="22">
      <t>コクミン</t>
    </rPh>
    <rPh sb="22" eb="24">
      <t>セイカツ</t>
    </rPh>
    <rPh sb="24" eb="26">
      <t>キソ</t>
    </rPh>
    <rPh sb="26" eb="28">
      <t>チョウサ</t>
    </rPh>
    <phoneticPr fontId="2"/>
  </si>
  <si>
    <t>注２）胃がん検診の受診者数については、当年度と前年度胃がん検診（内視鏡検査）分のみとの合計</t>
    <rPh sb="0" eb="1">
      <t>チュウ</t>
    </rPh>
    <rPh sb="3" eb="4">
      <t>イ</t>
    </rPh>
    <rPh sb="6" eb="8">
      <t>ケンシン</t>
    </rPh>
    <rPh sb="9" eb="12">
      <t>ジュシンシャ</t>
    </rPh>
    <rPh sb="12" eb="13">
      <t>スウ</t>
    </rPh>
    <rPh sb="19" eb="22">
      <t>トウネンド</t>
    </rPh>
    <rPh sb="23" eb="26">
      <t>ゼンネンド</t>
    </rPh>
    <rPh sb="26" eb="27">
      <t>イ</t>
    </rPh>
    <rPh sb="29" eb="31">
      <t>ケンシン</t>
    </rPh>
    <rPh sb="32" eb="35">
      <t>ナイシキョウ</t>
    </rPh>
    <rPh sb="35" eb="37">
      <t>ケンサ</t>
    </rPh>
    <rPh sb="38" eb="39">
      <t>ブン</t>
    </rPh>
    <rPh sb="43" eb="45">
      <t>ゴウケイ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</si>
  <si>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</si>
  <si>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注１）川崎市が実施する検診の対象者数について、がん検診は、令和2年国勢調査において報告された人数を基に、「40歳以上（子宮がん検診は20歳以上）人口－就業者数＋農林水産業従事者」で算出した人数、骨粗しょう症検診は、住民基本台帳人口の対象年齢者の合計（女性）、歯周疾患検診は、住民基本台帳の情報を基に作成した受診券の発送数</t>
    <rPh sb="0" eb="1">
      <t>チュウ</t>
    </rPh>
    <rPh sb="3" eb="6">
      <t>カワサキシ</t>
    </rPh>
    <rPh sb="7" eb="9">
      <t>ジッシ</t>
    </rPh>
    <rPh sb="11" eb="13">
      <t>ケンシン</t>
    </rPh>
    <rPh sb="14" eb="17">
      <t>タイショウシャ</t>
    </rPh>
    <rPh sb="17" eb="18">
      <t>スウ</t>
    </rPh>
    <rPh sb="25" eb="27">
      <t>ケンシン</t>
    </rPh>
    <rPh sb="29" eb="31">
      <t>レイワ</t>
    </rPh>
    <rPh sb="32" eb="33">
      <t>ネン</t>
    </rPh>
    <rPh sb="33" eb="35">
      <t>コクセイ</t>
    </rPh>
    <rPh sb="35" eb="37">
      <t>チョウサ</t>
    </rPh>
    <rPh sb="41" eb="43">
      <t>ホウコク</t>
    </rPh>
    <rPh sb="46" eb="48">
      <t>ニンズウ</t>
    </rPh>
    <rPh sb="49" eb="50">
      <t>モト</t>
    </rPh>
    <rPh sb="59" eb="61">
      <t>シキュウ</t>
    </rPh>
    <rPh sb="63" eb="65">
      <t>ケンシン</t>
    </rPh>
    <rPh sb="68" eb="69">
      <t>サイ</t>
    </rPh>
    <rPh sb="69" eb="71">
      <t>イジョウ</t>
    </rPh>
    <rPh sb="72" eb="74">
      <t>ジンコウ</t>
    </rPh>
    <rPh sb="75" eb="78">
      <t>シュウギョウシャ</t>
    </rPh>
    <rPh sb="78" eb="79">
      <t>スウ</t>
    </rPh>
    <rPh sb="80" eb="82">
      <t>ノウリン</t>
    </rPh>
    <rPh sb="82" eb="85">
      <t>スイサンギョウ</t>
    </rPh>
    <rPh sb="85" eb="88">
      <t>ジュウジシャ</t>
    </rPh>
    <rPh sb="90" eb="92">
      <t>サンシュツ</t>
    </rPh>
    <rPh sb="94" eb="95">
      <t>ニン</t>
    </rPh>
    <rPh sb="95" eb="96">
      <t>スウ</t>
    </rPh>
    <rPh sb="97" eb="103">
      <t>コツソショウショウ</t>
    </rPh>
    <rPh sb="103" eb="105">
      <t>ケンシン</t>
    </rPh>
    <rPh sb="107" eb="109">
      <t>ジュウミン</t>
    </rPh>
    <rPh sb="109" eb="111">
      <t>キホン</t>
    </rPh>
    <rPh sb="111" eb="113">
      <t>ダイチョウ</t>
    </rPh>
    <rPh sb="116" eb="118">
      <t>タイショウ</t>
    </rPh>
    <rPh sb="118" eb="120">
      <t>ネンレイ</t>
    </rPh>
    <rPh sb="120" eb="121">
      <t>モノ</t>
    </rPh>
    <rPh sb="137" eb="139">
      <t>ジュウミン</t>
    </rPh>
    <rPh sb="139" eb="141">
      <t>キホン</t>
    </rPh>
    <rPh sb="141" eb="143">
      <t>ダイチョウ</t>
    </rPh>
    <rPh sb="144" eb="146">
      <t>ジョウホウ</t>
    </rPh>
    <rPh sb="147" eb="148">
      <t>モト</t>
    </rPh>
    <rPh sb="149" eb="151">
      <t>サクセイ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</si>
  <si>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</si>
  <si>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注2）令和3年度は新型コロナウイルス感染症の影響により令和2年度に受診が出来なかった令和2年度の対象者を令和3年度の</t>
    <rPh sb="0" eb="1">
      <t>チュウ</t>
    </rPh>
    <rPh sb="3" eb="5">
      <t>レイワ</t>
    </rPh>
    <rPh sb="6" eb="8">
      <t>ネンド</t>
    </rPh>
    <phoneticPr fontId="2"/>
  </si>
  <si>
    <t>　　　対象とみなして実施</t>
    <phoneticPr fontId="2"/>
  </si>
  <si>
    <t>　　　令和２年度検査項目別受診者数　　内視鏡検査　22,549人</t>
    <rPh sb="3" eb="5">
      <t>レイワ</t>
    </rPh>
    <rPh sb="6" eb="8">
      <t>ネンド</t>
    </rPh>
    <rPh sb="7" eb="8">
      <t>ド</t>
    </rPh>
    <rPh sb="8" eb="10">
      <t>ケンサ</t>
    </rPh>
    <rPh sb="10" eb="12">
      <t>コウモク</t>
    </rPh>
    <rPh sb="12" eb="13">
      <t>ベツ</t>
    </rPh>
    <rPh sb="13" eb="16">
      <t>ジュシンシャ</t>
    </rPh>
    <rPh sb="16" eb="17">
      <t>スウ</t>
    </rPh>
    <rPh sb="19" eb="22">
      <t>ナイシキョウ</t>
    </rPh>
    <rPh sb="22" eb="24">
      <t>ケンサ</t>
    </rPh>
    <rPh sb="31" eb="32">
      <t>ニン</t>
    </rPh>
    <phoneticPr fontId="2"/>
  </si>
  <si>
    <t>　　　令和３年度検査項目別受診者数　　 内視鏡検査　22,241人、エックス線検査　8,705人</t>
    <rPh sb="3" eb="5">
      <t>レイワ</t>
    </rPh>
    <rPh sb="6" eb="8">
      <t>ネンド</t>
    </rPh>
    <rPh sb="7" eb="8">
      <t>ド</t>
    </rPh>
    <rPh sb="8" eb="10">
      <t>ケンサ</t>
    </rPh>
    <rPh sb="20" eb="21">
      <t>ネンド</t>
    </rPh>
    <phoneticPr fontId="2"/>
  </si>
  <si>
    <t>　　　令和３年度単年度受診者数　　子宮がん検診 42,799人、乳がん検診　23,165人</t>
    <rPh sb="3" eb="5">
      <t>レイワ</t>
    </rPh>
    <rPh sb="6" eb="8">
      <t>ネンド</t>
    </rPh>
    <rPh sb="7" eb="8">
      <t>ド</t>
    </rPh>
    <rPh sb="8" eb="11">
      <t>タンネンド</t>
    </rPh>
    <rPh sb="11" eb="13">
      <t>ジュシン</t>
    </rPh>
    <rPh sb="13" eb="14">
      <t>シャ</t>
    </rPh>
    <rPh sb="14" eb="15">
      <t>スウ</t>
    </rPh>
    <rPh sb="17" eb="19">
      <t>シキュウ</t>
    </rPh>
    <rPh sb="21" eb="23">
      <t>ケンシン</t>
    </rPh>
    <rPh sb="30" eb="31">
      <t>ニン</t>
    </rPh>
    <rPh sb="32" eb="33">
      <t>ニュウ</t>
    </rPh>
    <rPh sb="35" eb="37">
      <t>ケンシン</t>
    </rPh>
    <rPh sb="44" eb="45">
      <t>ニン</t>
    </rPh>
    <phoneticPr fontId="2"/>
  </si>
  <si>
    <t xml:space="preserve"> 資料：保健医療政策部健康増進担当</t>
    <rPh sb="1" eb="3">
      <t>シリョウ</t>
    </rPh>
    <rPh sb="11" eb="13">
      <t>ケンコウ</t>
    </rPh>
    <rPh sb="13" eb="15">
      <t>ゾウシン</t>
    </rPh>
    <rPh sb="15" eb="17">
      <t>タントウ</t>
    </rPh>
    <phoneticPr fontId="2"/>
  </si>
  <si>
    <t>表 １  がん検診等（全体）</t>
    <phoneticPr fontId="2"/>
  </si>
  <si>
    <t>§３　がん検診等</t>
    <rPh sb="5" eb="7">
      <t>ケンシン</t>
    </rPh>
    <rPh sb="7" eb="8">
      <t>トウ</t>
    </rPh>
    <phoneticPr fontId="2"/>
  </si>
  <si>
    <t>　注）　精密検査結果については、前年度中に行った実績を記載している。（「地域保健・健康増進事業報告作成要領」による。）</t>
    <rPh sb="1" eb="3">
      <t>チュウ」</t>
    </rPh>
    <rPh sb="19" eb="20">
      <t>チュウ</t>
    </rPh>
    <rPh sb="21" eb="22">
      <t>オコナ</t>
    </rPh>
    <phoneticPr fontId="2"/>
  </si>
  <si>
    <t>　資料：保健医療政策部健康増進担当</t>
    <rPh sb="15" eb="17">
      <t>タントウ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</si>
  <si>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</si>
  <si>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</si>
  <si>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2">
      <t>ソウスウ</t>
    </rPh>
    <phoneticPr fontId="2"/>
  </si>
  <si>
    <t>がん発見率</t>
    <rPh sb="2" eb="4">
      <t>ハッケン</t>
    </rPh>
    <rPh sb="4" eb="5">
      <t>リツ</t>
    </rPh>
    <phoneticPr fontId="2"/>
  </si>
  <si>
    <t>陽性反応適中度</t>
    <rPh sb="0" eb="2">
      <t>ヨウセイ</t>
    </rPh>
    <rPh sb="2" eb="4">
      <t>ハンノウ</t>
    </rPh>
    <rPh sb="4" eb="5">
      <t>テキ</t>
    </rPh>
    <rPh sb="5" eb="7">
      <t>チュウド</t>
    </rPh>
    <phoneticPr fontId="2"/>
  </si>
  <si>
    <t>精密検査</t>
    <phoneticPr fontId="2"/>
  </si>
  <si>
    <t>受診者</t>
    <phoneticPr fontId="2"/>
  </si>
  <si>
    <t>要精密検査率</t>
    <phoneticPr fontId="2"/>
  </si>
  <si>
    <t>要精密検査者</t>
    <phoneticPr fontId="2"/>
  </si>
  <si>
    <t>前年度受診者</t>
    <phoneticPr fontId="2"/>
  </si>
  <si>
    <t>受診率</t>
    <rPh sb="0" eb="2">
      <t>ジュシン</t>
    </rPh>
    <rPh sb="2" eb="3">
      <t>リツ</t>
    </rPh>
    <phoneticPr fontId="2"/>
  </si>
  <si>
    <t>80歳～</t>
    <rPh sb="2" eb="3">
      <t>サイ</t>
    </rPh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</si>
  <si>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</si>
  <si>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</si>
  <si>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</si>
  <si>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</si>
  <si>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</si>
  <si>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</si>
  <si>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</si>
  <si>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</si>
  <si>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表 ２　肺がん検診</t>
    <phoneticPr fontId="2"/>
  </si>
  <si>
    <t>未把握</t>
    <rPh sb="0" eb="1">
      <t>ミ</t>
    </rPh>
    <rPh sb="1" eb="3">
      <t>ハアク</t>
    </rPh>
    <phoneticPr fontId="2"/>
  </si>
  <si>
    <t>未受診</t>
    <rPh sb="0" eb="1">
      <t>ミ</t>
    </rPh>
    <rPh sb="1" eb="3">
      <t>ジュシン</t>
    </rPh>
    <phoneticPr fontId="2"/>
  </si>
  <si>
    <t>その他の疾患</t>
    <phoneticPr fontId="2"/>
  </si>
  <si>
    <t>又は未確定</t>
    <rPh sb="0" eb="1">
      <t>マタ</t>
    </rPh>
    <rPh sb="2" eb="5">
      <t>ミカクテイ</t>
    </rPh>
    <phoneticPr fontId="2"/>
  </si>
  <si>
    <t>肺がんの疑い</t>
    <phoneticPr fontId="2"/>
  </si>
  <si>
    <t>転移性肺腫瘍</t>
    <phoneticPr fontId="2"/>
  </si>
  <si>
    <t>原発性肺がん</t>
    <phoneticPr fontId="2"/>
  </si>
  <si>
    <t>異常なし</t>
    <phoneticPr fontId="2"/>
  </si>
  <si>
    <t>表 ３　肺がん検診（精密検査結果）</t>
    <phoneticPr fontId="2"/>
  </si>
  <si>
    <t>適中度</t>
    <phoneticPr fontId="2"/>
  </si>
  <si>
    <t>陽性反応</t>
    <rPh sb="0" eb="2">
      <t>ヨウセイ</t>
    </rPh>
    <rPh sb="2" eb="4">
      <t>ハンノウ</t>
    </rPh>
    <phoneticPr fontId="2"/>
  </si>
  <si>
    <t>表 ４　大腸がん検診</t>
    <phoneticPr fontId="2"/>
  </si>
  <si>
    <t>　　　　したがって、その合計数は、その他の疾患の件数と合致していない。</t>
    <rPh sb="12" eb="15">
      <t>ゴウケイスウ</t>
    </rPh>
    <rPh sb="19" eb="20">
      <t>タ</t>
    </rPh>
    <rPh sb="21" eb="23">
      <t>シッカン</t>
    </rPh>
    <rPh sb="24" eb="26">
      <t>ケンスウ</t>
    </rPh>
    <rPh sb="27" eb="29">
      <t>ガッチ</t>
    </rPh>
    <phoneticPr fontId="2"/>
  </si>
  <si>
    <t xml:space="preserve">　注2）　その他の疾患の内訳については、同一受診者で複数の疾患に該当する場合は、それぞれの疾患に件数を計上している。 </t>
    <rPh sb="1" eb="2">
      <t>チュウ</t>
    </rPh>
    <rPh sb="12" eb="14">
      <t>ウチワケ</t>
    </rPh>
    <rPh sb="20" eb="22">
      <t>ドウイツ</t>
    </rPh>
    <rPh sb="22" eb="24">
      <t>ジュシン</t>
    </rPh>
    <rPh sb="24" eb="25">
      <t>シャ</t>
    </rPh>
    <rPh sb="26" eb="28">
      <t>フクスウ</t>
    </rPh>
    <rPh sb="45" eb="47">
      <t>シッカン</t>
    </rPh>
    <rPh sb="48" eb="50">
      <t>ケンスウ</t>
    </rPh>
    <phoneticPr fontId="2"/>
  </si>
  <si>
    <t>　注1）　精密検査結果については、前年度中に行った実績を記載している。（「地域保健・健康増進事業報告作成要領」による。）</t>
    <rPh sb="1" eb="2">
      <t>チュウ</t>
    </rPh>
    <rPh sb="20" eb="21">
      <t>チュウ</t>
    </rPh>
    <rPh sb="22" eb="23">
      <t>オコナ</t>
    </rPh>
    <phoneticPr fontId="2"/>
  </si>
  <si>
    <t>上記以外の疾患</t>
    <rPh sb="0" eb="2">
      <t>ジョウキ</t>
    </rPh>
    <rPh sb="2" eb="4">
      <t>イガイ</t>
    </rPh>
    <phoneticPr fontId="2"/>
  </si>
  <si>
    <t>大腸憩室</t>
    <phoneticPr fontId="2"/>
  </si>
  <si>
    <t>大腸ポリープ</t>
    <phoneticPr fontId="2"/>
  </si>
  <si>
    <t>大腸腺腫</t>
    <rPh sb="0" eb="2">
      <t>ダイチョウ</t>
    </rPh>
    <rPh sb="2" eb="4">
      <t>センシュ</t>
    </rPh>
    <phoneticPr fontId="2"/>
  </si>
  <si>
    <t>その他の疾患の内訳</t>
    <rPh sb="2" eb="3">
      <t>タ</t>
    </rPh>
    <rPh sb="4" eb="6">
      <t>シッカン</t>
    </rPh>
    <rPh sb="7" eb="9">
      <t>ウチワケ</t>
    </rPh>
    <phoneticPr fontId="2"/>
  </si>
  <si>
    <t>大腸がんの疑い</t>
    <phoneticPr fontId="2"/>
  </si>
  <si>
    <t>大腸がん</t>
    <phoneticPr fontId="2"/>
  </si>
  <si>
    <t>表 ５　大腸がん検診（精密検査結果）</t>
    <phoneticPr fontId="2"/>
  </si>
  <si>
    <t>　注）　精密検査結果については、前年度中に行った実績を記載している。（「地域保健・健康増進事業報告作成要領」による。）</t>
    <rPh sb="1" eb="2">
      <t>チュウ</t>
    </rPh>
    <rPh sb="19" eb="20">
      <t>チュウ</t>
    </rPh>
    <rPh sb="21" eb="22">
      <t>オコナ</t>
    </rPh>
    <phoneticPr fontId="2"/>
  </si>
  <si>
    <t>合計</t>
    <rPh sb="0" eb="2">
      <t>ゴウケイ</t>
    </rPh>
    <phoneticPr fontId="2"/>
  </si>
  <si>
    <t>内視鏡</t>
    <rPh sb="0" eb="3">
      <t>ナイシキョウ</t>
    </rPh>
    <phoneticPr fontId="2"/>
  </si>
  <si>
    <t>エックス線</t>
    <rPh sb="4" eb="5">
      <t>セン</t>
    </rPh>
    <phoneticPr fontId="2"/>
  </si>
  <si>
    <t>がん発見率</t>
    <phoneticPr fontId="2"/>
  </si>
  <si>
    <t>陽性反応適中度</t>
    <phoneticPr fontId="2"/>
  </si>
  <si>
    <t>（つづき）</t>
    <phoneticPr fontId="2"/>
  </si>
  <si>
    <t>精密検査受診率</t>
    <phoneticPr fontId="2"/>
  </si>
  <si>
    <t>精密検査受診者</t>
    <phoneticPr fontId="2"/>
  </si>
  <si>
    <t>表 ６　胃がん検診</t>
    <phoneticPr fontId="2"/>
  </si>
  <si>
    <t>　　　　　したがって、その合計数は、その他の疾患の件数と合致していない。</t>
    <rPh sb="13" eb="16">
      <t xml:space="preserve">ゴウケイスウハ </t>
    </rPh>
    <rPh sb="22" eb="24">
      <t xml:space="preserve">シッカン </t>
    </rPh>
    <rPh sb="25" eb="27">
      <t xml:space="preserve">ケンスウト </t>
    </rPh>
    <rPh sb="28" eb="30">
      <t xml:space="preserve">ガッチ </t>
    </rPh>
    <phoneticPr fontId="2"/>
  </si>
  <si>
    <t>　注2）　その他の疾患の内訳については、同一受診者で複数の疾患に該当する場合は、それぞれの疾患に件数を計上している。</t>
    <rPh sb="1" eb="2">
      <t>チュウ</t>
    </rPh>
    <rPh sb="8" eb="10">
      <t xml:space="preserve">シッカン </t>
    </rPh>
    <rPh sb="11" eb="13">
      <t xml:space="preserve">ウチワケニ </t>
    </rPh>
    <rPh sb="19" eb="21">
      <t xml:space="preserve">ドウイツ </t>
    </rPh>
    <rPh sb="21" eb="24">
      <t xml:space="preserve">ジュシンシャ </t>
    </rPh>
    <rPh sb="25" eb="27">
      <t xml:space="preserve">フクスウ </t>
    </rPh>
    <rPh sb="28" eb="30">
      <t xml:space="preserve">シッカンニ </t>
    </rPh>
    <rPh sb="31" eb="33">
      <t xml:space="preserve">ガイトウスル </t>
    </rPh>
    <rPh sb="35" eb="37">
      <t xml:space="preserve">バアイハ </t>
    </rPh>
    <rPh sb="44" eb="46">
      <t xml:space="preserve">シッカンニ </t>
    </rPh>
    <rPh sb="47" eb="49">
      <t xml:space="preserve">ケンスウヲ </t>
    </rPh>
    <rPh sb="50" eb="52">
      <t xml:space="preserve">ケイジョウシテイル </t>
    </rPh>
    <phoneticPr fontId="2"/>
  </si>
  <si>
    <t>　注1）　精密検査結果については、前年度中に行った実績を記載している。（「地域保健・健康増進事業報告作成要領」による。）</t>
    <rPh sb="1" eb="2">
      <t>チュウ</t>
    </rPh>
    <phoneticPr fontId="2"/>
  </si>
  <si>
    <t>上記以外の疾患</t>
    <rPh sb="0" eb="2">
      <t>ジョウキ</t>
    </rPh>
    <rPh sb="2" eb="4">
      <t>イガイ</t>
    </rPh>
    <rPh sb="5" eb="7">
      <t>シッカン</t>
    </rPh>
    <phoneticPr fontId="2"/>
  </si>
  <si>
    <t>胃粘膜下腫瘍</t>
    <rPh sb="0" eb="1">
      <t>イ</t>
    </rPh>
    <rPh sb="1" eb="3">
      <t>ネンマク</t>
    </rPh>
    <rPh sb="3" eb="4">
      <t>カ</t>
    </rPh>
    <rPh sb="4" eb="6">
      <t>シュヨウ</t>
    </rPh>
    <phoneticPr fontId="2"/>
  </si>
  <si>
    <t>胃腺腫</t>
    <rPh sb="0" eb="1">
      <t>イ</t>
    </rPh>
    <rPh sb="1" eb="2">
      <t>セン</t>
    </rPh>
    <rPh sb="2" eb="3">
      <t>シュ</t>
    </rPh>
    <phoneticPr fontId="2"/>
  </si>
  <si>
    <t>胃炎</t>
    <rPh sb="0" eb="2">
      <t>イエン</t>
    </rPh>
    <phoneticPr fontId="2"/>
  </si>
  <si>
    <t>十二指腸潰瘍</t>
    <rPh sb="0" eb="4">
      <t>ジュウニシチョウ</t>
    </rPh>
    <rPh sb="4" eb="6">
      <t>カイヨウ</t>
    </rPh>
    <phoneticPr fontId="2"/>
  </si>
  <si>
    <t>胃潰瘍</t>
    <rPh sb="0" eb="3">
      <t>イカイヨウ</t>
    </rPh>
    <phoneticPr fontId="2"/>
  </si>
  <si>
    <t>（２）その他の疾患の内訳</t>
    <rPh sb="5" eb="6">
      <t>タ</t>
    </rPh>
    <rPh sb="7" eb="9">
      <t>シッカン</t>
    </rPh>
    <rPh sb="10" eb="12">
      <t>ウチワケ</t>
    </rPh>
    <phoneticPr fontId="2"/>
  </si>
  <si>
    <t>生検結果
Group1</t>
    <phoneticPr fontId="2"/>
  </si>
  <si>
    <t>未受診</t>
    <rPh sb="0" eb="3">
      <t xml:space="preserve">ミジュシン </t>
    </rPh>
    <phoneticPr fontId="2"/>
  </si>
  <si>
    <t>その他の疾患</t>
    <rPh sb="2" eb="3">
      <t>タ</t>
    </rPh>
    <rPh sb="4" eb="6">
      <t>シッカン</t>
    </rPh>
    <phoneticPr fontId="2"/>
  </si>
  <si>
    <t>胃がんの疑い
または未確定</t>
    <rPh sb="0" eb="1">
      <t>イ</t>
    </rPh>
    <rPh sb="4" eb="5">
      <t>ウタガ</t>
    </rPh>
    <rPh sb="10" eb="13">
      <t>ミカクテイ</t>
    </rPh>
    <phoneticPr fontId="2"/>
  </si>
  <si>
    <t>胃がん</t>
    <rPh sb="0" eb="1">
      <t>イ</t>
    </rPh>
    <phoneticPr fontId="2"/>
  </si>
  <si>
    <t>異常なし</t>
    <rPh sb="0" eb="2">
      <t>イジョウ</t>
    </rPh>
    <phoneticPr fontId="2"/>
  </si>
  <si>
    <t>（１）全体</t>
    <rPh sb="3" eb="5">
      <t>ゼンタイ</t>
    </rPh>
    <phoneticPr fontId="2"/>
  </si>
  <si>
    <t>表 ７　胃がん検診（精密検査結果）</t>
    <phoneticPr fontId="2"/>
  </si>
  <si>
    <t>資料：保健医療政策部健康増進担当</t>
    <rPh sb="14" eb="16">
      <t>タントウ</t>
    </rPh>
    <phoneticPr fontId="2"/>
  </si>
  <si>
    <t>実施率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</si>
  <si>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</si>
  <si>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</si>
  <si>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</si>
  <si>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</si>
  <si>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（２）体部</t>
    <rPh sb="3" eb="4">
      <t>カラダ</t>
    </rPh>
    <rPh sb="4" eb="5">
      <t>ブ</t>
    </rPh>
    <phoneticPr fontId="2"/>
  </si>
  <si>
    <t>注2）　精密検査結果については、前年度中に行った実績を記載している。（「地域保健・健康増進事業報告作成要領」による。）</t>
    <rPh sb="0" eb="1">
      <t>チュウ</t>
    </rPh>
    <rPh sb="19" eb="20">
      <t>チュウ</t>
    </rPh>
    <rPh sb="21" eb="22">
      <t>オコナ</t>
    </rPh>
    <phoneticPr fontId="2"/>
  </si>
  <si>
    <t>注1）　受診率は、（当該年度受診者＋前年度受診者）÷対象者数により算出</t>
    <rPh sb="0" eb="1">
      <t>チュウ</t>
    </rPh>
    <rPh sb="4" eb="6">
      <t>ジュシン</t>
    </rPh>
    <rPh sb="6" eb="7">
      <t>リツ</t>
    </rPh>
    <rPh sb="10" eb="12">
      <t>トウガイ</t>
    </rPh>
    <rPh sb="12" eb="14">
      <t>ネンド</t>
    </rPh>
    <rPh sb="14" eb="17">
      <t>ジュシンシャ</t>
    </rPh>
    <rPh sb="18" eb="21">
      <t>ゼンネンド</t>
    </rPh>
    <rPh sb="21" eb="24">
      <t>ジュシンシャ</t>
    </rPh>
    <rPh sb="26" eb="29">
      <t>タイショウシャ</t>
    </rPh>
    <rPh sb="29" eb="30">
      <t>スウ</t>
    </rPh>
    <rPh sb="33" eb="35">
      <t>サンシュツ</t>
    </rPh>
    <phoneticPr fontId="2"/>
  </si>
  <si>
    <t>精検受診率</t>
    <phoneticPr fontId="2"/>
  </si>
  <si>
    <t>精検受診者</t>
    <phoneticPr fontId="2"/>
  </si>
  <si>
    <t>要精検率</t>
    <phoneticPr fontId="2"/>
  </si>
  <si>
    <t>要精検者</t>
    <phoneticPr fontId="2"/>
  </si>
  <si>
    <t>当該年度受診者</t>
    <rPh sb="0" eb="2">
      <t>トウガイ</t>
    </rPh>
    <rPh sb="2" eb="4">
      <t>ネンド</t>
    </rPh>
    <phoneticPr fontId="2"/>
  </si>
  <si>
    <t>（１）頸部</t>
    <rPh sb="3" eb="5">
      <t>ケイブ</t>
    </rPh>
    <phoneticPr fontId="2"/>
  </si>
  <si>
    <t>表 ８　子宮がん検診</t>
    <phoneticPr fontId="2"/>
  </si>
  <si>
    <t>CIN1</t>
    <phoneticPr fontId="2"/>
  </si>
  <si>
    <t>CIN2</t>
    <phoneticPr fontId="2"/>
  </si>
  <si>
    <t>CIN3</t>
    <phoneticPr fontId="2"/>
  </si>
  <si>
    <t>AIS</t>
    <phoneticPr fontId="2"/>
  </si>
  <si>
    <t>子宮頸がんの疑い
又は未確定</t>
    <rPh sb="6" eb="7">
      <t>ウタガ</t>
    </rPh>
    <rPh sb="9" eb="10">
      <t>マタ</t>
    </rPh>
    <rPh sb="11" eb="14">
      <t>ミカクテイ</t>
    </rPh>
    <phoneticPr fontId="2"/>
  </si>
  <si>
    <t>その他の悪性腫瘍</t>
    <phoneticPr fontId="2"/>
  </si>
  <si>
    <t>子宮頸がん（原発性）</t>
    <rPh sb="6" eb="9">
      <t>ゲンパツセイ</t>
    </rPh>
    <phoneticPr fontId="2"/>
  </si>
  <si>
    <t>表 ９　子宮頸がん検診（精密検査結果）</t>
    <phoneticPr fontId="2"/>
  </si>
  <si>
    <t>未受診・未把握</t>
    <rPh sb="4" eb="5">
      <t>ミ</t>
    </rPh>
    <rPh sb="5" eb="7">
      <t>ハアク</t>
    </rPh>
    <phoneticPr fontId="2"/>
  </si>
  <si>
    <t>内膜増殖症（体部）</t>
    <phoneticPr fontId="2"/>
  </si>
  <si>
    <t>子宮体がんの疑い
又は未確定</t>
    <rPh sb="9" eb="10">
      <t>マタ</t>
    </rPh>
    <rPh sb="11" eb="14">
      <t>ミカクテイ</t>
    </rPh>
    <phoneticPr fontId="2"/>
  </si>
  <si>
    <t xml:space="preserve">
</t>
    <phoneticPr fontId="2"/>
  </si>
  <si>
    <t>子宮体がん</t>
    <phoneticPr fontId="2"/>
  </si>
  <si>
    <t>表 １０　子宮体がん検診 （精密検査結果）</t>
    <rPh sb="0" eb="1">
      <t>ヒョウ</t>
    </rPh>
    <rPh sb="5" eb="7">
      <t>シキュウ</t>
    </rPh>
    <rPh sb="7" eb="8">
      <t>タイ</t>
    </rPh>
    <phoneticPr fontId="2"/>
  </si>
  <si>
    <t>　注2）  精密検査結果については、前年度中に行った実績を記載している。（「地域保健・健康増進事業報告作成要領」による。）</t>
    <rPh sb="1" eb="2">
      <t>チュウ</t>
    </rPh>
    <rPh sb="6" eb="8">
      <t>セイミツ</t>
    </rPh>
    <rPh sb="21" eb="22">
      <t>チュウ</t>
    </rPh>
    <rPh sb="23" eb="24">
      <t>オコナ</t>
    </rPh>
    <phoneticPr fontId="2"/>
  </si>
  <si>
    <t>　注1）　受診率は、（当該年度受診者＋前年度受診者）÷対象者数により算出</t>
    <rPh sb="1" eb="2">
      <t>チュウ</t>
    </rPh>
    <rPh sb="5" eb="7">
      <t>ジュシン</t>
    </rPh>
    <rPh sb="7" eb="8">
      <t>リツ</t>
    </rPh>
    <rPh sb="11" eb="13">
      <t>トウガイ</t>
    </rPh>
    <rPh sb="13" eb="15">
      <t>ネンド</t>
    </rPh>
    <rPh sb="15" eb="18">
      <t>ジュシンシャ</t>
    </rPh>
    <rPh sb="19" eb="22">
      <t>ゼンネンド</t>
    </rPh>
    <rPh sb="22" eb="25">
      <t>ジュシンシャ</t>
    </rPh>
    <rPh sb="27" eb="30">
      <t>タイショウシャ</t>
    </rPh>
    <rPh sb="30" eb="31">
      <t>スウ</t>
    </rPh>
    <rPh sb="34" eb="36">
      <t>サンシュツ</t>
    </rPh>
    <phoneticPr fontId="2"/>
  </si>
  <si>
    <t>要精検率</t>
  </si>
  <si>
    <t>表 １１　乳がん検診</t>
    <phoneticPr fontId="2"/>
  </si>
  <si>
    <t>計</t>
    <rPh sb="0" eb="1">
      <t>ケイ</t>
    </rPh>
    <phoneticPr fontId="2"/>
  </si>
  <si>
    <t>市実施 （集団検診）</t>
    <rPh sb="0" eb="1">
      <t>シ</t>
    </rPh>
    <rPh sb="1" eb="3">
      <t>ジッシ</t>
    </rPh>
    <rPh sb="5" eb="7">
      <t>シュウダン</t>
    </rPh>
    <rPh sb="7" eb="9">
      <t>ケンシン</t>
    </rPh>
    <phoneticPr fontId="2"/>
  </si>
  <si>
    <t>医療機関 （個別検診）</t>
    <rPh sb="0" eb="2">
      <t>イリョウ</t>
    </rPh>
    <rPh sb="2" eb="4">
      <t>キカン</t>
    </rPh>
    <rPh sb="6" eb="8">
      <t>コベツ</t>
    </rPh>
    <rPh sb="8" eb="10">
      <t>ケンシン</t>
    </rPh>
    <phoneticPr fontId="2"/>
  </si>
  <si>
    <t>計</t>
    <phoneticPr fontId="2"/>
  </si>
  <si>
    <t>市実施 （集団検診）</t>
    <rPh sb="0" eb="1">
      <t>シ</t>
    </rPh>
    <rPh sb="1" eb="3">
      <t>ジッシ</t>
    </rPh>
    <phoneticPr fontId="2"/>
  </si>
  <si>
    <t>医療機関 （個別検診）</t>
    <phoneticPr fontId="2"/>
  </si>
  <si>
    <t>精検受診者</t>
    <rPh sb="0" eb="1">
      <t>セイ</t>
    </rPh>
    <rPh sb="1" eb="2">
      <t>ケン</t>
    </rPh>
    <rPh sb="2" eb="4">
      <t>ジュシン</t>
    </rPh>
    <rPh sb="4" eb="5">
      <t>シャ</t>
    </rPh>
    <phoneticPr fontId="2"/>
  </si>
  <si>
    <t>　　　 したがって、その合計数は、その他の疾患の件数と合致していない。</t>
    <rPh sb="12" eb="15">
      <t>ゴウケイスウ</t>
    </rPh>
    <rPh sb="19" eb="20">
      <t>タ</t>
    </rPh>
    <rPh sb="21" eb="23">
      <t>シッカン</t>
    </rPh>
    <rPh sb="24" eb="26">
      <t>ケンスウ</t>
    </rPh>
    <rPh sb="27" eb="29">
      <t>ガッチ</t>
    </rPh>
    <phoneticPr fontId="2"/>
  </si>
  <si>
    <t>　注2）　その他の疾患の内訳については、同一受診者で複数の疾患に該当する場合は、それぞれの疾患に件数を計上している。</t>
    <rPh sb="1" eb="2">
      <t>チュウ</t>
    </rPh>
    <rPh sb="12" eb="14">
      <t>ウチワケ</t>
    </rPh>
    <rPh sb="20" eb="22">
      <t>ドウイツ</t>
    </rPh>
    <rPh sb="22" eb="24">
      <t>ジュシン</t>
    </rPh>
    <rPh sb="24" eb="25">
      <t>シャ</t>
    </rPh>
    <rPh sb="26" eb="28">
      <t>フクスウ</t>
    </rPh>
    <rPh sb="45" eb="47">
      <t>シッカン</t>
    </rPh>
    <rPh sb="48" eb="50">
      <t>ケンスウ</t>
    </rPh>
    <phoneticPr fontId="2"/>
  </si>
  <si>
    <t>　注1）　精密検査結果については、前年度中に行った実績を記載している。（「地域保健・健康増進事業報告作成要領」による。）</t>
    <rPh sb="1" eb="2">
      <t>チュウ</t>
    </rPh>
    <rPh sb="5" eb="7">
      <t>セイミツ</t>
    </rPh>
    <rPh sb="20" eb="21">
      <t>チュウ</t>
    </rPh>
    <rPh sb="22" eb="23">
      <t>オコナ</t>
    </rPh>
    <phoneticPr fontId="2"/>
  </si>
  <si>
    <t>のう胞</t>
    <phoneticPr fontId="2"/>
  </si>
  <si>
    <t>線維腺腫</t>
    <phoneticPr fontId="2"/>
  </si>
  <si>
    <t>乳腺症</t>
    <phoneticPr fontId="2"/>
  </si>
  <si>
    <t>乳がんの疑い
または未確定</t>
    <rPh sb="10" eb="13">
      <t>ミカクテイ</t>
    </rPh>
    <phoneticPr fontId="2"/>
  </si>
  <si>
    <t>乳がん</t>
    <phoneticPr fontId="2"/>
  </si>
  <si>
    <t>表 １２　乳がん検診（精密検査結果）</t>
    <phoneticPr fontId="2"/>
  </si>
  <si>
    <t>資料：保健医療政策部健康増進担当</t>
    <rPh sb="0" eb="2">
      <t>シリョウ</t>
    </rPh>
    <rPh sb="10" eb="12">
      <t>ケンコウ</t>
    </rPh>
    <rPh sb="12" eb="14">
      <t>ゾウシン</t>
    </rPh>
    <rPh sb="14" eb="16">
      <t>タントウ</t>
    </rPh>
    <phoneticPr fontId="2"/>
  </si>
  <si>
    <t>要医療</t>
    <rPh sb="0" eb="1">
      <t>ヨウ</t>
    </rPh>
    <rPh sb="1" eb="3">
      <t>イリョウ</t>
    </rPh>
    <phoneticPr fontId="2"/>
  </si>
  <si>
    <t>要指導</t>
    <rPh sb="0" eb="1">
      <t>ヨウ</t>
    </rPh>
    <rPh sb="1" eb="3">
      <t>シドウ</t>
    </rPh>
    <phoneticPr fontId="2"/>
  </si>
  <si>
    <t>検査結果</t>
    <rPh sb="0" eb="2">
      <t>ケンサ</t>
    </rPh>
    <rPh sb="2" eb="4">
      <t>ケッカ</t>
    </rPh>
    <phoneticPr fontId="2"/>
  </si>
  <si>
    <t>　受 診 者</t>
    <rPh sb="1" eb="2">
      <t>ウケ</t>
    </rPh>
    <rPh sb="3" eb="4">
      <t>ミ</t>
    </rPh>
    <rPh sb="5" eb="6">
      <t>シャ</t>
    </rPh>
    <phoneticPr fontId="2"/>
  </si>
  <si>
    <t>70歳</t>
    <rPh sb="2" eb="3">
      <t>サイ</t>
    </rPh>
    <phoneticPr fontId="2"/>
  </si>
  <si>
    <t>65歳</t>
    <rPh sb="2" eb="3">
      <t>サイ</t>
    </rPh>
    <phoneticPr fontId="2"/>
  </si>
  <si>
    <t>60歳</t>
    <rPh sb="2" eb="3">
      <t>サイ</t>
    </rPh>
    <phoneticPr fontId="2"/>
  </si>
  <si>
    <t>55歳</t>
    <rPh sb="2" eb="3">
      <t>サイ</t>
    </rPh>
    <phoneticPr fontId="2"/>
  </si>
  <si>
    <t>50歳</t>
    <rPh sb="2" eb="3">
      <t>サイ</t>
    </rPh>
    <phoneticPr fontId="2"/>
  </si>
  <si>
    <t>45歳</t>
    <rPh sb="2" eb="3">
      <t>サイ</t>
    </rPh>
    <phoneticPr fontId="2"/>
  </si>
  <si>
    <t>40歳</t>
    <rPh sb="2" eb="3">
      <t>サイ</t>
    </rPh>
    <phoneticPr fontId="2"/>
  </si>
  <si>
    <t>表 １３　骨粗しょう症検診</t>
    <phoneticPr fontId="2"/>
  </si>
  <si>
    <t>要指導</t>
    <phoneticPr fontId="2"/>
  </si>
  <si>
    <t>　受診者</t>
    <rPh sb="1" eb="4">
      <t>ジュシンシャ</t>
    </rPh>
    <phoneticPr fontId="2"/>
  </si>
  <si>
    <t>表 １４　歯周疾患検診</t>
    <phoneticPr fontId="2"/>
  </si>
  <si>
    <t>資料：保健医療政策部感染症対策担当</t>
    <rPh sb="3" eb="5">
      <t>ホケン</t>
    </rPh>
    <rPh sb="5" eb="7">
      <t>イリョウ</t>
    </rPh>
    <rPh sb="7" eb="9">
      <t>セイサク</t>
    </rPh>
    <rPh sb="9" eb="10">
      <t>ブ</t>
    </rPh>
    <rPh sb="10" eb="13">
      <t>カンセンショウ</t>
    </rPh>
    <rPh sb="13" eb="15">
      <t>タイサク</t>
    </rPh>
    <rPh sb="15" eb="17">
      <t>タントウ</t>
    </rPh>
    <phoneticPr fontId="2"/>
  </si>
  <si>
    <t>陰　性</t>
    <rPh sb="0" eb="1">
      <t>カゲ</t>
    </rPh>
    <rPh sb="2" eb="3">
      <t>セイ</t>
    </rPh>
    <phoneticPr fontId="2"/>
  </si>
  <si>
    <t>陽　性</t>
    <rPh sb="0" eb="1">
      <t>ヨウ</t>
    </rPh>
    <rPh sb="2" eb="3">
      <t>セイ</t>
    </rPh>
    <phoneticPr fontId="2"/>
  </si>
  <si>
    <t>［　Ｂ　型　］</t>
    <rPh sb="4" eb="5">
      <t>カタ</t>
    </rPh>
    <phoneticPr fontId="2"/>
  </si>
  <si>
    <t>感染している可能性が低い</t>
    <rPh sb="0" eb="2">
      <t>カンセン</t>
    </rPh>
    <rPh sb="6" eb="9">
      <t>カノウセイ</t>
    </rPh>
    <rPh sb="10" eb="11">
      <t>ヒク</t>
    </rPh>
    <phoneticPr fontId="2"/>
  </si>
  <si>
    <t>感染している可能性が高い</t>
    <rPh sb="0" eb="2">
      <t>カンセン</t>
    </rPh>
    <rPh sb="6" eb="9">
      <t>カノウセイ</t>
    </rPh>
    <rPh sb="10" eb="11">
      <t>タカ</t>
    </rPh>
    <phoneticPr fontId="2"/>
  </si>
  <si>
    <t>［　Ｃ　型　］</t>
    <rPh sb="4" eb="5">
      <t>カタ</t>
    </rPh>
    <phoneticPr fontId="2"/>
  </si>
  <si>
    <t>判　定　結　果</t>
    <rPh sb="0" eb="1">
      <t>ハン</t>
    </rPh>
    <rPh sb="2" eb="3">
      <t>サダム</t>
    </rPh>
    <rPh sb="4" eb="5">
      <t>ケツ</t>
    </rPh>
    <rPh sb="6" eb="7">
      <t>カ</t>
    </rPh>
    <phoneticPr fontId="2"/>
  </si>
  <si>
    <t>　　　　（Ｂ型　のみ）</t>
    <rPh sb="6" eb="7">
      <t>カタ</t>
    </rPh>
    <phoneticPr fontId="2"/>
  </si>
  <si>
    <t>　　　　（Ｃ型　のみ）</t>
    <rPh sb="6" eb="7">
      <t>カタ</t>
    </rPh>
    <phoneticPr fontId="2"/>
  </si>
  <si>
    <t>　　　　（Ｃ型＋Ｂ型）</t>
    <rPh sb="6" eb="7">
      <t>カタ</t>
    </rPh>
    <rPh sb="9" eb="10">
      <t>カタ</t>
    </rPh>
    <phoneticPr fontId="2"/>
  </si>
  <si>
    <t>受　診　者　数</t>
    <rPh sb="0" eb="1">
      <t>ウケ</t>
    </rPh>
    <rPh sb="2" eb="3">
      <t>ミ</t>
    </rPh>
    <rPh sb="4" eb="5">
      <t>モノ</t>
    </rPh>
    <rPh sb="6" eb="7">
      <t>スウ</t>
    </rPh>
    <phoneticPr fontId="2"/>
  </si>
  <si>
    <t>単独実施検診</t>
    <rPh sb="0" eb="2">
      <t>タンドク</t>
    </rPh>
    <rPh sb="2" eb="4">
      <t>ジッシ</t>
    </rPh>
    <rPh sb="4" eb="5">
      <t>ケン</t>
    </rPh>
    <rPh sb="5" eb="6">
      <t>ミ</t>
    </rPh>
    <phoneticPr fontId="2"/>
  </si>
  <si>
    <t>同時実施検診（特定検診等）</t>
    <rPh sb="0" eb="2">
      <t>ドウジ</t>
    </rPh>
    <rPh sb="2" eb="4">
      <t>ジッシ</t>
    </rPh>
    <rPh sb="4" eb="5">
      <t>ケン</t>
    </rPh>
    <rPh sb="5" eb="6">
      <t>ミ</t>
    </rPh>
    <rPh sb="7" eb="9">
      <t>トクテイ</t>
    </rPh>
    <rPh sb="9" eb="11">
      <t>ケンシン</t>
    </rPh>
    <rPh sb="11" eb="12">
      <t>トウ</t>
    </rPh>
    <phoneticPr fontId="2"/>
  </si>
  <si>
    <t>令和3年度</t>
    <rPh sb="0" eb="2">
      <t>レイワ</t>
    </rPh>
    <rPh sb="4" eb="5">
      <t>ド</t>
    </rPh>
    <phoneticPr fontId="2"/>
  </si>
  <si>
    <t>表 １５  肝炎ウイルス検査受検者数（医療機関実施分）</t>
    <rPh sb="14" eb="16">
      <t>ジュケン</t>
    </rPh>
    <rPh sb="16" eb="17">
      <t>シャ</t>
    </rPh>
    <rPh sb="17" eb="18">
      <t>スウ</t>
    </rPh>
    <phoneticPr fontId="2"/>
  </si>
  <si>
    <t>判定不能</t>
    <rPh sb="0" eb="2">
      <t>ハンテイ</t>
    </rPh>
    <rPh sb="2" eb="4">
      <t>フノウ</t>
    </rPh>
    <phoneticPr fontId="2"/>
  </si>
  <si>
    <t>陰性</t>
    <rPh sb="0" eb="2">
      <t>インセイ</t>
    </rPh>
    <phoneticPr fontId="2"/>
  </si>
  <si>
    <t>陽性</t>
    <rPh sb="0" eb="2">
      <t>ヨウセイ</t>
    </rPh>
    <phoneticPr fontId="2"/>
  </si>
  <si>
    <t>B型</t>
    <rPh sb="1" eb="2">
      <t>ガタ</t>
    </rPh>
    <phoneticPr fontId="2"/>
  </si>
  <si>
    <t>感染している
可能性が低い</t>
    <rPh sb="0" eb="2">
      <t>カンセン</t>
    </rPh>
    <rPh sb="7" eb="10">
      <t>カノウセイ</t>
    </rPh>
    <rPh sb="11" eb="12">
      <t>ヒク</t>
    </rPh>
    <phoneticPr fontId="2"/>
  </si>
  <si>
    <t>感染している
可能性が高い</t>
    <rPh sb="0" eb="2">
      <t>カンセン</t>
    </rPh>
    <rPh sb="7" eb="10">
      <t>カノウセイ</t>
    </rPh>
    <rPh sb="11" eb="12">
      <t>タカ</t>
    </rPh>
    <phoneticPr fontId="2"/>
  </si>
  <si>
    <t>C型</t>
    <rPh sb="1" eb="2">
      <t>ガタ</t>
    </rPh>
    <phoneticPr fontId="2"/>
  </si>
  <si>
    <t>人数</t>
    <rPh sb="0" eb="2">
      <t>ニンズウ</t>
    </rPh>
    <phoneticPr fontId="35"/>
  </si>
  <si>
    <t>７０歳以上</t>
    <rPh sb="2" eb="3">
      <t>サイ</t>
    </rPh>
    <rPh sb="3" eb="5">
      <t>イジョウ</t>
    </rPh>
    <phoneticPr fontId="2"/>
  </si>
  <si>
    <t>６５～６９歳</t>
    <rPh sb="5" eb="6">
      <t>サイ</t>
    </rPh>
    <phoneticPr fontId="2"/>
  </si>
  <si>
    <t>６０～６４歳</t>
    <rPh sb="5" eb="6">
      <t>サイ</t>
    </rPh>
    <phoneticPr fontId="2"/>
  </si>
  <si>
    <t>５５～５９歳</t>
    <rPh sb="5" eb="6">
      <t>サイ</t>
    </rPh>
    <phoneticPr fontId="2"/>
  </si>
  <si>
    <t>５０～５４歳</t>
    <rPh sb="5" eb="6">
      <t>サイ</t>
    </rPh>
    <phoneticPr fontId="2"/>
  </si>
  <si>
    <t>４５～４９歳</t>
    <rPh sb="5" eb="6">
      <t>サイ</t>
    </rPh>
    <phoneticPr fontId="2"/>
  </si>
  <si>
    <t>４０～４４歳</t>
    <rPh sb="5" eb="6">
      <t>サイ</t>
    </rPh>
    <phoneticPr fontId="2"/>
  </si>
  <si>
    <t>３５～３９歳</t>
    <rPh sb="5" eb="6">
      <t>サイ</t>
    </rPh>
    <phoneticPr fontId="2"/>
  </si>
  <si>
    <t>３０～３４歳</t>
    <rPh sb="5" eb="6">
      <t>サイ</t>
    </rPh>
    <phoneticPr fontId="2"/>
  </si>
  <si>
    <t>２５～２９歳</t>
    <rPh sb="5" eb="6">
      <t>サイ</t>
    </rPh>
    <phoneticPr fontId="2"/>
  </si>
  <si>
    <t>２０～２４歳</t>
    <rPh sb="5" eb="6">
      <t>サイ</t>
    </rPh>
    <phoneticPr fontId="2"/>
  </si>
  <si>
    <t>２０歳未満</t>
    <rPh sb="2" eb="3">
      <t>サイ</t>
    </rPh>
    <rPh sb="3" eb="5">
      <t>ミマン</t>
    </rPh>
    <phoneticPr fontId="2"/>
  </si>
  <si>
    <t>表 １６  肝炎ウイルス検査受検者数及び判定結果の年齢別内訳（医療機関実施分）</t>
    <rPh sb="12" eb="14">
      <t>ケンサ</t>
    </rPh>
    <rPh sb="14" eb="16">
      <t>ジュケン</t>
    </rPh>
    <rPh sb="16" eb="17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</si>
</sst>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.0%"/>
    <numFmt numFmtId="177" formatCode="0_);[Red]\(0\)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ゴシック"/>
      <family val="2"/>
      <charset val="128"/>
    </font>
    <font>
      <sz val="8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11"/>
      <color rgb="FF3F3F3F"/>
      <name val="Yu Gothic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 diagonalUp="1">
      <left style="thin">
        <color theme="1"/>
      </left>
      <right/>
      <top/>
      <bottom/>
      <diagonal style="thin">
        <color theme="1"/>
      </diagonal>
    </border>
    <border diagonalUp="1">
      <left style="thin">
        <color theme="1"/>
      </left>
      <right/>
      <top/>
      <bottom style="medium">
        <color theme="1"/>
      </bottom>
      <diagonal style="thin">
        <color theme="1"/>
      </diagonal>
    </border>
    <border>
      <left/>
      <right/>
      <top/>
      <bottom style="medium">
        <color theme="1"/>
      </bottom>
      <diagonal/>
    </border>
    <border>
      <left style="thin">
        <color auto="1"/>
      </left>
      <right style="thin">
        <color theme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1"/>
      </top>
      <bottom style="medium">
        <color auto="1"/>
      </bottom>
      <diagonal/>
    </border>
    <border>
      <left style="thin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9" fillId="0" borderId="0" xfId="1" applyFont="1">
      <alignment vertical="center"/>
    </xf>
    <xf numFmtId="38" fontId="11" fillId="0" borderId="0" xfId="1" applyFont="1">
      <alignment vertical="center"/>
    </xf>
    <xf numFmtId="38" fontId="8" fillId="0" borderId="17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0" xfId="1" applyFont="1" applyBorder="1">
      <alignment vertical="center"/>
    </xf>
    <xf numFmtId="41" fontId="8" fillId="0" borderId="13" xfId="1" applyNumberFormat="1" applyFont="1" applyBorder="1">
      <alignment vertical="center"/>
    </xf>
    <xf numFmtId="38" fontId="8" fillId="0" borderId="5" xfId="1" applyFont="1" applyBorder="1">
      <alignment vertical="center"/>
    </xf>
    <xf numFmtId="176" fontId="8" fillId="0" borderId="0" xfId="1" applyNumberFormat="1" applyFont="1" applyBorder="1">
      <alignment vertical="center"/>
    </xf>
    <xf numFmtId="38" fontId="8" fillId="0" borderId="6" xfId="1" applyFont="1" applyBorder="1">
      <alignment vertical="center"/>
    </xf>
    <xf numFmtId="38" fontId="8" fillId="0" borderId="0" xfId="1" applyFont="1" applyFill="1" applyBorder="1">
      <alignment vertical="center"/>
    </xf>
    <xf numFmtId="41" fontId="8" fillId="0" borderId="13" xfId="1" applyNumberFormat="1" applyFont="1" applyFill="1" applyBorder="1">
      <alignment vertical="center"/>
    </xf>
    <xf numFmtId="38" fontId="8" fillId="0" borderId="6" xfId="1" applyFont="1" applyFill="1" applyBorder="1">
      <alignment vertical="center"/>
    </xf>
    <xf numFmtId="41" fontId="8" fillId="0" borderId="6" xfId="1" applyNumberFormat="1" applyFont="1" applyFill="1" applyBorder="1">
      <alignment vertical="center"/>
    </xf>
    <xf numFmtId="38" fontId="8" fillId="0" borderId="7" xfId="1" applyFont="1" applyBorder="1">
      <alignment vertical="center"/>
    </xf>
    <xf numFmtId="41" fontId="8" fillId="0" borderId="9" xfId="1" applyNumberFormat="1" applyFont="1" applyFill="1" applyBorder="1">
      <alignment vertical="center"/>
    </xf>
    <xf numFmtId="41" fontId="8" fillId="0" borderId="8" xfId="1" applyNumberFormat="1" applyFont="1" applyFill="1" applyBorder="1">
      <alignment vertical="center"/>
    </xf>
    <xf numFmtId="176" fontId="8" fillId="0" borderId="9" xfId="1" applyNumberFormat="1" applyFont="1" applyBorder="1">
      <alignment vertical="center"/>
    </xf>
    <xf numFmtId="38" fontId="8" fillId="0" borderId="0" xfId="1" applyFont="1">
      <alignment vertical="center"/>
    </xf>
    <xf numFmtId="38" fontId="8" fillId="0" borderId="0" xfId="1" applyFont="1" applyAlignment="1">
      <alignment horizontal="right"/>
    </xf>
    <xf numFmtId="38" fontId="8" fillId="0" borderId="4" xfId="1" applyFont="1" applyBorder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10" xfId="1" applyFont="1" applyBorder="1">
      <alignment vertical="center"/>
    </xf>
    <xf numFmtId="41" fontId="8" fillId="0" borderId="11" xfId="1" applyNumberFormat="1" applyFont="1" applyBorder="1">
      <alignment vertical="center"/>
    </xf>
    <xf numFmtId="41" fontId="8" fillId="0" borderId="12" xfId="1" applyNumberFormat="1" applyFont="1" applyFill="1" applyBorder="1">
      <alignment vertical="center"/>
    </xf>
    <xf numFmtId="176" fontId="8" fillId="0" borderId="12" xfId="1" applyNumberFormat="1" applyFont="1" applyBorder="1">
      <alignment vertical="center"/>
    </xf>
    <xf numFmtId="38" fontId="8" fillId="0" borderId="3" xfId="1" applyFont="1" applyBorder="1">
      <alignment vertical="center"/>
    </xf>
    <xf numFmtId="41" fontId="8" fillId="0" borderId="8" xfId="1" applyNumberFormat="1" applyFont="1" applyBorder="1">
      <alignment vertical="center"/>
    </xf>
    <xf numFmtId="38" fontId="8" fillId="0" borderId="14" xfId="1" applyFont="1" applyBorder="1">
      <alignment vertical="center"/>
    </xf>
    <xf numFmtId="41" fontId="8" fillId="0" borderId="14" xfId="1" applyNumberFormat="1" applyFont="1" applyBorder="1">
      <alignment vertical="center"/>
    </xf>
    <xf numFmtId="41" fontId="8" fillId="0" borderId="14" xfId="1" applyNumberFormat="1" applyFont="1" applyFill="1" applyBorder="1">
      <alignment vertical="center"/>
    </xf>
    <xf numFmtId="176" fontId="8" fillId="0" borderId="14" xfId="1" applyNumberFormat="1" applyFont="1" applyBorder="1">
      <alignment vertical="center"/>
    </xf>
    <xf numFmtId="41" fontId="8" fillId="0" borderId="23" xfId="1" applyNumberFormat="1" applyFont="1" applyBorder="1">
      <alignment vertical="center"/>
    </xf>
    <xf numFmtId="176" fontId="8" fillId="0" borderId="20" xfId="1" applyNumberFormat="1" applyFont="1" applyFill="1" applyBorder="1">
      <alignment vertical="center"/>
    </xf>
    <xf numFmtId="176" fontId="8" fillId="0" borderId="21" xfId="1" applyNumberFormat="1" applyFont="1" applyFill="1" applyBorder="1">
      <alignment vertical="center"/>
    </xf>
    <xf numFmtId="41" fontId="8" fillId="0" borderId="22" xfId="1" applyNumberFormat="1" applyFont="1" applyFill="1" applyBorder="1">
      <alignment vertical="center"/>
    </xf>
    <xf numFmtId="38" fontId="8" fillId="0" borderId="0" xfId="1" applyFont="1" applyFill="1">
      <alignment vertical="center"/>
    </xf>
    <xf numFmtId="38" fontId="11" fillId="0" borderId="0" xfId="1" applyFont="1" applyFill="1">
      <alignment vertical="center"/>
    </xf>
    <xf numFmtId="176" fontId="8" fillId="0" borderId="25" xfId="1" applyNumberFormat="1" applyFont="1" applyBorder="1">
      <alignment vertical="center"/>
    </xf>
    <xf numFmtId="41" fontId="8" fillId="0" borderId="0" xfId="1" applyNumberFormat="1" applyFont="1" applyBorder="1">
      <alignment vertical="center"/>
    </xf>
    <xf numFmtId="41" fontId="8" fillId="0" borderId="0" xfId="1" applyNumberFormat="1" applyFont="1" applyFill="1" applyBorder="1">
      <alignment vertical="center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0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38" fontId="9" fillId="0" borderId="14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 wrapText="1"/>
    </xf>
    <xf numFmtId="38" fontId="11" fillId="0" borderId="0" xfId="1" applyFont="1" applyBorder="1">
      <alignment vertical="center"/>
    </xf>
    <xf numFmtId="38" fontId="8" fillId="0" borderId="0" xfId="1" applyFont="1" applyBorder="1" applyAlignment="1">
      <alignment horizontal="left" vertical="center" wrapText="1"/>
    </xf>
    <xf numFmtId="10" fontId="8" fillId="0" borderId="7" xfId="1" applyNumberFormat="1" applyFont="1" applyFill="1" applyBorder="1">
      <alignment vertical="center"/>
    </xf>
    <xf numFmtId="10" fontId="8" fillId="0" borderId="9" xfId="1" applyNumberFormat="1" applyFont="1" applyFill="1" applyBorder="1">
      <alignment vertical="center"/>
    </xf>
    <xf numFmtId="38" fontId="8" fillId="0" borderId="7" xfId="1" applyFont="1" applyFill="1" applyBorder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10" fontId="8" fillId="0" borderId="0" xfId="1" applyNumberFormat="1" applyFont="1" applyFill="1" applyBorder="1">
      <alignment vertical="center"/>
    </xf>
    <xf numFmtId="10" fontId="8" fillId="0" borderId="13" xfId="1" applyNumberFormat="1" applyFont="1" applyFill="1" applyBorder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38" fontId="8" fillId="0" borderId="0" xfId="1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3" fillId="0" borderId="0" xfId="0" quotePrefix="1" applyFont="1" applyFill="1" applyBorder="1" applyAlignment="1" applyProtection="1">
      <alignment horizontal="right"/>
    </xf>
    <xf numFmtId="38" fontId="8" fillId="0" borderId="26" xfId="1" applyFont="1" applyFill="1" applyBorder="1">
      <alignment vertical="center"/>
    </xf>
    <xf numFmtId="38" fontId="8" fillId="0" borderId="0" xfId="1" applyFont="1" applyFill="1" applyBorder="1" applyAlignment="1">
      <alignment horizontal="center" vertical="center" wrapText="1"/>
    </xf>
    <xf numFmtId="38" fontId="11" fillId="0" borderId="0" xfId="0" applyNumberFormat="1" applyFont="1" applyFill="1" applyBorder="1" applyProtection="1">
      <alignment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176" fontId="8" fillId="0" borderId="0" xfId="1" applyNumberFormat="1" applyFont="1" applyFill="1" applyBorder="1">
      <alignment vertical="center"/>
    </xf>
    <xf numFmtId="176" fontId="8" fillId="0" borderId="13" xfId="1" applyNumberFormat="1" applyFont="1" applyFill="1" applyBorder="1">
      <alignment vertical="center"/>
    </xf>
    <xf numFmtId="38" fontId="8" fillId="0" borderId="0" xfId="1" applyFont="1" applyFill="1" applyAlignment="1">
      <alignment horizontal="center" vertical="center" wrapText="1"/>
    </xf>
    <xf numFmtId="38" fontId="8" fillId="0" borderId="0" xfId="1" applyFont="1" applyFill="1" applyAlignment="1">
      <alignment horizontal="left" vertical="center"/>
    </xf>
    <xf numFmtId="38" fontId="8" fillId="0" borderId="0" xfId="1" applyFont="1" applyFill="1" applyAlignment="1">
      <alignment horizontal="left" vertical="center"/>
    </xf>
    <xf numFmtId="38" fontId="11" fillId="0" borderId="0" xfId="1" applyFont="1" applyFill="1" applyBorder="1">
      <alignment vertical="center"/>
    </xf>
    <xf numFmtId="0" fontId="11" fillId="0" borderId="0" xfId="0" quotePrefix="1" applyFont="1" applyFill="1" applyBorder="1" applyAlignment="1" applyProtection="1">
      <alignment horizontal="right" vertical="center"/>
      <protection locked="0"/>
    </xf>
    <xf numFmtId="41" fontId="8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0" applyNumberFormat="1" applyFont="1" applyFill="1" applyBorder="1" applyAlignment="1" applyProtection="1">
      <alignment horizontal="center" vertical="center"/>
      <protection locked="0"/>
    </xf>
    <xf numFmtId="41" fontId="8" fillId="0" borderId="0" xfId="1" applyNumberFormat="1" applyFont="1" applyFill="1" applyAlignment="1">
      <alignment horizontal="center" vertical="center"/>
    </xf>
    <xf numFmtId="41" fontId="8" fillId="0" borderId="0" xfId="0" quotePrefix="1" applyNumberFormat="1" applyFont="1" applyFill="1" applyBorder="1" applyAlignment="1" applyProtection="1">
      <alignment horizontal="center" vertical="center"/>
      <protection locked="0"/>
    </xf>
    <xf numFmtId="38" fontId="8" fillId="0" borderId="0" xfId="1" applyFont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176" fontId="8" fillId="0" borderId="0" xfId="1" applyNumberFormat="1" applyFont="1" applyFill="1" applyAlignment="1">
      <alignment horizontal="right" vertical="center"/>
    </xf>
    <xf numFmtId="176" fontId="8" fillId="0" borderId="0" xfId="1" applyNumberFormat="1" applyFont="1" applyFill="1" applyAlignment="1">
      <alignment horizontal="center" vertical="center"/>
    </xf>
    <xf numFmtId="38" fontId="8" fillId="0" borderId="26" xfId="1" applyFont="1" applyBorder="1">
      <alignment vertical="center"/>
    </xf>
    <xf numFmtId="41" fontId="14" fillId="0" borderId="0" xfId="0" applyNumberFormat="1" applyFont="1" applyFill="1" applyBorder="1">
      <alignment vertical="center"/>
    </xf>
    <xf numFmtId="176" fontId="8" fillId="0" borderId="0" xfId="0" applyNumberFormat="1" applyFont="1" applyFill="1" applyBorder="1" applyProtection="1">
      <alignment vertical="center"/>
      <protection locked="0"/>
    </xf>
    <xf numFmtId="41" fontId="8" fillId="0" borderId="0" xfId="0" applyNumberFormat="1" applyFont="1" applyFill="1" applyBorder="1" applyProtection="1">
      <alignment vertical="center"/>
      <protection locked="0"/>
    </xf>
    <xf numFmtId="38" fontId="8" fillId="0" borderId="0" xfId="1" applyFont="1" applyFill="1" applyBorder="1" applyAlignment="1">
      <alignment horizontal="center" vertical="center"/>
    </xf>
    <xf numFmtId="38" fontId="8" fillId="0" borderId="14" xfId="1" applyFont="1" applyBorder="1" applyAlignment="1">
      <alignment vertical="center" wrapText="1"/>
    </xf>
    <xf numFmtId="38" fontId="8" fillId="0" borderId="14" xfId="1" applyFont="1" applyBorder="1" applyAlignment="1">
      <alignment vertical="center" wrapText="1"/>
    </xf>
    <xf numFmtId="38" fontId="8" fillId="0" borderId="4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38" fontId="8" fillId="0" borderId="14" xfId="1" applyFont="1" applyBorder="1" applyAlignment="1">
      <alignment horizontal="left" vertical="center" wrapText="1"/>
    </xf>
    <xf numFmtId="41" fontId="8" fillId="0" borderId="7" xfId="1" applyNumberFormat="1" applyFont="1" applyFill="1" applyBorder="1">
      <alignment vertical="center"/>
    </xf>
    <xf numFmtId="38" fontId="8" fillId="0" borderId="3" xfId="1" applyFont="1" applyFill="1" applyBorder="1">
      <alignment vertical="center"/>
    </xf>
    <xf numFmtId="41" fontId="8" fillId="0" borderId="0" xfId="1" applyNumberFormat="1" applyFont="1" applyFill="1">
      <alignment vertical="center"/>
    </xf>
    <xf numFmtId="41" fontId="8" fillId="0" borderId="0" xfId="1" applyNumberFormat="1" applyFont="1" applyFill="1" applyAlignment="1">
      <alignment horizontal="right" vertical="center"/>
    </xf>
    <xf numFmtId="38" fontId="8" fillId="0" borderId="0" xfId="1" applyFont="1" applyAlignment="1">
      <alignment horizontal="center" vertical="center" wrapText="1"/>
    </xf>
    <xf numFmtId="41" fontId="8" fillId="0" borderId="0" xfId="1" applyNumberFormat="1" applyFont="1">
      <alignment vertical="center"/>
    </xf>
    <xf numFmtId="38" fontId="8" fillId="0" borderId="14" xfId="1" applyFont="1" applyBorder="1" applyAlignment="1">
      <alignment horizontal="center" vertical="center" wrapText="1"/>
    </xf>
    <xf numFmtId="38" fontId="6" fillId="0" borderId="0" xfId="1" applyFont="1" applyAlignment="1">
      <alignment vertical="top"/>
    </xf>
    <xf numFmtId="38" fontId="15" fillId="0" borderId="0" xfId="1" applyFont="1">
      <alignment vertical="center"/>
    </xf>
    <xf numFmtId="10" fontId="16" fillId="0" borderId="7" xfId="1" applyNumberFormat="1" applyFont="1" applyFill="1" applyBorder="1">
      <alignment vertical="center"/>
    </xf>
    <xf numFmtId="10" fontId="16" fillId="0" borderId="9" xfId="1" applyNumberFormat="1" applyFont="1" applyFill="1" applyBorder="1">
      <alignment vertical="center"/>
    </xf>
    <xf numFmtId="38" fontId="8" fillId="0" borderId="7" xfId="1" applyFont="1" applyBorder="1" applyAlignment="1">
      <alignment horizontal="center" vertical="center" wrapText="1"/>
    </xf>
    <xf numFmtId="10" fontId="16" fillId="0" borderId="0" xfId="1" applyNumberFormat="1" applyFont="1" applyFill="1" applyBorder="1">
      <alignment vertical="center"/>
    </xf>
    <xf numFmtId="10" fontId="16" fillId="0" borderId="13" xfId="1" applyNumberFormat="1" applyFont="1" applyFill="1" applyBorder="1">
      <alignment vertical="center"/>
    </xf>
    <xf numFmtId="38" fontId="8" fillId="0" borderId="0" xfId="1" applyFont="1" applyBorder="1" applyAlignment="1">
      <alignment horizontal="center" vertical="center" wrapText="1"/>
    </xf>
    <xf numFmtId="41" fontId="8" fillId="0" borderId="0" xfId="1" applyNumberFormat="1" applyFont="1" applyFill="1" applyBorder="1" applyAlignment="1">
      <alignment horizontal="center" vertical="center"/>
    </xf>
    <xf numFmtId="41" fontId="16" fillId="0" borderId="0" xfId="1" applyNumberFormat="1" applyFont="1" applyFill="1" applyBorder="1">
      <alignment vertical="center"/>
    </xf>
    <xf numFmtId="38" fontId="8" fillId="0" borderId="0" xfId="1" applyFont="1" applyBorder="1" applyAlignment="1">
      <alignment horizontal="center" vertical="center" wrapText="1"/>
    </xf>
    <xf numFmtId="38" fontId="8" fillId="0" borderId="0" xfId="1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176" fontId="8" fillId="0" borderId="0" xfId="1" applyNumberFormat="1" applyFont="1" applyFill="1">
      <alignment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38" fontId="4" fillId="0" borderId="0" xfId="1" applyFont="1" applyFill="1">
      <alignment vertical="center"/>
    </xf>
    <xf numFmtId="41" fontId="8" fillId="0" borderId="7" xfId="1" applyNumberFormat="1" applyFont="1" applyBorder="1">
      <alignment vertical="center"/>
    </xf>
    <xf numFmtId="38" fontId="8" fillId="0" borderId="0" xfId="1" applyFont="1" applyFill="1" applyAlignment="1">
      <alignment horizontal="center" vertical="center"/>
    </xf>
    <xf numFmtId="38" fontId="17" fillId="0" borderId="0" xfId="1" applyFont="1">
      <alignment vertical="center"/>
    </xf>
    <xf numFmtId="38" fontId="9" fillId="0" borderId="0" xfId="1" applyFont="1" applyAlignment="1">
      <alignment vertical="top"/>
    </xf>
    <xf numFmtId="38" fontId="11" fillId="0" borderId="0" xfId="1" applyFont="1" applyAlignment="1">
      <alignment vertical="top"/>
    </xf>
    <xf numFmtId="38" fontId="4" fillId="0" borderId="0" xfId="1" applyFont="1" applyFill="1" applyBorder="1">
      <alignment vertical="center"/>
    </xf>
    <xf numFmtId="38" fontId="8" fillId="0" borderId="0" xfId="1" applyFont="1" applyFill="1" applyAlignment="1">
      <alignment horizontal="center" vertical="center" wrapText="1"/>
    </xf>
    <xf numFmtId="38" fontId="9" fillId="0" borderId="0" xfId="1" applyFont="1" applyFill="1">
      <alignment vertical="center"/>
    </xf>
    <xf numFmtId="38" fontId="6" fillId="0" borderId="0" xfId="1" applyFont="1" applyFill="1" applyAlignment="1">
      <alignment vertical="top"/>
    </xf>
    <xf numFmtId="38" fontId="18" fillId="0" borderId="0" xfId="1" applyFont="1">
      <alignment vertical="center"/>
    </xf>
    <xf numFmtId="38" fontId="18" fillId="0" borderId="0" xfId="1" applyFont="1" applyBorder="1">
      <alignment vertical="center"/>
    </xf>
    <xf numFmtId="10" fontId="18" fillId="0" borderId="0" xfId="1" applyNumberFormat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 wrapText="1"/>
    </xf>
    <xf numFmtId="38" fontId="4" fillId="0" borderId="0" xfId="1" applyFont="1" applyFill="1" applyAlignment="1">
      <alignment vertical="center"/>
    </xf>
    <xf numFmtId="10" fontId="18" fillId="0" borderId="7" xfId="1" applyNumberFormat="1" applyFont="1" applyFill="1" applyBorder="1">
      <alignment vertical="center"/>
    </xf>
    <xf numFmtId="10" fontId="18" fillId="0" borderId="9" xfId="1" applyNumberFormat="1" applyFont="1" applyFill="1" applyBorder="1">
      <alignment vertical="center"/>
    </xf>
    <xf numFmtId="38" fontId="18" fillId="0" borderId="24" xfId="1" applyFont="1" applyFill="1" applyBorder="1" applyAlignment="1">
      <alignment vertical="center"/>
    </xf>
    <xf numFmtId="38" fontId="18" fillId="0" borderId="24" xfId="1" applyFont="1" applyFill="1" applyBorder="1" applyAlignment="1">
      <alignment horizontal="center" vertical="center" textRotation="255" wrapText="1"/>
    </xf>
    <xf numFmtId="10" fontId="18" fillId="0" borderId="13" xfId="1" applyNumberFormat="1" applyFont="1" applyFill="1" applyBorder="1">
      <alignment vertical="center"/>
    </xf>
    <xf numFmtId="38" fontId="18" fillId="0" borderId="0" xfId="1" applyFont="1" applyFill="1" applyBorder="1">
      <alignment vertical="center"/>
    </xf>
    <xf numFmtId="38" fontId="18" fillId="0" borderId="0" xfId="1" applyFont="1" applyFill="1" applyBorder="1" applyAlignment="1">
      <alignment horizontal="center" vertical="center" textRotation="255" wrapText="1"/>
    </xf>
    <xf numFmtId="38" fontId="18" fillId="0" borderId="0" xfId="1" applyFont="1" applyFill="1" applyBorder="1" applyAlignment="1">
      <alignment horizontal="left" vertical="center"/>
    </xf>
    <xf numFmtId="177" fontId="4" fillId="0" borderId="0" xfId="1" applyNumberFormat="1" applyFont="1" applyFill="1">
      <alignment vertical="center"/>
    </xf>
    <xf numFmtId="177" fontId="4" fillId="0" borderId="0" xfId="1" applyNumberFormat="1" applyFont="1" applyFill="1" applyBorder="1">
      <alignment vertical="center"/>
    </xf>
    <xf numFmtId="10" fontId="18" fillId="0" borderId="21" xfId="1" applyNumberFormat="1" applyFont="1" applyFill="1" applyBorder="1">
      <alignment vertical="center"/>
    </xf>
    <xf numFmtId="38" fontId="18" fillId="0" borderId="0" xfId="1" applyFont="1" applyFill="1" applyBorder="1" applyAlignment="1">
      <alignment horizontal="center" vertical="center" textRotation="255" wrapText="1"/>
    </xf>
    <xf numFmtId="41" fontId="18" fillId="0" borderId="0" xfId="1" applyNumberFormat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38" fontId="18" fillId="0" borderId="27" xfId="1" applyFont="1" applyFill="1" applyBorder="1" applyAlignment="1">
      <alignment horizontal="center" vertical="center"/>
    </xf>
    <xf numFmtId="38" fontId="18" fillId="0" borderId="28" xfId="1" applyFont="1" applyFill="1" applyBorder="1" applyAlignment="1">
      <alignment horizontal="center" vertical="center"/>
    </xf>
    <xf numFmtId="38" fontId="18" fillId="0" borderId="29" xfId="1" applyFont="1" applyFill="1" applyBorder="1" applyAlignment="1">
      <alignment horizontal="center" vertical="center"/>
    </xf>
    <xf numFmtId="38" fontId="17" fillId="0" borderId="0" xfId="1" applyFont="1" applyFill="1">
      <alignment vertical="center"/>
    </xf>
    <xf numFmtId="38" fontId="18" fillId="0" borderId="0" xfId="1" applyFont="1" applyFill="1">
      <alignment vertical="center"/>
    </xf>
    <xf numFmtId="176" fontId="18" fillId="0" borderId="0" xfId="1" applyNumberFormat="1" applyFont="1" applyFill="1" applyBorder="1">
      <alignment vertical="center"/>
    </xf>
    <xf numFmtId="38" fontId="18" fillId="0" borderId="0" xfId="1" applyFont="1" applyFill="1" applyBorder="1" applyAlignment="1">
      <alignment horizontal="left" vertical="center" wrapText="1"/>
    </xf>
    <xf numFmtId="38" fontId="18" fillId="0" borderId="0" xfId="1" applyFont="1" applyFill="1" applyAlignment="1">
      <alignment horizontal="center" vertical="center"/>
    </xf>
    <xf numFmtId="0" fontId="17" fillId="0" borderId="0" xfId="0" applyFont="1" applyFill="1" applyBorder="1" applyProtection="1">
      <alignment vertical="center"/>
      <protection locked="0"/>
    </xf>
    <xf numFmtId="176" fontId="18" fillId="0" borderId="7" xfId="1" applyNumberFormat="1" applyFont="1" applyFill="1" applyBorder="1">
      <alignment vertical="center"/>
    </xf>
    <xf numFmtId="176" fontId="18" fillId="0" borderId="9" xfId="1" applyNumberFormat="1" applyFont="1" applyFill="1" applyBorder="1">
      <alignment vertical="center"/>
    </xf>
    <xf numFmtId="38" fontId="18" fillId="0" borderId="3" xfId="1" applyFont="1" applyFill="1" applyBorder="1">
      <alignment vertical="center"/>
    </xf>
    <xf numFmtId="38" fontId="18" fillId="0" borderId="7" xfId="1" applyFont="1" applyFill="1" applyBorder="1">
      <alignment vertical="center"/>
    </xf>
    <xf numFmtId="38" fontId="18" fillId="0" borderId="7" xfId="1" applyFont="1" applyFill="1" applyBorder="1" applyAlignment="1">
      <alignment horizontal="center" vertical="center" wrapText="1"/>
    </xf>
    <xf numFmtId="176" fontId="18" fillId="0" borderId="13" xfId="1" applyNumberFormat="1" applyFont="1" applyFill="1" applyBorder="1">
      <alignment vertical="center"/>
    </xf>
    <xf numFmtId="38" fontId="18" fillId="0" borderId="26" xfId="1" applyFont="1" applyFill="1" applyBorder="1">
      <alignment vertical="center"/>
    </xf>
    <xf numFmtId="38" fontId="18" fillId="0" borderId="0" xfId="1" applyFont="1" applyFill="1" applyBorder="1" applyAlignment="1">
      <alignment horizontal="center" vertical="center" wrapText="1"/>
    </xf>
    <xf numFmtId="38" fontId="18" fillId="0" borderId="0" xfId="1" applyFont="1" applyFill="1" applyAlignment="1">
      <alignment horizontal="left" vertical="center"/>
    </xf>
    <xf numFmtId="41" fontId="18" fillId="0" borderId="0" xfId="1" applyNumberFormat="1" applyFont="1" applyFill="1" applyAlignment="1">
      <alignment horizontal="center" vertical="center"/>
    </xf>
    <xf numFmtId="38" fontId="18" fillId="0" borderId="0" xfId="1" applyFont="1" applyAlignment="1">
      <alignment horizontal="center" vertical="center"/>
    </xf>
    <xf numFmtId="176" fontId="18" fillId="0" borderId="0" xfId="1" applyNumberFormat="1" applyFont="1" applyFill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26" xfId="1" applyFont="1" applyFill="1" applyBorder="1" applyAlignment="1">
      <alignment horizontal="center" vertical="center"/>
    </xf>
    <xf numFmtId="176" fontId="18" fillId="0" borderId="0" xfId="1" applyNumberFormat="1" applyFont="1" applyFill="1" applyAlignment="1">
      <alignment horizontal="right" vertical="center"/>
    </xf>
    <xf numFmtId="38" fontId="18" fillId="0" borderId="0" xfId="1" applyFont="1" applyFill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/>
    </xf>
    <xf numFmtId="38" fontId="18" fillId="0" borderId="14" xfId="1" applyFont="1" applyFill="1" applyBorder="1" applyAlignment="1">
      <alignment horizontal="center" vertical="center" wrapText="1"/>
    </xf>
    <xf numFmtId="38" fontId="18" fillId="0" borderId="1" xfId="1" applyFont="1" applyFill="1" applyBorder="1" applyAlignment="1">
      <alignment horizontal="center" vertical="center"/>
    </xf>
    <xf numFmtId="38" fontId="18" fillId="0" borderId="4" xfId="1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38" fontId="19" fillId="0" borderId="0" xfId="1" applyFont="1">
      <alignment vertical="center"/>
    </xf>
    <xf numFmtId="38" fontId="19" fillId="0" borderId="0" xfId="1" applyFont="1" applyBorder="1">
      <alignment vertical="center"/>
    </xf>
    <xf numFmtId="38" fontId="19" fillId="0" borderId="0" xfId="1" applyFont="1" applyFill="1">
      <alignment vertical="center"/>
    </xf>
    <xf numFmtId="38" fontId="18" fillId="0" borderId="14" xfId="1" applyFont="1" applyBorder="1" applyAlignment="1">
      <alignment horizontal="left" vertical="center"/>
    </xf>
    <xf numFmtId="41" fontId="18" fillId="0" borderId="0" xfId="1" applyNumberFormat="1" applyFont="1" applyFill="1">
      <alignment vertical="center"/>
    </xf>
    <xf numFmtId="41" fontId="18" fillId="0" borderId="21" xfId="1" applyNumberFormat="1" applyFont="1" applyFill="1" applyBorder="1">
      <alignment vertical="center"/>
    </xf>
    <xf numFmtId="38" fontId="18" fillId="0" borderId="7" xfId="1" applyFont="1" applyBorder="1">
      <alignment vertical="center"/>
    </xf>
    <xf numFmtId="38" fontId="18" fillId="0" borderId="7" xfId="1" applyFont="1" applyBorder="1" applyAlignment="1">
      <alignment horizontal="center" vertical="center" textRotation="255" wrapText="1"/>
    </xf>
    <xf numFmtId="38" fontId="18" fillId="0" borderId="0" xfId="1" applyFont="1" applyAlignment="1">
      <alignment horizontal="center" vertical="center" textRotation="255" wrapText="1"/>
    </xf>
    <xf numFmtId="38" fontId="18" fillId="0" borderId="0" xfId="1" applyFont="1" applyAlignment="1">
      <alignment horizontal="left" vertical="center"/>
    </xf>
    <xf numFmtId="38" fontId="17" fillId="0" borderId="21" xfId="1" applyFont="1" applyBorder="1">
      <alignment vertical="center"/>
    </xf>
    <xf numFmtId="41" fontId="20" fillId="0" borderId="0" xfId="1" applyNumberFormat="1" applyFont="1" applyFill="1">
      <alignment vertical="center"/>
    </xf>
    <xf numFmtId="38" fontId="18" fillId="0" borderId="0" xfId="1" applyFont="1" applyAlignment="1">
      <alignment vertical="center" textRotation="255"/>
    </xf>
    <xf numFmtId="38" fontId="18" fillId="0" borderId="26" xfId="1" applyFont="1" applyBorder="1">
      <alignment vertical="center"/>
    </xf>
    <xf numFmtId="38" fontId="18" fillId="0" borderId="0" xfId="1" applyFont="1" applyBorder="1" applyAlignment="1">
      <alignment horizontal="center" vertical="center" textRotation="255" wrapText="1"/>
    </xf>
    <xf numFmtId="38" fontId="18" fillId="0" borderId="30" xfId="1" applyFont="1" applyBorder="1" applyAlignment="1">
      <alignment horizontal="center" vertical="center" textRotation="255" wrapText="1"/>
    </xf>
    <xf numFmtId="38" fontId="18" fillId="0" borderId="29" xfId="1" applyFont="1" applyBorder="1" applyAlignment="1">
      <alignment horizontal="center" vertical="center"/>
    </xf>
    <xf numFmtId="38" fontId="18" fillId="0" borderId="31" xfId="1" applyFont="1" applyBorder="1" applyAlignment="1">
      <alignment horizontal="center" vertical="center"/>
    </xf>
    <xf numFmtId="38" fontId="11" fillId="0" borderId="0" xfId="1" applyFont="1" applyAlignment="1"/>
    <xf numFmtId="41" fontId="18" fillId="0" borderId="0" xfId="1" applyNumberFormat="1" applyFont="1" applyFill="1" applyBorder="1">
      <alignment vertical="center"/>
    </xf>
    <xf numFmtId="38" fontId="18" fillId="0" borderId="0" xfId="1" applyFont="1" applyBorder="1" applyAlignment="1">
      <alignment horizontal="center" vertical="center" textRotation="255" wrapText="1"/>
    </xf>
    <xf numFmtId="38" fontId="17" fillId="0" borderId="0" xfId="1" applyFont="1" applyBorder="1">
      <alignment vertical="center"/>
    </xf>
    <xf numFmtId="41" fontId="18" fillId="0" borderId="7" xfId="1" applyNumberFormat="1" applyFont="1" applyFill="1" applyBorder="1">
      <alignment vertical="center"/>
    </xf>
    <xf numFmtId="38" fontId="18" fillId="0" borderId="3" xfId="1" applyFont="1" applyBorder="1">
      <alignment vertical="center"/>
    </xf>
    <xf numFmtId="38" fontId="21" fillId="0" borderId="7" xfId="1" applyFont="1" applyBorder="1" applyAlignment="1">
      <alignment horizontal="center" vertical="top" textRotation="255" wrapText="1"/>
    </xf>
    <xf numFmtId="41" fontId="18" fillId="0" borderId="0" xfId="1" applyNumberFormat="1" applyFont="1" applyBorder="1">
      <alignment vertical="center"/>
    </xf>
    <xf numFmtId="38" fontId="21" fillId="0" borderId="0" xfId="1" applyFont="1" applyBorder="1" applyAlignment="1">
      <alignment horizontal="center" vertical="top" textRotation="255" wrapText="1"/>
    </xf>
    <xf numFmtId="38" fontId="18" fillId="0" borderId="10" xfId="1" applyFont="1" applyBorder="1">
      <alignment vertical="center"/>
    </xf>
    <xf numFmtId="38" fontId="21" fillId="0" borderId="14" xfId="1" applyFont="1" applyBorder="1" applyAlignment="1">
      <alignment horizontal="center" vertical="top" textRotation="255" wrapText="1"/>
    </xf>
    <xf numFmtId="41" fontId="18" fillId="0" borderId="9" xfId="1" applyNumberFormat="1" applyFont="1" applyFill="1" applyBorder="1">
      <alignment vertical="center"/>
    </xf>
    <xf numFmtId="38" fontId="18" fillId="0" borderId="0" xfId="1" applyFont="1" applyBorder="1" applyAlignment="1">
      <alignment horizontal="left" vertical="center"/>
    </xf>
    <xf numFmtId="38" fontId="18" fillId="0" borderId="0" xfId="1" applyFont="1" applyAlignment="1">
      <alignment horizontal="center" vertical="center" textRotation="255" wrapText="1"/>
    </xf>
    <xf numFmtId="38" fontId="18" fillId="0" borderId="14" xfId="1" applyFont="1" applyBorder="1" applyAlignment="1">
      <alignment horizontal="center" vertical="center" textRotation="255" wrapText="1"/>
    </xf>
    <xf numFmtId="38" fontId="17" fillId="0" borderId="14" xfId="1" applyFont="1" applyBorder="1">
      <alignment vertical="center"/>
    </xf>
    <xf numFmtId="176" fontId="18" fillId="0" borderId="14" xfId="1" applyNumberFormat="1" applyFont="1" applyBorder="1">
      <alignment vertical="center"/>
    </xf>
    <xf numFmtId="38" fontId="18" fillId="0" borderId="14" xfId="1" applyFont="1" applyBorder="1" applyAlignment="1">
      <alignment vertical="center" wrapText="1"/>
    </xf>
    <xf numFmtId="38" fontId="18" fillId="0" borderId="14" xfId="1" applyFont="1" applyBorder="1" applyAlignment="1">
      <alignment vertical="center"/>
    </xf>
    <xf numFmtId="38" fontId="18" fillId="0" borderId="7" xfId="1" applyFont="1" applyBorder="1" applyAlignment="1">
      <alignment vertical="center" wrapText="1"/>
    </xf>
    <xf numFmtId="38" fontId="18" fillId="0" borderId="1" xfId="1" applyFont="1" applyBorder="1" applyAlignment="1">
      <alignment horizontal="right" vertical="center"/>
    </xf>
    <xf numFmtId="38" fontId="22" fillId="0" borderId="0" xfId="1" applyFont="1">
      <alignment vertical="center"/>
    </xf>
    <xf numFmtId="38" fontId="23" fillId="0" borderId="0" xfId="1" applyFont="1">
      <alignment vertical="center"/>
    </xf>
    <xf numFmtId="10" fontId="18" fillId="0" borderId="0" xfId="1" applyNumberFormat="1" applyFont="1" applyBorder="1">
      <alignment vertical="center"/>
    </xf>
    <xf numFmtId="38" fontId="18" fillId="0" borderId="7" xfId="1" applyFont="1" applyBorder="1" applyAlignment="1">
      <alignment horizontal="center" vertical="center" wrapText="1"/>
    </xf>
    <xf numFmtId="41" fontId="8" fillId="0" borderId="0" xfId="1" applyNumberFormat="1" applyFont="1" applyFill="1" applyBorder="1" applyAlignment="1">
      <alignment horizontal="right" vertical="center"/>
    </xf>
    <xf numFmtId="10" fontId="20" fillId="0" borderId="0" xfId="1" applyNumberFormat="1" applyFont="1" applyBorder="1" applyAlignment="1">
      <alignment vertical="center" shrinkToFit="1"/>
    </xf>
    <xf numFmtId="38" fontId="18" fillId="0" borderId="0" xfId="1" applyFont="1" applyBorder="1" applyAlignment="1">
      <alignment horizontal="center" vertical="center" wrapText="1"/>
    </xf>
    <xf numFmtId="38" fontId="18" fillId="0" borderId="0" xfId="1" applyFont="1" applyFill="1" applyAlignment="1">
      <alignment horizontal="center" vertical="center" wrapText="1"/>
    </xf>
    <xf numFmtId="41" fontId="18" fillId="0" borderId="0" xfId="1" applyNumberFormat="1" applyFont="1" applyFill="1" applyAlignment="1">
      <alignment horizontal="right" vertical="center"/>
    </xf>
    <xf numFmtId="38" fontId="18" fillId="0" borderId="0" xfId="1" applyFont="1" applyAlignment="1">
      <alignment horizontal="center" vertical="center" textRotation="255" shrinkToFit="1"/>
    </xf>
    <xf numFmtId="38" fontId="18" fillId="0" borderId="0" xfId="1" applyFont="1" applyBorder="1" applyAlignment="1">
      <alignment vertical="center" wrapText="1"/>
    </xf>
    <xf numFmtId="38" fontId="22" fillId="0" borderId="0" xfId="1" applyFont="1" applyBorder="1">
      <alignment vertical="center"/>
    </xf>
    <xf numFmtId="38" fontId="9" fillId="0" borderId="0" xfId="1" applyFont="1" applyBorder="1">
      <alignment vertical="center"/>
    </xf>
    <xf numFmtId="38" fontId="15" fillId="0" borderId="0" xfId="1" applyFont="1" applyBorder="1">
      <alignment vertical="center"/>
    </xf>
    <xf numFmtId="38" fontId="8" fillId="0" borderId="7" xfId="1" applyFont="1" applyBorder="1" applyAlignment="1">
      <alignment horizontal="center" vertical="center" wrapText="1"/>
    </xf>
    <xf numFmtId="41" fontId="24" fillId="0" borderId="0" xfId="1" applyNumberFormat="1" applyFont="1" applyFill="1">
      <alignment vertical="center"/>
    </xf>
    <xf numFmtId="38" fontId="8" fillId="0" borderId="26" xfId="1" applyFont="1" applyFill="1" applyBorder="1" applyAlignment="1">
      <alignment horizontal="left" vertical="center"/>
    </xf>
    <xf numFmtId="38" fontId="8" fillId="0" borderId="0" xfId="1" applyFont="1" applyFill="1" applyAlignment="1">
      <alignment horizontal="left" vertical="center" wrapText="1"/>
    </xf>
    <xf numFmtId="38" fontId="8" fillId="0" borderId="0" xfId="1" applyFont="1" applyFill="1" applyAlignment="1">
      <alignment vertical="center"/>
    </xf>
    <xf numFmtId="38" fontId="18" fillId="0" borderId="0" xfId="1" applyFont="1" applyBorder="1" applyAlignment="1">
      <alignment horizontal="right" vertical="center"/>
    </xf>
    <xf numFmtId="38" fontId="11" fillId="0" borderId="0" xfId="1" applyFont="1" applyAlignment="1">
      <alignment vertical="center"/>
    </xf>
    <xf numFmtId="38" fontId="8" fillId="0" borderId="7" xfId="1" applyFont="1" applyFill="1" applyBorder="1" applyAlignment="1">
      <alignment horizontal="center" vertical="center" wrapText="1"/>
    </xf>
    <xf numFmtId="38" fontId="8" fillId="0" borderId="26" xfId="1" applyFont="1" applyFill="1" applyBorder="1" applyAlignment="1">
      <alignment horizontal="left" vertical="center" wrapText="1"/>
    </xf>
    <xf numFmtId="38" fontId="8" fillId="0" borderId="0" xfId="1" applyFont="1" applyFill="1" applyBorder="1" applyAlignment="1">
      <alignment horizontal="left" vertical="center" wrapText="1"/>
    </xf>
    <xf numFmtId="38" fontId="25" fillId="0" borderId="0" xfId="1" applyFont="1">
      <alignment vertical="center"/>
    </xf>
    <xf numFmtId="38" fontId="26" fillId="0" borderId="0" xfId="1" applyFont="1">
      <alignment vertical="center"/>
    </xf>
    <xf numFmtId="6" fontId="8" fillId="0" borderId="0" xfId="2" applyFont="1">
      <alignment vertical="center"/>
    </xf>
    <xf numFmtId="6" fontId="11" fillId="0" borderId="0" xfId="2" applyFont="1">
      <alignment vertical="center"/>
    </xf>
    <xf numFmtId="6" fontId="8" fillId="0" borderId="0" xfId="2" applyFont="1" applyBorder="1">
      <alignment vertical="center"/>
    </xf>
    <xf numFmtId="10" fontId="8" fillId="0" borderId="0" xfId="1" applyNumberFormat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38" fontId="27" fillId="0" borderId="0" xfId="1" applyFont="1" applyFill="1">
      <alignment vertical="center"/>
    </xf>
    <xf numFmtId="41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41" fontId="15" fillId="0" borderId="7" xfId="1" applyNumberFormat="1" applyFont="1" applyBorder="1">
      <alignment vertical="center"/>
    </xf>
    <xf numFmtId="38" fontId="15" fillId="0" borderId="7" xfId="1" applyFont="1" applyBorder="1">
      <alignment vertical="center"/>
    </xf>
    <xf numFmtId="41" fontId="15" fillId="0" borderId="0" xfId="1" applyNumberFormat="1" applyFont="1" applyBorder="1">
      <alignment vertical="center"/>
    </xf>
    <xf numFmtId="41" fontId="15" fillId="0" borderId="0" xfId="1" applyNumberFormat="1" applyFont="1">
      <alignment vertical="center"/>
    </xf>
    <xf numFmtId="38" fontId="15" fillId="0" borderId="26" xfId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38" fontId="18" fillId="0" borderId="0" xfId="1" applyFont="1" applyAlignment="1">
      <alignment horizontal="center" vertical="center" wrapText="1"/>
    </xf>
    <xf numFmtId="38" fontId="8" fillId="0" borderId="0" xfId="1" applyFont="1" applyAlignment="1">
      <alignment horizontal="center" vertical="center" wrapText="1"/>
    </xf>
    <xf numFmtId="41" fontId="8" fillId="0" borderId="0" xfId="1" applyNumberFormat="1" applyFont="1" applyBorder="1" applyAlignment="1">
      <alignment horizontal="left" vertical="center"/>
    </xf>
    <xf numFmtId="41" fontId="8" fillId="0" borderId="9" xfId="1" applyNumberFormat="1" applyFont="1" applyBorder="1">
      <alignment vertical="center"/>
    </xf>
    <xf numFmtId="38" fontId="28" fillId="0" borderId="0" xfId="1" applyFont="1">
      <alignment vertical="center"/>
    </xf>
    <xf numFmtId="38" fontId="28" fillId="0" borderId="0" xfId="1" applyFont="1" applyBorder="1">
      <alignment vertical="center"/>
    </xf>
    <xf numFmtId="38" fontId="16" fillId="0" borderId="0" xfId="1" applyFont="1">
      <alignment vertical="center"/>
    </xf>
    <xf numFmtId="38" fontId="16" fillId="0" borderId="0" xfId="1" applyFont="1" applyBorder="1">
      <alignment vertical="center"/>
    </xf>
    <xf numFmtId="41" fontId="16" fillId="0" borderId="7" xfId="1" applyNumberFormat="1" applyFont="1" applyBorder="1">
      <alignment vertical="center"/>
    </xf>
    <xf numFmtId="41" fontId="16" fillId="0" borderId="9" xfId="1" applyNumberFormat="1" applyFont="1" applyBorder="1">
      <alignment vertical="center"/>
    </xf>
    <xf numFmtId="38" fontId="16" fillId="0" borderId="3" xfId="1" applyFont="1" applyBorder="1">
      <alignment vertical="center"/>
    </xf>
    <xf numFmtId="38" fontId="16" fillId="0" borderId="7" xfId="1" applyFont="1" applyBorder="1">
      <alignment vertical="center"/>
    </xf>
    <xf numFmtId="38" fontId="16" fillId="0" borderId="7" xfId="1" applyFont="1" applyBorder="1" applyAlignment="1">
      <alignment horizontal="right" vertical="center" wrapText="1"/>
    </xf>
    <xf numFmtId="41" fontId="16" fillId="0" borderId="0" xfId="1" applyNumberFormat="1" applyFont="1" applyBorder="1">
      <alignment vertical="center"/>
    </xf>
    <xf numFmtId="41" fontId="16" fillId="0" borderId="13" xfId="1" applyNumberFormat="1" applyFont="1" applyBorder="1">
      <alignment vertical="center"/>
    </xf>
    <xf numFmtId="38" fontId="16" fillId="0" borderId="26" xfId="1" applyFont="1" applyBorder="1">
      <alignment vertical="center"/>
    </xf>
    <xf numFmtId="38" fontId="16" fillId="0" borderId="0" xfId="1" applyFont="1" applyBorder="1" applyAlignment="1">
      <alignment horizontal="right" vertical="center" wrapText="1"/>
    </xf>
    <xf numFmtId="41" fontId="16" fillId="0" borderId="0" xfId="1" applyNumberFormat="1" applyFont="1">
      <alignment vertical="center"/>
    </xf>
    <xf numFmtId="41" fontId="16" fillId="0" borderId="12" xfId="1" applyNumberFormat="1" applyFont="1" applyBorder="1">
      <alignment vertical="center"/>
    </xf>
    <xf numFmtId="0" fontId="16" fillId="0" borderId="26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38" fontId="16" fillId="0" borderId="0" xfId="1" applyFont="1" applyAlignment="1">
      <alignment horizontal="center" vertical="center"/>
    </xf>
    <xf numFmtId="38" fontId="16" fillId="0" borderId="1" xfId="1" applyFont="1" applyBorder="1" applyAlignment="1">
      <alignment horizontal="center" vertical="center"/>
    </xf>
    <xf numFmtId="38" fontId="16" fillId="0" borderId="4" xfId="1" applyFont="1" applyBorder="1" applyAlignment="1">
      <alignment horizontal="center" vertical="center"/>
    </xf>
    <xf numFmtId="38" fontId="29" fillId="0" borderId="0" xfId="1" applyFont="1">
      <alignment vertical="center"/>
    </xf>
    <xf numFmtId="38" fontId="16" fillId="0" borderId="0" xfId="1" applyFont="1" applyAlignment="1">
      <alignment horizontal="right" vertical="center"/>
    </xf>
    <xf numFmtId="38" fontId="29" fillId="0" borderId="0" xfId="1" applyFont="1" applyBorder="1">
      <alignment vertical="center"/>
    </xf>
    <xf numFmtId="38" fontId="30" fillId="0" borderId="0" xfId="1" applyFont="1">
      <alignment vertical="center"/>
    </xf>
    <xf numFmtId="38" fontId="16" fillId="0" borderId="0" xfId="1" applyFont="1" applyFill="1">
      <alignment vertical="center"/>
    </xf>
    <xf numFmtId="41" fontId="16" fillId="0" borderId="7" xfId="1" applyNumberFormat="1" applyFont="1" applyFill="1" applyBorder="1">
      <alignment vertical="center"/>
    </xf>
    <xf numFmtId="38" fontId="16" fillId="0" borderId="3" xfId="1" applyFont="1" applyFill="1" applyBorder="1">
      <alignment vertical="center"/>
    </xf>
    <xf numFmtId="38" fontId="16" fillId="0" borderId="7" xfId="1" applyFont="1" applyBorder="1" applyAlignment="1">
      <alignment horizontal="center" vertical="center" wrapText="1"/>
    </xf>
    <xf numFmtId="41" fontId="16" fillId="0" borderId="13" xfId="1" applyNumberFormat="1" applyFont="1" applyFill="1" applyBorder="1">
      <alignment vertical="center"/>
    </xf>
    <xf numFmtId="38" fontId="16" fillId="0" borderId="26" xfId="1" applyFont="1" applyFill="1" applyBorder="1">
      <alignment vertical="center"/>
    </xf>
    <xf numFmtId="38" fontId="16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38" fontId="16" fillId="0" borderId="0" xfId="1" applyFont="1" applyBorder="1" applyAlignment="1">
      <alignment horizontal="left" vertical="center"/>
    </xf>
    <xf numFmtId="38" fontId="30" fillId="0" borderId="0" xfId="1" applyFont="1" applyAlignment="1">
      <alignment vertical="top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31" fillId="0" borderId="0" xfId="0" applyFont="1" applyBorder="1" applyAlignment="1"/>
    <xf numFmtId="0" fontId="31" fillId="0" borderId="0" xfId="3" applyFont="1" applyBorder="1" applyAlignment="1"/>
    <xf numFmtId="0" fontId="16" fillId="0" borderId="0" xfId="3" applyFont="1" applyBorder="1" applyAlignment="1"/>
    <xf numFmtId="41" fontId="8" fillId="0" borderId="32" xfId="4" applyNumberFormat="1" applyFont="1" applyBorder="1" applyAlignment="1"/>
    <xf numFmtId="41" fontId="8" fillId="0" borderId="32" xfId="3" applyNumberFormat="1" applyFont="1" applyBorder="1" applyAlignment="1">
      <alignment vertical="center"/>
    </xf>
    <xf numFmtId="41" fontId="8" fillId="0" borderId="33" xfId="3" applyNumberFormat="1" applyFont="1" applyBorder="1" applyAlignment="1">
      <alignment vertical="center"/>
    </xf>
    <xf numFmtId="0" fontId="16" fillId="0" borderId="34" xfId="3" applyFont="1" applyBorder="1" applyAlignment="1">
      <alignment horizontal="center" vertical="center"/>
    </xf>
    <xf numFmtId="0" fontId="16" fillId="0" borderId="32" xfId="3" applyFont="1" applyBorder="1" applyAlignment="1"/>
    <xf numFmtId="41" fontId="8" fillId="0" borderId="0" xfId="4" applyNumberFormat="1" applyFont="1" applyFill="1" applyBorder="1" applyAlignment="1"/>
    <xf numFmtId="41" fontId="8" fillId="0" borderId="0" xfId="3" applyNumberFormat="1" applyFont="1" applyBorder="1" applyAlignment="1">
      <alignment vertical="center"/>
    </xf>
    <xf numFmtId="41" fontId="8" fillId="0" borderId="13" xfId="3" applyNumberFormat="1" applyFont="1" applyBorder="1" applyAlignment="1">
      <alignment vertical="center"/>
    </xf>
    <xf numFmtId="0" fontId="16" fillId="0" borderId="26" xfId="3" applyFont="1" applyBorder="1" applyAlignment="1">
      <alignment horizontal="center" vertical="center"/>
    </xf>
    <xf numFmtId="41" fontId="8" fillId="0" borderId="0" xfId="4" applyNumberFormat="1" applyFont="1" applyBorder="1" applyAlignment="1"/>
    <xf numFmtId="41" fontId="8" fillId="0" borderId="13" xfId="3" applyNumberFormat="1" applyFont="1" applyFill="1" applyBorder="1" applyAlignment="1">
      <alignment vertical="center"/>
    </xf>
    <xf numFmtId="0" fontId="16" fillId="0" borderId="26" xfId="3" applyFont="1" applyBorder="1" applyAlignment="1"/>
    <xf numFmtId="0" fontId="16" fillId="0" borderId="0" xfId="3" applyFont="1" applyFill="1" applyBorder="1" applyAlignment="1">
      <alignment vertical="center"/>
    </xf>
    <xf numFmtId="41" fontId="31" fillId="0" borderId="0" xfId="0" applyNumberFormat="1" applyFont="1" applyBorder="1" applyAlignment="1"/>
    <xf numFmtId="41" fontId="8" fillId="0" borderId="35" xfId="3" applyNumberFormat="1" applyFont="1" applyBorder="1" applyAlignment="1"/>
    <xf numFmtId="41" fontId="8" fillId="0" borderId="35" xfId="3" applyNumberFormat="1" applyFont="1" applyBorder="1" applyAlignment="1">
      <alignment vertical="center"/>
    </xf>
    <xf numFmtId="41" fontId="8" fillId="0" borderId="36" xfId="3" applyNumberFormat="1" applyFont="1" applyBorder="1" applyAlignment="1">
      <alignment vertical="center"/>
    </xf>
    <xf numFmtId="0" fontId="16" fillId="0" borderId="37" xfId="3" applyFont="1" applyBorder="1" applyAlignment="1">
      <alignment horizontal="left" vertical="center"/>
    </xf>
    <xf numFmtId="41" fontId="10" fillId="0" borderId="33" xfId="3" applyNumberFormat="1" applyFont="1" applyBorder="1" applyAlignment="1"/>
    <xf numFmtId="41" fontId="8" fillId="0" borderId="38" xfId="3" applyNumberFormat="1" applyFont="1" applyBorder="1" applyAlignment="1">
      <alignment vertical="center"/>
    </xf>
    <xf numFmtId="0" fontId="16" fillId="0" borderId="34" xfId="3" applyFont="1" applyBorder="1" applyAlignment="1"/>
    <xf numFmtId="0" fontId="16" fillId="0" borderId="32" xfId="3" applyFont="1" applyBorder="1" applyAlignment="1">
      <alignment horizontal="left" vertical="center"/>
    </xf>
    <xf numFmtId="41" fontId="10" fillId="0" borderId="13" xfId="3" applyNumberFormat="1" applyFont="1" applyBorder="1" applyAlignment="1"/>
    <xf numFmtId="41" fontId="8" fillId="0" borderId="6" xfId="3" applyNumberFormat="1" applyFont="1" applyBorder="1" applyAlignment="1">
      <alignment vertical="center"/>
    </xf>
    <xf numFmtId="0" fontId="16" fillId="0" borderId="0" xfId="3" applyFont="1" applyBorder="1" applyAlignment="1">
      <alignment horizontal="left" vertical="center"/>
    </xf>
    <xf numFmtId="0" fontId="16" fillId="0" borderId="26" xfId="3" applyFont="1" applyFill="1" applyBorder="1" applyAlignment="1">
      <alignment horizontal="left" vertical="center"/>
    </xf>
    <xf numFmtId="0" fontId="16" fillId="0" borderId="39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31" fillId="0" borderId="4" xfId="3" applyFont="1" applyBorder="1" applyAlignment="1"/>
    <xf numFmtId="0" fontId="31" fillId="0" borderId="1" xfId="3" applyFont="1" applyBorder="1" applyAlignment="1"/>
    <xf numFmtId="0" fontId="32" fillId="0" borderId="0" xfId="0" applyFont="1" applyBorder="1" applyAlignment="1"/>
    <xf numFmtId="0" fontId="24" fillId="0" borderId="0" xfId="3" applyFont="1" applyBorder="1" applyAlignment="1">
      <alignment horizontal="right"/>
    </xf>
    <xf numFmtId="0" fontId="32" fillId="0" borderId="0" xfId="3" applyFont="1" applyBorder="1" applyAlignment="1" applyProtection="1">
      <protection locked="0"/>
    </xf>
    <xf numFmtId="0" fontId="32" fillId="0" borderId="0" xfId="3" applyFont="1" applyBorder="1" applyAlignment="1"/>
    <xf numFmtId="0" fontId="30" fillId="0" borderId="0" xfId="3" applyFont="1" applyBorder="1" applyAlignment="1" applyProtection="1">
      <alignment vertical="top"/>
      <protection locked="0"/>
    </xf>
    <xf numFmtId="0" fontId="12" fillId="0" borderId="0" xfId="0" applyFont="1" applyAlignment="1"/>
    <xf numFmtId="0" fontId="17" fillId="0" borderId="0" xfId="0" applyFont="1" applyAlignment="1"/>
    <xf numFmtId="0" fontId="8" fillId="0" borderId="0" xfId="0" applyFont="1" applyBorder="1" applyAlignment="1"/>
    <xf numFmtId="0" fontId="33" fillId="0" borderId="0" xfId="0" applyFont="1" applyAlignment="1"/>
    <xf numFmtId="0" fontId="33" fillId="0" borderId="0" xfId="0" applyFont="1" applyAlignment="1">
      <alignment horizontal="center" vertical="center"/>
    </xf>
    <xf numFmtId="41" fontId="34" fillId="0" borderId="7" xfId="0" applyNumberFormat="1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41" fontId="34" fillId="0" borderId="40" xfId="0" applyNumberFormat="1" applyFont="1" applyFill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/>
    <xf numFmtId="0" fontId="34" fillId="0" borderId="0" xfId="0" applyFont="1" applyFill="1" applyAlignment="1"/>
    <xf numFmtId="41" fontId="34" fillId="0" borderId="32" xfId="0" applyNumberFormat="1" applyFont="1" applyFill="1" applyBorder="1" applyAlignment="1">
      <alignment horizontal="center" vertical="center" shrinkToFit="1"/>
    </xf>
    <xf numFmtId="0" fontId="34" fillId="0" borderId="34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41" fontId="34" fillId="0" borderId="0" xfId="0" applyNumberFormat="1" applyFont="1" applyAlignment="1">
      <alignment horizontal="center" vertical="center"/>
    </xf>
    <xf numFmtId="0" fontId="21" fillId="0" borderId="41" xfId="0" applyFont="1" applyBorder="1" applyAlignment="1">
      <alignment horizontal="center" vertical="center" wrapText="1"/>
    </xf>
    <xf numFmtId="41" fontId="34" fillId="0" borderId="16" xfId="0" applyNumberFormat="1" applyFont="1" applyFill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41" fontId="34" fillId="0" borderId="7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41" fontId="34" fillId="0" borderId="3" xfId="0" applyNumberFormat="1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41" fontId="34" fillId="0" borderId="40" xfId="0" applyNumberFormat="1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41" fontId="34" fillId="0" borderId="43" xfId="0" applyNumberFormat="1" applyFont="1" applyFill="1" applyBorder="1" applyAlignment="1">
      <alignment horizontal="center" vertical="center"/>
    </xf>
    <xf numFmtId="41" fontId="34" fillId="0" borderId="26" xfId="0" applyNumberFormat="1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41" fontId="34" fillId="0" borderId="32" xfId="0" applyNumberFormat="1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41" fontId="34" fillId="0" borderId="34" xfId="0" applyNumberFormat="1" applyFont="1" applyFill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41" fontId="34" fillId="0" borderId="16" xfId="0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/>
    </xf>
    <xf numFmtId="41" fontId="34" fillId="0" borderId="42" xfId="0" applyNumberFormat="1" applyFont="1" applyFill="1" applyBorder="1" applyAlignment="1">
      <alignment horizontal="center" vertical="center"/>
    </xf>
    <xf numFmtId="41" fontId="34" fillId="0" borderId="10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41" fontId="34" fillId="0" borderId="44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1" fontId="34" fillId="0" borderId="41" xfId="0" applyNumberFormat="1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41" fontId="34" fillId="0" borderId="10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</cellXfs>
  <cellStyles count="5">
    <cellStyle name="桁区切り" xfId="1" builtinId="6"/>
    <cellStyle name="桁区切り 2" xfId="4" xr:uid="{C443B10B-21DC-FA4C-AE18-923E91231052}"/>
    <cellStyle name="通貨" xfId="2" builtinId="7"/>
    <cellStyle name="標準" xfId="0" builtinId="0"/>
    <cellStyle name="標準 2" xfId="3" xr:uid="{40C1439B-C1A2-1C47-AF7E-8D498C3371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C97D38A-1857-DC46-AB4C-E80715864B32}"/>
            </a:ext>
          </a:extLst>
        </xdr:cNvPr>
        <xdr:cNvSpPr>
          <a:spLocks/>
        </xdr:cNvSpPr>
      </xdr:nvSpPr>
      <xdr:spPr bwMode="auto">
        <a:xfrm>
          <a:off x="720725" y="14239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182F117-A0D4-9345-A198-62864E5264F5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ED50EDB0-5FA0-0543-90F6-449D43D00731}"/>
            </a:ext>
          </a:extLst>
        </xdr:cNvPr>
        <xdr:cNvSpPr>
          <a:spLocks/>
        </xdr:cNvSpPr>
      </xdr:nvSpPr>
      <xdr:spPr bwMode="auto">
        <a:xfrm>
          <a:off x="720725" y="374394"/>
          <a:ext cx="132578" cy="15001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B952CD8E-5A45-5D4F-B373-C16709B33FDC}"/>
            </a:ext>
          </a:extLst>
        </xdr:cNvPr>
        <xdr:cNvSpPr>
          <a:spLocks/>
        </xdr:cNvSpPr>
      </xdr:nvSpPr>
      <xdr:spPr bwMode="auto">
        <a:xfrm>
          <a:off x="720725" y="2794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A5A48382-FE92-4248-A260-D735205DC082}"/>
            </a:ext>
          </a:extLst>
        </xdr:cNvPr>
        <xdr:cNvSpPr>
          <a:spLocks/>
        </xdr:cNvSpPr>
      </xdr:nvSpPr>
      <xdr:spPr bwMode="auto">
        <a:xfrm>
          <a:off x="720725" y="4572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EA0CE65B-0EDF-6E45-944D-B2389E4E35B3}"/>
            </a:ext>
          </a:extLst>
        </xdr:cNvPr>
        <xdr:cNvSpPr>
          <a:spLocks/>
        </xdr:cNvSpPr>
      </xdr:nvSpPr>
      <xdr:spPr bwMode="auto">
        <a:xfrm>
          <a:off x="720725" y="6350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23C82A7F-9A95-3E41-B90C-7EBD8BBB1097}"/>
            </a:ext>
          </a:extLst>
        </xdr:cNvPr>
        <xdr:cNvSpPr>
          <a:spLocks/>
        </xdr:cNvSpPr>
      </xdr:nvSpPr>
      <xdr:spPr bwMode="auto">
        <a:xfrm>
          <a:off x="720725" y="8128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id="{1FA55644-CB6E-7A46-9C00-3A2B7CDAB678}"/>
            </a:ext>
          </a:extLst>
        </xdr:cNvPr>
        <xdr:cNvSpPr>
          <a:spLocks/>
        </xdr:cNvSpPr>
      </xdr:nvSpPr>
      <xdr:spPr bwMode="auto">
        <a:xfrm>
          <a:off x="720725" y="9906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95AC7B9C-EB24-154A-9141-4B5F65E5DEAF}"/>
            </a:ext>
          </a:extLst>
        </xdr:cNvPr>
        <xdr:cNvSpPr>
          <a:spLocks/>
        </xdr:cNvSpPr>
      </xdr:nvSpPr>
      <xdr:spPr bwMode="auto">
        <a:xfrm>
          <a:off x="724415" y="2160717"/>
          <a:ext cx="135324" cy="4443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93E3155-7425-964B-80D4-E554DEA732BD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80</xdr:row>
      <xdr:rowOff>15010</xdr:rowOff>
    </xdr:from>
    <xdr:to>
      <xdr:col>1</xdr:col>
      <xdr:colOff>152400</xdr:colOff>
      <xdr:row>88</xdr:row>
      <xdr:rowOff>72160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CA78078F-4EE8-8243-994F-6628BDED9474}"/>
            </a:ext>
          </a:extLst>
        </xdr:cNvPr>
        <xdr:cNvSpPr>
          <a:spLocks/>
        </xdr:cNvSpPr>
      </xdr:nvSpPr>
      <xdr:spPr bwMode="auto">
        <a:xfrm>
          <a:off x="720725" y="14239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96FC09F-BA73-F540-8CF4-67E9F8FA33E7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2</xdr:row>
      <xdr:rowOff>18794</xdr:rowOff>
    </xdr:from>
    <xdr:to>
      <xdr:col>1</xdr:col>
      <xdr:colOff>180203</xdr:colOff>
      <xdr:row>10</xdr:row>
      <xdr:rowOff>96537</xdr:rowOff>
    </xdr:to>
    <xdr:sp macro="" textlink="">
      <xdr:nvSpPr>
        <xdr:cNvPr id="14" name="AutoShape 7">
          <a:extLst>
            <a:ext uri="{FF2B5EF4-FFF2-40B4-BE49-F238E27FC236}">
              <a16:creationId xmlns:a16="http://schemas.microsoft.com/office/drawing/2014/main" id="{241FA01F-2BE5-6049-9CD9-DB61CD5699E1}"/>
            </a:ext>
          </a:extLst>
        </xdr:cNvPr>
        <xdr:cNvSpPr>
          <a:spLocks/>
        </xdr:cNvSpPr>
      </xdr:nvSpPr>
      <xdr:spPr bwMode="auto">
        <a:xfrm>
          <a:off x="720725" y="374394"/>
          <a:ext cx="132578" cy="1500143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15</xdr:row>
      <xdr:rowOff>127000</xdr:rowOff>
    </xdr:from>
    <xdr:to>
      <xdr:col>1</xdr:col>
      <xdr:colOff>171450</xdr:colOff>
      <xdr:row>24</xdr:row>
      <xdr:rowOff>92075</xdr:rowOff>
    </xdr:to>
    <xdr:sp macro="" textlink="">
      <xdr:nvSpPr>
        <xdr:cNvPr id="15" name="AutoShape 7">
          <a:extLst>
            <a:ext uri="{FF2B5EF4-FFF2-40B4-BE49-F238E27FC236}">
              <a16:creationId xmlns:a16="http://schemas.microsoft.com/office/drawing/2014/main" id="{89D55D70-6769-5948-9731-86306837BA6F}"/>
            </a:ext>
          </a:extLst>
        </xdr:cNvPr>
        <xdr:cNvSpPr>
          <a:spLocks/>
        </xdr:cNvSpPr>
      </xdr:nvSpPr>
      <xdr:spPr bwMode="auto">
        <a:xfrm>
          <a:off x="720725" y="2794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127000</xdr:rowOff>
    </xdr:from>
    <xdr:to>
      <xdr:col>1</xdr:col>
      <xdr:colOff>171450</xdr:colOff>
      <xdr:row>34</xdr:row>
      <xdr:rowOff>92075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D355D3F3-A870-9C49-A0D7-4C96CA3DB65C}"/>
            </a:ext>
          </a:extLst>
        </xdr:cNvPr>
        <xdr:cNvSpPr>
          <a:spLocks/>
        </xdr:cNvSpPr>
      </xdr:nvSpPr>
      <xdr:spPr bwMode="auto">
        <a:xfrm>
          <a:off x="720725" y="4572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35</xdr:row>
      <xdr:rowOff>127000</xdr:rowOff>
    </xdr:from>
    <xdr:to>
      <xdr:col>1</xdr:col>
      <xdr:colOff>171450</xdr:colOff>
      <xdr:row>44</xdr:row>
      <xdr:rowOff>92075</xdr:rowOff>
    </xdr:to>
    <xdr:sp macro="" textlink="">
      <xdr:nvSpPr>
        <xdr:cNvPr id="17" name="AutoShape 7">
          <a:extLst>
            <a:ext uri="{FF2B5EF4-FFF2-40B4-BE49-F238E27FC236}">
              <a16:creationId xmlns:a16="http://schemas.microsoft.com/office/drawing/2014/main" id="{ABA398E8-75EF-C648-A21A-6756BFBC9121}"/>
            </a:ext>
          </a:extLst>
        </xdr:cNvPr>
        <xdr:cNvSpPr>
          <a:spLocks/>
        </xdr:cNvSpPr>
      </xdr:nvSpPr>
      <xdr:spPr bwMode="auto">
        <a:xfrm>
          <a:off x="720725" y="6350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45</xdr:row>
      <xdr:rowOff>127000</xdr:rowOff>
    </xdr:from>
    <xdr:to>
      <xdr:col>1</xdr:col>
      <xdr:colOff>171450</xdr:colOff>
      <xdr:row>54</xdr:row>
      <xdr:rowOff>92075</xdr:rowOff>
    </xdr:to>
    <xdr:sp macro="" textlink="">
      <xdr:nvSpPr>
        <xdr:cNvPr id="18" name="AutoShape 7">
          <a:extLst>
            <a:ext uri="{FF2B5EF4-FFF2-40B4-BE49-F238E27FC236}">
              <a16:creationId xmlns:a16="http://schemas.microsoft.com/office/drawing/2014/main" id="{A0677090-2B08-1F4E-9A63-891EA954F21C}"/>
            </a:ext>
          </a:extLst>
        </xdr:cNvPr>
        <xdr:cNvSpPr>
          <a:spLocks/>
        </xdr:cNvSpPr>
      </xdr:nvSpPr>
      <xdr:spPr bwMode="auto">
        <a:xfrm>
          <a:off x="720725" y="8128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55</xdr:row>
      <xdr:rowOff>127000</xdr:rowOff>
    </xdr:from>
    <xdr:to>
      <xdr:col>1</xdr:col>
      <xdr:colOff>171450</xdr:colOff>
      <xdr:row>64</xdr:row>
      <xdr:rowOff>92075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71ECE0F7-4190-7D43-A3CF-4D6F9DFC2905}"/>
            </a:ext>
          </a:extLst>
        </xdr:cNvPr>
        <xdr:cNvSpPr>
          <a:spLocks/>
        </xdr:cNvSpPr>
      </xdr:nvSpPr>
      <xdr:spPr bwMode="auto">
        <a:xfrm>
          <a:off x="720725" y="9906000"/>
          <a:ext cx="123825" cy="1565275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51315</xdr:colOff>
      <xdr:row>12</xdr:row>
      <xdr:rowOff>27117</xdr:rowOff>
    </xdr:from>
    <xdr:to>
      <xdr:col>1</xdr:col>
      <xdr:colOff>186639</xdr:colOff>
      <xdr:row>14</xdr:row>
      <xdr:rowOff>115845</xdr:rowOff>
    </xdr:to>
    <xdr:sp macro="" textlink="">
      <xdr:nvSpPr>
        <xdr:cNvPr id="20" name="AutoShape 7">
          <a:extLst>
            <a:ext uri="{FF2B5EF4-FFF2-40B4-BE49-F238E27FC236}">
              <a16:creationId xmlns:a16="http://schemas.microsoft.com/office/drawing/2014/main" id="{43DE7FA1-89E0-D145-8E03-5985538E2AA9}"/>
            </a:ext>
          </a:extLst>
        </xdr:cNvPr>
        <xdr:cNvSpPr>
          <a:spLocks/>
        </xdr:cNvSpPr>
      </xdr:nvSpPr>
      <xdr:spPr bwMode="auto">
        <a:xfrm>
          <a:off x="724415" y="2160717"/>
          <a:ext cx="135324" cy="444328"/>
        </a:xfrm>
        <a:prstGeom prst="leftBrace">
          <a:avLst>
            <a:gd name="adj1" fmla="val 424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70</xdr:row>
      <xdr:rowOff>15010</xdr:rowOff>
    </xdr:from>
    <xdr:to>
      <xdr:col>1</xdr:col>
      <xdr:colOff>152400</xdr:colOff>
      <xdr:row>78</xdr:row>
      <xdr:rowOff>72160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46C99768-F106-D141-A6D2-30E6EEE88861}"/>
            </a:ext>
          </a:extLst>
        </xdr:cNvPr>
        <xdr:cNvSpPr>
          <a:spLocks/>
        </xdr:cNvSpPr>
      </xdr:nvSpPr>
      <xdr:spPr bwMode="auto">
        <a:xfrm>
          <a:off x="720725" y="12461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38100</xdr:rowOff>
    </xdr:from>
    <xdr:to>
      <xdr:col>1</xdr:col>
      <xdr:colOff>152400</xdr:colOff>
      <xdr:row>11</xdr:row>
      <xdr:rowOff>95250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BC2242F-E94F-084E-BDD8-D5C8C490F752}"/>
            </a:ext>
          </a:extLst>
        </xdr:cNvPr>
        <xdr:cNvSpPr>
          <a:spLocks/>
        </xdr:cNvSpPr>
      </xdr:nvSpPr>
      <xdr:spPr bwMode="auto">
        <a:xfrm>
          <a:off x="720725" y="57150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</xdr:row>
      <xdr:rowOff>15010</xdr:rowOff>
    </xdr:from>
    <xdr:to>
      <xdr:col>1</xdr:col>
      <xdr:colOff>152400</xdr:colOff>
      <xdr:row>22</xdr:row>
      <xdr:rowOff>72160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04929B5-CC1A-A54C-A350-A24D7EB4D46B}"/>
            </a:ext>
          </a:extLst>
        </xdr:cNvPr>
        <xdr:cNvSpPr>
          <a:spLocks/>
        </xdr:cNvSpPr>
      </xdr:nvSpPr>
      <xdr:spPr bwMode="auto">
        <a:xfrm>
          <a:off x="720725" y="25042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15010</xdr:rowOff>
    </xdr:from>
    <xdr:to>
      <xdr:col>1</xdr:col>
      <xdr:colOff>152400</xdr:colOff>
      <xdr:row>54</xdr:row>
      <xdr:rowOff>72160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EE1514D-4D39-7044-A140-5E028D311AC2}"/>
            </a:ext>
          </a:extLst>
        </xdr:cNvPr>
        <xdr:cNvSpPr>
          <a:spLocks/>
        </xdr:cNvSpPr>
      </xdr:nvSpPr>
      <xdr:spPr bwMode="auto">
        <a:xfrm>
          <a:off x="720725" y="8193810"/>
          <a:ext cx="104775" cy="1479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56</xdr:row>
      <xdr:rowOff>15010</xdr:rowOff>
    </xdr:from>
    <xdr:to>
      <xdr:col>1</xdr:col>
      <xdr:colOff>152400</xdr:colOff>
      <xdr:row>64</xdr:row>
      <xdr:rowOff>72160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DE78BD80-DB9A-2240-A898-5CB62288B75C}"/>
            </a:ext>
          </a:extLst>
        </xdr:cNvPr>
        <xdr:cNvSpPr>
          <a:spLocks/>
        </xdr:cNvSpPr>
      </xdr:nvSpPr>
      <xdr:spPr bwMode="auto">
        <a:xfrm>
          <a:off x="720725" y="99718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36</xdr:row>
      <xdr:rowOff>15010</xdr:rowOff>
    </xdr:from>
    <xdr:to>
      <xdr:col>1</xdr:col>
      <xdr:colOff>152400</xdr:colOff>
      <xdr:row>44</xdr:row>
      <xdr:rowOff>72160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786D65F6-6992-C345-BA85-B373742B9126}"/>
            </a:ext>
          </a:extLst>
        </xdr:cNvPr>
        <xdr:cNvSpPr>
          <a:spLocks/>
        </xdr:cNvSpPr>
      </xdr:nvSpPr>
      <xdr:spPr bwMode="auto">
        <a:xfrm>
          <a:off x="720725" y="64158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88</xdr:row>
      <xdr:rowOff>15010</xdr:rowOff>
    </xdr:from>
    <xdr:to>
      <xdr:col>1</xdr:col>
      <xdr:colOff>152400</xdr:colOff>
      <xdr:row>96</xdr:row>
      <xdr:rowOff>72160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505B2632-60A8-6D47-8965-31A1333B9AA8}"/>
            </a:ext>
          </a:extLst>
        </xdr:cNvPr>
        <xdr:cNvSpPr>
          <a:spLocks/>
        </xdr:cNvSpPr>
      </xdr:nvSpPr>
      <xdr:spPr bwMode="auto">
        <a:xfrm>
          <a:off x="720725" y="15661410"/>
          <a:ext cx="104775" cy="1479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98</xdr:row>
      <xdr:rowOff>15010</xdr:rowOff>
    </xdr:from>
    <xdr:to>
      <xdr:col>1</xdr:col>
      <xdr:colOff>152400</xdr:colOff>
      <xdr:row>106</xdr:row>
      <xdr:rowOff>72160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4EB497F7-67F8-2441-A855-BE8AFB6143A3}"/>
            </a:ext>
          </a:extLst>
        </xdr:cNvPr>
        <xdr:cNvSpPr>
          <a:spLocks/>
        </xdr:cNvSpPr>
      </xdr:nvSpPr>
      <xdr:spPr bwMode="auto">
        <a:xfrm>
          <a:off x="720725" y="17439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108</xdr:row>
      <xdr:rowOff>15010</xdr:rowOff>
    </xdr:from>
    <xdr:to>
      <xdr:col>1</xdr:col>
      <xdr:colOff>152400</xdr:colOff>
      <xdr:row>116</xdr:row>
      <xdr:rowOff>72160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C94E9C7A-5E47-AC46-B68D-06BC90715772}"/>
            </a:ext>
          </a:extLst>
        </xdr:cNvPr>
        <xdr:cNvSpPr>
          <a:spLocks/>
        </xdr:cNvSpPr>
      </xdr:nvSpPr>
      <xdr:spPr bwMode="auto">
        <a:xfrm>
          <a:off x="720725" y="19217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118</xdr:row>
      <xdr:rowOff>15010</xdr:rowOff>
    </xdr:from>
    <xdr:to>
      <xdr:col>1</xdr:col>
      <xdr:colOff>152400</xdr:colOff>
      <xdr:row>126</xdr:row>
      <xdr:rowOff>72160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B311433F-5D89-8F49-8B26-4479BCA7AEBA}"/>
            </a:ext>
          </a:extLst>
        </xdr:cNvPr>
        <xdr:cNvSpPr>
          <a:spLocks/>
        </xdr:cNvSpPr>
      </xdr:nvSpPr>
      <xdr:spPr bwMode="auto">
        <a:xfrm>
          <a:off x="720725" y="20995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24864</xdr:colOff>
      <xdr:row>90</xdr:row>
      <xdr:rowOff>0</xdr:rowOff>
    </xdr:from>
    <xdr:ext cx="318036" cy="7024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FE96DF1-6CB9-7C4C-879E-A0DCFCD3FF9E}"/>
            </a:ext>
          </a:extLst>
        </xdr:cNvPr>
        <xdr:cNvSpPr txBox="1"/>
      </xdr:nvSpPr>
      <xdr:spPr>
        <a:xfrm>
          <a:off x="24864" y="16002000"/>
          <a:ext cx="318036" cy="702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胃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ポ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プ</a:t>
          </a:r>
        </a:p>
      </xdr:txBody>
    </xdr:sp>
    <xdr:clientData/>
  </xdr:oneCellAnchor>
  <xdr:twoCellAnchor>
    <xdr:from>
      <xdr:col>1</xdr:col>
      <xdr:colOff>47625</xdr:colOff>
      <xdr:row>128</xdr:row>
      <xdr:rowOff>15010</xdr:rowOff>
    </xdr:from>
    <xdr:to>
      <xdr:col>1</xdr:col>
      <xdr:colOff>152400</xdr:colOff>
      <xdr:row>136</xdr:row>
      <xdr:rowOff>72160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E1383416-6775-EE49-A915-5C7C28ADD491}"/>
            </a:ext>
          </a:extLst>
        </xdr:cNvPr>
        <xdr:cNvSpPr>
          <a:spLocks/>
        </xdr:cNvSpPr>
      </xdr:nvSpPr>
      <xdr:spPr bwMode="auto">
        <a:xfrm>
          <a:off x="720725" y="22773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138</xdr:row>
      <xdr:rowOff>15010</xdr:rowOff>
    </xdr:from>
    <xdr:to>
      <xdr:col>1</xdr:col>
      <xdr:colOff>152400</xdr:colOff>
      <xdr:row>146</xdr:row>
      <xdr:rowOff>72160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A4B8DA70-28AC-4343-9F12-81FFFF5C1833}"/>
            </a:ext>
          </a:extLst>
        </xdr:cNvPr>
        <xdr:cNvSpPr>
          <a:spLocks/>
        </xdr:cNvSpPr>
      </xdr:nvSpPr>
      <xdr:spPr bwMode="auto">
        <a:xfrm>
          <a:off x="720725" y="24551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148</xdr:row>
      <xdr:rowOff>15010</xdr:rowOff>
    </xdr:from>
    <xdr:to>
      <xdr:col>1</xdr:col>
      <xdr:colOff>152400</xdr:colOff>
      <xdr:row>156</xdr:row>
      <xdr:rowOff>72160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6FBB1726-F872-7A40-BA8B-742F16343518}"/>
            </a:ext>
          </a:extLst>
        </xdr:cNvPr>
        <xdr:cNvSpPr>
          <a:spLocks/>
        </xdr:cNvSpPr>
      </xdr:nvSpPr>
      <xdr:spPr bwMode="auto">
        <a:xfrm>
          <a:off x="720725" y="26329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15010</xdr:rowOff>
    </xdr:from>
    <xdr:to>
      <xdr:col>1</xdr:col>
      <xdr:colOff>152400</xdr:colOff>
      <xdr:row>33</xdr:row>
      <xdr:rowOff>72160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9AAC7881-B724-424C-B271-88D9ACF7AF55}"/>
            </a:ext>
          </a:extLst>
        </xdr:cNvPr>
        <xdr:cNvSpPr>
          <a:spLocks/>
        </xdr:cNvSpPr>
      </xdr:nvSpPr>
      <xdr:spPr bwMode="auto">
        <a:xfrm>
          <a:off x="720725" y="4460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93548</xdr:colOff>
      <xdr:row>68</xdr:row>
      <xdr:rowOff>0</xdr:rowOff>
    </xdr:from>
    <xdr:to>
      <xdr:col>1</xdr:col>
      <xdr:colOff>139267</xdr:colOff>
      <xdr:row>71</xdr:row>
      <xdr:rowOff>34018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45585762-6304-6F46-8BE2-C1824FEB21CD}"/>
            </a:ext>
          </a:extLst>
        </xdr:cNvPr>
        <xdr:cNvSpPr>
          <a:spLocks/>
        </xdr:cNvSpPr>
      </xdr:nvSpPr>
      <xdr:spPr bwMode="auto">
        <a:xfrm>
          <a:off x="766648" y="12090400"/>
          <a:ext cx="45719" cy="567418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</xdr:row>
      <xdr:rowOff>38100</xdr:rowOff>
    </xdr:from>
    <xdr:to>
      <xdr:col>1</xdr:col>
      <xdr:colOff>152400</xdr:colOff>
      <xdr:row>11</xdr:row>
      <xdr:rowOff>82550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26299950-6442-5044-9029-E6B8F7DE0999}"/>
            </a:ext>
          </a:extLst>
        </xdr:cNvPr>
        <xdr:cNvSpPr>
          <a:spLocks/>
        </xdr:cNvSpPr>
      </xdr:nvSpPr>
      <xdr:spPr bwMode="auto">
        <a:xfrm>
          <a:off x="720725" y="571500"/>
          <a:ext cx="104775" cy="14668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</xdr:row>
      <xdr:rowOff>15010</xdr:rowOff>
    </xdr:from>
    <xdr:to>
      <xdr:col>1</xdr:col>
      <xdr:colOff>152400</xdr:colOff>
      <xdr:row>22</xdr:row>
      <xdr:rowOff>72160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34B59FB-339A-6A4B-8176-1473BC707E63}"/>
            </a:ext>
          </a:extLst>
        </xdr:cNvPr>
        <xdr:cNvSpPr>
          <a:spLocks/>
        </xdr:cNvSpPr>
      </xdr:nvSpPr>
      <xdr:spPr bwMode="auto">
        <a:xfrm>
          <a:off x="720725" y="25042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46</xdr:row>
      <xdr:rowOff>15010</xdr:rowOff>
    </xdr:from>
    <xdr:to>
      <xdr:col>1</xdr:col>
      <xdr:colOff>152400</xdr:colOff>
      <xdr:row>54</xdr:row>
      <xdr:rowOff>72160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1629A518-388E-B345-BC45-C644B10AAB30}"/>
            </a:ext>
          </a:extLst>
        </xdr:cNvPr>
        <xdr:cNvSpPr>
          <a:spLocks/>
        </xdr:cNvSpPr>
      </xdr:nvSpPr>
      <xdr:spPr bwMode="auto">
        <a:xfrm>
          <a:off x="720725" y="8193810"/>
          <a:ext cx="104775" cy="1479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56</xdr:row>
      <xdr:rowOff>15010</xdr:rowOff>
    </xdr:from>
    <xdr:to>
      <xdr:col>1</xdr:col>
      <xdr:colOff>152400</xdr:colOff>
      <xdr:row>64</xdr:row>
      <xdr:rowOff>72160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E70AFFD6-11D9-D343-B74D-68A50C725BD3}"/>
            </a:ext>
          </a:extLst>
        </xdr:cNvPr>
        <xdr:cNvSpPr>
          <a:spLocks/>
        </xdr:cNvSpPr>
      </xdr:nvSpPr>
      <xdr:spPr bwMode="auto">
        <a:xfrm>
          <a:off x="720725" y="99718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36</xdr:row>
      <xdr:rowOff>15010</xdr:rowOff>
    </xdr:from>
    <xdr:to>
      <xdr:col>1</xdr:col>
      <xdr:colOff>152400</xdr:colOff>
      <xdr:row>44</xdr:row>
      <xdr:rowOff>72160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5E64A593-CFA6-4F40-BE00-E55DECF629CE}"/>
            </a:ext>
          </a:extLst>
        </xdr:cNvPr>
        <xdr:cNvSpPr>
          <a:spLocks/>
        </xdr:cNvSpPr>
      </xdr:nvSpPr>
      <xdr:spPr bwMode="auto">
        <a:xfrm>
          <a:off x="720725" y="64158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88</xdr:row>
      <xdr:rowOff>15010</xdr:rowOff>
    </xdr:from>
    <xdr:to>
      <xdr:col>1</xdr:col>
      <xdr:colOff>152400</xdr:colOff>
      <xdr:row>96</xdr:row>
      <xdr:rowOff>72160</xdr:rowOff>
    </xdr:to>
    <xdr:sp macro="" textlink="">
      <xdr:nvSpPr>
        <xdr:cNvPr id="22" name="AutoShape 3">
          <a:extLst>
            <a:ext uri="{FF2B5EF4-FFF2-40B4-BE49-F238E27FC236}">
              <a16:creationId xmlns:a16="http://schemas.microsoft.com/office/drawing/2014/main" id="{8A5B6901-B268-1C48-9C38-774196B49D4D}"/>
            </a:ext>
          </a:extLst>
        </xdr:cNvPr>
        <xdr:cNvSpPr>
          <a:spLocks/>
        </xdr:cNvSpPr>
      </xdr:nvSpPr>
      <xdr:spPr bwMode="auto">
        <a:xfrm>
          <a:off x="720725" y="15661410"/>
          <a:ext cx="104775" cy="1479550"/>
        </a:xfrm>
        <a:prstGeom prst="leftBrace">
          <a:avLst>
            <a:gd name="adj1" fmla="val 109091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98</xdr:row>
      <xdr:rowOff>15010</xdr:rowOff>
    </xdr:from>
    <xdr:to>
      <xdr:col>1</xdr:col>
      <xdr:colOff>152400</xdr:colOff>
      <xdr:row>106</xdr:row>
      <xdr:rowOff>72160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2BE18143-5195-5F44-838D-92A84147DAFC}"/>
            </a:ext>
          </a:extLst>
        </xdr:cNvPr>
        <xdr:cNvSpPr>
          <a:spLocks/>
        </xdr:cNvSpPr>
      </xdr:nvSpPr>
      <xdr:spPr bwMode="auto">
        <a:xfrm>
          <a:off x="720725" y="17439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108</xdr:row>
      <xdr:rowOff>15010</xdr:rowOff>
    </xdr:from>
    <xdr:to>
      <xdr:col>1</xdr:col>
      <xdr:colOff>152400</xdr:colOff>
      <xdr:row>116</xdr:row>
      <xdr:rowOff>72160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1392E20C-4E58-DA43-B9A8-CE4819026C2F}"/>
            </a:ext>
          </a:extLst>
        </xdr:cNvPr>
        <xdr:cNvSpPr>
          <a:spLocks/>
        </xdr:cNvSpPr>
      </xdr:nvSpPr>
      <xdr:spPr bwMode="auto">
        <a:xfrm>
          <a:off x="720725" y="19217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118</xdr:row>
      <xdr:rowOff>15010</xdr:rowOff>
    </xdr:from>
    <xdr:to>
      <xdr:col>1</xdr:col>
      <xdr:colOff>152400</xdr:colOff>
      <xdr:row>126</xdr:row>
      <xdr:rowOff>72160</xdr:rowOff>
    </xdr:to>
    <xdr:sp macro="" textlink="">
      <xdr:nvSpPr>
        <xdr:cNvPr id="25" name="AutoShape 6">
          <a:extLst>
            <a:ext uri="{FF2B5EF4-FFF2-40B4-BE49-F238E27FC236}">
              <a16:creationId xmlns:a16="http://schemas.microsoft.com/office/drawing/2014/main" id="{B4F0EE56-0F94-024A-8A1A-68C8D61EE84D}"/>
            </a:ext>
          </a:extLst>
        </xdr:cNvPr>
        <xdr:cNvSpPr>
          <a:spLocks/>
        </xdr:cNvSpPr>
      </xdr:nvSpPr>
      <xdr:spPr bwMode="auto">
        <a:xfrm>
          <a:off x="720725" y="20995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24864</xdr:colOff>
      <xdr:row>90</xdr:row>
      <xdr:rowOff>0</xdr:rowOff>
    </xdr:from>
    <xdr:ext cx="318036" cy="70243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7A11FCC-B9C3-484A-BF7D-7B59188CA475}"/>
            </a:ext>
          </a:extLst>
        </xdr:cNvPr>
        <xdr:cNvSpPr txBox="1"/>
      </xdr:nvSpPr>
      <xdr:spPr>
        <a:xfrm>
          <a:off x="24864" y="16002000"/>
          <a:ext cx="318036" cy="702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胃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ポ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リ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ー</a:t>
          </a:r>
          <a:r>
            <a:rPr kumimoji="1" lang="en-US" altLang="ja-JP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 </a:t>
          </a:r>
          <a:r>
            <a:rPr kumimoji="1" lang="ja-JP" altLang="en-US" sz="800">
              <a:solidFill>
                <a:schemeClr val="tx1"/>
              </a:solidFill>
              <a:latin typeface="MS PMincho" charset="-128"/>
              <a:ea typeface="MS PMincho" charset="-128"/>
              <a:cs typeface="MS PMincho" charset="-128"/>
            </a:rPr>
            <a:t>プ</a:t>
          </a:r>
        </a:p>
      </xdr:txBody>
    </xdr:sp>
    <xdr:clientData/>
  </xdr:oneCellAnchor>
  <xdr:twoCellAnchor>
    <xdr:from>
      <xdr:col>1</xdr:col>
      <xdr:colOff>47625</xdr:colOff>
      <xdr:row>128</xdr:row>
      <xdr:rowOff>15010</xdr:rowOff>
    </xdr:from>
    <xdr:to>
      <xdr:col>1</xdr:col>
      <xdr:colOff>152400</xdr:colOff>
      <xdr:row>136</xdr:row>
      <xdr:rowOff>72160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67F5B6EA-73A8-8F4B-8100-31ED0B4AFEE2}"/>
            </a:ext>
          </a:extLst>
        </xdr:cNvPr>
        <xdr:cNvSpPr>
          <a:spLocks/>
        </xdr:cNvSpPr>
      </xdr:nvSpPr>
      <xdr:spPr bwMode="auto">
        <a:xfrm>
          <a:off x="720725" y="22773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138</xdr:row>
      <xdr:rowOff>15010</xdr:rowOff>
    </xdr:from>
    <xdr:to>
      <xdr:col>1</xdr:col>
      <xdr:colOff>152400</xdr:colOff>
      <xdr:row>146</xdr:row>
      <xdr:rowOff>72160</xdr:rowOff>
    </xdr:to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1C298F5D-4B31-6948-9DCD-7E819ACD2E57}"/>
            </a:ext>
          </a:extLst>
        </xdr:cNvPr>
        <xdr:cNvSpPr>
          <a:spLocks/>
        </xdr:cNvSpPr>
      </xdr:nvSpPr>
      <xdr:spPr bwMode="auto">
        <a:xfrm>
          <a:off x="720725" y="24551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47625</xdr:colOff>
      <xdr:row>148</xdr:row>
      <xdr:rowOff>15010</xdr:rowOff>
    </xdr:from>
    <xdr:to>
      <xdr:col>1</xdr:col>
      <xdr:colOff>152400</xdr:colOff>
      <xdr:row>156</xdr:row>
      <xdr:rowOff>72160</xdr:rowOff>
    </xdr:to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476F5A69-E7F2-D74A-886F-1D26B0CE10B5}"/>
            </a:ext>
          </a:extLst>
        </xdr:cNvPr>
        <xdr:cNvSpPr>
          <a:spLocks/>
        </xdr:cNvSpPr>
      </xdr:nvSpPr>
      <xdr:spPr bwMode="auto">
        <a:xfrm>
          <a:off x="720725" y="26329410"/>
          <a:ext cx="104775" cy="1479550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25</xdr:row>
      <xdr:rowOff>15010</xdr:rowOff>
    </xdr:from>
    <xdr:to>
      <xdr:col>1</xdr:col>
      <xdr:colOff>152400</xdr:colOff>
      <xdr:row>33</xdr:row>
      <xdr:rowOff>72160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2489FFE-FC26-E24C-A325-652B40BD5529}"/>
            </a:ext>
          </a:extLst>
        </xdr:cNvPr>
        <xdr:cNvSpPr>
          <a:spLocks/>
        </xdr:cNvSpPr>
      </xdr:nvSpPr>
      <xdr:spPr bwMode="auto">
        <a:xfrm>
          <a:off x="720725" y="4460010"/>
          <a:ext cx="104775" cy="1479550"/>
        </a:xfrm>
        <a:prstGeom prst="leftBrace">
          <a:avLst>
            <a:gd name="adj1" fmla="val 10606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93548</xdr:colOff>
      <xdr:row>68</xdr:row>
      <xdr:rowOff>0</xdr:rowOff>
    </xdr:from>
    <xdr:to>
      <xdr:col>1</xdr:col>
      <xdr:colOff>139267</xdr:colOff>
      <xdr:row>71</xdr:row>
      <xdr:rowOff>34018</xdr:rowOff>
    </xdr:to>
    <xdr:sp macro="" textlink="">
      <xdr:nvSpPr>
        <xdr:cNvPr id="31" name="AutoShape 7">
          <a:extLst>
            <a:ext uri="{FF2B5EF4-FFF2-40B4-BE49-F238E27FC236}">
              <a16:creationId xmlns:a16="http://schemas.microsoft.com/office/drawing/2014/main" id="{C5871BB5-2C91-584E-8459-A33C057A5457}"/>
            </a:ext>
          </a:extLst>
        </xdr:cNvPr>
        <xdr:cNvSpPr>
          <a:spLocks/>
        </xdr:cNvSpPr>
      </xdr:nvSpPr>
      <xdr:spPr bwMode="auto">
        <a:xfrm>
          <a:off x="766648" y="12090400"/>
          <a:ext cx="45719" cy="567418"/>
        </a:xfrm>
        <a:prstGeom prst="leftBrace">
          <a:avLst>
            <a:gd name="adj1" fmla="val 1257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30</xdr:row>
      <xdr:rowOff>38100</xdr:rowOff>
    </xdr:from>
    <xdr:to>
      <xdr:col>2</xdr:col>
      <xdr:colOff>38100</xdr:colOff>
      <xdr:row>33</xdr:row>
      <xdr:rowOff>0</xdr:rowOff>
    </xdr:to>
    <xdr:sp macro="" textlink="">
      <xdr:nvSpPr>
        <xdr:cNvPr id="2" name="AutoShape 36">
          <a:extLst>
            <a:ext uri="{FF2B5EF4-FFF2-40B4-BE49-F238E27FC236}">
              <a16:creationId xmlns:a16="http://schemas.microsoft.com/office/drawing/2014/main" id="{D2763CD5-CD70-164B-8B5D-E7FCE242DA22}"/>
            </a:ext>
          </a:extLst>
        </xdr:cNvPr>
        <xdr:cNvSpPr>
          <a:spLocks/>
        </xdr:cNvSpPr>
      </xdr:nvSpPr>
      <xdr:spPr bwMode="auto">
        <a:xfrm>
          <a:off x="739775" y="5372100"/>
          <a:ext cx="644525" cy="49530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34</xdr:row>
      <xdr:rowOff>28575</xdr:rowOff>
    </xdr:from>
    <xdr:to>
      <xdr:col>1</xdr:col>
      <xdr:colOff>104775</xdr:colOff>
      <xdr:row>36</xdr:row>
      <xdr:rowOff>200025</xdr:rowOff>
    </xdr:to>
    <xdr:sp macro="" textlink="">
      <xdr:nvSpPr>
        <xdr:cNvPr id="3" name="AutoShape 38">
          <a:extLst>
            <a:ext uri="{FF2B5EF4-FFF2-40B4-BE49-F238E27FC236}">
              <a16:creationId xmlns:a16="http://schemas.microsoft.com/office/drawing/2014/main" id="{8DD03025-31FD-D949-A726-5F1B5D4EFDAA}"/>
            </a:ext>
          </a:extLst>
        </xdr:cNvPr>
        <xdr:cNvSpPr>
          <a:spLocks/>
        </xdr:cNvSpPr>
      </xdr:nvSpPr>
      <xdr:spPr bwMode="auto">
        <a:xfrm>
          <a:off x="720725" y="6073775"/>
          <a:ext cx="57150" cy="50165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38100</xdr:rowOff>
    </xdr:from>
    <xdr:to>
      <xdr:col>1</xdr:col>
      <xdr:colOff>152400</xdr:colOff>
      <xdr:row>6</xdr:row>
      <xdr:rowOff>190500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2893E87E-5100-154E-B4BD-27393A0D2474}"/>
            </a:ext>
          </a:extLst>
        </xdr:cNvPr>
        <xdr:cNvSpPr>
          <a:spLocks/>
        </xdr:cNvSpPr>
      </xdr:nvSpPr>
      <xdr:spPr bwMode="auto">
        <a:xfrm>
          <a:off x="720725" y="749300"/>
          <a:ext cx="104775" cy="495300"/>
        </a:xfrm>
        <a:prstGeom prst="leftBrace">
          <a:avLst>
            <a:gd name="adj1" fmla="val 484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22225</xdr:rowOff>
    </xdr:from>
    <xdr:to>
      <xdr:col>1</xdr:col>
      <xdr:colOff>171450</xdr:colOff>
      <xdr:row>15</xdr:row>
      <xdr:rowOff>155575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AE8DADDA-9EC2-F948-93F0-135F8C57BCEF}"/>
            </a:ext>
          </a:extLst>
        </xdr:cNvPr>
        <xdr:cNvSpPr>
          <a:spLocks/>
        </xdr:cNvSpPr>
      </xdr:nvSpPr>
      <xdr:spPr bwMode="auto">
        <a:xfrm>
          <a:off x="701675" y="1266825"/>
          <a:ext cx="142875" cy="1555750"/>
        </a:xfrm>
        <a:prstGeom prst="leftBrace">
          <a:avLst>
            <a:gd name="adj1" fmla="val 11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zoomScaleSheetLayoutView="115" workbookViewId="0"/>
  </sheetViews>
  <sheetFormatPr baseColWidth="10" defaultColWidth="8.83203125" defaultRowHeight="14"/>
  <cols>
    <col min="1" max="1" width="18.33203125" style="2" customWidth="1"/>
    <col min="2" max="4" width="11.6640625" style="2" customWidth="1"/>
    <col min="5" max="6" width="11" style="2" customWidth="1"/>
    <col min="7" max="7" width="12.33203125" style="2" customWidth="1"/>
    <col min="8" max="8" width="11" style="2" customWidth="1"/>
    <col min="9" max="14" width="7.6640625" style="2" customWidth="1"/>
    <col min="15" max="16384" width="8.83203125" style="2"/>
  </cols>
  <sheetData>
    <row r="1" spans="1:7" ht="17">
      <c r="A1" s="1" t="s">
        <v>27</v>
      </c>
    </row>
    <row r="2" spans="1:7" ht="13.5" customHeight="1">
      <c r="A2" s="3"/>
    </row>
    <row r="3" spans="1:7" s="5" customFormat="1" ht="17">
      <c r="A3" s="4" t="s">
        <v>26</v>
      </c>
      <c r="C3" s="6"/>
      <c r="E3" s="51" t="s">
        <v>17</v>
      </c>
    </row>
    <row r="4" spans="1:7" s="7" customFormat="1" ht="5" customHeight="1" thickBot="1">
      <c r="E4" s="52"/>
    </row>
    <row r="5" spans="1:7" s="8" customFormat="1" ht="24" customHeight="1">
      <c r="A5" s="53"/>
      <c r="B5" s="55" t="s">
        <v>7</v>
      </c>
      <c r="C5" s="56"/>
      <c r="D5" s="56"/>
      <c r="E5" s="57" t="s">
        <v>14</v>
      </c>
      <c r="F5" s="7"/>
      <c r="G5" s="7"/>
    </row>
    <row r="6" spans="1:7" s="8" customFormat="1" ht="42" customHeight="1" thickBot="1">
      <c r="A6" s="54"/>
      <c r="B6" s="9" t="s">
        <v>0</v>
      </c>
      <c r="C6" s="10" t="s">
        <v>8</v>
      </c>
      <c r="D6" s="11" t="s">
        <v>1</v>
      </c>
      <c r="E6" s="58"/>
    </row>
    <row r="7" spans="1:7" s="8" customFormat="1" ht="16.5" customHeight="1">
      <c r="A7" s="12" t="s">
        <v>2</v>
      </c>
      <c r="B7" s="13">
        <v>389453</v>
      </c>
      <c r="C7" s="14">
        <v>80667</v>
      </c>
      <c r="D7" s="15">
        <f>C7/B7</f>
        <v>0.20712897320087403</v>
      </c>
      <c r="E7" s="41">
        <v>0.505</v>
      </c>
    </row>
    <row r="8" spans="1:7" s="8" customFormat="1" ht="16.5" customHeight="1">
      <c r="A8" s="12" t="s">
        <v>3</v>
      </c>
      <c r="B8" s="13">
        <v>389453</v>
      </c>
      <c r="C8" s="16">
        <v>69252</v>
      </c>
      <c r="D8" s="15">
        <f>C8/B8</f>
        <v>0.17781863280036359</v>
      </c>
      <c r="E8" s="42">
        <v>0.47299999999999998</v>
      </c>
    </row>
    <row r="9" spans="1:7" s="8" customFormat="1" ht="16.5" customHeight="1">
      <c r="A9" s="12" t="s">
        <v>4</v>
      </c>
      <c r="B9" s="13">
        <v>389453</v>
      </c>
      <c r="C9" s="16">
        <v>53495</v>
      </c>
      <c r="D9" s="15">
        <f t="shared" ref="D9:D12" si="0">C9/B9</f>
        <v>0.13735932192074526</v>
      </c>
      <c r="E9" s="42">
        <v>0.53500000000000003</v>
      </c>
    </row>
    <row r="10" spans="1:7" s="8" customFormat="1" ht="16.5" customHeight="1">
      <c r="A10" s="17" t="s">
        <v>5</v>
      </c>
      <c r="B10" s="18">
        <v>306898</v>
      </c>
      <c r="C10" s="19">
        <v>81909</v>
      </c>
      <c r="D10" s="15">
        <f t="shared" si="0"/>
        <v>0.26689323488585787</v>
      </c>
      <c r="E10" s="42">
        <v>0.48499999999999999</v>
      </c>
    </row>
    <row r="11" spans="1:7" s="8" customFormat="1" ht="16.5" customHeight="1">
      <c r="A11" s="12" t="s">
        <v>9</v>
      </c>
      <c r="B11" s="13">
        <v>231915</v>
      </c>
      <c r="C11" s="16">
        <v>42772</v>
      </c>
      <c r="D11" s="15">
        <f t="shared" si="0"/>
        <v>0.18442964016988983</v>
      </c>
      <c r="E11" s="42">
        <v>0.48499999999999999</v>
      </c>
    </row>
    <row r="12" spans="1:7" s="8" customFormat="1" ht="16.5" customHeight="1">
      <c r="A12" s="12" t="s">
        <v>10</v>
      </c>
      <c r="B12" s="18">
        <v>66150</v>
      </c>
      <c r="C12" s="20">
        <v>3224</v>
      </c>
      <c r="D12" s="15">
        <f t="shared" si="0"/>
        <v>4.8737717309145882E-2</v>
      </c>
      <c r="E12" s="43"/>
    </row>
    <row r="13" spans="1:7" s="8" customFormat="1" ht="16" customHeight="1" thickBot="1">
      <c r="A13" s="21" t="s">
        <v>11</v>
      </c>
      <c r="B13" s="22">
        <v>80094</v>
      </c>
      <c r="C13" s="23">
        <v>3129</v>
      </c>
      <c r="D13" s="46">
        <f>C13/B13</f>
        <v>3.9066596748820133E-2</v>
      </c>
      <c r="E13" s="40"/>
    </row>
    <row r="14" spans="1:7" s="8" customFormat="1" ht="16" customHeight="1">
      <c r="A14" s="59" t="s">
        <v>18</v>
      </c>
      <c r="B14" s="59"/>
      <c r="C14" s="59"/>
      <c r="D14" s="59"/>
      <c r="E14" s="59"/>
      <c r="F14" s="59"/>
      <c r="G14" s="59"/>
    </row>
    <row r="15" spans="1:7" s="8" customFormat="1" ht="18" customHeight="1">
      <c r="A15" s="59"/>
      <c r="B15" s="59"/>
      <c r="C15" s="59"/>
      <c r="D15" s="59"/>
      <c r="E15" s="59"/>
      <c r="F15" s="59"/>
      <c r="G15" s="59"/>
    </row>
    <row r="16" spans="1:7" s="8" customFormat="1" ht="18" customHeight="1">
      <c r="A16" s="59"/>
      <c r="B16" s="59"/>
      <c r="C16" s="59"/>
      <c r="D16" s="59"/>
      <c r="E16" s="59"/>
      <c r="F16" s="59"/>
      <c r="G16" s="59"/>
    </row>
    <row r="17" spans="1:7" s="8" customFormat="1" ht="18" customHeight="1">
      <c r="A17" s="25" t="s">
        <v>16</v>
      </c>
    </row>
    <row r="18" spans="1:7" s="8" customFormat="1" ht="18" customHeight="1">
      <c r="A18" s="25" t="s">
        <v>23</v>
      </c>
    </row>
    <row r="19" spans="1:7" s="8" customFormat="1" ht="18" customHeight="1">
      <c r="A19" s="25" t="s">
        <v>22</v>
      </c>
    </row>
    <row r="20" spans="1:7" s="8" customFormat="1" ht="17.25" customHeight="1">
      <c r="A20" s="25" t="s">
        <v>12</v>
      </c>
    </row>
    <row r="21" spans="1:7" s="8" customFormat="1" ht="17.25" customHeight="1">
      <c r="A21" s="25" t="s">
        <v>24</v>
      </c>
    </row>
    <row r="22" spans="1:7" s="45" customFormat="1" ht="17.25" customHeight="1">
      <c r="A22" s="44" t="s">
        <v>15</v>
      </c>
      <c r="B22" s="44"/>
    </row>
    <row r="23" spans="1:7" s="8" customFormat="1" ht="17.25" customHeight="1">
      <c r="A23" s="25"/>
      <c r="B23" s="25"/>
    </row>
    <row r="24" spans="1:7" s="8" customFormat="1" ht="17.25" customHeight="1" thickBot="1">
      <c r="A24" s="7" t="s">
        <v>6</v>
      </c>
      <c r="B24" s="25"/>
      <c r="D24" s="26" t="s">
        <v>19</v>
      </c>
    </row>
    <row r="25" spans="1:7" s="8" customFormat="1" ht="17.25" customHeight="1" thickBot="1">
      <c r="A25" s="27"/>
      <c r="B25" s="28" t="s">
        <v>0</v>
      </c>
      <c r="C25" s="29" t="s">
        <v>8</v>
      </c>
      <c r="D25" s="28" t="s">
        <v>1</v>
      </c>
    </row>
    <row r="26" spans="1:7" s="8" customFormat="1" ht="17.25" customHeight="1">
      <c r="A26" s="30" t="s">
        <v>5</v>
      </c>
      <c r="B26" s="31">
        <v>14697</v>
      </c>
      <c r="C26" s="32">
        <v>852</v>
      </c>
      <c r="D26" s="33">
        <f>C26/B26</f>
        <v>5.7971014492753624E-2</v>
      </c>
    </row>
    <row r="27" spans="1:7" ht="15" thickBot="1">
      <c r="A27" s="34" t="s">
        <v>9</v>
      </c>
      <c r="B27" s="35">
        <v>19799</v>
      </c>
      <c r="C27" s="22">
        <v>2019</v>
      </c>
      <c r="D27" s="24">
        <f>C27/B27</f>
        <v>0.10197484721450578</v>
      </c>
      <c r="E27" s="8"/>
      <c r="F27" s="8"/>
      <c r="G27" s="8"/>
    </row>
    <row r="28" spans="1:7">
      <c r="A28" s="36" t="s">
        <v>13</v>
      </c>
      <c r="B28" s="37"/>
      <c r="C28" s="38"/>
      <c r="D28" s="39"/>
      <c r="E28" s="8"/>
      <c r="F28" s="8"/>
      <c r="G28" s="8"/>
    </row>
    <row r="29" spans="1:7">
      <c r="A29" s="12" t="s">
        <v>20</v>
      </c>
      <c r="B29" s="47"/>
      <c r="C29" s="48"/>
      <c r="D29" s="15"/>
      <c r="E29" s="8"/>
      <c r="F29" s="8"/>
      <c r="G29" s="8"/>
    </row>
    <row r="30" spans="1:7">
      <c r="A30" s="12" t="s">
        <v>21</v>
      </c>
      <c r="B30" s="47"/>
      <c r="C30" s="48"/>
      <c r="D30" s="15"/>
      <c r="E30" s="8"/>
      <c r="F30" s="8"/>
      <c r="G30" s="8"/>
    </row>
    <row r="31" spans="1:7">
      <c r="A31" s="50" t="s">
        <v>25</v>
      </c>
      <c r="B31" s="50"/>
      <c r="C31" s="50"/>
      <c r="D31" s="50"/>
      <c r="E31" s="8"/>
      <c r="F31" s="8"/>
      <c r="G31" s="8"/>
    </row>
  </sheetData>
  <mergeCells count="6">
    <mergeCell ref="A31:D31"/>
    <mergeCell ref="E3:E4"/>
    <mergeCell ref="A5:A6"/>
    <mergeCell ref="B5:D5"/>
    <mergeCell ref="E5:E6"/>
    <mergeCell ref="A14:G16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69A5-5AF0-6E41-B214-F1648B55DE0D}">
  <dimension ref="A1:R164"/>
  <sheetViews>
    <sheetView showGridLines="0" zoomScaleSheetLayoutView="100" workbookViewId="0">
      <selection sqref="A1:B1"/>
    </sheetView>
  </sheetViews>
  <sheetFormatPr baseColWidth="10" defaultColWidth="8.83203125" defaultRowHeight="14"/>
  <cols>
    <col min="1" max="1" width="1.33203125" style="2" customWidth="1"/>
    <col min="2" max="2" width="1.6640625" style="2" customWidth="1"/>
    <col min="3" max="3" width="9.83203125" style="2" customWidth="1"/>
    <col min="4" max="4" width="2.5" style="2" customWidth="1"/>
    <col min="5" max="18" width="5.1640625" style="2" customWidth="1"/>
    <col min="19" max="20" width="9.6640625" style="2" customWidth="1"/>
    <col min="21" max="16384" width="8.83203125" style="2"/>
  </cols>
  <sheetData>
    <row r="1" spans="1:18" s="249" customFormat="1" ht="18" thickBot="1">
      <c r="A1" s="112" t="s">
        <v>131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</row>
    <row r="2" spans="1:18" s="25" customFormat="1" ht="15" customHeight="1" thickBot="1">
      <c r="A2" s="28"/>
      <c r="B2" s="28"/>
      <c r="C2" s="28"/>
      <c r="D2" s="99"/>
      <c r="E2" s="28" t="s">
        <v>32</v>
      </c>
      <c r="F2" s="224" t="s">
        <v>107</v>
      </c>
      <c r="G2" s="224" t="s">
        <v>106</v>
      </c>
      <c r="H2" s="224" t="s">
        <v>105</v>
      </c>
      <c r="I2" s="224" t="s">
        <v>104</v>
      </c>
      <c r="J2" s="224" t="s">
        <v>49</v>
      </c>
      <c r="K2" s="224" t="s">
        <v>48</v>
      </c>
      <c r="L2" s="224" t="s">
        <v>47</v>
      </c>
      <c r="M2" s="224" t="s">
        <v>46</v>
      </c>
      <c r="N2" s="224" t="s">
        <v>45</v>
      </c>
      <c r="O2" s="224" t="s">
        <v>44</v>
      </c>
      <c r="P2" s="224" t="s">
        <v>43</v>
      </c>
      <c r="Q2" s="224" t="s">
        <v>42</v>
      </c>
      <c r="R2" s="224" t="s">
        <v>41</v>
      </c>
    </row>
    <row r="3" spans="1:18" s="44" customFormat="1" ht="15" customHeight="1">
      <c r="A3" s="134"/>
      <c r="B3" s="44" t="s">
        <v>58</v>
      </c>
      <c r="D3" s="72"/>
      <c r="E3" s="107">
        <f>SUM(F3:R3)</f>
        <v>16</v>
      </c>
      <c r="F3" s="107">
        <v>0</v>
      </c>
      <c r="G3" s="107">
        <v>0</v>
      </c>
      <c r="H3" s="107">
        <v>0</v>
      </c>
      <c r="I3" s="107">
        <v>0</v>
      </c>
      <c r="J3" s="107">
        <v>2</v>
      </c>
      <c r="K3" s="107">
        <v>6</v>
      </c>
      <c r="L3" s="107">
        <v>7</v>
      </c>
      <c r="M3" s="107">
        <v>1</v>
      </c>
      <c r="N3" s="107">
        <v>0</v>
      </c>
      <c r="O3" s="107">
        <v>0</v>
      </c>
      <c r="P3" s="107">
        <v>0</v>
      </c>
      <c r="Q3" s="107">
        <v>0</v>
      </c>
      <c r="R3" s="107">
        <v>0</v>
      </c>
    </row>
    <row r="4" spans="1:18" s="44" customFormat="1" ht="15" customHeight="1">
      <c r="A4" s="134"/>
      <c r="B4" s="44" t="s">
        <v>130</v>
      </c>
      <c r="D4" s="72"/>
      <c r="E4" s="107">
        <f>SUM(F4:R4)</f>
        <v>0</v>
      </c>
      <c r="F4" s="107">
        <v>0</v>
      </c>
      <c r="G4" s="107">
        <v>0</v>
      </c>
      <c r="H4" s="107">
        <v>0</v>
      </c>
      <c r="I4" s="107">
        <v>0</v>
      </c>
      <c r="J4" s="107">
        <v>0</v>
      </c>
      <c r="K4" s="107">
        <v>0</v>
      </c>
      <c r="L4" s="107">
        <v>0</v>
      </c>
      <c r="M4" s="107">
        <v>0</v>
      </c>
      <c r="N4" s="107">
        <v>0</v>
      </c>
      <c r="O4" s="107">
        <v>0</v>
      </c>
      <c r="P4" s="107">
        <v>0</v>
      </c>
      <c r="Q4" s="107">
        <v>0</v>
      </c>
      <c r="R4" s="107">
        <v>0</v>
      </c>
    </row>
    <row r="5" spans="1:18" s="44" customFormat="1" ht="15" customHeight="1">
      <c r="A5" s="73"/>
      <c r="B5" s="17" t="s">
        <v>123</v>
      </c>
      <c r="C5" s="17"/>
      <c r="D5" s="72"/>
      <c r="E5" s="107">
        <f>SUM(F5:R5)</f>
        <v>1</v>
      </c>
      <c r="F5" s="48">
        <v>0</v>
      </c>
      <c r="G5" s="48">
        <v>0</v>
      </c>
      <c r="H5" s="48">
        <v>0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1</v>
      </c>
      <c r="O5" s="48">
        <v>0</v>
      </c>
      <c r="P5" s="48">
        <v>0</v>
      </c>
      <c r="Q5" s="48">
        <v>0</v>
      </c>
      <c r="R5" s="48">
        <v>0</v>
      </c>
    </row>
    <row r="6" spans="1:18" s="44" customFormat="1" ht="27" customHeight="1">
      <c r="A6" s="73" t="s">
        <v>129</v>
      </c>
      <c r="B6" s="248" t="s">
        <v>128</v>
      </c>
      <c r="C6" s="248"/>
      <c r="D6" s="247"/>
      <c r="E6" s="107">
        <f>SUM(F6:R6)</f>
        <v>8</v>
      </c>
      <c r="F6" s="107">
        <v>0</v>
      </c>
      <c r="G6" s="107">
        <v>0</v>
      </c>
      <c r="H6" s="107">
        <v>0</v>
      </c>
      <c r="I6" s="107">
        <v>0</v>
      </c>
      <c r="J6" s="107">
        <v>1</v>
      </c>
      <c r="K6" s="107">
        <v>3</v>
      </c>
      <c r="L6" s="107">
        <v>3</v>
      </c>
      <c r="M6" s="107">
        <v>0</v>
      </c>
      <c r="N6" s="107">
        <v>1</v>
      </c>
      <c r="O6" s="107">
        <v>0</v>
      </c>
      <c r="P6" s="107">
        <v>0</v>
      </c>
      <c r="Q6" s="107">
        <v>0</v>
      </c>
      <c r="R6" s="107">
        <v>0</v>
      </c>
    </row>
    <row r="7" spans="1:18" s="44" customFormat="1" ht="15" customHeight="1">
      <c r="A7" s="73"/>
      <c r="B7" s="17" t="s">
        <v>127</v>
      </c>
      <c r="C7" s="17"/>
      <c r="D7" s="72"/>
      <c r="E7" s="107">
        <f>SUM(F7:R7)</f>
        <v>3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1</v>
      </c>
      <c r="M7" s="107">
        <v>0</v>
      </c>
      <c r="N7" s="107">
        <v>1</v>
      </c>
      <c r="O7" s="107">
        <v>0</v>
      </c>
      <c r="P7" s="107">
        <v>0</v>
      </c>
      <c r="Q7" s="107">
        <v>0</v>
      </c>
      <c r="R7" s="107">
        <v>1</v>
      </c>
    </row>
    <row r="8" spans="1:18" s="44" customFormat="1" ht="15" customHeight="1">
      <c r="A8" s="73"/>
      <c r="B8" s="17" t="s">
        <v>53</v>
      </c>
      <c r="C8" s="17"/>
      <c r="D8" s="72"/>
      <c r="E8" s="107">
        <f>SUM(F8:R8)</f>
        <v>1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1</v>
      </c>
      <c r="M8" s="48">
        <v>0</v>
      </c>
      <c r="N8" s="48">
        <v>0</v>
      </c>
      <c r="O8" s="48"/>
      <c r="P8" s="48">
        <v>0</v>
      </c>
      <c r="Q8" s="48">
        <v>0</v>
      </c>
      <c r="R8" s="48">
        <v>0</v>
      </c>
    </row>
    <row r="9" spans="1:18" s="44" customFormat="1" ht="15" customHeight="1" thickBot="1">
      <c r="A9" s="246"/>
      <c r="B9" s="64" t="s">
        <v>126</v>
      </c>
      <c r="C9" s="64"/>
      <c r="D9" s="106"/>
      <c r="E9" s="22">
        <f>SUM(F9:R9)</f>
        <v>45</v>
      </c>
      <c r="F9" s="105">
        <v>1</v>
      </c>
      <c r="G9" s="105">
        <v>3</v>
      </c>
      <c r="H9" s="105">
        <v>2</v>
      </c>
      <c r="I9" s="105">
        <v>0</v>
      </c>
      <c r="J9" s="105">
        <v>3</v>
      </c>
      <c r="K9" s="105">
        <v>17</v>
      </c>
      <c r="L9" s="105">
        <v>5</v>
      </c>
      <c r="M9" s="105">
        <v>7</v>
      </c>
      <c r="N9" s="105">
        <v>3</v>
      </c>
      <c r="O9" s="105">
        <v>0</v>
      </c>
      <c r="P9" s="105">
        <v>3</v>
      </c>
      <c r="Q9" s="105">
        <v>0</v>
      </c>
      <c r="R9" s="105">
        <v>1</v>
      </c>
    </row>
    <row r="10" spans="1:18" s="101" customFormat="1" ht="15" customHeight="1">
      <c r="A10" s="61" t="s">
        <v>29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103"/>
      <c r="O10" s="245"/>
      <c r="P10" s="245"/>
      <c r="Q10" s="245"/>
      <c r="R10" s="245"/>
    </row>
    <row r="11" spans="1:18" s="101" customFormat="1" ht="15" customHeight="1">
      <c r="A11" s="101" t="s">
        <v>74</v>
      </c>
      <c r="D11" s="102"/>
      <c r="E11" s="102"/>
      <c r="O11" s="245"/>
      <c r="P11" s="245"/>
      <c r="Q11" s="245"/>
      <c r="R11" s="245"/>
    </row>
    <row r="12" spans="1:18" ht="15" customHeight="1"/>
    <row r="13" spans="1:18" ht="15" customHeight="1"/>
    <row r="14" spans="1:18" ht="15" customHeight="1"/>
    <row r="15" spans="1:18" ht="15" customHeight="1"/>
    <row r="16" spans="1:1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</sheetData>
  <mergeCells count="2">
    <mergeCell ref="B6:D6"/>
    <mergeCell ref="A10:M10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43323-1D81-054C-B4A9-C937EE122931}">
  <dimension ref="A1:AB168"/>
  <sheetViews>
    <sheetView showGridLines="0" zoomScaleSheetLayoutView="100" workbookViewId="0"/>
  </sheetViews>
  <sheetFormatPr baseColWidth="10" defaultColWidth="8.83203125" defaultRowHeight="14"/>
  <cols>
    <col min="1" max="1" width="2.6640625" style="2" customWidth="1"/>
    <col min="2" max="2" width="2.5" style="2" customWidth="1"/>
    <col min="3" max="3" width="17.5" style="100" customWidth="1"/>
    <col min="4" max="13" width="6.5" style="2" customWidth="1"/>
    <col min="14" max="14" width="7.6640625" style="2" customWidth="1"/>
    <col min="15" max="15" width="2" style="2" customWidth="1"/>
    <col min="16" max="16" width="3.1640625" style="2" customWidth="1"/>
    <col min="17" max="17" width="7.6640625" style="2" customWidth="1"/>
    <col min="18" max="16384" width="8.83203125" style="2"/>
  </cols>
  <sheetData>
    <row r="1" spans="1:28" s="7" customFormat="1" ht="15">
      <c r="A1" s="4" t="s">
        <v>135</v>
      </c>
      <c r="C1" s="237"/>
    </row>
    <row r="2" spans="1:28" s="7" customFormat="1" ht="5" customHeight="1" thickBot="1">
      <c r="C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</row>
    <row r="3" spans="1:28" s="87" customFormat="1" ht="17.25" customHeight="1" thickBot="1">
      <c r="A3" s="28"/>
      <c r="B3" s="28"/>
      <c r="C3" s="99"/>
      <c r="D3" s="28" t="s">
        <v>32</v>
      </c>
      <c r="E3" s="28" t="s">
        <v>49</v>
      </c>
      <c r="F3" s="28" t="s">
        <v>48</v>
      </c>
      <c r="G3" s="28" t="s">
        <v>47</v>
      </c>
      <c r="H3" s="28" t="s">
        <v>46</v>
      </c>
      <c r="I3" s="28" t="s">
        <v>45</v>
      </c>
      <c r="J3" s="28" t="s">
        <v>44</v>
      </c>
      <c r="K3" s="28" t="s">
        <v>43</v>
      </c>
      <c r="L3" s="28" t="s">
        <v>42</v>
      </c>
      <c r="M3" s="28" t="s">
        <v>41</v>
      </c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s="87" customFormat="1" ht="13" customHeight="1">
      <c r="A4" s="98"/>
      <c r="B4" s="25" t="s">
        <v>115</v>
      </c>
      <c r="C4" s="92"/>
      <c r="D4" s="85">
        <f>SUM(E4:M4)</f>
        <v>23165</v>
      </c>
      <c r="E4" s="85">
        <v>3879</v>
      </c>
      <c r="F4" s="85">
        <v>3624</v>
      </c>
      <c r="G4" s="85">
        <v>3463</v>
      </c>
      <c r="H4" s="85">
        <v>2761</v>
      </c>
      <c r="I4" s="85">
        <v>2515</v>
      </c>
      <c r="J4" s="85">
        <v>2483</v>
      </c>
      <c r="K4" s="85">
        <v>2386</v>
      </c>
      <c r="L4" s="85">
        <v>1290</v>
      </c>
      <c r="M4" s="85">
        <v>764</v>
      </c>
      <c r="O4" s="49"/>
      <c r="P4" s="12"/>
      <c r="Q4" s="12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69"/>
    </row>
    <row r="5" spans="1:28" s="87" customFormat="1" ht="4" customHeight="1">
      <c r="A5" s="25"/>
      <c r="B5" s="25"/>
      <c r="C5" s="92"/>
      <c r="D5" s="44"/>
      <c r="E5" s="44"/>
      <c r="F5" s="44"/>
      <c r="G5" s="44"/>
      <c r="H5" s="44"/>
      <c r="I5" s="44"/>
      <c r="J5" s="44"/>
      <c r="K5" s="44"/>
      <c r="L5" s="44"/>
      <c r="M5" s="44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s="87" customFormat="1" ht="13" customHeight="1">
      <c r="A6" s="25"/>
      <c r="B6" s="25" t="s">
        <v>40</v>
      </c>
      <c r="C6" s="92"/>
      <c r="D6" s="125">
        <v>0.18442964016988983</v>
      </c>
      <c r="E6" s="125">
        <v>0.36692264469001684</v>
      </c>
      <c r="F6" s="125">
        <v>0.31224434142350693</v>
      </c>
      <c r="G6" s="125">
        <v>0.3245982188555635</v>
      </c>
      <c r="H6" s="125">
        <v>0.3162131802296555</v>
      </c>
      <c r="I6" s="125">
        <v>0.27622158020349202</v>
      </c>
      <c r="J6" s="125">
        <v>0.20413875378544555</v>
      </c>
      <c r="K6" s="125">
        <v>0.14201399250638283</v>
      </c>
      <c r="L6" s="125">
        <v>7.8300402168211228E-2</v>
      </c>
      <c r="M6" s="125">
        <v>2.2786377708978327E-2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s="87" customFormat="1" ht="4" customHeight="1">
      <c r="A7" s="25"/>
      <c r="B7" s="25"/>
      <c r="C7" s="92"/>
      <c r="D7" s="256"/>
      <c r="E7" s="256"/>
      <c r="F7" s="256"/>
      <c r="G7" s="256"/>
      <c r="H7" s="256"/>
      <c r="I7" s="256"/>
      <c r="J7" s="256"/>
      <c r="K7" s="256"/>
      <c r="L7" s="256"/>
      <c r="M7" s="256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s="44" customFormat="1" ht="13" customHeight="1">
      <c r="A8" s="134"/>
      <c r="B8" s="44" t="s">
        <v>39</v>
      </c>
      <c r="C8" s="72"/>
      <c r="D8" s="85">
        <f>SUM(E8:M8)</f>
        <v>19607</v>
      </c>
      <c r="E8" s="85">
        <v>3957</v>
      </c>
      <c r="F8" s="85">
        <v>3246</v>
      </c>
      <c r="G8" s="85">
        <v>2879</v>
      </c>
      <c r="H8" s="85">
        <v>2306</v>
      </c>
      <c r="I8" s="85">
        <v>1883</v>
      </c>
      <c r="J8" s="85">
        <v>1966</v>
      </c>
      <c r="K8" s="85">
        <v>1897</v>
      </c>
      <c r="L8" s="85">
        <v>949</v>
      </c>
      <c r="M8" s="85">
        <v>524</v>
      </c>
    </row>
    <row r="9" spans="1:28" s="44" customFormat="1" ht="4" customHeight="1">
      <c r="C9" s="72"/>
    </row>
    <row r="10" spans="1:28" s="44" customFormat="1" ht="13" customHeight="1">
      <c r="A10" s="134"/>
      <c r="B10" s="44" t="s">
        <v>114</v>
      </c>
      <c r="C10" s="72"/>
      <c r="D10" s="107">
        <f>SUM(E10:M10)</f>
        <v>1457</v>
      </c>
      <c r="E10" s="107">
        <v>278</v>
      </c>
      <c r="F10" s="107">
        <v>275</v>
      </c>
      <c r="G10" s="107">
        <v>261</v>
      </c>
      <c r="H10" s="107">
        <v>171</v>
      </c>
      <c r="I10" s="107">
        <v>137</v>
      </c>
      <c r="J10" s="107">
        <v>119</v>
      </c>
      <c r="K10" s="107">
        <v>114</v>
      </c>
      <c r="L10" s="107">
        <v>64</v>
      </c>
      <c r="M10" s="107">
        <v>38</v>
      </c>
    </row>
    <row r="11" spans="1:28" s="44" customFormat="1" ht="4" customHeight="1">
      <c r="C11" s="72"/>
    </row>
    <row r="12" spans="1:28" s="44" customFormat="1" ht="13" customHeight="1">
      <c r="A12" s="134"/>
      <c r="B12" s="44" t="s">
        <v>134</v>
      </c>
      <c r="C12" s="72"/>
      <c r="D12" s="125">
        <f>D10/D8</f>
        <v>7.4310195338399554E-2</v>
      </c>
      <c r="E12" s="125">
        <f>E10/E8</f>
        <v>7.025524387161991E-2</v>
      </c>
      <c r="F12" s="125">
        <f>F10/F8</f>
        <v>8.4719654959950708E-2</v>
      </c>
      <c r="G12" s="125">
        <f>G10/G8</f>
        <v>9.0656477943730468E-2</v>
      </c>
      <c r="H12" s="125">
        <f>H10/H8</f>
        <v>7.415437987857762E-2</v>
      </c>
      <c r="I12" s="125">
        <f>I10/I8</f>
        <v>7.275624004248539E-2</v>
      </c>
      <c r="J12" s="125">
        <f>J10/J8</f>
        <v>6.0528992878942013E-2</v>
      </c>
      <c r="K12" s="125">
        <f>K10/K8</f>
        <v>6.0094886663152346E-2</v>
      </c>
      <c r="L12" s="125">
        <f>L10/L8</f>
        <v>6.7439409905163325E-2</v>
      </c>
      <c r="M12" s="125">
        <f>M10/M8</f>
        <v>7.2519083969465645E-2</v>
      </c>
    </row>
    <row r="13" spans="1:28" s="44" customFormat="1" ht="4" customHeight="1">
      <c r="C13" s="72"/>
    </row>
    <row r="14" spans="1:28" s="44" customFormat="1" ht="13" customHeight="1">
      <c r="A14" s="73"/>
      <c r="B14" s="17" t="s">
        <v>112</v>
      </c>
      <c r="C14" s="72"/>
      <c r="D14" s="48">
        <f>SUM(E14:M14)</f>
        <v>1278</v>
      </c>
      <c r="E14" s="48">
        <v>247</v>
      </c>
      <c r="F14" s="48">
        <v>248</v>
      </c>
      <c r="G14" s="48">
        <v>217</v>
      </c>
      <c r="H14" s="48">
        <v>147</v>
      </c>
      <c r="I14" s="48">
        <v>121</v>
      </c>
      <c r="J14" s="48">
        <v>108</v>
      </c>
      <c r="K14" s="48">
        <v>98</v>
      </c>
      <c r="L14" s="48">
        <v>57</v>
      </c>
      <c r="M14" s="48">
        <v>35</v>
      </c>
      <c r="N14" s="17"/>
    </row>
    <row r="15" spans="1:28" s="44" customFormat="1" ht="4" customHeight="1">
      <c r="A15" s="17"/>
      <c r="B15" s="17"/>
      <c r="C15" s="7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28" s="44" customFormat="1" ht="13" customHeight="1">
      <c r="A16" s="73"/>
      <c r="B16" s="17" t="s">
        <v>111</v>
      </c>
      <c r="C16" s="72"/>
      <c r="D16" s="76">
        <f>D14/D10</f>
        <v>0.87714481811942346</v>
      </c>
      <c r="E16" s="76">
        <f>E14/E10</f>
        <v>0.88848920863309355</v>
      </c>
      <c r="F16" s="76">
        <f>F14/F10</f>
        <v>0.90181818181818185</v>
      </c>
      <c r="G16" s="76">
        <f>G14/G10</f>
        <v>0.83141762452107282</v>
      </c>
      <c r="H16" s="76">
        <f>H14/H10</f>
        <v>0.85964912280701755</v>
      </c>
      <c r="I16" s="76">
        <f>I14/I10</f>
        <v>0.88321167883211682</v>
      </c>
      <c r="J16" s="76">
        <f>J14/J10</f>
        <v>0.90756302521008403</v>
      </c>
      <c r="K16" s="76">
        <f>K14/K10</f>
        <v>0.85964912280701755</v>
      </c>
      <c r="L16" s="76">
        <f>L14/L10</f>
        <v>0.890625</v>
      </c>
      <c r="M16" s="76">
        <f>M14/M10</f>
        <v>0.92105263157894735</v>
      </c>
      <c r="N16" s="17"/>
    </row>
    <row r="17" spans="1:18" s="25" customFormat="1" ht="3.75" customHeight="1">
      <c r="A17" s="122"/>
      <c r="B17" s="12"/>
      <c r="C17" s="92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8" s="25" customFormat="1" ht="13" customHeight="1">
      <c r="A18" s="122"/>
      <c r="B18" s="12" t="s">
        <v>79</v>
      </c>
      <c r="C18" s="92"/>
      <c r="D18" s="66">
        <v>6.0398078242964996E-2</v>
      </c>
      <c r="E18" s="66">
        <v>4.3165467625899283E-2</v>
      </c>
      <c r="F18" s="66">
        <v>6.1818181818181821E-2</v>
      </c>
      <c r="G18" s="66">
        <v>3.8314176245210725E-2</v>
      </c>
      <c r="H18" s="66">
        <v>6.4327485380116955E-2</v>
      </c>
      <c r="I18" s="66">
        <v>7.2992700729927001E-2</v>
      </c>
      <c r="J18" s="66">
        <v>8.4033613445378158E-2</v>
      </c>
      <c r="K18" s="66">
        <v>0.10526315789473684</v>
      </c>
      <c r="L18" s="66">
        <v>6.25E-2</v>
      </c>
      <c r="M18" s="66">
        <v>5.2631578947368418E-2</v>
      </c>
    </row>
    <row r="19" spans="1:18" s="25" customFormat="1" ht="4" customHeight="1">
      <c r="A19" s="122"/>
      <c r="B19" s="12"/>
      <c r="C19" s="92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8" s="25" customFormat="1" ht="13" customHeight="1" thickBot="1">
      <c r="A20" s="239"/>
      <c r="B20" s="21" t="s">
        <v>78</v>
      </c>
      <c r="C20" s="34"/>
      <c r="D20" s="62">
        <v>4.4999999999999997E-3</v>
      </c>
      <c r="E20" s="62">
        <v>3.0000000000000001E-3</v>
      </c>
      <c r="F20" s="62">
        <v>5.1999999999999998E-3</v>
      </c>
      <c r="G20" s="62">
        <v>3.5000000000000001E-3</v>
      </c>
      <c r="H20" s="62">
        <v>4.7999999999999996E-3</v>
      </c>
      <c r="I20" s="62">
        <v>5.3E-3</v>
      </c>
      <c r="J20" s="62">
        <v>5.1000000000000004E-3</v>
      </c>
      <c r="K20" s="62">
        <v>6.3E-3</v>
      </c>
      <c r="L20" s="62">
        <v>4.1999999999999997E-3</v>
      </c>
      <c r="M20" s="62">
        <v>3.8E-3</v>
      </c>
    </row>
    <row r="21" spans="1:18" s="25" customFormat="1" ht="13" customHeight="1">
      <c r="A21" s="61" t="s">
        <v>29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15"/>
      <c r="O21" s="8"/>
      <c r="P21" s="8"/>
      <c r="Q21" s="8"/>
      <c r="R21" s="8"/>
    </row>
    <row r="22" spans="1:18" s="25" customFormat="1" ht="13" customHeight="1">
      <c r="A22" s="255" t="s">
        <v>133</v>
      </c>
      <c r="B22" s="12"/>
      <c r="C22" s="12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</row>
    <row r="23" spans="1:18" s="251" customFormat="1" ht="13" customHeight="1">
      <c r="A23" s="251" t="s">
        <v>132</v>
      </c>
      <c r="D23" s="253"/>
      <c r="E23" s="253"/>
      <c r="O23" s="252"/>
      <c r="P23" s="252"/>
      <c r="Q23" s="252"/>
      <c r="R23" s="252"/>
    </row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s="2" customFormat="1" ht="17.25" customHeight="1"/>
    <row r="34" s="2" customFormat="1" ht="17.25" customHeight="1"/>
    <row r="35" s="2" customFormat="1" ht="17.25" customHeight="1"/>
    <row r="36" s="2" customFormat="1" ht="17.25" customHeight="1"/>
    <row r="37" s="2" customFormat="1" ht="17.25" customHeight="1"/>
    <row r="38" s="2" customFormat="1" ht="17.25" customHeight="1"/>
    <row r="39" s="2" customFormat="1" ht="17.25" customHeight="1"/>
    <row r="40" s="2" customFormat="1" ht="17.25" customHeight="1"/>
    <row r="41" s="2" customFormat="1" ht="17.25" customHeight="1"/>
    <row r="42" s="2" customFormat="1" ht="17.25" customHeight="1"/>
    <row r="43" s="2" customFormat="1" ht="17.25" customHeight="1"/>
    <row r="44" s="2" customFormat="1" ht="17.25" customHeight="1"/>
    <row r="45" s="2" customFormat="1" ht="17.25" customHeight="1"/>
    <row r="46" s="2" customFormat="1" ht="17.25" customHeight="1"/>
    <row r="47" s="2" customFormat="1" ht="17.25" customHeight="1"/>
    <row r="48" s="2" customFormat="1" ht="17.25" customHeight="1"/>
    <row r="49" s="2" customFormat="1" ht="17.25" customHeight="1"/>
    <row r="50" s="2" customFormat="1" ht="17.25" customHeight="1"/>
    <row r="51" s="2" customFormat="1" ht="17.25" customHeight="1"/>
    <row r="52" s="2" customFormat="1" ht="17.25" customHeight="1"/>
    <row r="53" s="2" customFormat="1" ht="17.25" customHeight="1"/>
    <row r="54" s="2" customFormat="1" ht="17.25" customHeight="1"/>
    <row r="55" s="2" customFormat="1" ht="17.25" customHeight="1"/>
    <row r="56" s="2" customFormat="1" ht="17.25" customHeight="1"/>
    <row r="57" s="2" customFormat="1" ht="17.25" customHeight="1"/>
    <row r="58" s="2" customFormat="1" ht="17.25" customHeight="1"/>
    <row r="59" s="2" customFormat="1" ht="17.25" customHeight="1"/>
    <row r="60" s="2" customFormat="1" ht="17.25" customHeight="1"/>
    <row r="61" s="2" customFormat="1" ht="17.25" customHeight="1"/>
    <row r="62" s="2" customFormat="1" ht="17.25" customHeight="1"/>
    <row r="63" s="2" customFormat="1" ht="17.25" customHeight="1"/>
    <row r="64" s="2" customFormat="1" ht="17.25" customHeight="1"/>
    <row r="65" s="2" customFormat="1" ht="17.25" customHeight="1"/>
    <row r="66" s="2" customFormat="1" ht="17.25" customHeight="1"/>
    <row r="67" s="2" customFormat="1" ht="17.25" customHeight="1"/>
    <row r="68" s="2" customFormat="1" ht="17.25" customHeight="1"/>
    <row r="69" s="2" customFormat="1" ht="17.25" customHeight="1"/>
    <row r="70" s="2" customFormat="1" ht="17.25" customHeight="1"/>
    <row r="71" s="2" customFormat="1" ht="17.25" customHeight="1"/>
    <row r="72" s="2" customFormat="1" ht="17.25" customHeight="1"/>
    <row r="73" s="2" customFormat="1" ht="17.25" customHeight="1"/>
    <row r="74" s="2" customFormat="1" ht="17.25" customHeight="1"/>
    <row r="75" s="2" customFormat="1" ht="17.25" customHeight="1"/>
    <row r="76" s="2" customFormat="1" ht="17.25" customHeight="1"/>
    <row r="77" s="2" customFormat="1" ht="17.25" customHeight="1"/>
    <row r="78" s="2" customFormat="1" ht="17.25" customHeight="1"/>
    <row r="79" s="2" customFormat="1" ht="17.25" customHeight="1"/>
    <row r="80" s="2" customFormat="1" ht="17.25" customHeight="1"/>
    <row r="81" s="2" customFormat="1" ht="17.25" customHeight="1"/>
    <row r="82" s="2" customFormat="1" ht="17.25" customHeight="1"/>
    <row r="83" s="2" customFormat="1" ht="17.25" customHeight="1"/>
    <row r="84" s="2" customFormat="1" ht="17.25" customHeight="1"/>
    <row r="85" s="2" customFormat="1" ht="17.25" customHeight="1"/>
    <row r="86" s="2" customFormat="1" ht="17.25" customHeight="1"/>
    <row r="87" s="2" customFormat="1" ht="17.25" customHeight="1"/>
    <row r="88" s="2" customFormat="1" ht="17.25" customHeight="1"/>
    <row r="89" s="2" customFormat="1" ht="15" customHeight="1"/>
    <row r="90" s="2" customFormat="1" ht="15" customHeight="1"/>
    <row r="91" s="2" customFormat="1" ht="15" customHeight="1"/>
    <row r="92" s="2" customFormat="1" ht="15" customHeight="1"/>
    <row r="93" s="2" customFormat="1" ht="15" customHeight="1"/>
    <row r="94" s="2" customFormat="1" ht="15" customHeight="1"/>
    <row r="95" s="2" customFormat="1" ht="15" customHeight="1"/>
    <row r="96" s="2" customFormat="1" ht="15" customHeight="1"/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/>
    <row r="164" s="2" customFormat="1"/>
    <row r="165" s="2" customFormat="1"/>
    <row r="166" s="2" customFormat="1"/>
    <row r="167" s="2" customFormat="1"/>
    <row r="168" s="2" customFormat="1"/>
  </sheetData>
  <mergeCells count="1">
    <mergeCell ref="A21:M21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4B16-C362-DC4C-8803-52548A8CD232}">
  <dimension ref="A1:R162"/>
  <sheetViews>
    <sheetView showGridLines="0" zoomScaleSheetLayoutView="90" workbookViewId="0"/>
  </sheetViews>
  <sheetFormatPr baseColWidth="10" defaultColWidth="8.83203125" defaultRowHeight="14"/>
  <cols>
    <col min="1" max="1" width="2.33203125" style="2" customWidth="1"/>
    <col min="2" max="2" width="1.6640625" style="2" customWidth="1"/>
    <col min="3" max="3" width="9.1640625" style="2" customWidth="1"/>
    <col min="4" max="4" width="2.83203125" style="2" customWidth="1"/>
    <col min="5" max="14" width="7.1640625" style="2" customWidth="1"/>
    <col min="15" max="16" width="7.6640625" style="2" customWidth="1"/>
    <col min="17" max="16384" width="8.83203125" style="2"/>
  </cols>
  <sheetData>
    <row r="1" spans="1:14" s="7" customFormat="1" ht="15">
      <c r="A1" s="4" t="s">
        <v>151</v>
      </c>
    </row>
    <row r="2" spans="1:14" s="7" customFormat="1" ht="5" customHeight="1" thickBot="1"/>
    <row r="3" spans="1:14" s="87" customFormat="1" ht="15" customHeight="1" thickBot="1">
      <c r="A3" s="28"/>
      <c r="B3" s="28"/>
      <c r="C3" s="28"/>
      <c r="D3" s="99"/>
      <c r="E3" s="28" t="s">
        <v>32</v>
      </c>
      <c r="F3" s="28" t="s">
        <v>49</v>
      </c>
      <c r="G3" s="28" t="s">
        <v>48</v>
      </c>
      <c r="H3" s="28" t="s">
        <v>47</v>
      </c>
      <c r="I3" s="28" t="s">
        <v>46</v>
      </c>
      <c r="J3" s="28" t="s">
        <v>45</v>
      </c>
      <c r="K3" s="28" t="s">
        <v>44</v>
      </c>
      <c r="L3" s="28" t="s">
        <v>43</v>
      </c>
      <c r="M3" s="28" t="s">
        <v>42</v>
      </c>
      <c r="N3" s="28" t="s">
        <v>41</v>
      </c>
    </row>
    <row r="4" spans="1:14" s="25" customFormat="1" ht="12" customHeight="1">
      <c r="A4" s="266"/>
      <c r="B4" s="25" t="s">
        <v>58</v>
      </c>
      <c r="D4" s="92"/>
      <c r="E4" s="110">
        <f>SUM(F4:N4)</f>
        <v>376</v>
      </c>
      <c r="F4" s="110">
        <v>65</v>
      </c>
      <c r="G4" s="110">
        <v>54</v>
      </c>
      <c r="H4" s="110">
        <v>56</v>
      </c>
      <c r="I4" s="110">
        <v>53</v>
      </c>
      <c r="J4" s="110">
        <v>41</v>
      </c>
      <c r="K4" s="110">
        <v>39</v>
      </c>
      <c r="L4" s="110">
        <v>36</v>
      </c>
      <c r="M4" s="110">
        <v>18</v>
      </c>
      <c r="N4" s="110">
        <v>14</v>
      </c>
    </row>
    <row r="5" spans="1:14" s="25" customFormat="1" ht="4" customHeight="1">
      <c r="D5" s="92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s="25" customFormat="1" ht="12" customHeight="1">
      <c r="A6" s="266"/>
      <c r="B6" s="25" t="s">
        <v>150</v>
      </c>
      <c r="D6" s="92"/>
      <c r="E6" s="110">
        <f>SUM(F6:N6)</f>
        <v>88</v>
      </c>
      <c r="F6" s="110">
        <v>12</v>
      </c>
      <c r="G6" s="110">
        <v>17</v>
      </c>
      <c r="H6" s="110">
        <v>10</v>
      </c>
      <c r="I6" s="110">
        <v>11</v>
      </c>
      <c r="J6" s="110">
        <v>10</v>
      </c>
      <c r="K6" s="110">
        <v>10</v>
      </c>
      <c r="L6" s="110">
        <v>12</v>
      </c>
      <c r="M6" s="110">
        <v>4</v>
      </c>
      <c r="N6" s="110">
        <v>2</v>
      </c>
    </row>
    <row r="7" spans="1:14" s="25" customFormat="1" ht="4" customHeight="1">
      <c r="A7" s="266"/>
      <c r="D7" s="92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s="25" customFormat="1" ht="25.5" customHeight="1">
      <c r="A8" s="266"/>
      <c r="B8" s="59" t="s">
        <v>149</v>
      </c>
      <c r="C8" s="59"/>
      <c r="D8" s="92"/>
      <c r="E8" s="110">
        <f>SUM(F8:N8)</f>
        <v>28</v>
      </c>
      <c r="F8" s="110">
        <v>6</v>
      </c>
      <c r="G8" s="110">
        <v>4</v>
      </c>
      <c r="H8" s="110">
        <v>6</v>
      </c>
      <c r="I8" s="110">
        <v>1</v>
      </c>
      <c r="J8" s="110">
        <v>5</v>
      </c>
      <c r="K8" s="110">
        <v>3</v>
      </c>
      <c r="L8" s="110">
        <v>0</v>
      </c>
      <c r="M8" s="110">
        <v>3</v>
      </c>
      <c r="N8" s="110">
        <v>0</v>
      </c>
    </row>
    <row r="9" spans="1:14" s="25" customFormat="1" ht="4" customHeight="1">
      <c r="A9" s="12"/>
      <c r="B9" s="12"/>
      <c r="C9" s="12"/>
      <c r="D9" s="12"/>
      <c r="E9" s="13"/>
      <c r="F9" s="47"/>
      <c r="G9" s="47"/>
      <c r="H9" s="47"/>
      <c r="I9" s="47"/>
      <c r="J9" s="47"/>
      <c r="K9" s="47"/>
      <c r="L9" s="47"/>
      <c r="M9" s="47"/>
      <c r="N9" s="47"/>
    </row>
    <row r="10" spans="1:14" s="25" customFormat="1" ht="12" customHeight="1">
      <c r="A10" s="12"/>
      <c r="B10" s="12" t="s">
        <v>96</v>
      </c>
      <c r="C10" s="12"/>
      <c r="D10" s="12"/>
      <c r="E10" s="13">
        <f>SUM(F10:N10)</f>
        <v>786</v>
      </c>
      <c r="F10" s="47">
        <v>164</v>
      </c>
      <c r="G10" s="47">
        <v>173</v>
      </c>
      <c r="H10" s="47">
        <v>145</v>
      </c>
      <c r="I10" s="47">
        <v>82</v>
      </c>
      <c r="J10" s="47">
        <v>65</v>
      </c>
      <c r="K10" s="47">
        <v>56</v>
      </c>
      <c r="L10" s="47">
        <v>50</v>
      </c>
      <c r="M10" s="47">
        <v>32</v>
      </c>
      <c r="N10" s="47">
        <v>19</v>
      </c>
    </row>
    <row r="11" spans="1:14" s="25" customFormat="1" ht="4" customHeight="1">
      <c r="A11" s="12"/>
      <c r="B11" s="12"/>
      <c r="C11" s="12"/>
      <c r="D11" s="12"/>
      <c r="E11" s="13"/>
      <c r="F11" s="47"/>
      <c r="G11" s="47"/>
      <c r="H11" s="47"/>
      <c r="I11" s="47"/>
      <c r="J11" s="47"/>
      <c r="K11" s="47"/>
      <c r="L11" s="47"/>
      <c r="M11" s="47"/>
      <c r="N11" s="47"/>
    </row>
    <row r="12" spans="1:14" s="25" customFormat="1" ht="12" customHeight="1">
      <c r="A12" s="122"/>
      <c r="B12" s="12" t="s">
        <v>52</v>
      </c>
      <c r="C12" s="12"/>
      <c r="D12" s="12"/>
      <c r="E12" s="13">
        <f>SUM(F12:N12)</f>
        <v>104</v>
      </c>
      <c r="F12" s="47">
        <v>16</v>
      </c>
      <c r="G12" s="47">
        <v>12</v>
      </c>
      <c r="H12" s="47">
        <v>30</v>
      </c>
      <c r="I12" s="47">
        <v>16</v>
      </c>
      <c r="J12" s="47">
        <v>8</v>
      </c>
      <c r="K12" s="47">
        <v>7</v>
      </c>
      <c r="L12" s="47">
        <v>9</v>
      </c>
      <c r="M12" s="47">
        <v>4</v>
      </c>
      <c r="N12" s="47">
        <v>2</v>
      </c>
    </row>
    <row r="13" spans="1:14" s="25" customFormat="1" ht="4" customHeight="1">
      <c r="A13" s="12"/>
      <c r="B13" s="12"/>
      <c r="C13" s="12"/>
      <c r="D13" s="12"/>
      <c r="E13" s="13"/>
      <c r="F13" s="47"/>
      <c r="G13" s="47"/>
      <c r="H13" s="47"/>
      <c r="I13" s="47"/>
      <c r="J13" s="47"/>
      <c r="K13" s="47"/>
      <c r="L13" s="47"/>
      <c r="M13" s="47"/>
      <c r="N13" s="47"/>
    </row>
    <row r="14" spans="1:14" s="25" customFormat="1" ht="12" customHeight="1">
      <c r="A14" s="122"/>
      <c r="B14" s="12" t="s">
        <v>51</v>
      </c>
      <c r="C14" s="12"/>
      <c r="D14" s="12"/>
      <c r="E14" s="13">
        <f>SUM(F14:N14)</f>
        <v>75</v>
      </c>
      <c r="F14" s="47">
        <v>15</v>
      </c>
      <c r="G14" s="47">
        <v>15</v>
      </c>
      <c r="H14" s="47">
        <v>14</v>
      </c>
      <c r="I14" s="47">
        <v>8</v>
      </c>
      <c r="J14" s="47">
        <v>8</v>
      </c>
      <c r="K14" s="47">
        <v>4</v>
      </c>
      <c r="L14" s="47">
        <v>7</v>
      </c>
      <c r="M14" s="47">
        <v>3</v>
      </c>
      <c r="N14" s="47">
        <v>1</v>
      </c>
    </row>
    <row r="15" spans="1:14" s="25" customFormat="1" ht="3.75" customHeight="1" thickBot="1">
      <c r="A15" s="239"/>
      <c r="B15" s="21"/>
      <c r="C15" s="21"/>
      <c r="D15" s="21"/>
      <c r="E15" s="268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1:14" s="25" customFormat="1" ht="12" customHeight="1">
      <c r="A16" s="122"/>
      <c r="B16" s="12"/>
      <c r="C16" s="12"/>
      <c r="D16" s="12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8" s="25" customFormat="1" ht="12" customHeight="1" thickBot="1">
      <c r="A17" s="255" t="s">
        <v>70</v>
      </c>
      <c r="B17" s="255"/>
      <c r="C17" s="255"/>
      <c r="D17" s="255"/>
      <c r="E17" s="267"/>
      <c r="F17" s="47"/>
      <c r="G17" s="47"/>
      <c r="H17" s="47"/>
      <c r="I17" s="47"/>
      <c r="J17" s="47"/>
      <c r="K17" s="47"/>
      <c r="L17" s="47"/>
      <c r="M17" s="47"/>
      <c r="N17" s="47"/>
    </row>
    <row r="18" spans="1:18" s="87" customFormat="1" ht="15" customHeight="1" thickBot="1">
      <c r="A18" s="28"/>
      <c r="B18" s="28"/>
      <c r="C18" s="28"/>
      <c r="D18" s="99"/>
      <c r="E18" s="28" t="s">
        <v>32</v>
      </c>
      <c r="F18" s="28" t="s">
        <v>49</v>
      </c>
      <c r="G18" s="28" t="s">
        <v>48</v>
      </c>
      <c r="H18" s="28" t="s">
        <v>47</v>
      </c>
      <c r="I18" s="28" t="s">
        <v>46</v>
      </c>
      <c r="J18" s="28" t="s">
        <v>45</v>
      </c>
      <c r="K18" s="28" t="s">
        <v>44</v>
      </c>
      <c r="L18" s="28" t="s">
        <v>43</v>
      </c>
      <c r="M18" s="28" t="s">
        <v>42</v>
      </c>
      <c r="N18" s="28" t="s">
        <v>41</v>
      </c>
    </row>
    <row r="19" spans="1:18" s="25" customFormat="1" ht="12" customHeight="1">
      <c r="A19" s="266"/>
      <c r="B19" s="25" t="s">
        <v>148</v>
      </c>
      <c r="D19" s="92"/>
      <c r="E19" s="107">
        <f>SUM(F19:N19)</f>
        <v>199</v>
      </c>
      <c r="F19" s="107">
        <v>45</v>
      </c>
      <c r="G19" s="107">
        <v>47</v>
      </c>
      <c r="H19" s="107">
        <v>35</v>
      </c>
      <c r="I19" s="107">
        <v>23</v>
      </c>
      <c r="J19" s="107">
        <v>11</v>
      </c>
      <c r="K19" s="107">
        <v>18</v>
      </c>
      <c r="L19" s="107">
        <v>10</v>
      </c>
      <c r="M19" s="107">
        <v>8</v>
      </c>
      <c r="N19" s="107">
        <v>2</v>
      </c>
    </row>
    <row r="20" spans="1:18" s="25" customFormat="1" ht="4" customHeight="1">
      <c r="D20" s="92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1:18" s="25" customFormat="1" ht="12" customHeight="1">
      <c r="A21" s="122"/>
      <c r="B21" s="12" t="s">
        <v>147</v>
      </c>
      <c r="C21" s="12"/>
      <c r="D21" s="92"/>
      <c r="E21" s="107">
        <f>SUM(F21:N21)</f>
        <v>220</v>
      </c>
      <c r="F21" s="107">
        <v>48</v>
      </c>
      <c r="G21" s="107">
        <v>52</v>
      </c>
      <c r="H21" s="107">
        <v>46</v>
      </c>
      <c r="I21" s="107">
        <v>21</v>
      </c>
      <c r="J21" s="107">
        <v>19</v>
      </c>
      <c r="K21" s="107">
        <v>14</v>
      </c>
      <c r="L21" s="107">
        <v>10</v>
      </c>
      <c r="M21" s="107">
        <v>7</v>
      </c>
      <c r="N21" s="107">
        <v>3</v>
      </c>
    </row>
    <row r="22" spans="1:18" s="25" customFormat="1" ht="4" customHeight="1">
      <c r="C22" s="12"/>
      <c r="D22" s="92"/>
      <c r="E22" s="107"/>
      <c r="F22" s="107"/>
      <c r="G22" s="107"/>
      <c r="H22" s="107"/>
      <c r="I22" s="107"/>
      <c r="J22" s="107"/>
      <c r="K22" s="107"/>
      <c r="L22" s="107"/>
      <c r="M22" s="107"/>
      <c r="N22" s="107"/>
    </row>
    <row r="23" spans="1:18" s="25" customFormat="1" ht="12" customHeight="1">
      <c r="A23" s="122"/>
      <c r="B23" s="12" t="s">
        <v>146</v>
      </c>
      <c r="C23" s="12"/>
      <c r="D23" s="92"/>
      <c r="E23" s="107">
        <f>SUM(F23:N23)</f>
        <v>412</v>
      </c>
      <c r="F23" s="48">
        <v>93</v>
      </c>
      <c r="G23" s="48">
        <v>88</v>
      </c>
      <c r="H23" s="48">
        <v>77</v>
      </c>
      <c r="I23" s="48">
        <v>42</v>
      </c>
      <c r="J23" s="48">
        <v>28</v>
      </c>
      <c r="K23" s="48">
        <v>30</v>
      </c>
      <c r="L23" s="48">
        <v>25</v>
      </c>
      <c r="M23" s="48">
        <v>15</v>
      </c>
      <c r="N23" s="48">
        <v>14</v>
      </c>
    </row>
    <row r="24" spans="1:18" s="25" customFormat="1" ht="4" customHeight="1">
      <c r="A24" s="12"/>
      <c r="B24" s="12"/>
      <c r="C24" s="12"/>
      <c r="D24" s="92"/>
      <c r="E24" s="107"/>
      <c r="F24" s="48"/>
      <c r="G24" s="48"/>
      <c r="H24" s="48"/>
      <c r="I24" s="48"/>
      <c r="J24" s="48"/>
      <c r="K24" s="48"/>
      <c r="L24" s="48"/>
      <c r="M24" s="48"/>
      <c r="N24" s="48"/>
    </row>
    <row r="25" spans="1:18" s="25" customFormat="1" ht="12" customHeight="1">
      <c r="A25" s="122"/>
      <c r="B25" s="12" t="s">
        <v>66</v>
      </c>
      <c r="C25" s="12"/>
      <c r="D25" s="92"/>
      <c r="E25" s="107">
        <f>SUM(F25:N25)</f>
        <v>105</v>
      </c>
      <c r="F25" s="48">
        <v>27</v>
      </c>
      <c r="G25" s="48">
        <v>20</v>
      </c>
      <c r="H25" s="48">
        <v>14</v>
      </c>
      <c r="I25" s="48">
        <v>8</v>
      </c>
      <c r="J25" s="48">
        <v>13</v>
      </c>
      <c r="K25" s="48">
        <v>5</v>
      </c>
      <c r="L25" s="48">
        <v>11</v>
      </c>
      <c r="M25" s="48">
        <v>5</v>
      </c>
      <c r="N25" s="48">
        <v>2</v>
      </c>
    </row>
    <row r="26" spans="1:18" s="25" customFormat="1" ht="3.75" customHeight="1" thickBot="1">
      <c r="A26" s="239"/>
      <c r="B26" s="21"/>
      <c r="C26" s="21"/>
      <c r="D26" s="21"/>
      <c r="E26" s="22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8" s="25" customFormat="1" ht="12" customHeight="1">
      <c r="A27" s="61" t="s">
        <v>29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15"/>
      <c r="O27" s="8"/>
      <c r="P27" s="8"/>
      <c r="Q27" s="8"/>
      <c r="R27" s="8"/>
    </row>
    <row r="28" spans="1:18" s="25" customFormat="1" ht="12" customHeight="1">
      <c r="A28" s="124" t="s">
        <v>145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8"/>
      <c r="P28" s="8"/>
      <c r="Q28" s="8"/>
      <c r="R28" s="8"/>
    </row>
    <row r="29" spans="1:18" s="44" customFormat="1" ht="15" customHeight="1">
      <c r="A29" s="44" t="s">
        <v>144</v>
      </c>
    </row>
    <row r="30" spans="1:18" s="44" customFormat="1" ht="15" customHeight="1">
      <c r="A30" s="44" t="s">
        <v>143</v>
      </c>
    </row>
    <row r="31" spans="1:18" ht="15" hidden="1" customHeight="1">
      <c r="A31" s="265" t="s">
        <v>142</v>
      </c>
      <c r="B31" s="265"/>
      <c r="C31" s="264" t="s">
        <v>141</v>
      </c>
      <c r="D31" s="263"/>
      <c r="E31" s="262">
        <f>SUM(F31:N31)</f>
        <v>0</v>
      </c>
      <c r="F31" s="262"/>
      <c r="G31" s="262"/>
      <c r="H31" s="262"/>
      <c r="I31" s="262"/>
      <c r="J31" s="262"/>
      <c r="K31" s="262"/>
      <c r="L31" s="262"/>
      <c r="M31" s="262"/>
      <c r="N31" s="262"/>
    </row>
    <row r="32" spans="1:18" ht="15" hidden="1" customHeight="1" thickBot="1">
      <c r="A32" s="265"/>
      <c r="B32" s="265"/>
      <c r="C32" s="264" t="s">
        <v>140</v>
      </c>
      <c r="D32" s="263"/>
      <c r="E32" s="262">
        <f>SUM(F32:N32)</f>
        <v>0</v>
      </c>
      <c r="F32" s="262"/>
      <c r="G32" s="262"/>
      <c r="H32" s="262"/>
      <c r="I32" s="262"/>
      <c r="J32" s="262"/>
      <c r="K32" s="262"/>
      <c r="L32" s="262"/>
      <c r="M32" s="262"/>
      <c r="N32" s="262"/>
    </row>
    <row r="33" spans="1:14" ht="15" hidden="1" customHeight="1">
      <c r="A33" s="265"/>
      <c r="B33" s="265"/>
      <c r="C33" s="264" t="s">
        <v>139</v>
      </c>
      <c r="D33" s="263"/>
      <c r="E33" s="262">
        <f>SUM(F33:N33)</f>
        <v>0</v>
      </c>
      <c r="F33" s="262"/>
      <c r="G33" s="262"/>
      <c r="H33" s="262"/>
      <c r="I33" s="262"/>
      <c r="J33" s="262"/>
      <c r="K33" s="262"/>
      <c r="L33" s="262"/>
      <c r="M33" s="262"/>
      <c r="N33" s="262"/>
    </row>
    <row r="34" spans="1:14" ht="15" hidden="1" customHeight="1">
      <c r="E34" s="100"/>
    </row>
    <row r="35" spans="1:14" ht="15" hidden="1" customHeight="1">
      <c r="A35" s="119" t="s">
        <v>96</v>
      </c>
      <c r="B35" s="238"/>
      <c r="C35" s="12" t="s">
        <v>138</v>
      </c>
      <c r="D35" s="92"/>
      <c r="E35" s="261">
        <f>SUM(F35:N35)</f>
        <v>-1323</v>
      </c>
      <c r="F35" s="261">
        <f>F31-F4-F6-F8-F19-F21-F23</f>
        <v>-269</v>
      </c>
      <c r="G35" s="261">
        <f>G31-G4-G6-G8-G19-G21-G23</f>
        <v>-262</v>
      </c>
      <c r="H35" s="261">
        <f>H31-H4-H6-H8-H19-H21-H23</f>
        <v>-230</v>
      </c>
      <c r="I35" s="261">
        <f>I31-I4-I6-I8-I19-I21-I23</f>
        <v>-151</v>
      </c>
      <c r="J35" s="261">
        <f>J31-J4-J6-J8-J19-J21-J23</f>
        <v>-114</v>
      </c>
      <c r="K35" s="261">
        <f>K31-K4-K6-K8-K19-K21-K23</f>
        <v>-114</v>
      </c>
      <c r="L35" s="261">
        <f>L31-L4-L6-L8-L19-L21-L23</f>
        <v>-93</v>
      </c>
      <c r="M35" s="261">
        <f>M31-M4-M6-M8-M19-M21-M23</f>
        <v>-55</v>
      </c>
      <c r="N35" s="261">
        <f>N31-N4-N6-N8-N19-N21-N23</f>
        <v>-35</v>
      </c>
    </row>
    <row r="36" spans="1:14" ht="15" hidden="1" customHeight="1">
      <c r="A36" s="119"/>
      <c r="B36" s="238"/>
      <c r="C36" s="12" t="s">
        <v>137</v>
      </c>
      <c r="D36" s="92"/>
      <c r="E36" s="261" t="e">
        <f>SUM(F36:N36)</f>
        <v>#REF!</v>
      </c>
      <c r="F36" s="261" t="e">
        <f>F32-#REF!-#REF!-#REF!-#REF!-#REF!-#REF!</f>
        <v>#REF!</v>
      </c>
      <c r="G36" s="261" t="e">
        <f>G32-#REF!-#REF!-#REF!-#REF!-#REF!-#REF!</f>
        <v>#REF!</v>
      </c>
      <c r="H36" s="261" t="e">
        <f>H32-#REF!-#REF!-#REF!-#REF!-#REF!-#REF!</f>
        <v>#REF!</v>
      </c>
      <c r="I36" s="261" t="e">
        <f>I32-#REF!-#REF!-#REF!-#REF!-#REF!-#REF!</f>
        <v>#REF!</v>
      </c>
      <c r="J36" s="261" t="e">
        <f>J32-#REF!-#REF!-#REF!-#REF!-#REF!-#REF!</f>
        <v>#REF!</v>
      </c>
      <c r="K36" s="261" t="e">
        <f>K32-#REF!-#REF!-#REF!-#REF!-#REF!-#REF!</f>
        <v>#REF!</v>
      </c>
      <c r="L36" s="261" t="e">
        <f>L32-#REF!-#REF!-#REF!-#REF!-#REF!-#REF!</f>
        <v>#REF!</v>
      </c>
      <c r="M36" s="261" t="e">
        <f>M32-#REF!-#REF!-#REF!-#REF!-#REF!-#REF!</f>
        <v>#REF!</v>
      </c>
      <c r="N36" s="261" t="e">
        <f>N32-#REF!-#REF!-#REF!-#REF!-#REF!-#REF!</f>
        <v>#REF!</v>
      </c>
    </row>
    <row r="37" spans="1:14" ht="15" hidden="1" customHeight="1">
      <c r="A37" s="116"/>
      <c r="B37" s="260"/>
      <c r="C37" s="21" t="s">
        <v>136</v>
      </c>
      <c r="D37" s="34"/>
      <c r="E37" s="259" t="e">
        <f>SUM(F37:N37)</f>
        <v>#REF!</v>
      </c>
      <c r="F37" s="259" t="e">
        <f>F35+F36</f>
        <v>#REF!</v>
      </c>
      <c r="G37" s="259" t="e">
        <f>G35+G36</f>
        <v>#REF!</v>
      </c>
      <c r="H37" s="259" t="e">
        <f>H35+H36</f>
        <v>#REF!</v>
      </c>
      <c r="I37" s="259" t="e">
        <f>I35+I36</f>
        <v>#REF!</v>
      </c>
      <c r="J37" s="259" t="e">
        <f>J35+J36</f>
        <v>#REF!</v>
      </c>
      <c r="K37" s="259" t="e">
        <f>K35+K36</f>
        <v>#REF!</v>
      </c>
      <c r="L37" s="259" t="e">
        <f>L35+L36</f>
        <v>#REF!</v>
      </c>
      <c r="M37" s="259" t="e">
        <f>M35+M36</f>
        <v>#REF!</v>
      </c>
      <c r="N37" s="259" t="e">
        <f>N35+N36</f>
        <v>#REF!</v>
      </c>
    </row>
    <row r="38" spans="1:14" ht="15" customHeight="1">
      <c r="E38" s="100"/>
    </row>
    <row r="39" spans="1:14" ht="15" customHeight="1">
      <c r="E39" s="257"/>
      <c r="F39" s="258"/>
    </row>
    <row r="40" spans="1:14" ht="15" customHeight="1">
      <c r="E40" s="257"/>
    </row>
    <row r="41" spans="1:14" ht="15" customHeight="1">
      <c r="E41" s="100"/>
    </row>
    <row r="42" spans="1:14" ht="15" customHeight="1">
      <c r="E42" s="100"/>
    </row>
    <row r="43" spans="1:14" ht="15" customHeight="1">
      <c r="E43" s="100"/>
    </row>
    <row r="44" spans="1:14" ht="15" customHeight="1">
      <c r="E44" s="100"/>
    </row>
    <row r="45" spans="1:14" ht="15" customHeight="1">
      <c r="E45" s="100"/>
    </row>
    <row r="46" spans="1:14" ht="15" customHeight="1">
      <c r="E46" s="100"/>
    </row>
    <row r="47" spans="1:14" ht="15" customHeight="1"/>
    <row r="48" spans="1:1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</sheetData>
  <mergeCells count="8">
    <mergeCell ref="B8:C8"/>
    <mergeCell ref="A35:A37"/>
    <mergeCell ref="A27:M27"/>
    <mergeCell ref="A28:N28"/>
    <mergeCell ref="A31:B33"/>
    <mergeCell ref="C31:D31"/>
    <mergeCell ref="C32:D32"/>
    <mergeCell ref="C33:D33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24E45-378B-6A42-B38F-2B091A708C38}">
  <dimension ref="A1:K153"/>
  <sheetViews>
    <sheetView showGridLines="0" zoomScaleSheetLayoutView="100" workbookViewId="0"/>
  </sheetViews>
  <sheetFormatPr baseColWidth="10" defaultColWidth="8.83203125" defaultRowHeight="14"/>
  <cols>
    <col min="1" max="1" width="2.6640625" style="269" customWidth="1"/>
    <col min="2" max="2" width="2.5" style="269" customWidth="1"/>
    <col min="3" max="3" width="7.6640625" style="270" customWidth="1"/>
    <col min="4" max="11" width="7.33203125" style="269" customWidth="1"/>
    <col min="12" max="13" width="7.6640625" style="269" customWidth="1"/>
    <col min="14" max="16384" width="8.83203125" style="269"/>
  </cols>
  <sheetData>
    <row r="1" spans="1:11" s="290" customFormat="1" ht="15">
      <c r="A1" s="293" t="s">
        <v>164</v>
      </c>
      <c r="C1" s="292"/>
    </row>
    <row r="2" spans="1:11" s="290" customFormat="1" ht="15" thickBot="1">
      <c r="C2" s="292"/>
      <c r="K2" s="291" t="s">
        <v>19</v>
      </c>
    </row>
    <row r="3" spans="1:11" s="287" customFormat="1" ht="18" customHeight="1" thickBot="1">
      <c r="A3" s="288"/>
      <c r="B3" s="288"/>
      <c r="C3" s="289"/>
      <c r="D3" s="288" t="s">
        <v>32</v>
      </c>
      <c r="E3" s="288" t="s">
        <v>163</v>
      </c>
      <c r="F3" s="288" t="s">
        <v>162</v>
      </c>
      <c r="G3" s="288" t="s">
        <v>161</v>
      </c>
      <c r="H3" s="288" t="s">
        <v>160</v>
      </c>
      <c r="I3" s="288" t="s">
        <v>159</v>
      </c>
      <c r="J3" s="288" t="s">
        <v>158</v>
      </c>
      <c r="K3" s="288" t="s">
        <v>157</v>
      </c>
    </row>
    <row r="4" spans="1:11" s="271" customFormat="1" ht="20" customHeight="1">
      <c r="A4" s="286" t="s">
        <v>156</v>
      </c>
      <c r="B4" s="285"/>
      <c r="C4" s="284"/>
      <c r="D4" s="283">
        <f>SUM(E4:K4)</f>
        <v>3224</v>
      </c>
      <c r="E4" s="282">
        <f>SUM(E5:E7)</f>
        <v>179</v>
      </c>
      <c r="F4" s="282">
        <f>SUM(F5:F7)</f>
        <v>305</v>
      </c>
      <c r="G4" s="282">
        <f>SUM(G5:G7)</f>
        <v>496</v>
      </c>
      <c r="H4" s="282">
        <f>SUM(H5:H7)</f>
        <v>415</v>
      </c>
      <c r="I4" s="282">
        <f>SUM(I5:I7)</f>
        <v>524</v>
      </c>
      <c r="J4" s="282">
        <f>SUM(J5:J7)</f>
        <v>554</v>
      </c>
      <c r="K4" s="282">
        <f>SUM(K5:K7)</f>
        <v>751</v>
      </c>
    </row>
    <row r="5" spans="1:11" s="271" customFormat="1" ht="20" customHeight="1">
      <c r="A5" s="281" t="s">
        <v>155</v>
      </c>
      <c r="B5" s="272"/>
      <c r="C5" s="280" t="s">
        <v>99</v>
      </c>
      <c r="D5" s="278">
        <f>SUM(E5:K5)</f>
        <v>2133</v>
      </c>
      <c r="E5" s="278">
        <v>162</v>
      </c>
      <c r="F5" s="278">
        <v>274</v>
      </c>
      <c r="G5" s="278">
        <v>420</v>
      </c>
      <c r="H5" s="278">
        <v>306</v>
      </c>
      <c r="I5" s="278">
        <v>327</v>
      </c>
      <c r="J5" s="278">
        <v>294</v>
      </c>
      <c r="K5" s="278">
        <v>350</v>
      </c>
    </row>
    <row r="6" spans="1:11" s="271" customFormat="1" ht="20" customHeight="1">
      <c r="A6" s="281"/>
      <c r="B6" s="272"/>
      <c r="C6" s="280" t="s">
        <v>154</v>
      </c>
      <c r="D6" s="279">
        <f>SUM(E6:K6)</f>
        <v>722</v>
      </c>
      <c r="E6" s="278">
        <v>15</v>
      </c>
      <c r="F6" s="278">
        <v>26</v>
      </c>
      <c r="G6" s="278">
        <v>63</v>
      </c>
      <c r="H6" s="278">
        <v>82</v>
      </c>
      <c r="I6" s="278">
        <v>133</v>
      </c>
      <c r="J6" s="278">
        <v>166</v>
      </c>
      <c r="K6" s="278">
        <v>237</v>
      </c>
    </row>
    <row r="7" spans="1:11" s="271" customFormat="1" ht="20" customHeight="1" thickBot="1">
      <c r="A7" s="277"/>
      <c r="B7" s="276"/>
      <c r="C7" s="275" t="s">
        <v>153</v>
      </c>
      <c r="D7" s="274">
        <f>SUM(E7:K7)</f>
        <v>369</v>
      </c>
      <c r="E7" s="273">
        <v>2</v>
      </c>
      <c r="F7" s="273">
        <v>5</v>
      </c>
      <c r="G7" s="273">
        <v>13</v>
      </c>
      <c r="H7" s="273">
        <v>27</v>
      </c>
      <c r="I7" s="273">
        <v>64</v>
      </c>
      <c r="J7" s="273">
        <v>94</v>
      </c>
      <c r="K7" s="273">
        <v>164</v>
      </c>
    </row>
    <row r="8" spans="1:11" s="271" customFormat="1" ht="17.25" customHeight="1">
      <c r="A8" s="271" t="s">
        <v>152</v>
      </c>
      <c r="C8" s="272"/>
    </row>
    <row r="9" spans="1:11" ht="17.25" customHeight="1"/>
    <row r="10" spans="1:11" ht="17.25" customHeight="1"/>
    <row r="11" spans="1:11" ht="17.25" customHeight="1"/>
    <row r="12" spans="1:11" ht="17.25" customHeight="1"/>
    <row r="13" spans="1:11" ht="17.25" customHeight="1"/>
    <row r="14" spans="1:11" ht="17.25" customHeight="1"/>
    <row r="15" spans="1:11" ht="17.25" customHeight="1"/>
    <row r="16" spans="1:11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</sheetData>
  <mergeCells count="2">
    <mergeCell ref="A4:C4"/>
    <mergeCell ref="A5:A7"/>
  </mergeCells>
  <phoneticPr fontId="2"/>
  <pageMargins left="0.47000000000000003" right="0.47000000000000003" top="0" bottom="0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F33E0-48A5-3D48-8B9A-BD2AEF2DF18E}">
  <dimension ref="A1:J155"/>
  <sheetViews>
    <sheetView showGridLines="0" zoomScaleSheetLayoutView="100" workbookViewId="0"/>
  </sheetViews>
  <sheetFormatPr baseColWidth="10" defaultColWidth="8.83203125" defaultRowHeight="14"/>
  <cols>
    <col min="1" max="1" width="2.6640625" style="269" customWidth="1"/>
    <col min="2" max="2" width="2.5" style="269" customWidth="1"/>
    <col min="3" max="3" width="7.83203125" style="269" customWidth="1"/>
    <col min="4" max="4" width="5.1640625" style="269" customWidth="1"/>
    <col min="5" max="9" width="9.6640625" style="269" customWidth="1"/>
    <col min="10" max="11" width="7.6640625" style="269" customWidth="1"/>
    <col min="12" max="16384" width="8.83203125" style="269"/>
  </cols>
  <sheetData>
    <row r="1" spans="1:10" s="290" customFormat="1" ht="18" customHeight="1">
      <c r="A1" s="303" t="s">
        <v>167</v>
      </c>
    </row>
    <row r="2" spans="1:10" s="290" customFormat="1" ht="15" thickBot="1">
      <c r="I2" s="291" t="s">
        <v>19</v>
      </c>
    </row>
    <row r="3" spans="1:10" s="287" customFormat="1" ht="17.25" customHeight="1" thickBot="1">
      <c r="A3" s="288"/>
      <c r="B3" s="288"/>
      <c r="C3" s="288"/>
      <c r="D3" s="289"/>
      <c r="E3" s="288" t="s">
        <v>32</v>
      </c>
      <c r="F3" s="288" t="s">
        <v>163</v>
      </c>
      <c r="G3" s="288" t="s">
        <v>161</v>
      </c>
      <c r="H3" s="288" t="s">
        <v>159</v>
      </c>
      <c r="I3" s="288" t="s">
        <v>157</v>
      </c>
    </row>
    <row r="4" spans="1:10" s="271" customFormat="1" ht="17.25" customHeight="1">
      <c r="A4" s="302" t="s">
        <v>166</v>
      </c>
      <c r="B4" s="301"/>
      <c r="C4" s="301"/>
      <c r="D4" s="280" t="s">
        <v>32</v>
      </c>
      <c r="E4" s="282">
        <f>SUM(E5:E6)</f>
        <v>3129</v>
      </c>
      <c r="F4" s="278">
        <f>SUM(F5:F6)</f>
        <v>957</v>
      </c>
      <c r="G4" s="278">
        <f>SUM(G5:G6)</f>
        <v>742</v>
      </c>
      <c r="H4" s="278">
        <f>SUM(H5:H6)</f>
        <v>644</v>
      </c>
      <c r="I4" s="278">
        <f>SUM(I5:I6)</f>
        <v>786</v>
      </c>
    </row>
    <row r="5" spans="1:10" s="271" customFormat="1" ht="17.25" customHeight="1">
      <c r="C5" s="272"/>
      <c r="D5" s="280" t="s">
        <v>31</v>
      </c>
      <c r="E5" s="282">
        <f>SUM(F5:I5)</f>
        <v>1268</v>
      </c>
      <c r="F5" s="282">
        <v>431</v>
      </c>
      <c r="G5" s="282">
        <v>266</v>
      </c>
      <c r="H5" s="282">
        <v>248</v>
      </c>
      <c r="I5" s="282">
        <v>323</v>
      </c>
    </row>
    <row r="6" spans="1:10" s="271" customFormat="1" ht="17.25" customHeight="1">
      <c r="C6" s="272"/>
      <c r="D6" s="280" t="s">
        <v>30</v>
      </c>
      <c r="E6" s="282">
        <f>SUM(F6:I6)</f>
        <v>1861</v>
      </c>
      <c r="F6" s="282">
        <v>526</v>
      </c>
      <c r="G6" s="282">
        <v>476</v>
      </c>
      <c r="H6" s="282">
        <v>396</v>
      </c>
      <c r="I6" s="282">
        <v>463</v>
      </c>
    </row>
    <row r="7" spans="1:10" s="271" customFormat="1" ht="17.25" customHeight="1">
      <c r="C7" s="272"/>
      <c r="D7" s="280"/>
      <c r="E7" s="282"/>
      <c r="F7" s="282"/>
      <c r="G7" s="282"/>
      <c r="H7" s="282"/>
      <c r="I7" s="282"/>
    </row>
    <row r="8" spans="1:10" s="271" customFormat="1" ht="17.25" customHeight="1">
      <c r="A8" s="300" t="s">
        <v>155</v>
      </c>
      <c r="B8" s="272"/>
      <c r="C8" s="272" t="s">
        <v>99</v>
      </c>
      <c r="D8" s="299" t="s">
        <v>32</v>
      </c>
      <c r="E8" s="121">
        <f>SUM(E9:E10)</f>
        <v>463</v>
      </c>
      <c r="F8" s="121">
        <f>SUM(F9:F10)</f>
        <v>140</v>
      </c>
      <c r="G8" s="121">
        <f>SUM(G9:G10)</f>
        <v>100</v>
      </c>
      <c r="H8" s="121">
        <f>SUM(H9:H10)</f>
        <v>100</v>
      </c>
      <c r="I8" s="121">
        <f>SUM(I9:I10)</f>
        <v>123</v>
      </c>
      <c r="J8" s="294"/>
    </row>
    <row r="9" spans="1:10" s="271" customFormat="1" ht="17.25" customHeight="1">
      <c r="A9" s="300"/>
      <c r="B9" s="272"/>
      <c r="C9" s="272"/>
      <c r="D9" s="299" t="s">
        <v>31</v>
      </c>
      <c r="E9" s="121">
        <f>SUM(F9:I9)</f>
        <v>165</v>
      </c>
      <c r="F9" s="121">
        <v>55</v>
      </c>
      <c r="G9" s="121">
        <v>25</v>
      </c>
      <c r="H9" s="121">
        <v>39</v>
      </c>
      <c r="I9" s="121">
        <v>46</v>
      </c>
      <c r="J9" s="294"/>
    </row>
    <row r="10" spans="1:10" s="271" customFormat="1" ht="17.25" customHeight="1">
      <c r="A10" s="300"/>
      <c r="B10" s="272"/>
      <c r="C10" s="272"/>
      <c r="D10" s="299" t="s">
        <v>30</v>
      </c>
      <c r="E10" s="121">
        <f>SUM(F10:I10)</f>
        <v>298</v>
      </c>
      <c r="F10" s="121">
        <v>85</v>
      </c>
      <c r="G10" s="121">
        <v>75</v>
      </c>
      <c r="H10" s="121">
        <v>61</v>
      </c>
      <c r="I10" s="121">
        <v>77</v>
      </c>
      <c r="J10" s="294"/>
    </row>
    <row r="11" spans="1:10" s="271" customFormat="1" ht="17.25" customHeight="1">
      <c r="A11" s="300"/>
      <c r="B11" s="272"/>
      <c r="C11" s="272" t="s">
        <v>165</v>
      </c>
      <c r="D11" s="299" t="s">
        <v>32</v>
      </c>
      <c r="E11" s="121">
        <f>SUM(E12:E13)</f>
        <v>298</v>
      </c>
      <c r="F11" s="121">
        <f>SUM(F12:F13)</f>
        <v>107</v>
      </c>
      <c r="G11" s="121">
        <f>SUM(G12:G13)</f>
        <v>72</v>
      </c>
      <c r="H11" s="121">
        <f>SUM(H12:H13)</f>
        <v>59</v>
      </c>
      <c r="I11" s="121">
        <f>SUM(I12:I13)</f>
        <v>60</v>
      </c>
      <c r="J11" s="294"/>
    </row>
    <row r="12" spans="1:10" s="271" customFormat="1" ht="17.25" customHeight="1">
      <c r="A12" s="300"/>
      <c r="B12" s="272"/>
      <c r="C12" s="272"/>
      <c r="D12" s="299" t="s">
        <v>31</v>
      </c>
      <c r="E12" s="121">
        <f>SUM(F12:I12)</f>
        <v>104</v>
      </c>
      <c r="F12" s="121">
        <v>37</v>
      </c>
      <c r="G12" s="121">
        <v>23</v>
      </c>
      <c r="H12" s="121">
        <v>22</v>
      </c>
      <c r="I12" s="121">
        <v>22</v>
      </c>
      <c r="J12" s="294"/>
    </row>
    <row r="13" spans="1:10" s="271" customFormat="1" ht="17.25" customHeight="1">
      <c r="A13" s="300"/>
      <c r="B13" s="272"/>
      <c r="C13" s="272"/>
      <c r="D13" s="299" t="s">
        <v>30</v>
      </c>
      <c r="E13" s="121">
        <f>SUM(F13:I13)</f>
        <v>194</v>
      </c>
      <c r="F13" s="121">
        <v>70</v>
      </c>
      <c r="G13" s="121">
        <v>49</v>
      </c>
      <c r="H13" s="121">
        <v>37</v>
      </c>
      <c r="I13" s="121">
        <v>38</v>
      </c>
      <c r="J13" s="294"/>
    </row>
    <row r="14" spans="1:10" s="271" customFormat="1" ht="17.25" customHeight="1">
      <c r="A14" s="300"/>
      <c r="B14" s="272"/>
      <c r="C14" s="272" t="s">
        <v>153</v>
      </c>
      <c r="D14" s="299" t="s">
        <v>32</v>
      </c>
      <c r="E14" s="121">
        <f>SUM(E15:E16)</f>
        <v>2368</v>
      </c>
      <c r="F14" s="121">
        <f>SUM(F15:F16)</f>
        <v>710</v>
      </c>
      <c r="G14" s="121">
        <f>SUM(G15:G16)</f>
        <v>570</v>
      </c>
      <c r="H14" s="121">
        <f>SUM(H15:H16)</f>
        <v>485</v>
      </c>
      <c r="I14" s="121">
        <f>SUM(I15:I16)</f>
        <v>603</v>
      </c>
      <c r="J14" s="294"/>
    </row>
    <row r="15" spans="1:10" s="271" customFormat="1" ht="17.25" customHeight="1">
      <c r="A15" s="300"/>
      <c r="B15" s="272"/>
      <c r="C15" s="272"/>
      <c r="D15" s="299" t="s">
        <v>31</v>
      </c>
      <c r="E15" s="298">
        <f>SUM(F15:I15)</f>
        <v>999</v>
      </c>
      <c r="F15" s="121">
        <v>339</v>
      </c>
      <c r="G15" s="121">
        <v>218</v>
      </c>
      <c r="H15" s="121">
        <v>187</v>
      </c>
      <c r="I15" s="121">
        <v>255</v>
      </c>
      <c r="J15" s="294"/>
    </row>
    <row r="16" spans="1:10" s="271" customFormat="1" ht="17.25" customHeight="1" thickBot="1">
      <c r="A16" s="297"/>
      <c r="B16" s="276"/>
      <c r="C16" s="276"/>
      <c r="D16" s="296" t="s">
        <v>30</v>
      </c>
      <c r="E16" s="295">
        <f>SUM(F16:I16)</f>
        <v>1369</v>
      </c>
      <c r="F16" s="295">
        <v>371</v>
      </c>
      <c r="G16" s="295">
        <v>352</v>
      </c>
      <c r="H16" s="295">
        <v>298</v>
      </c>
      <c r="I16" s="295">
        <v>348</v>
      </c>
      <c r="J16" s="294"/>
    </row>
    <row r="17" spans="1:1" s="271" customFormat="1" ht="17.25" customHeight="1">
      <c r="A17" s="271" t="s">
        <v>152</v>
      </c>
    </row>
    <row r="18" spans="1:1" ht="17.25" customHeight="1"/>
    <row r="19" spans="1:1" ht="17.25" customHeight="1"/>
    <row r="20" spans="1:1" ht="17.25" customHeight="1"/>
    <row r="21" spans="1:1" ht="17.25" customHeight="1"/>
    <row r="22" spans="1:1" ht="17.25" customHeight="1"/>
    <row r="23" spans="1:1" ht="17.25" customHeight="1"/>
    <row r="24" spans="1:1" ht="17.25" customHeight="1"/>
    <row r="25" spans="1:1" ht="17.25" customHeight="1"/>
    <row r="26" spans="1:1" ht="17.25" customHeight="1"/>
    <row r="27" spans="1:1" ht="17.25" customHeight="1"/>
    <row r="28" spans="1:1" ht="17.25" customHeight="1"/>
    <row r="29" spans="1:1" ht="17.25" customHeight="1"/>
    <row r="30" spans="1:1" ht="17.25" customHeight="1"/>
    <row r="31" spans="1:1" ht="17.25" customHeight="1"/>
    <row r="32" spans="1:1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</sheetData>
  <mergeCells count="2">
    <mergeCell ref="A4:C4"/>
    <mergeCell ref="A8:A16"/>
  </mergeCells>
  <phoneticPr fontId="2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3367-91D0-CA41-851A-0059D3782269}">
  <dimension ref="A1:F17"/>
  <sheetViews>
    <sheetView showGridLines="0" workbookViewId="0"/>
  </sheetViews>
  <sheetFormatPr baseColWidth="10" defaultColWidth="8.83203125" defaultRowHeight="14"/>
  <cols>
    <col min="1" max="1" width="8.83203125" style="304"/>
    <col min="2" max="2" width="24.1640625" style="304" bestFit="1" customWidth="1"/>
    <col min="3" max="4" width="12.5" style="304" customWidth="1"/>
    <col min="5" max="16384" width="8.83203125" style="304"/>
  </cols>
  <sheetData>
    <row r="1" spans="1:6" s="340" customFormat="1" ht="17">
      <c r="A1" s="344" t="s">
        <v>183</v>
      </c>
      <c r="B1" s="343"/>
      <c r="C1" s="342"/>
      <c r="D1" s="342"/>
      <c r="E1" s="343"/>
    </row>
    <row r="2" spans="1:6" s="340" customFormat="1" ht="18" thickBot="1">
      <c r="A2" s="342"/>
      <c r="B2" s="343"/>
      <c r="C2" s="342"/>
      <c r="D2" s="342"/>
      <c r="E2" s="341" t="s">
        <v>182</v>
      </c>
    </row>
    <row r="3" spans="1:6" s="306" customFormat="1" ht="29" thickBot="1">
      <c r="A3" s="339"/>
      <c r="B3" s="338"/>
      <c r="C3" s="337" t="s">
        <v>181</v>
      </c>
      <c r="D3" s="336" t="s">
        <v>180</v>
      </c>
      <c r="E3" s="335" t="s">
        <v>136</v>
      </c>
    </row>
    <row r="4" spans="1:6" s="306" customFormat="1" ht="13">
      <c r="A4" s="334" t="s">
        <v>179</v>
      </c>
      <c r="B4" s="308"/>
      <c r="C4" s="319">
        <v>3030</v>
      </c>
      <c r="D4" s="319">
        <v>6528</v>
      </c>
      <c r="E4" s="331">
        <v>9558</v>
      </c>
    </row>
    <row r="5" spans="1:6" s="306" customFormat="1" ht="13">
      <c r="A5" s="333" t="s">
        <v>178</v>
      </c>
      <c r="B5" s="320"/>
      <c r="C5" s="332">
        <v>3028</v>
      </c>
      <c r="D5" s="315">
        <v>6505</v>
      </c>
      <c r="E5" s="331">
        <v>9533</v>
      </c>
    </row>
    <row r="6" spans="1:6" s="306" customFormat="1" ht="13">
      <c r="A6" s="333" t="s">
        <v>177</v>
      </c>
      <c r="B6" s="320"/>
      <c r="C6" s="332">
        <v>2</v>
      </c>
      <c r="D6" s="315">
        <v>12</v>
      </c>
      <c r="E6" s="331">
        <v>14</v>
      </c>
      <c r="F6" s="322"/>
    </row>
    <row r="7" spans="1:6" s="306" customFormat="1" ht="13">
      <c r="A7" s="330" t="s">
        <v>176</v>
      </c>
      <c r="B7" s="329"/>
      <c r="C7" s="328">
        <v>0</v>
      </c>
      <c r="D7" s="310">
        <v>11</v>
      </c>
      <c r="E7" s="327">
        <v>11</v>
      </c>
    </row>
    <row r="8" spans="1:6" s="306" customFormat="1" ht="13">
      <c r="A8" s="326" t="s">
        <v>175</v>
      </c>
      <c r="B8" s="308"/>
      <c r="C8" s="325"/>
      <c r="D8" s="324"/>
      <c r="E8" s="323"/>
    </row>
    <row r="9" spans="1:6" s="306" customFormat="1" ht="13">
      <c r="A9" s="321" t="s">
        <v>174</v>
      </c>
      <c r="B9" s="320"/>
      <c r="C9" s="319"/>
      <c r="D9" s="315"/>
      <c r="E9" s="318">
        <v>9547</v>
      </c>
      <c r="F9" s="322"/>
    </row>
    <row r="10" spans="1:6" s="306" customFormat="1" ht="13">
      <c r="A10" s="307"/>
      <c r="B10" s="317" t="s">
        <v>173</v>
      </c>
      <c r="C10" s="316"/>
      <c r="D10" s="315"/>
      <c r="E10" s="318">
        <v>20</v>
      </c>
    </row>
    <row r="11" spans="1:6" s="306" customFormat="1" ht="13">
      <c r="A11" s="307"/>
      <c r="B11" s="317" t="s">
        <v>172</v>
      </c>
      <c r="C11" s="316"/>
      <c r="D11" s="315"/>
      <c r="E11" s="314">
        <v>9527</v>
      </c>
    </row>
    <row r="12" spans="1:6" s="306" customFormat="1" ht="13">
      <c r="A12" s="321" t="s">
        <v>171</v>
      </c>
      <c r="B12" s="320"/>
      <c r="C12" s="319"/>
      <c r="D12" s="315"/>
      <c r="E12" s="318">
        <v>9544</v>
      </c>
    </row>
    <row r="13" spans="1:6" s="306" customFormat="1" ht="13">
      <c r="A13" s="308"/>
      <c r="B13" s="317" t="s">
        <v>170</v>
      </c>
      <c r="C13" s="316"/>
      <c r="D13" s="315"/>
      <c r="E13" s="314">
        <v>53</v>
      </c>
    </row>
    <row r="14" spans="1:6" s="306" customFormat="1" ht="13">
      <c r="A14" s="313"/>
      <c r="B14" s="312" t="s">
        <v>169</v>
      </c>
      <c r="C14" s="311"/>
      <c r="D14" s="310"/>
      <c r="E14" s="309">
        <v>9491</v>
      </c>
    </row>
    <row r="15" spans="1:6" s="306" customFormat="1" ht="13">
      <c r="A15" s="308" t="s">
        <v>168</v>
      </c>
      <c r="B15" s="307"/>
      <c r="C15" s="307"/>
      <c r="D15" s="307"/>
      <c r="E15" s="307"/>
    </row>
    <row r="17" spans="1:1">
      <c r="A17" s="305"/>
    </row>
  </sheetData>
  <mergeCells count="1">
    <mergeCell ref="A3:B3"/>
  </mergeCells>
  <phoneticPr fontId="2"/>
  <pageMargins left="0.47244094488188981" right="0.47244094488188981" top="0" bottom="0.74803149606299213" header="0.31496062992125984" footer="0.31496062992125984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5D2C-313B-C045-AE1C-74BEF51BD1FD}">
  <dimension ref="A1:R32"/>
  <sheetViews>
    <sheetView showGridLines="0" zoomScaleNormal="100" workbookViewId="0"/>
  </sheetViews>
  <sheetFormatPr baseColWidth="10" defaultColWidth="8.83203125" defaultRowHeight="14"/>
  <cols>
    <col min="1" max="1" width="2.5" style="345" customWidth="1"/>
    <col min="2" max="2" width="7.5" style="345" customWidth="1"/>
    <col min="3" max="3" width="4.33203125" style="345" customWidth="1"/>
    <col min="4" max="4" width="2.5" style="345" customWidth="1"/>
    <col min="5" max="5" width="7.5" style="345" customWidth="1"/>
    <col min="6" max="6" width="4.33203125" style="345" customWidth="1"/>
    <col min="7" max="7" width="2.5" style="345" customWidth="1"/>
    <col min="8" max="8" width="7.5" style="345" customWidth="1"/>
    <col min="9" max="9" width="4.33203125" style="345" customWidth="1"/>
    <col min="10" max="10" width="2.5" style="345" customWidth="1"/>
    <col min="11" max="11" width="7.5" style="345" customWidth="1"/>
    <col min="12" max="12" width="4.33203125" style="345" customWidth="1"/>
    <col min="13" max="13" width="2.5" style="345" customWidth="1"/>
    <col min="14" max="14" width="7.5" style="345" customWidth="1"/>
    <col min="15" max="15" width="4.33203125" style="345" customWidth="1"/>
    <col min="16" max="16" width="2.5" style="345" customWidth="1"/>
    <col min="17" max="17" width="7.5" style="345" customWidth="1"/>
    <col min="18" max="18" width="4.33203125" style="345" customWidth="1"/>
    <col min="19" max="16384" width="8.83203125" style="345"/>
  </cols>
  <sheetData>
    <row r="1" spans="1:18" ht="15">
      <c r="A1" s="417" t="s">
        <v>204</v>
      </c>
    </row>
    <row r="2" spans="1:18" ht="18" thickBot="1">
      <c r="A2" s="416"/>
      <c r="R2" s="415" t="s">
        <v>182</v>
      </c>
    </row>
    <row r="3" spans="1:18" s="346" customFormat="1" ht="13" thickBot="1">
      <c r="A3" s="414" t="s">
        <v>203</v>
      </c>
      <c r="B3" s="411"/>
      <c r="C3" s="413" t="s">
        <v>191</v>
      </c>
      <c r="D3" s="412" t="s">
        <v>202</v>
      </c>
      <c r="E3" s="411"/>
      <c r="F3" s="413" t="s">
        <v>191</v>
      </c>
      <c r="G3" s="412" t="s">
        <v>201</v>
      </c>
      <c r="H3" s="411"/>
      <c r="I3" s="413" t="s">
        <v>191</v>
      </c>
      <c r="J3" s="412" t="s">
        <v>200</v>
      </c>
      <c r="K3" s="411"/>
      <c r="L3" s="413" t="s">
        <v>191</v>
      </c>
      <c r="M3" s="412" t="s">
        <v>199</v>
      </c>
      <c r="N3" s="411"/>
      <c r="O3" s="413" t="s">
        <v>191</v>
      </c>
      <c r="P3" s="412" t="s">
        <v>198</v>
      </c>
      <c r="Q3" s="411"/>
      <c r="R3" s="410" t="s">
        <v>191</v>
      </c>
    </row>
    <row r="4" spans="1:18" s="348" customFormat="1" ht="22">
      <c r="A4" s="399" t="s">
        <v>190</v>
      </c>
      <c r="B4" s="367" t="s">
        <v>189</v>
      </c>
      <c r="C4" s="398">
        <v>0</v>
      </c>
      <c r="D4" s="394" t="s">
        <v>190</v>
      </c>
      <c r="E4" s="393" t="s">
        <v>189</v>
      </c>
      <c r="F4" s="398">
        <v>0</v>
      </c>
      <c r="G4" s="394" t="s">
        <v>190</v>
      </c>
      <c r="H4" s="397" t="s">
        <v>189</v>
      </c>
      <c r="I4" s="409">
        <v>0</v>
      </c>
      <c r="J4" s="394" t="s">
        <v>190</v>
      </c>
      <c r="K4" s="397" t="s">
        <v>189</v>
      </c>
      <c r="L4" s="396">
        <v>0</v>
      </c>
      <c r="M4" s="394" t="s">
        <v>190</v>
      </c>
      <c r="N4" s="397" t="s">
        <v>189</v>
      </c>
      <c r="O4" s="396">
        <v>0</v>
      </c>
      <c r="P4" s="394" t="s">
        <v>190</v>
      </c>
      <c r="Q4" s="393" t="s">
        <v>189</v>
      </c>
      <c r="R4" s="392">
        <v>1</v>
      </c>
    </row>
    <row r="5" spans="1:18" s="348" customFormat="1" ht="22">
      <c r="A5" s="355"/>
      <c r="B5" s="365" t="s">
        <v>188</v>
      </c>
      <c r="C5" s="405">
        <v>105</v>
      </c>
      <c r="D5" s="378"/>
      <c r="E5" s="390" t="s">
        <v>188</v>
      </c>
      <c r="F5" s="380">
        <v>596</v>
      </c>
      <c r="G5" s="378"/>
      <c r="H5" s="389" t="s">
        <v>188</v>
      </c>
      <c r="I5" s="405">
        <v>893</v>
      </c>
      <c r="J5" s="378"/>
      <c r="K5" s="389" t="s">
        <v>188</v>
      </c>
      <c r="L5" s="379">
        <v>838</v>
      </c>
      <c r="M5" s="378"/>
      <c r="N5" s="389" t="s">
        <v>188</v>
      </c>
      <c r="O5" s="379">
        <v>721</v>
      </c>
      <c r="P5" s="378"/>
      <c r="Q5" s="389" t="s">
        <v>188</v>
      </c>
      <c r="R5" s="376">
        <v>811</v>
      </c>
    </row>
    <row r="6" spans="1:18" s="348" customFormat="1" ht="11">
      <c r="A6" s="355"/>
      <c r="B6" s="387" t="s">
        <v>184</v>
      </c>
      <c r="C6" s="405">
        <v>0</v>
      </c>
      <c r="D6" s="378"/>
      <c r="E6" s="406" t="s">
        <v>184</v>
      </c>
      <c r="F6" s="405">
        <v>0</v>
      </c>
      <c r="G6" s="378"/>
      <c r="H6" s="377" t="s">
        <v>184</v>
      </c>
      <c r="I6" s="379">
        <v>0</v>
      </c>
      <c r="J6" s="378"/>
      <c r="K6" s="381" t="s">
        <v>184</v>
      </c>
      <c r="L6" s="380">
        <v>0</v>
      </c>
      <c r="M6" s="378"/>
      <c r="N6" s="377" t="s">
        <v>184</v>
      </c>
      <c r="O6" s="379">
        <v>0</v>
      </c>
      <c r="P6" s="378"/>
      <c r="Q6" s="377" t="s">
        <v>184</v>
      </c>
      <c r="R6" s="376">
        <v>0</v>
      </c>
    </row>
    <row r="7" spans="1:18" s="348" customFormat="1" ht="11">
      <c r="A7" s="388"/>
      <c r="B7" s="408" t="s">
        <v>136</v>
      </c>
      <c r="C7" s="386">
        <v>105</v>
      </c>
      <c r="D7" s="385"/>
      <c r="E7" s="361" t="s">
        <v>136</v>
      </c>
      <c r="F7" s="386">
        <v>596</v>
      </c>
      <c r="G7" s="385"/>
      <c r="H7" s="361" t="s">
        <v>136</v>
      </c>
      <c r="I7" s="386">
        <v>893</v>
      </c>
      <c r="J7" s="385"/>
      <c r="K7" s="377" t="s">
        <v>136</v>
      </c>
      <c r="L7" s="379">
        <v>838</v>
      </c>
      <c r="M7" s="385"/>
      <c r="N7" s="361" t="s">
        <v>136</v>
      </c>
      <c r="O7" s="386">
        <v>721</v>
      </c>
      <c r="P7" s="385"/>
      <c r="Q7" s="361" t="s">
        <v>136</v>
      </c>
      <c r="R7" s="384">
        <v>812</v>
      </c>
    </row>
    <row r="8" spans="1:18" s="348" customFormat="1" ht="11">
      <c r="A8" s="356" t="s">
        <v>187</v>
      </c>
      <c r="B8" s="407" t="s">
        <v>186</v>
      </c>
      <c r="C8" s="405">
        <v>0</v>
      </c>
      <c r="D8" s="382" t="s">
        <v>187</v>
      </c>
      <c r="E8" s="406" t="s">
        <v>186</v>
      </c>
      <c r="F8" s="379">
        <v>0</v>
      </c>
      <c r="G8" s="382" t="s">
        <v>187</v>
      </c>
      <c r="H8" s="406" t="s">
        <v>186</v>
      </c>
      <c r="I8" s="379">
        <v>4</v>
      </c>
      <c r="J8" s="382" t="s">
        <v>187</v>
      </c>
      <c r="K8" s="406" t="s">
        <v>186</v>
      </c>
      <c r="L8" s="379">
        <v>3</v>
      </c>
      <c r="M8" s="382" t="s">
        <v>187</v>
      </c>
      <c r="N8" s="377" t="s">
        <v>186</v>
      </c>
      <c r="O8" s="405">
        <v>4</v>
      </c>
      <c r="P8" s="382" t="s">
        <v>187</v>
      </c>
      <c r="Q8" s="377" t="s">
        <v>186</v>
      </c>
      <c r="R8" s="376">
        <v>2</v>
      </c>
    </row>
    <row r="9" spans="1:18" s="348" customFormat="1" ht="11">
      <c r="A9" s="355"/>
      <c r="B9" s="354" t="s">
        <v>185</v>
      </c>
      <c r="C9" s="405">
        <v>105</v>
      </c>
      <c r="D9" s="378"/>
      <c r="E9" s="381" t="s">
        <v>185</v>
      </c>
      <c r="F9" s="405">
        <v>595</v>
      </c>
      <c r="G9" s="378"/>
      <c r="H9" s="381" t="s">
        <v>185</v>
      </c>
      <c r="I9" s="380">
        <v>890</v>
      </c>
      <c r="J9" s="378"/>
      <c r="K9" s="381" t="s">
        <v>185</v>
      </c>
      <c r="L9" s="380">
        <v>838</v>
      </c>
      <c r="M9" s="378"/>
      <c r="N9" s="381" t="s">
        <v>185</v>
      </c>
      <c r="O9" s="380">
        <v>716</v>
      </c>
      <c r="P9" s="378"/>
      <c r="Q9" s="377" t="s">
        <v>185</v>
      </c>
      <c r="R9" s="376">
        <v>809</v>
      </c>
    </row>
    <row r="10" spans="1:18" s="348" customFormat="1" ht="11">
      <c r="A10" s="355"/>
      <c r="B10" s="354" t="s">
        <v>184</v>
      </c>
      <c r="C10" s="405">
        <v>0</v>
      </c>
      <c r="D10" s="378"/>
      <c r="E10" s="377" t="s">
        <v>184</v>
      </c>
      <c r="F10" s="405">
        <v>0</v>
      </c>
      <c r="G10" s="378"/>
      <c r="H10" s="377" t="s">
        <v>184</v>
      </c>
      <c r="I10" s="379">
        <v>0</v>
      </c>
      <c r="J10" s="378"/>
      <c r="K10" s="377" t="s">
        <v>184</v>
      </c>
      <c r="L10" s="379">
        <v>0</v>
      </c>
      <c r="M10" s="378"/>
      <c r="N10" s="377" t="s">
        <v>184</v>
      </c>
      <c r="O10" s="379">
        <v>0</v>
      </c>
      <c r="P10" s="378"/>
      <c r="Q10" s="377" t="s">
        <v>184</v>
      </c>
      <c r="R10" s="376">
        <v>0</v>
      </c>
    </row>
    <row r="11" spans="1:18" s="348" customFormat="1" ht="11">
      <c r="A11" s="388"/>
      <c r="B11" s="387" t="s">
        <v>136</v>
      </c>
      <c r="C11" s="386">
        <v>105</v>
      </c>
      <c r="D11" s="385"/>
      <c r="E11" s="361" t="s">
        <v>136</v>
      </c>
      <c r="F11" s="386">
        <v>595</v>
      </c>
      <c r="G11" s="385"/>
      <c r="H11" s="361" t="s">
        <v>136</v>
      </c>
      <c r="I11" s="386">
        <v>894</v>
      </c>
      <c r="J11" s="385"/>
      <c r="K11" s="361" t="s">
        <v>136</v>
      </c>
      <c r="L11" s="386">
        <v>841</v>
      </c>
      <c r="M11" s="385"/>
      <c r="N11" s="361" t="s">
        <v>136</v>
      </c>
      <c r="O11" s="386">
        <v>720</v>
      </c>
      <c r="P11" s="385"/>
      <c r="Q11" s="361" t="s">
        <v>136</v>
      </c>
      <c r="R11" s="384">
        <v>811</v>
      </c>
    </row>
    <row r="12" spans="1:18" s="348" customFormat="1" ht="12" thickBot="1">
      <c r="A12" s="358"/>
      <c r="B12" s="358"/>
      <c r="C12" s="404"/>
      <c r="D12" s="359"/>
      <c r="E12" s="359"/>
      <c r="F12" s="404"/>
      <c r="G12" s="359"/>
      <c r="H12" s="359"/>
      <c r="I12" s="404"/>
      <c r="J12" s="359"/>
      <c r="K12" s="359"/>
      <c r="L12" s="404"/>
      <c r="M12" s="359"/>
      <c r="N12" s="359"/>
      <c r="O12" s="404"/>
      <c r="P12" s="359"/>
      <c r="Q12" s="359"/>
      <c r="R12" s="404"/>
    </row>
    <row r="13" spans="1:18" s="348" customFormat="1" ht="12" thickBot="1">
      <c r="A13" s="403" t="s">
        <v>197</v>
      </c>
      <c r="B13" s="402"/>
      <c r="C13" s="401" t="s">
        <v>191</v>
      </c>
      <c r="D13" s="400" t="s">
        <v>196</v>
      </c>
      <c r="E13" s="370"/>
      <c r="F13" s="401" t="s">
        <v>191</v>
      </c>
      <c r="G13" s="400" t="s">
        <v>195</v>
      </c>
      <c r="H13" s="370"/>
      <c r="I13" s="401" t="s">
        <v>191</v>
      </c>
      <c r="J13" s="400" t="s">
        <v>194</v>
      </c>
      <c r="K13" s="370"/>
      <c r="L13" s="401" t="s">
        <v>191</v>
      </c>
      <c r="M13" s="400" t="s">
        <v>193</v>
      </c>
      <c r="N13" s="370"/>
      <c r="O13" s="401" t="s">
        <v>191</v>
      </c>
      <c r="P13" s="400" t="s">
        <v>192</v>
      </c>
      <c r="Q13" s="370"/>
      <c r="R13" s="369" t="s">
        <v>191</v>
      </c>
    </row>
    <row r="14" spans="1:18" s="348" customFormat="1" ht="22">
      <c r="A14" s="399" t="s">
        <v>190</v>
      </c>
      <c r="B14" s="367" t="s">
        <v>189</v>
      </c>
      <c r="C14" s="398">
        <v>2</v>
      </c>
      <c r="D14" s="394" t="s">
        <v>190</v>
      </c>
      <c r="E14" s="397" t="s">
        <v>189</v>
      </c>
      <c r="F14" s="396">
        <v>0</v>
      </c>
      <c r="G14" s="394" t="s">
        <v>190</v>
      </c>
      <c r="H14" s="393" t="s">
        <v>189</v>
      </c>
      <c r="I14" s="398">
        <v>5</v>
      </c>
      <c r="J14" s="394" t="s">
        <v>190</v>
      </c>
      <c r="K14" s="397" t="s">
        <v>189</v>
      </c>
      <c r="L14" s="396">
        <v>2</v>
      </c>
      <c r="M14" s="394" t="s">
        <v>190</v>
      </c>
      <c r="N14" s="393" t="s">
        <v>189</v>
      </c>
      <c r="O14" s="395">
        <v>2</v>
      </c>
      <c r="P14" s="394" t="s">
        <v>190</v>
      </c>
      <c r="Q14" s="393" t="s">
        <v>189</v>
      </c>
      <c r="R14" s="392">
        <v>8</v>
      </c>
    </row>
    <row r="15" spans="1:18" s="348" customFormat="1" ht="22">
      <c r="A15" s="355"/>
      <c r="B15" s="391" t="s">
        <v>188</v>
      </c>
      <c r="C15" s="380">
        <v>770</v>
      </c>
      <c r="D15" s="378"/>
      <c r="E15" s="389" t="s">
        <v>188</v>
      </c>
      <c r="F15" s="379">
        <v>939</v>
      </c>
      <c r="G15" s="378"/>
      <c r="H15" s="390" t="s">
        <v>188</v>
      </c>
      <c r="I15" s="380">
        <v>741</v>
      </c>
      <c r="J15" s="378"/>
      <c r="K15" s="389" t="s">
        <v>188</v>
      </c>
      <c r="L15" s="379">
        <v>612</v>
      </c>
      <c r="M15" s="378"/>
      <c r="N15" s="389" t="s">
        <v>188</v>
      </c>
      <c r="O15" s="379">
        <v>632</v>
      </c>
      <c r="P15" s="378"/>
      <c r="Q15" s="389" t="s">
        <v>188</v>
      </c>
      <c r="R15" s="376">
        <v>1869</v>
      </c>
    </row>
    <row r="16" spans="1:18" s="348" customFormat="1" ht="11">
      <c r="A16" s="355"/>
      <c r="B16" s="354" t="s">
        <v>184</v>
      </c>
      <c r="C16" s="379">
        <v>0</v>
      </c>
      <c r="D16" s="378"/>
      <c r="E16" s="377" t="s">
        <v>184</v>
      </c>
      <c r="F16" s="379">
        <v>0</v>
      </c>
      <c r="G16" s="378"/>
      <c r="H16" s="377" t="s">
        <v>184</v>
      </c>
      <c r="I16" s="379">
        <v>0</v>
      </c>
      <c r="J16" s="378"/>
      <c r="K16" s="377" t="s">
        <v>184</v>
      </c>
      <c r="L16" s="379">
        <v>0</v>
      </c>
      <c r="M16" s="378"/>
      <c r="N16" s="377" t="s">
        <v>184</v>
      </c>
      <c r="O16" s="379">
        <v>0</v>
      </c>
      <c r="P16" s="378"/>
      <c r="Q16" s="377" t="s">
        <v>184</v>
      </c>
      <c r="R16" s="376">
        <v>0</v>
      </c>
    </row>
    <row r="17" spans="1:18" s="348" customFormat="1" ht="11">
      <c r="A17" s="388"/>
      <c r="B17" s="387" t="s">
        <v>136</v>
      </c>
      <c r="C17" s="386">
        <v>772</v>
      </c>
      <c r="D17" s="385"/>
      <c r="E17" s="361" t="s">
        <v>136</v>
      </c>
      <c r="F17" s="386">
        <v>939</v>
      </c>
      <c r="G17" s="385"/>
      <c r="H17" s="361" t="s">
        <v>136</v>
      </c>
      <c r="I17" s="386">
        <v>746</v>
      </c>
      <c r="J17" s="385"/>
      <c r="K17" s="361" t="s">
        <v>136</v>
      </c>
      <c r="L17" s="386">
        <v>614</v>
      </c>
      <c r="M17" s="385"/>
      <c r="N17" s="361" t="s">
        <v>136</v>
      </c>
      <c r="O17" s="386">
        <v>634</v>
      </c>
      <c r="P17" s="385"/>
      <c r="Q17" s="361" t="s">
        <v>136</v>
      </c>
      <c r="R17" s="384">
        <v>1877</v>
      </c>
    </row>
    <row r="18" spans="1:18" s="348" customFormat="1" ht="11">
      <c r="A18" s="356" t="s">
        <v>187</v>
      </c>
      <c r="B18" s="383" t="s">
        <v>186</v>
      </c>
      <c r="C18" s="380">
        <v>3</v>
      </c>
      <c r="D18" s="382" t="s">
        <v>187</v>
      </c>
      <c r="E18" s="377" t="s">
        <v>186</v>
      </c>
      <c r="F18" s="379">
        <v>6</v>
      </c>
      <c r="G18" s="382" t="s">
        <v>187</v>
      </c>
      <c r="H18" s="381" t="s">
        <v>186</v>
      </c>
      <c r="I18" s="380">
        <v>4</v>
      </c>
      <c r="J18" s="382" t="s">
        <v>187</v>
      </c>
      <c r="K18" s="381" t="s">
        <v>186</v>
      </c>
      <c r="L18" s="380">
        <v>10</v>
      </c>
      <c r="M18" s="382" t="s">
        <v>187</v>
      </c>
      <c r="N18" s="381" t="s">
        <v>186</v>
      </c>
      <c r="O18" s="380">
        <v>4</v>
      </c>
      <c r="P18" s="382" t="s">
        <v>187</v>
      </c>
      <c r="Q18" s="377" t="s">
        <v>186</v>
      </c>
      <c r="R18" s="376">
        <v>13</v>
      </c>
    </row>
    <row r="19" spans="1:18" s="348" customFormat="1" ht="11">
      <c r="A19" s="355"/>
      <c r="B19" s="354" t="s">
        <v>185</v>
      </c>
      <c r="C19" s="379">
        <v>766</v>
      </c>
      <c r="D19" s="378"/>
      <c r="E19" s="381" t="s">
        <v>185</v>
      </c>
      <c r="F19" s="380">
        <v>932</v>
      </c>
      <c r="G19" s="378"/>
      <c r="H19" s="377" t="s">
        <v>185</v>
      </c>
      <c r="I19" s="379">
        <v>741</v>
      </c>
      <c r="J19" s="378"/>
      <c r="K19" s="377" t="s">
        <v>185</v>
      </c>
      <c r="L19" s="379">
        <v>604</v>
      </c>
      <c r="M19" s="378"/>
      <c r="N19" s="377" t="s">
        <v>185</v>
      </c>
      <c r="O19" s="379">
        <v>632</v>
      </c>
      <c r="P19" s="378"/>
      <c r="Q19" s="377" t="s">
        <v>185</v>
      </c>
      <c r="R19" s="376">
        <v>1863</v>
      </c>
    </row>
    <row r="20" spans="1:18" s="348" customFormat="1" ht="11">
      <c r="A20" s="355"/>
      <c r="B20" s="354" t="s">
        <v>184</v>
      </c>
      <c r="C20" s="379">
        <v>0</v>
      </c>
      <c r="D20" s="378"/>
      <c r="E20" s="377" t="s">
        <v>184</v>
      </c>
      <c r="F20" s="379">
        <v>0</v>
      </c>
      <c r="G20" s="378"/>
      <c r="H20" s="377" t="s">
        <v>184</v>
      </c>
      <c r="I20" s="379">
        <v>0</v>
      </c>
      <c r="J20" s="378"/>
      <c r="K20" s="377" t="s">
        <v>184</v>
      </c>
      <c r="L20" s="379">
        <v>0</v>
      </c>
      <c r="M20" s="378"/>
      <c r="N20" s="377" t="s">
        <v>184</v>
      </c>
      <c r="O20" s="379">
        <v>0</v>
      </c>
      <c r="P20" s="378"/>
      <c r="Q20" s="377" t="s">
        <v>184</v>
      </c>
      <c r="R20" s="376">
        <v>0</v>
      </c>
    </row>
    <row r="21" spans="1:18" s="348" customFormat="1" ht="12" thickBot="1">
      <c r="A21" s="352"/>
      <c r="B21" s="375" t="s">
        <v>136</v>
      </c>
      <c r="C21" s="374">
        <v>769</v>
      </c>
      <c r="D21" s="373"/>
      <c r="E21" s="351" t="s">
        <v>136</v>
      </c>
      <c r="F21" s="374">
        <v>938</v>
      </c>
      <c r="G21" s="373"/>
      <c r="H21" s="351" t="s">
        <v>136</v>
      </c>
      <c r="I21" s="374">
        <v>745</v>
      </c>
      <c r="J21" s="373"/>
      <c r="K21" s="351" t="s">
        <v>136</v>
      </c>
      <c r="L21" s="374">
        <v>614</v>
      </c>
      <c r="M21" s="373"/>
      <c r="N21" s="351" t="s">
        <v>136</v>
      </c>
      <c r="O21" s="374">
        <v>636</v>
      </c>
      <c r="P21" s="373"/>
      <c r="Q21" s="351" t="s">
        <v>136</v>
      </c>
      <c r="R21" s="372">
        <v>1876</v>
      </c>
    </row>
    <row r="22" spans="1:18" s="348" customFormat="1" ht="12" thickBot="1">
      <c r="A22" s="358"/>
      <c r="B22" s="358"/>
      <c r="C22" s="357"/>
      <c r="D22" s="358"/>
      <c r="E22" s="358"/>
      <c r="F22" s="357"/>
      <c r="G22" s="358"/>
      <c r="H22" s="358"/>
      <c r="I22" s="357"/>
      <c r="J22" s="358"/>
      <c r="K22" s="358"/>
      <c r="L22" s="357"/>
      <c r="M22" s="358"/>
      <c r="N22" s="358"/>
      <c r="O22" s="357"/>
      <c r="P22" s="358"/>
      <c r="Q22" s="358"/>
      <c r="R22" s="357"/>
    </row>
    <row r="23" spans="1:18" s="348" customFormat="1" ht="12" thickBot="1">
      <c r="A23" s="371" t="s">
        <v>75</v>
      </c>
      <c r="B23" s="370"/>
      <c r="C23" s="369" t="s">
        <v>191</v>
      </c>
      <c r="D23" s="358"/>
      <c r="E23" s="358"/>
      <c r="F23" s="357"/>
      <c r="G23" s="358"/>
      <c r="H23" s="358"/>
      <c r="I23" s="357"/>
      <c r="J23" s="358"/>
      <c r="K23" s="358"/>
      <c r="L23" s="357"/>
      <c r="M23" s="358"/>
      <c r="N23" s="358"/>
      <c r="O23" s="357"/>
      <c r="P23" s="358"/>
      <c r="Q23" s="358"/>
      <c r="R23" s="357"/>
    </row>
    <row r="24" spans="1:18" s="348" customFormat="1" ht="22">
      <c r="A24" s="368" t="s">
        <v>190</v>
      </c>
      <c r="B24" s="367" t="s">
        <v>189</v>
      </c>
      <c r="C24" s="366">
        <v>20</v>
      </c>
      <c r="D24" s="358"/>
      <c r="E24" s="358"/>
      <c r="F24" s="357"/>
      <c r="G24" s="358"/>
      <c r="H24" s="358"/>
      <c r="I24" s="357"/>
      <c r="J24" s="358"/>
      <c r="K24" s="358"/>
      <c r="L24" s="357"/>
      <c r="M24" s="358"/>
      <c r="N24" s="358"/>
      <c r="O24" s="357"/>
      <c r="P24" s="358"/>
      <c r="Q24" s="358"/>
      <c r="R24" s="357"/>
    </row>
    <row r="25" spans="1:18" s="348" customFormat="1" ht="22">
      <c r="A25" s="363"/>
      <c r="B25" s="365" t="s">
        <v>188</v>
      </c>
      <c r="C25" s="353">
        <v>9527</v>
      </c>
      <c r="D25" s="358"/>
      <c r="E25" s="358"/>
      <c r="F25" s="364"/>
      <c r="G25" s="358"/>
      <c r="H25" s="358"/>
      <c r="I25" s="357"/>
      <c r="J25" s="358"/>
      <c r="K25" s="358"/>
      <c r="L25" s="357"/>
      <c r="M25" s="358"/>
      <c r="N25" s="358"/>
      <c r="O25" s="357"/>
      <c r="P25" s="358"/>
      <c r="Q25" s="358"/>
      <c r="R25" s="357"/>
    </row>
    <row r="26" spans="1:18" s="348" customFormat="1" ht="11">
      <c r="A26" s="363"/>
      <c r="B26" s="354" t="s">
        <v>184</v>
      </c>
      <c r="C26" s="353">
        <v>0</v>
      </c>
      <c r="D26" s="358"/>
      <c r="E26" s="358"/>
      <c r="F26" s="357"/>
      <c r="G26" s="358"/>
      <c r="H26" s="358"/>
      <c r="I26" s="357"/>
      <c r="J26" s="358"/>
      <c r="K26" s="358"/>
      <c r="L26" s="357"/>
      <c r="M26" s="358"/>
      <c r="N26" s="358"/>
      <c r="O26" s="357"/>
      <c r="P26" s="358"/>
      <c r="Q26" s="358"/>
      <c r="R26" s="357"/>
    </row>
    <row r="27" spans="1:18" s="348" customFormat="1" ht="11">
      <c r="A27" s="362"/>
      <c r="B27" s="361" t="s">
        <v>136</v>
      </c>
      <c r="C27" s="360">
        <v>9547</v>
      </c>
      <c r="D27" s="358"/>
      <c r="E27" s="359"/>
      <c r="F27" s="357"/>
      <c r="G27" s="358"/>
      <c r="H27" s="358"/>
      <c r="I27" s="357"/>
      <c r="J27" s="358"/>
      <c r="K27" s="358"/>
      <c r="L27" s="357"/>
      <c r="M27" s="358"/>
      <c r="N27" s="358"/>
      <c r="O27" s="357"/>
      <c r="P27" s="358"/>
      <c r="Q27" s="358"/>
      <c r="R27" s="357"/>
    </row>
    <row r="28" spans="1:18" s="348" customFormat="1" ht="11">
      <c r="A28" s="356" t="s">
        <v>187</v>
      </c>
      <c r="B28" s="354" t="s">
        <v>186</v>
      </c>
      <c r="C28" s="353">
        <v>53</v>
      </c>
      <c r="F28" s="349"/>
      <c r="I28" s="349"/>
      <c r="L28" s="349"/>
      <c r="O28" s="349"/>
      <c r="R28" s="349"/>
    </row>
    <row r="29" spans="1:18" s="348" customFormat="1" ht="11">
      <c r="A29" s="355"/>
      <c r="B29" s="354" t="s">
        <v>185</v>
      </c>
      <c r="C29" s="353">
        <v>9491</v>
      </c>
      <c r="F29" s="349"/>
      <c r="I29" s="349"/>
      <c r="L29" s="349"/>
      <c r="O29" s="349"/>
      <c r="R29" s="349"/>
    </row>
    <row r="30" spans="1:18" s="348" customFormat="1" ht="11">
      <c r="A30" s="355"/>
      <c r="B30" s="354" t="s">
        <v>184</v>
      </c>
      <c r="C30" s="353">
        <v>0</v>
      </c>
      <c r="F30" s="349"/>
      <c r="I30" s="349"/>
      <c r="L30" s="349"/>
      <c r="O30" s="349"/>
      <c r="R30" s="349"/>
    </row>
    <row r="31" spans="1:18" s="348" customFormat="1" ht="12" thickBot="1">
      <c r="A31" s="352"/>
      <c r="B31" s="351" t="s">
        <v>136</v>
      </c>
      <c r="C31" s="350">
        <v>9544</v>
      </c>
      <c r="F31" s="349"/>
      <c r="I31" s="349"/>
      <c r="L31" s="349"/>
      <c r="O31" s="349"/>
      <c r="R31" s="349"/>
    </row>
    <row r="32" spans="1:18" s="346" customFormat="1" ht="13">
      <c r="A32" s="347" t="s">
        <v>168</v>
      </c>
    </row>
  </sheetData>
  <mergeCells count="39">
    <mergeCell ref="A23:B23"/>
    <mergeCell ref="A24:A27"/>
    <mergeCell ref="A28:A31"/>
    <mergeCell ref="A18:A21"/>
    <mergeCell ref="D18:D21"/>
    <mergeCell ref="P18:P21"/>
    <mergeCell ref="A14:A17"/>
    <mergeCell ref="D14:D17"/>
    <mergeCell ref="G14:G17"/>
    <mergeCell ref="J14:J17"/>
    <mergeCell ref="M14:M17"/>
    <mergeCell ref="P14:P17"/>
    <mergeCell ref="D13:E13"/>
    <mergeCell ref="G13:H13"/>
    <mergeCell ref="J13:K13"/>
    <mergeCell ref="M13:N13"/>
    <mergeCell ref="G18:G21"/>
    <mergeCell ref="J18:J21"/>
    <mergeCell ref="M18:M21"/>
    <mergeCell ref="J4:J7"/>
    <mergeCell ref="M4:M7"/>
    <mergeCell ref="P13:Q13"/>
    <mergeCell ref="A8:A11"/>
    <mergeCell ref="D8:D11"/>
    <mergeCell ref="G8:G11"/>
    <mergeCell ref="J8:J11"/>
    <mergeCell ref="M8:M11"/>
    <mergeCell ref="P8:P11"/>
    <mergeCell ref="A13:B13"/>
    <mergeCell ref="P4:P7"/>
    <mergeCell ref="A3:B3"/>
    <mergeCell ref="D3:E3"/>
    <mergeCell ref="G3:H3"/>
    <mergeCell ref="J3:K3"/>
    <mergeCell ref="M3:N3"/>
    <mergeCell ref="P3:Q3"/>
    <mergeCell ref="A4:A7"/>
    <mergeCell ref="D4:D7"/>
    <mergeCell ref="G4:G7"/>
  </mergeCells>
  <phoneticPr fontId="2"/>
  <printOptions horizontalCentered="1"/>
  <pageMargins left="0.47244094488188981" right="0.47244094488188981" top="0.70866141732283472" bottom="0.74803149606299213" header="0.31496062992125984" footer="0.31496062992125984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E7598-EFB0-1941-9EDF-E45CD8D4003E}">
  <dimension ref="A1:AC104"/>
  <sheetViews>
    <sheetView showGridLines="0" zoomScaleSheetLayoutView="100" workbookViewId="0"/>
  </sheetViews>
  <sheetFormatPr baseColWidth="10" defaultColWidth="8.83203125" defaultRowHeight="14"/>
  <cols>
    <col min="1" max="2" width="2.6640625" style="2" customWidth="1"/>
    <col min="3" max="3" width="10.5" style="2" customWidth="1"/>
    <col min="4" max="4" width="5.164062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6" s="7" customFormat="1" ht="20.25" customHeight="1">
      <c r="A1" s="4" t="s">
        <v>50</v>
      </c>
    </row>
    <row r="2" spans="1:26" s="7" customFormat="1" ht="5" customHeight="1" thickBot="1"/>
    <row r="3" spans="1:26" s="87" customFormat="1" ht="16" customHeight="1" thickBot="1">
      <c r="A3" s="28"/>
      <c r="B3" s="28"/>
      <c r="C3" s="28"/>
      <c r="D3" s="99"/>
      <c r="E3" s="28" t="s">
        <v>32</v>
      </c>
      <c r="F3" s="28" t="s">
        <v>49</v>
      </c>
      <c r="G3" s="28" t="s">
        <v>48</v>
      </c>
      <c r="H3" s="28" t="s">
        <v>47</v>
      </c>
      <c r="I3" s="28" t="s">
        <v>46</v>
      </c>
      <c r="J3" s="28" t="s">
        <v>45</v>
      </c>
      <c r="K3" s="28" t="s">
        <v>44</v>
      </c>
      <c r="L3" s="28" t="s">
        <v>43</v>
      </c>
      <c r="M3" s="28" t="s">
        <v>42</v>
      </c>
      <c r="N3" s="28" t="s">
        <v>41</v>
      </c>
      <c r="O3" s="96"/>
      <c r="P3" s="96"/>
    </row>
    <row r="4" spans="1:26" s="87" customFormat="1" ht="16" customHeight="1">
      <c r="A4" s="98"/>
      <c r="B4" s="97" t="s">
        <v>36</v>
      </c>
      <c r="C4" s="97"/>
      <c r="D4" s="92" t="s">
        <v>32</v>
      </c>
      <c r="E4" s="85">
        <f>SUM(F4:N4)</f>
        <v>80667</v>
      </c>
      <c r="F4" s="85">
        <f>SUM(F5:F6)</f>
        <v>2857</v>
      </c>
      <c r="G4" s="85">
        <f>SUM(G5:G6)</f>
        <v>3429</v>
      </c>
      <c r="H4" s="85">
        <f>SUM(H5:H6)</f>
        <v>4192</v>
      </c>
      <c r="I4" s="85">
        <f>SUM(I5:I6)</f>
        <v>4169</v>
      </c>
      <c r="J4" s="85">
        <f>SUM(J5:J6)</f>
        <v>5592</v>
      </c>
      <c r="K4" s="85">
        <f>SUM(K5:K6)</f>
        <v>9260</v>
      </c>
      <c r="L4" s="85">
        <f>SUM(L5:L6)</f>
        <v>16337</v>
      </c>
      <c r="M4" s="85">
        <f>SUM(M5:M6)</f>
        <v>14295</v>
      </c>
      <c r="N4" s="85">
        <f>SUM(N5:N6)</f>
        <v>20536</v>
      </c>
      <c r="O4" s="96"/>
      <c r="P4" s="96"/>
    </row>
    <row r="5" spans="1:26" s="87" customFormat="1" ht="16" customHeight="1">
      <c r="A5" s="49"/>
      <c r="B5" s="25"/>
      <c r="C5" s="25"/>
      <c r="D5" s="92" t="s">
        <v>31</v>
      </c>
      <c r="E5" s="85">
        <f>SUM(F5:N5)</f>
        <v>32493</v>
      </c>
      <c r="F5" s="86">
        <v>1169</v>
      </c>
      <c r="G5" s="84">
        <v>1279</v>
      </c>
      <c r="H5" s="84">
        <v>1547</v>
      </c>
      <c r="I5" s="84">
        <v>1538</v>
      </c>
      <c r="J5" s="84">
        <v>2032</v>
      </c>
      <c r="K5" s="84">
        <v>3788</v>
      </c>
      <c r="L5" s="84">
        <v>6943</v>
      </c>
      <c r="M5" s="84">
        <v>6082</v>
      </c>
      <c r="N5" s="84">
        <v>8115</v>
      </c>
      <c r="O5" s="82"/>
      <c r="P5" s="75"/>
    </row>
    <row r="6" spans="1:26" s="87" customFormat="1" ht="16" customHeight="1">
      <c r="A6" s="49"/>
      <c r="B6" s="25"/>
      <c r="C6" s="25"/>
      <c r="D6" s="92" t="s">
        <v>30</v>
      </c>
      <c r="E6" s="85">
        <f>SUM(F6:N6)</f>
        <v>48174</v>
      </c>
      <c r="F6" s="84">
        <v>1688</v>
      </c>
      <c r="G6" s="84">
        <v>2150</v>
      </c>
      <c r="H6" s="84">
        <v>2645</v>
      </c>
      <c r="I6" s="84">
        <v>2631</v>
      </c>
      <c r="J6" s="84">
        <v>3560</v>
      </c>
      <c r="K6" s="84">
        <v>5472</v>
      </c>
      <c r="L6" s="84">
        <v>9394</v>
      </c>
      <c r="M6" s="84">
        <v>8213</v>
      </c>
      <c r="N6" s="84">
        <v>12421</v>
      </c>
      <c r="O6" s="75"/>
      <c r="P6" s="75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s="87" customFormat="1" ht="16" customHeight="1">
      <c r="A7" s="49"/>
      <c r="B7" s="25"/>
      <c r="C7" s="25"/>
      <c r="D7" s="92"/>
      <c r="E7" s="85"/>
      <c r="F7" s="95"/>
      <c r="G7" s="95"/>
      <c r="H7" s="95"/>
      <c r="I7" s="95"/>
      <c r="J7" s="95"/>
      <c r="K7" s="95"/>
      <c r="L7" s="95"/>
      <c r="M7" s="95"/>
      <c r="N7" s="95"/>
      <c r="O7" s="75"/>
      <c r="P7" s="75"/>
      <c r="Q7" s="75"/>
      <c r="R7" s="69"/>
      <c r="S7" s="69"/>
      <c r="T7" s="69"/>
      <c r="U7" s="69"/>
      <c r="V7" s="69"/>
      <c r="W7" s="69"/>
      <c r="X7" s="69"/>
      <c r="Y7" s="69"/>
      <c r="Z7" s="69"/>
    </row>
    <row r="8" spans="1:26" s="87" customFormat="1" ht="16" customHeight="1">
      <c r="A8" s="49"/>
      <c r="B8" s="25" t="s">
        <v>40</v>
      </c>
      <c r="C8" s="25"/>
      <c r="D8" s="92" t="s">
        <v>32</v>
      </c>
      <c r="E8" s="91">
        <v>0.20712897320087403</v>
      </c>
      <c r="F8" s="94">
        <v>7.6836188580803058E-2</v>
      </c>
      <c r="G8" s="94">
        <v>8.943195451463147E-2</v>
      </c>
      <c r="H8" s="94">
        <v>0.12508205526048816</v>
      </c>
      <c r="I8" s="94">
        <v>0.15556550617560358</v>
      </c>
      <c r="J8" s="94">
        <v>0.21493638774647347</v>
      </c>
      <c r="K8" s="94">
        <v>0.24521356883722162</v>
      </c>
      <c r="L8" s="94">
        <v>0.30884549218292151</v>
      </c>
      <c r="M8" s="94">
        <v>0.28844989709027807</v>
      </c>
      <c r="N8" s="94">
        <v>0.23501945525291829</v>
      </c>
      <c r="O8" s="75"/>
      <c r="P8" s="75"/>
      <c r="Q8" s="75"/>
      <c r="R8" s="69"/>
      <c r="S8" s="69"/>
      <c r="T8" s="69"/>
      <c r="U8" s="69"/>
      <c r="V8" s="69"/>
      <c r="W8" s="69"/>
      <c r="X8" s="69"/>
      <c r="Y8" s="69"/>
      <c r="Z8" s="69"/>
    </row>
    <row r="9" spans="1:26" s="87" customFormat="1" ht="16" customHeight="1">
      <c r="A9" s="49"/>
      <c r="B9" s="25"/>
      <c r="C9" s="25"/>
      <c r="D9" s="92" t="s">
        <v>31</v>
      </c>
      <c r="E9" s="91">
        <v>0.20625499879394177</v>
      </c>
      <c r="F9" s="90">
        <v>7.386112339672711E-2</v>
      </c>
      <c r="G9" s="90">
        <v>7.8274173806609545E-2</v>
      </c>
      <c r="H9" s="90">
        <v>0.11068975386376646</v>
      </c>
      <c r="I9" s="90">
        <v>0.14273781902552204</v>
      </c>
      <c r="J9" s="90">
        <v>0.20128776622090144</v>
      </c>
      <c r="K9" s="90">
        <v>0.23720959358757593</v>
      </c>
      <c r="L9" s="90">
        <v>0.30534787580262118</v>
      </c>
      <c r="M9" s="90">
        <v>0.29013022945189143</v>
      </c>
      <c r="N9" s="90">
        <v>0.26300437530384052</v>
      </c>
      <c r="O9" s="75"/>
      <c r="P9" s="12"/>
      <c r="Q9" s="12"/>
      <c r="R9" s="69"/>
      <c r="S9" s="69"/>
      <c r="T9" s="93"/>
      <c r="U9" s="69"/>
      <c r="V9" s="69"/>
      <c r="W9" s="69"/>
      <c r="X9" s="69"/>
      <c r="Y9" s="69"/>
      <c r="Z9" s="69"/>
    </row>
    <row r="10" spans="1:26" s="87" customFormat="1" ht="16" customHeight="1">
      <c r="A10" s="49"/>
      <c r="B10" s="25"/>
      <c r="C10" s="25"/>
      <c r="D10" s="92" t="s">
        <v>30</v>
      </c>
      <c r="E10" s="91">
        <v>0.2077226570079555</v>
      </c>
      <c r="F10" s="90">
        <v>7.9041018917400258E-2</v>
      </c>
      <c r="G10" s="90">
        <v>9.7718389237342065E-2</v>
      </c>
      <c r="H10" s="90">
        <v>0.13537721363496774</v>
      </c>
      <c r="I10" s="90">
        <v>0.16419121318022967</v>
      </c>
      <c r="J10" s="90">
        <v>0.2235900012561236</v>
      </c>
      <c r="K10" s="90">
        <v>0.25107827842525465</v>
      </c>
      <c r="L10" s="90">
        <v>0.31148247620942338</v>
      </c>
      <c r="M10" s="90">
        <v>0.28721804511278193</v>
      </c>
      <c r="N10" s="90">
        <v>0.21974347633790359</v>
      </c>
      <c r="O10" s="75"/>
      <c r="P10" s="12"/>
      <c r="Q10" s="12"/>
      <c r="R10" s="69"/>
      <c r="S10" s="69"/>
      <c r="T10" s="69"/>
      <c r="U10" s="69"/>
      <c r="V10" s="69"/>
      <c r="W10" s="69"/>
      <c r="X10" s="69"/>
      <c r="Y10" s="69"/>
      <c r="Z10" s="69"/>
    </row>
    <row r="11" spans="1:26" s="87" customFormat="1" ht="16" customHeight="1">
      <c r="A11" s="69"/>
      <c r="B11" s="69"/>
      <c r="C11" s="69"/>
      <c r="D11" s="89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75"/>
      <c r="P11" s="75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s="44" customFormat="1" ht="16" customHeight="1">
      <c r="A12" s="78"/>
      <c r="B12" s="80" t="s">
        <v>39</v>
      </c>
      <c r="C12" s="80"/>
      <c r="D12" s="72" t="s">
        <v>32</v>
      </c>
      <c r="E12" s="85">
        <f>SUM(F12:N12)</f>
        <v>79283</v>
      </c>
      <c r="F12" s="85">
        <f>SUM(F13:F14)</f>
        <v>3126</v>
      </c>
      <c r="G12" s="85">
        <f>SUM(G13:G14)</f>
        <v>3378</v>
      </c>
      <c r="H12" s="85">
        <f>SUM(H13:H14)</f>
        <v>3954</v>
      </c>
      <c r="I12" s="85">
        <f>SUM(I13:I14)</f>
        <v>4061</v>
      </c>
      <c r="J12" s="85">
        <f>SUM(J13:J14)</f>
        <v>5249</v>
      </c>
      <c r="K12" s="85">
        <f>SUM(K13:K14)</f>
        <v>9359</v>
      </c>
      <c r="L12" s="85">
        <f>SUM(L13:L14)</f>
        <v>16313</v>
      </c>
      <c r="M12" s="85">
        <f>SUM(M13:M14)</f>
        <v>14195</v>
      </c>
      <c r="N12" s="85">
        <f>SUM(N13:N14)</f>
        <v>19648</v>
      </c>
      <c r="O12" s="75"/>
      <c r="P12" s="75"/>
    </row>
    <row r="13" spans="1:26" s="44" customFormat="1" ht="16" customHeight="1">
      <c r="A13" s="78"/>
      <c r="D13" s="72" t="s">
        <v>31</v>
      </c>
      <c r="E13" s="85">
        <f>SUM(F13:N13)</f>
        <v>32237</v>
      </c>
      <c r="F13" s="86">
        <v>1264</v>
      </c>
      <c r="G13" s="84">
        <v>1240</v>
      </c>
      <c r="H13" s="84">
        <v>1533</v>
      </c>
      <c r="I13" s="84">
        <v>1551</v>
      </c>
      <c r="J13" s="84">
        <v>1974</v>
      </c>
      <c r="K13" s="84">
        <v>3894</v>
      </c>
      <c r="L13" s="84">
        <v>6935</v>
      </c>
      <c r="M13" s="84">
        <v>6083</v>
      </c>
      <c r="N13" s="84">
        <v>7763</v>
      </c>
      <c r="O13" s="75"/>
      <c r="P13" s="75"/>
    </row>
    <row r="14" spans="1:26" s="44" customFormat="1" ht="16" customHeight="1">
      <c r="A14" s="78"/>
      <c r="D14" s="72" t="s">
        <v>30</v>
      </c>
      <c r="E14" s="85">
        <f>SUM(F14:N14)</f>
        <v>47046</v>
      </c>
      <c r="F14" s="84">
        <v>1862</v>
      </c>
      <c r="G14" s="84">
        <v>2138</v>
      </c>
      <c r="H14" s="84">
        <v>2421</v>
      </c>
      <c r="I14" s="84">
        <v>2510</v>
      </c>
      <c r="J14" s="84">
        <v>3275</v>
      </c>
      <c r="K14" s="84">
        <v>5465</v>
      </c>
      <c r="L14" s="84">
        <v>9378</v>
      </c>
      <c r="M14" s="84">
        <v>8112</v>
      </c>
      <c r="N14" s="84">
        <v>11885</v>
      </c>
      <c r="O14" s="75"/>
      <c r="P14" s="75"/>
    </row>
    <row r="15" spans="1:26" s="44" customFormat="1" ht="16" customHeight="1">
      <c r="D15" s="72"/>
      <c r="O15" s="17"/>
      <c r="P15" s="17"/>
      <c r="Q15" s="17"/>
      <c r="R15" s="17"/>
    </row>
    <row r="16" spans="1:26" s="44" customFormat="1" ht="16" customHeight="1">
      <c r="A16" s="78"/>
      <c r="B16" s="80" t="s">
        <v>38</v>
      </c>
      <c r="C16" s="80"/>
      <c r="D16" s="72" t="s">
        <v>32</v>
      </c>
      <c r="E16" s="48">
        <f>SUM(E17:E18)</f>
        <v>2144</v>
      </c>
      <c r="F16" s="48">
        <f>SUM(F17:F18)</f>
        <v>53</v>
      </c>
      <c r="G16" s="48">
        <f>SUM(G17:G18)</f>
        <v>51</v>
      </c>
      <c r="H16" s="48">
        <f>SUM(H17:H18)</f>
        <v>78</v>
      </c>
      <c r="I16" s="48">
        <f>SUM(I17:I18)</f>
        <v>90</v>
      </c>
      <c r="J16" s="48">
        <f>SUM(J17:J18)</f>
        <v>116</v>
      </c>
      <c r="K16" s="48">
        <f>SUM(K17:K18)</f>
        <v>232</v>
      </c>
      <c r="L16" s="48">
        <f>SUM(L17:L18)</f>
        <v>436</v>
      </c>
      <c r="M16" s="48">
        <f>SUM(M17:M18)</f>
        <v>436</v>
      </c>
      <c r="N16" s="48">
        <f>SUM(N17:N18)</f>
        <v>652</v>
      </c>
      <c r="O16" s="48"/>
      <c r="P16" s="82"/>
      <c r="Q16" s="82"/>
      <c r="R16" s="82"/>
    </row>
    <row r="17" spans="1:29" s="44" customFormat="1" ht="16" customHeight="1">
      <c r="A17" s="78"/>
      <c r="D17" s="72" t="s">
        <v>31</v>
      </c>
      <c r="E17" s="48">
        <f>SUM(F17:N17)</f>
        <v>1043</v>
      </c>
      <c r="F17" s="83">
        <v>18</v>
      </c>
      <c r="G17" s="83">
        <v>22</v>
      </c>
      <c r="H17" s="83">
        <v>41</v>
      </c>
      <c r="I17" s="83">
        <v>47</v>
      </c>
      <c r="J17" s="83">
        <v>43</v>
      </c>
      <c r="K17" s="83">
        <v>121</v>
      </c>
      <c r="L17" s="83">
        <v>215</v>
      </c>
      <c r="M17" s="83">
        <v>228</v>
      </c>
      <c r="N17" s="83">
        <v>308</v>
      </c>
      <c r="O17" s="82"/>
      <c r="P17" s="82"/>
      <c r="Q17" s="82"/>
      <c r="R17" s="82"/>
    </row>
    <row r="18" spans="1:29" s="44" customFormat="1" ht="16" customHeight="1">
      <c r="A18" s="78"/>
      <c r="D18" s="72" t="s">
        <v>30</v>
      </c>
      <c r="E18" s="48">
        <f>SUM(F18:N18)</f>
        <v>1101</v>
      </c>
      <c r="F18" s="83">
        <v>35</v>
      </c>
      <c r="G18" s="83">
        <v>29</v>
      </c>
      <c r="H18" s="83">
        <v>37</v>
      </c>
      <c r="I18" s="83">
        <v>43</v>
      </c>
      <c r="J18" s="83">
        <v>73</v>
      </c>
      <c r="K18" s="83">
        <v>111</v>
      </c>
      <c r="L18" s="83">
        <v>221</v>
      </c>
      <c r="M18" s="83">
        <v>208</v>
      </c>
      <c r="N18" s="83">
        <v>344</v>
      </c>
      <c r="O18" s="82"/>
      <c r="P18" s="82"/>
      <c r="Q18" s="82"/>
      <c r="R18" s="82"/>
    </row>
    <row r="19" spans="1:29" s="44" customFormat="1" ht="16" customHeight="1">
      <c r="D19" s="72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81"/>
      <c r="P19" s="81"/>
      <c r="Q19" s="17"/>
      <c r="R19" s="17"/>
    </row>
    <row r="20" spans="1:29" s="44" customFormat="1" ht="16" customHeight="1">
      <c r="A20" s="78"/>
      <c r="B20" s="80" t="s">
        <v>37</v>
      </c>
      <c r="C20" s="80"/>
      <c r="D20" s="72" t="s">
        <v>32</v>
      </c>
      <c r="E20" s="76">
        <f>E16/E12</f>
        <v>2.7042367216174968E-2</v>
      </c>
      <c r="F20" s="76">
        <f>F16/F12</f>
        <v>1.6954574536148431E-2</v>
      </c>
      <c r="G20" s="76">
        <f>G16/G12</f>
        <v>1.5097690941385435E-2</v>
      </c>
      <c r="H20" s="76">
        <f>H16/H12</f>
        <v>1.9726858877086494E-2</v>
      </c>
      <c r="I20" s="76">
        <f>I16/I12</f>
        <v>2.216202905688254E-2</v>
      </c>
      <c r="J20" s="76">
        <f>J16/J12</f>
        <v>2.2099447513812154E-2</v>
      </c>
      <c r="K20" s="76">
        <f>K16/K12</f>
        <v>2.4788973180895395E-2</v>
      </c>
      <c r="L20" s="76">
        <f>L16/L12</f>
        <v>2.6727150125666645E-2</v>
      </c>
      <c r="M20" s="76">
        <f>M16/M12</f>
        <v>3.0715040507220851E-2</v>
      </c>
      <c r="N20" s="76">
        <f>N16/N12</f>
        <v>3.3184039087947884E-2</v>
      </c>
      <c r="O20" s="81"/>
      <c r="P20" s="81"/>
      <c r="Q20" s="17"/>
      <c r="R20" s="17"/>
    </row>
    <row r="21" spans="1:29" s="44" customFormat="1" ht="16" customHeight="1">
      <c r="A21" s="78"/>
      <c r="D21" s="72" t="s">
        <v>31</v>
      </c>
      <c r="E21" s="76">
        <f>E17/E13</f>
        <v>3.2354127245091041E-2</v>
      </c>
      <c r="F21" s="76">
        <f>F17/F13</f>
        <v>1.4240506329113924E-2</v>
      </c>
      <c r="G21" s="76">
        <f>G17/G13</f>
        <v>1.7741935483870968E-2</v>
      </c>
      <c r="H21" s="76">
        <f>H17/H13</f>
        <v>2.674494455316373E-2</v>
      </c>
      <c r="I21" s="76">
        <f>I17/I13</f>
        <v>3.0303030303030304E-2</v>
      </c>
      <c r="J21" s="76">
        <f>J17/J13</f>
        <v>2.1783181357649443E-2</v>
      </c>
      <c r="K21" s="76">
        <f>K17/K13</f>
        <v>3.1073446327683617E-2</v>
      </c>
      <c r="L21" s="76">
        <f>L17/L13</f>
        <v>3.1002162941600575E-2</v>
      </c>
      <c r="M21" s="76">
        <f>M17/M13</f>
        <v>3.7481505835936214E-2</v>
      </c>
      <c r="N21" s="76">
        <f>N17/N13</f>
        <v>3.9675383228133451E-2</v>
      </c>
      <c r="O21" s="81"/>
      <c r="P21" s="81"/>
      <c r="Q21" s="17"/>
      <c r="R21" s="17"/>
    </row>
    <row r="22" spans="1:29" s="44" customFormat="1" ht="16" customHeight="1">
      <c r="A22" s="78"/>
      <c r="D22" s="72" t="s">
        <v>30</v>
      </c>
      <c r="E22" s="76">
        <f>E18/E14</f>
        <v>2.3402627215916336E-2</v>
      </c>
      <c r="F22" s="76">
        <f>F18/F14</f>
        <v>1.8796992481203006E-2</v>
      </c>
      <c r="G22" s="76">
        <f>G18/G14</f>
        <v>1.3564078578110383E-2</v>
      </c>
      <c r="H22" s="76">
        <f>H18/H14</f>
        <v>1.5282940933498555E-2</v>
      </c>
      <c r="I22" s="76">
        <f>I18/I14</f>
        <v>1.7131474103585658E-2</v>
      </c>
      <c r="J22" s="76">
        <f>J18/J14</f>
        <v>2.2290076335877863E-2</v>
      </c>
      <c r="K22" s="76">
        <f>K18/K14</f>
        <v>2.0311070448307409E-2</v>
      </c>
      <c r="L22" s="76">
        <f>L18/L14</f>
        <v>2.3565792279803797E-2</v>
      </c>
      <c r="M22" s="76">
        <f>M18/M14</f>
        <v>2.564102564102564E-2</v>
      </c>
      <c r="N22" s="76">
        <f>N18/N14</f>
        <v>2.8944047118216239E-2</v>
      </c>
      <c r="O22" s="81"/>
      <c r="P22" s="81"/>
      <c r="Q22" s="17"/>
      <c r="R22" s="17"/>
    </row>
    <row r="23" spans="1:29" s="44" customFormat="1" ht="16" customHeight="1">
      <c r="D23" s="72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45"/>
      <c r="P23" s="45"/>
    </row>
    <row r="24" spans="1:29" s="44" customFormat="1" ht="16" customHeight="1">
      <c r="A24" s="78"/>
      <c r="B24" s="80" t="s">
        <v>35</v>
      </c>
      <c r="C24" s="80"/>
      <c r="D24" s="72" t="s">
        <v>32</v>
      </c>
      <c r="E24" s="48">
        <f>SUM(E25:E26)</f>
        <v>1585</v>
      </c>
      <c r="F24" s="48">
        <f>SUM(F25:F26)</f>
        <v>41</v>
      </c>
      <c r="G24" s="48">
        <f>SUM(G25:G26)</f>
        <v>43</v>
      </c>
      <c r="H24" s="48">
        <f>SUM(H25:H26)</f>
        <v>62</v>
      </c>
      <c r="I24" s="48">
        <f>SUM(I25:I26)</f>
        <v>70</v>
      </c>
      <c r="J24" s="48">
        <f>SUM(J25:J26)</f>
        <v>90</v>
      </c>
      <c r="K24" s="48">
        <f>SUM(K25:K26)</f>
        <v>176</v>
      </c>
      <c r="L24" s="48">
        <f>SUM(L25:L26)</f>
        <v>346</v>
      </c>
      <c r="M24" s="48">
        <f>SUM(M25:M26)</f>
        <v>322</v>
      </c>
      <c r="N24" s="48">
        <f>SUM(N25:N26)</f>
        <v>435</v>
      </c>
      <c r="O24" s="45"/>
      <c r="P24" s="45"/>
    </row>
    <row r="25" spans="1:29" s="44" customFormat="1" ht="16" customHeight="1">
      <c r="A25" s="78"/>
      <c r="B25" s="79" t="s">
        <v>36</v>
      </c>
      <c r="C25" s="79"/>
      <c r="D25" s="72" t="s">
        <v>31</v>
      </c>
      <c r="E25" s="48">
        <f>SUM(F25:N25)</f>
        <v>750</v>
      </c>
      <c r="F25" s="48">
        <v>11</v>
      </c>
      <c r="G25" s="48">
        <v>19</v>
      </c>
      <c r="H25" s="48">
        <v>31</v>
      </c>
      <c r="I25" s="48">
        <v>39</v>
      </c>
      <c r="J25" s="48">
        <v>31</v>
      </c>
      <c r="K25" s="48">
        <v>90</v>
      </c>
      <c r="L25" s="48">
        <v>165</v>
      </c>
      <c r="M25" s="48">
        <v>170</v>
      </c>
      <c r="N25" s="48">
        <v>194</v>
      </c>
      <c r="O25" s="45"/>
      <c r="P25" s="45"/>
    </row>
    <row r="26" spans="1:29" s="44" customFormat="1" ht="16" customHeight="1">
      <c r="A26" s="78"/>
      <c r="D26" s="72" t="s">
        <v>30</v>
      </c>
      <c r="E26" s="48">
        <f>SUM(F26:N26)</f>
        <v>835</v>
      </c>
      <c r="F26" s="48">
        <v>30</v>
      </c>
      <c r="G26" s="48">
        <v>24</v>
      </c>
      <c r="H26" s="48">
        <v>31</v>
      </c>
      <c r="I26" s="48">
        <v>31</v>
      </c>
      <c r="J26" s="48">
        <v>59</v>
      </c>
      <c r="K26" s="48">
        <v>86</v>
      </c>
      <c r="L26" s="48">
        <v>181</v>
      </c>
      <c r="M26" s="48">
        <v>152</v>
      </c>
      <c r="N26" s="48">
        <v>241</v>
      </c>
      <c r="O26" s="45"/>
      <c r="P26" s="45"/>
      <c r="Q26" s="45"/>
      <c r="R26" s="45"/>
    </row>
    <row r="27" spans="1:29" s="44" customFormat="1" ht="16" customHeight="1">
      <c r="D27" s="72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45"/>
      <c r="P27" s="45"/>
      <c r="Q27" s="45"/>
      <c r="R27" s="45"/>
    </row>
    <row r="28" spans="1:29" s="44" customFormat="1" ht="16" customHeight="1">
      <c r="A28" s="68"/>
      <c r="B28" s="17" t="s">
        <v>35</v>
      </c>
      <c r="C28" s="17"/>
      <c r="D28" s="72" t="s">
        <v>32</v>
      </c>
      <c r="E28" s="76">
        <f>E24/E16</f>
        <v>0.73927238805970152</v>
      </c>
      <c r="F28" s="76">
        <f>F24/F16</f>
        <v>0.77358490566037741</v>
      </c>
      <c r="G28" s="76">
        <f>G24/G16</f>
        <v>0.84313725490196079</v>
      </c>
      <c r="H28" s="76">
        <f>H24/H16</f>
        <v>0.79487179487179482</v>
      </c>
      <c r="I28" s="76">
        <f>I24/I16</f>
        <v>0.77777777777777779</v>
      </c>
      <c r="J28" s="76">
        <f>J24/J16</f>
        <v>0.77586206896551724</v>
      </c>
      <c r="K28" s="76">
        <f>K24/K16</f>
        <v>0.75862068965517238</v>
      </c>
      <c r="L28" s="76">
        <f>L24/L16</f>
        <v>0.79357798165137616</v>
      </c>
      <c r="M28" s="76">
        <f>M24/M16</f>
        <v>0.73853211009174313</v>
      </c>
      <c r="N28" s="76">
        <f>N24/N16</f>
        <v>0.66717791411042948</v>
      </c>
      <c r="O28" s="45"/>
      <c r="P28" s="45"/>
      <c r="Q28" s="45"/>
      <c r="R28" s="45"/>
    </row>
    <row r="29" spans="1:29" s="44" customFormat="1" ht="16" customHeight="1">
      <c r="A29" s="68"/>
      <c r="B29" s="17" t="s">
        <v>1</v>
      </c>
      <c r="C29" s="17"/>
      <c r="D29" s="72" t="s">
        <v>31</v>
      </c>
      <c r="E29" s="77">
        <f>E25/E17</f>
        <v>0.7190795781399808</v>
      </c>
      <c r="F29" s="76">
        <f>F25/F17</f>
        <v>0.61111111111111116</v>
      </c>
      <c r="G29" s="76">
        <f>G25/G17</f>
        <v>0.86363636363636365</v>
      </c>
      <c r="H29" s="76">
        <f>H25/H17</f>
        <v>0.75609756097560976</v>
      </c>
      <c r="I29" s="76">
        <f>I25/I17</f>
        <v>0.82978723404255317</v>
      </c>
      <c r="J29" s="76">
        <f>J25/J17</f>
        <v>0.72093023255813948</v>
      </c>
      <c r="K29" s="76">
        <f>K25/K17</f>
        <v>0.74380165289256195</v>
      </c>
      <c r="L29" s="76">
        <f>L25/L17</f>
        <v>0.76744186046511631</v>
      </c>
      <c r="M29" s="76">
        <f>M25/M17</f>
        <v>0.74561403508771928</v>
      </c>
      <c r="N29" s="76">
        <f>N25/N17</f>
        <v>0.62987012987012991</v>
      </c>
      <c r="O29" s="45"/>
      <c r="P29" s="45"/>
      <c r="Q29" s="45"/>
      <c r="R29" s="45"/>
    </row>
    <row r="30" spans="1:29" s="44" customFormat="1" ht="16" customHeight="1">
      <c r="A30" s="68"/>
      <c r="B30" s="17"/>
      <c r="C30" s="17"/>
      <c r="D30" s="72" t="s">
        <v>30</v>
      </c>
      <c r="E30" s="77">
        <f>E26/E18</f>
        <v>0.75840145322434149</v>
      </c>
      <c r="F30" s="76">
        <f>F26/F18</f>
        <v>0.8571428571428571</v>
      </c>
      <c r="G30" s="76">
        <f>G26/G18</f>
        <v>0.82758620689655171</v>
      </c>
      <c r="H30" s="76">
        <f>H26/H18</f>
        <v>0.83783783783783783</v>
      </c>
      <c r="I30" s="76">
        <f>I26/I18</f>
        <v>0.72093023255813948</v>
      </c>
      <c r="J30" s="76">
        <f>J26/J18</f>
        <v>0.80821917808219179</v>
      </c>
      <c r="K30" s="76">
        <f>K26/K18</f>
        <v>0.77477477477477474</v>
      </c>
      <c r="L30" s="76">
        <f>L26/L18</f>
        <v>0.8190045248868778</v>
      </c>
      <c r="M30" s="76">
        <f>M26/M18</f>
        <v>0.73076923076923073</v>
      </c>
      <c r="N30" s="76">
        <f>N26/N18</f>
        <v>0.70058139534883723</v>
      </c>
      <c r="O30" s="45"/>
      <c r="P30" s="45"/>
      <c r="Q30" s="45"/>
      <c r="R30" s="45"/>
    </row>
    <row r="31" spans="1:29" s="44" customFormat="1" ht="16" customHeight="1">
      <c r="A31" s="73"/>
      <c r="B31" s="17"/>
      <c r="C31" s="17"/>
      <c r="D31" s="72"/>
      <c r="E31" s="48"/>
      <c r="F31" s="48"/>
      <c r="G31" s="48"/>
      <c r="H31" s="48"/>
      <c r="I31" s="48"/>
      <c r="J31" s="48"/>
      <c r="K31" s="48"/>
      <c r="L31" s="48"/>
      <c r="M31" s="48"/>
      <c r="N31" s="48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s="44" customFormat="1" ht="16" customHeight="1">
      <c r="A32" s="68"/>
      <c r="B32" s="17" t="s">
        <v>34</v>
      </c>
      <c r="C32" s="17"/>
      <c r="D32" s="72" t="s">
        <v>32</v>
      </c>
      <c r="E32" s="66">
        <v>2.8451492537313432E-2</v>
      </c>
      <c r="F32" s="66">
        <v>0</v>
      </c>
      <c r="G32" s="66">
        <v>0</v>
      </c>
      <c r="H32" s="66">
        <v>1.282051282051282E-2</v>
      </c>
      <c r="I32" s="66">
        <v>2.2222222222222223E-2</v>
      </c>
      <c r="J32" s="66">
        <v>8.6206896551724137E-3</v>
      </c>
      <c r="K32" s="66">
        <v>1.2931034482758621E-2</v>
      </c>
      <c r="L32" s="66">
        <v>2.5229357798165139E-2</v>
      </c>
      <c r="M32" s="66">
        <v>3.669724770642202E-2</v>
      </c>
      <c r="N32" s="66">
        <v>4.1411042944785273E-2</v>
      </c>
      <c r="P32" s="75"/>
      <c r="Q32" s="75"/>
      <c r="R32" s="69"/>
      <c r="S32" s="69"/>
      <c r="T32" s="69"/>
      <c r="U32" s="69"/>
      <c r="V32" s="69"/>
      <c r="W32" s="69"/>
      <c r="X32" s="69"/>
      <c r="Y32" s="69"/>
      <c r="Z32" s="69"/>
      <c r="AA32" s="17"/>
      <c r="AB32" s="17"/>
      <c r="AC32" s="17"/>
    </row>
    <row r="33" spans="1:29" s="44" customFormat="1" ht="16" customHeight="1">
      <c r="A33" s="68"/>
      <c r="B33" s="17"/>
      <c r="C33" s="17"/>
      <c r="D33" s="72" t="s">
        <v>31</v>
      </c>
      <c r="E33" s="66">
        <v>3.3557046979865772E-2</v>
      </c>
      <c r="F33" s="66">
        <v>0</v>
      </c>
      <c r="G33" s="66">
        <v>0</v>
      </c>
      <c r="H33" s="66">
        <v>2.4390243902439025E-2</v>
      </c>
      <c r="I33" s="66">
        <v>2.1276595744680851E-2</v>
      </c>
      <c r="J33" s="66">
        <v>2.3255813953488372E-2</v>
      </c>
      <c r="K33" s="66">
        <v>1.6528925619834711E-2</v>
      </c>
      <c r="L33" s="66">
        <v>2.3255813953488372E-2</v>
      </c>
      <c r="M33" s="66">
        <v>3.5087719298245612E-2</v>
      </c>
      <c r="N33" s="66">
        <v>5.5194805194805192E-2</v>
      </c>
      <c r="P33" s="75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17"/>
      <c r="AB33" s="17"/>
      <c r="AC33" s="17"/>
    </row>
    <row r="34" spans="1:29" s="44" customFormat="1" ht="16" customHeight="1">
      <c r="A34" s="68"/>
      <c r="B34" s="17"/>
      <c r="C34" s="17"/>
      <c r="D34" s="72" t="s">
        <v>30</v>
      </c>
      <c r="E34" s="66">
        <v>2.3614895549500452E-2</v>
      </c>
      <c r="F34" s="66">
        <v>0</v>
      </c>
      <c r="G34" s="66">
        <v>0</v>
      </c>
      <c r="H34" s="66">
        <v>0</v>
      </c>
      <c r="I34" s="66">
        <v>2.3255813953488372E-2</v>
      </c>
      <c r="J34" s="66">
        <v>0</v>
      </c>
      <c r="K34" s="66">
        <v>9.0090090090090089E-3</v>
      </c>
      <c r="L34" s="66">
        <v>2.7149321266968326E-2</v>
      </c>
      <c r="M34" s="66">
        <v>3.8461538461538464E-2</v>
      </c>
      <c r="N34" s="66">
        <v>2.9069767441860465E-2</v>
      </c>
      <c r="P34" s="12"/>
      <c r="Q34" s="12"/>
      <c r="R34" s="71"/>
      <c r="S34" s="70"/>
      <c r="T34" s="70"/>
      <c r="U34" s="70"/>
      <c r="V34" s="70"/>
      <c r="W34" s="70"/>
      <c r="X34" s="69"/>
      <c r="Y34" s="69"/>
      <c r="Z34" s="69"/>
      <c r="AA34" s="17"/>
      <c r="AB34" s="17"/>
      <c r="AC34" s="17"/>
    </row>
    <row r="35" spans="1:29" s="44" customFormat="1" ht="16" customHeight="1">
      <c r="A35" s="73"/>
      <c r="B35" s="17"/>
      <c r="C35" s="17"/>
      <c r="D35" s="72"/>
      <c r="E35" s="66"/>
      <c r="P35" s="12"/>
      <c r="Q35" s="12"/>
      <c r="R35" s="71"/>
      <c r="S35" s="70"/>
      <c r="T35" s="70"/>
      <c r="U35" s="70"/>
      <c r="V35" s="70"/>
      <c r="W35" s="70"/>
      <c r="X35" s="69"/>
      <c r="Y35" s="69"/>
      <c r="Z35" s="69"/>
      <c r="AA35" s="17"/>
      <c r="AB35" s="17"/>
      <c r="AC35" s="17"/>
    </row>
    <row r="36" spans="1:29" s="44" customFormat="1" ht="16" customHeight="1">
      <c r="A36" s="68"/>
      <c r="B36" s="17" t="s">
        <v>33</v>
      </c>
      <c r="C36" s="17"/>
      <c r="D36" s="17" t="s">
        <v>32</v>
      </c>
      <c r="E36" s="67">
        <v>7.6939570904229154E-4</v>
      </c>
      <c r="F36" s="66">
        <v>0</v>
      </c>
      <c r="G36" s="66">
        <v>0</v>
      </c>
      <c r="H36" s="66">
        <v>2.5290844714213456E-4</v>
      </c>
      <c r="I36" s="66">
        <v>4.9248953459738983E-4</v>
      </c>
      <c r="J36" s="66">
        <v>1.9051247856734617E-4</v>
      </c>
      <c r="K36" s="66">
        <v>3.2054706699433702E-4</v>
      </c>
      <c r="L36" s="66">
        <v>6.7430883344571813E-4</v>
      </c>
      <c r="M36" s="66">
        <v>1.1271574498062699E-3</v>
      </c>
      <c r="N36" s="66">
        <v>1.374185667752443E-3</v>
      </c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44" customFormat="1" ht="16" customHeight="1">
      <c r="A37" s="68"/>
      <c r="B37" s="17"/>
      <c r="C37" s="17"/>
      <c r="D37" s="17" t="s">
        <v>31</v>
      </c>
      <c r="E37" s="67">
        <v>1.0857089679560752E-3</v>
      </c>
      <c r="F37" s="66">
        <v>0</v>
      </c>
      <c r="G37" s="66">
        <v>0</v>
      </c>
      <c r="H37" s="66">
        <v>6.5231572080887146E-4</v>
      </c>
      <c r="I37" s="66">
        <v>6.4474532559638943E-4</v>
      </c>
      <c r="J37" s="66">
        <v>5.0658561296859173E-4</v>
      </c>
      <c r="K37" s="66">
        <v>5.1361068310220854E-4</v>
      </c>
      <c r="L37" s="66">
        <v>7.2098053352559477E-4</v>
      </c>
      <c r="M37" s="66">
        <v>1.3151405556468849E-3</v>
      </c>
      <c r="N37" s="66">
        <v>2.189875048306067E-3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44" customFormat="1" ht="16" customHeight="1" thickBot="1">
      <c r="A38" s="65"/>
      <c r="B38" s="64"/>
      <c r="C38" s="64"/>
      <c r="D38" s="64" t="s">
        <v>30</v>
      </c>
      <c r="E38" s="63">
        <v>5.5265059728776093E-4</v>
      </c>
      <c r="F38" s="62">
        <v>0</v>
      </c>
      <c r="G38" s="62">
        <v>0</v>
      </c>
      <c r="H38" s="62">
        <v>0</v>
      </c>
      <c r="I38" s="62">
        <v>3.9840637450199205E-4</v>
      </c>
      <c r="J38" s="62">
        <v>0</v>
      </c>
      <c r="K38" s="62">
        <v>1.8298261665141812E-4</v>
      </c>
      <c r="L38" s="62">
        <v>6.3979526551503517E-4</v>
      </c>
      <c r="M38" s="62">
        <v>9.8619329388560163E-4</v>
      </c>
      <c r="N38" s="62">
        <v>8.4139671855279767E-4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25" customFormat="1" ht="13" customHeight="1">
      <c r="A39" s="61" t="s">
        <v>29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15"/>
      <c r="O39" s="8"/>
      <c r="P39" s="60"/>
      <c r="Q39" s="60"/>
      <c r="R39" s="60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s="25" customFormat="1" ht="13" customHeight="1">
      <c r="A40" s="25" t="s">
        <v>28</v>
      </c>
      <c r="D40" s="12"/>
      <c r="E40" s="12"/>
      <c r="O40" s="8"/>
      <c r="P40" s="60"/>
      <c r="Q40" s="60"/>
      <c r="R40" s="60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ht="15" customHeight="1">
      <c r="A41" s="8"/>
    </row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</sheetData>
  <mergeCells count="13">
    <mergeCell ref="A16:A18"/>
    <mergeCell ref="A20:A22"/>
    <mergeCell ref="B24:C24"/>
    <mergeCell ref="A28:A30"/>
    <mergeCell ref="A32:A34"/>
    <mergeCell ref="A36:A38"/>
    <mergeCell ref="A39:M39"/>
    <mergeCell ref="B4:C4"/>
    <mergeCell ref="B12:C12"/>
    <mergeCell ref="B16:C16"/>
    <mergeCell ref="B20:C20"/>
    <mergeCell ref="A24:A26"/>
    <mergeCell ref="A12:A14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B396-CB2B-744F-9A20-8D778CBB1261}">
  <dimension ref="A1:N170"/>
  <sheetViews>
    <sheetView showGridLines="0" zoomScaleNormal="100" zoomScaleSheetLayoutView="100" workbookViewId="0"/>
  </sheetViews>
  <sheetFormatPr baseColWidth="10" defaultColWidth="8.83203125" defaultRowHeight="14"/>
  <cols>
    <col min="1" max="2" width="2.6640625" style="2" customWidth="1"/>
    <col min="3" max="3" width="10.33203125" style="2" customWidth="1"/>
    <col min="4" max="4" width="5.33203125" style="2" customWidth="1"/>
    <col min="5" max="14" width="6.6640625" style="2" customWidth="1"/>
    <col min="15" max="16384" width="8.83203125" style="2"/>
  </cols>
  <sheetData>
    <row r="1" spans="1:14" s="7" customFormat="1" ht="18" customHeight="1">
      <c r="A1" s="112" t="s">
        <v>59</v>
      </c>
    </row>
    <row r="2" spans="1:14" s="7" customFormat="1" ht="5" customHeight="1" thickBot="1"/>
    <row r="3" spans="1:14" s="87" customFormat="1" ht="16" customHeight="1" thickBot="1">
      <c r="A3" s="28"/>
      <c r="B3" s="28"/>
      <c r="C3" s="28"/>
      <c r="D3" s="99"/>
      <c r="E3" s="28" t="s">
        <v>32</v>
      </c>
      <c r="F3" s="28" t="s">
        <v>49</v>
      </c>
      <c r="G3" s="28" t="s">
        <v>48</v>
      </c>
      <c r="H3" s="28" t="s">
        <v>47</v>
      </c>
      <c r="I3" s="28" t="s">
        <v>46</v>
      </c>
      <c r="J3" s="28" t="s">
        <v>45</v>
      </c>
      <c r="K3" s="28" t="s">
        <v>44</v>
      </c>
      <c r="L3" s="28" t="s">
        <v>43</v>
      </c>
      <c r="M3" s="28" t="s">
        <v>42</v>
      </c>
      <c r="N3" s="28" t="s">
        <v>41</v>
      </c>
    </row>
    <row r="4" spans="1:14" s="25" customFormat="1" ht="16" customHeight="1">
      <c r="A4" s="111"/>
      <c r="B4" s="25" t="s">
        <v>58</v>
      </c>
      <c r="D4" s="92" t="s">
        <v>32</v>
      </c>
      <c r="E4" s="110">
        <f>SUM(E5:E6)</f>
        <v>648</v>
      </c>
      <c r="F4" s="110">
        <f>SUM(F5:F6)</f>
        <v>29</v>
      </c>
      <c r="G4" s="110">
        <f>SUM(G5:G6)</f>
        <v>27</v>
      </c>
      <c r="H4" s="110">
        <f>SUM(H5:H6)</f>
        <v>29</v>
      </c>
      <c r="I4" s="110">
        <f>SUM(I5:I6)</f>
        <v>32</v>
      </c>
      <c r="J4" s="110">
        <f>SUM(J5:J6)</f>
        <v>42</v>
      </c>
      <c r="K4" s="110">
        <f>SUM(K5:K6)</f>
        <v>83</v>
      </c>
      <c r="L4" s="110">
        <f>SUM(L5:L6)</f>
        <v>149</v>
      </c>
      <c r="M4" s="110">
        <f>SUM(M5:M6)</f>
        <v>120</v>
      </c>
      <c r="N4" s="110">
        <f>SUM(N5:N6)</f>
        <v>137</v>
      </c>
    </row>
    <row r="5" spans="1:14" s="44" customFormat="1" ht="16" customHeight="1">
      <c r="A5" s="109"/>
      <c r="D5" s="72" t="s">
        <v>31</v>
      </c>
      <c r="E5" s="107">
        <f>SUM(F5:N5)</f>
        <v>272</v>
      </c>
      <c r="F5" s="107">
        <v>7</v>
      </c>
      <c r="G5" s="107">
        <v>13</v>
      </c>
      <c r="H5" s="107">
        <v>14</v>
      </c>
      <c r="I5" s="107">
        <v>17</v>
      </c>
      <c r="J5" s="107">
        <v>13</v>
      </c>
      <c r="K5" s="107">
        <v>38</v>
      </c>
      <c r="L5" s="107">
        <v>68</v>
      </c>
      <c r="M5" s="107">
        <v>56</v>
      </c>
      <c r="N5" s="107">
        <v>46</v>
      </c>
    </row>
    <row r="6" spans="1:14" s="44" customFormat="1" ht="16" customHeight="1">
      <c r="A6" s="109"/>
      <c r="D6" s="72" t="s">
        <v>30</v>
      </c>
      <c r="E6" s="107">
        <f>SUM(F6:N6)</f>
        <v>376</v>
      </c>
      <c r="F6" s="107">
        <v>22</v>
      </c>
      <c r="G6" s="107">
        <v>14</v>
      </c>
      <c r="H6" s="107">
        <v>15</v>
      </c>
      <c r="I6" s="107">
        <v>15</v>
      </c>
      <c r="J6" s="107">
        <v>29</v>
      </c>
      <c r="K6" s="107">
        <v>45</v>
      </c>
      <c r="L6" s="107">
        <v>81</v>
      </c>
      <c r="M6" s="107">
        <v>64</v>
      </c>
      <c r="N6" s="107">
        <v>91</v>
      </c>
    </row>
    <row r="7" spans="1:14" s="44" customFormat="1" ht="16" customHeight="1">
      <c r="D7" s="72"/>
    </row>
    <row r="8" spans="1:14" s="44" customFormat="1" ht="16" customHeight="1">
      <c r="A8" s="78"/>
      <c r="B8" s="44" t="s">
        <v>57</v>
      </c>
      <c r="D8" s="72" t="s">
        <v>32</v>
      </c>
      <c r="E8" s="107">
        <f>SUM(E9:E10)</f>
        <v>61</v>
      </c>
      <c r="F8" s="107">
        <f>SUM(F9:F10)</f>
        <v>0</v>
      </c>
      <c r="G8" s="107">
        <f>SUM(G9:G10)</f>
        <v>0</v>
      </c>
      <c r="H8" s="107">
        <f>SUM(H9:H10)</f>
        <v>1</v>
      </c>
      <c r="I8" s="107">
        <f>SUM(I9:I10)</f>
        <v>2</v>
      </c>
      <c r="J8" s="107">
        <f>SUM(J9:J10)</f>
        <v>1</v>
      </c>
      <c r="K8" s="107">
        <f>SUM(K9:K10)</f>
        <v>3</v>
      </c>
      <c r="L8" s="107">
        <f>SUM(L9:L10)</f>
        <v>11</v>
      </c>
      <c r="M8" s="107">
        <f>SUM(M9:M10)</f>
        <v>16</v>
      </c>
      <c r="N8" s="107">
        <f>SUM(N9:N10)</f>
        <v>27</v>
      </c>
    </row>
    <row r="9" spans="1:14" s="44" customFormat="1" ht="16" customHeight="1">
      <c r="A9" s="78"/>
      <c r="D9" s="72" t="s">
        <v>31</v>
      </c>
      <c r="E9" s="107">
        <f>SUM(F9:N9)</f>
        <v>35</v>
      </c>
      <c r="F9" s="107">
        <v>0</v>
      </c>
      <c r="G9" s="107">
        <v>0</v>
      </c>
      <c r="H9" s="107">
        <v>1</v>
      </c>
      <c r="I9" s="107">
        <v>1</v>
      </c>
      <c r="J9" s="107">
        <v>1</v>
      </c>
      <c r="K9" s="107">
        <v>2</v>
      </c>
      <c r="L9" s="107">
        <v>5</v>
      </c>
      <c r="M9" s="107">
        <v>8</v>
      </c>
      <c r="N9" s="107">
        <v>17</v>
      </c>
    </row>
    <row r="10" spans="1:14" s="44" customFormat="1" ht="16" customHeight="1">
      <c r="A10" s="78"/>
      <c r="D10" s="72" t="s">
        <v>30</v>
      </c>
      <c r="E10" s="107">
        <f>SUM(F10:N10)</f>
        <v>26</v>
      </c>
      <c r="F10" s="107">
        <v>0</v>
      </c>
      <c r="G10" s="107">
        <v>0</v>
      </c>
      <c r="H10" s="107">
        <v>0</v>
      </c>
      <c r="I10" s="107">
        <v>1</v>
      </c>
      <c r="J10" s="107">
        <v>0</v>
      </c>
      <c r="K10" s="107">
        <v>1</v>
      </c>
      <c r="L10" s="107">
        <v>6</v>
      </c>
      <c r="M10" s="107">
        <v>8</v>
      </c>
      <c r="N10" s="107">
        <v>10</v>
      </c>
    </row>
    <row r="11" spans="1:14" s="44" customFormat="1" ht="16" customHeight="1">
      <c r="D11" s="72"/>
    </row>
    <row r="12" spans="1:14" s="44" customFormat="1" ht="16" customHeight="1">
      <c r="A12" s="78"/>
      <c r="B12" s="44" t="s">
        <v>56</v>
      </c>
      <c r="D12" s="72" t="s">
        <v>32</v>
      </c>
      <c r="E12" s="107">
        <f>SUM(E13:E14)</f>
        <v>11</v>
      </c>
      <c r="F12" s="107">
        <f>SUM(F13:F14)</f>
        <v>0</v>
      </c>
      <c r="G12" s="107">
        <f>SUM(G13:G14)</f>
        <v>0</v>
      </c>
      <c r="H12" s="107">
        <f>SUM(H13:H14)</f>
        <v>0</v>
      </c>
      <c r="I12" s="107">
        <f>SUM(I13:I14)</f>
        <v>0</v>
      </c>
      <c r="J12" s="107">
        <f>SUM(J13:J14)</f>
        <v>1</v>
      </c>
      <c r="K12" s="107">
        <f>SUM(K13:K14)</f>
        <v>2</v>
      </c>
      <c r="L12" s="107">
        <f>SUM(L13:L14)</f>
        <v>2</v>
      </c>
      <c r="M12" s="107">
        <f>SUM(M13:M14)</f>
        <v>3</v>
      </c>
      <c r="N12" s="107">
        <f>SUM(N13:N14)</f>
        <v>3</v>
      </c>
    </row>
    <row r="13" spans="1:14" s="44" customFormat="1" ht="16" customHeight="1">
      <c r="A13" s="78"/>
      <c r="D13" s="72" t="s">
        <v>31</v>
      </c>
      <c r="E13" s="107">
        <f>SUM(F13:N13)</f>
        <v>6</v>
      </c>
      <c r="F13" s="108">
        <v>0</v>
      </c>
      <c r="G13" s="108">
        <v>0</v>
      </c>
      <c r="H13" s="108">
        <v>0</v>
      </c>
      <c r="I13" s="108">
        <v>0</v>
      </c>
      <c r="J13" s="108">
        <v>1</v>
      </c>
      <c r="K13" s="108">
        <v>1</v>
      </c>
      <c r="L13" s="108">
        <v>1</v>
      </c>
      <c r="M13" s="107">
        <v>2</v>
      </c>
      <c r="N13" s="107">
        <v>1</v>
      </c>
    </row>
    <row r="14" spans="1:14" s="44" customFormat="1" ht="16" customHeight="1">
      <c r="A14" s="78"/>
      <c r="D14" s="72" t="s">
        <v>30</v>
      </c>
      <c r="E14" s="107">
        <f>SUM(F14:N14)</f>
        <v>5</v>
      </c>
      <c r="F14" s="107">
        <v>0</v>
      </c>
      <c r="G14" s="108">
        <v>0</v>
      </c>
      <c r="H14" s="108">
        <v>0</v>
      </c>
      <c r="I14" s="107">
        <v>0</v>
      </c>
      <c r="J14" s="108">
        <v>0</v>
      </c>
      <c r="K14" s="107">
        <v>1</v>
      </c>
      <c r="L14" s="107">
        <v>1</v>
      </c>
      <c r="M14" s="107">
        <v>1</v>
      </c>
      <c r="N14" s="107">
        <v>2</v>
      </c>
    </row>
    <row r="15" spans="1:14" s="44" customFormat="1" ht="16" customHeight="1">
      <c r="D15" s="72"/>
    </row>
    <row r="16" spans="1:14" s="44" customFormat="1" ht="16" customHeight="1">
      <c r="A16" s="78"/>
      <c r="B16" s="44" t="s">
        <v>55</v>
      </c>
      <c r="D16" s="72" t="s">
        <v>32</v>
      </c>
      <c r="E16" s="107">
        <f>SUM(E17:E18)</f>
        <v>80</v>
      </c>
      <c r="F16" s="107">
        <f>SUM(F17:F18)</f>
        <v>3</v>
      </c>
      <c r="G16" s="107">
        <f>SUM(G17:G18)</f>
        <v>4</v>
      </c>
      <c r="H16" s="107">
        <f>SUM(H17:H18)</f>
        <v>1</v>
      </c>
      <c r="I16" s="107">
        <f>SUM(I17:I18)</f>
        <v>5</v>
      </c>
      <c r="J16" s="107">
        <f>SUM(J17:J18)</f>
        <v>3</v>
      </c>
      <c r="K16" s="107">
        <f>SUM(K17:K18)</f>
        <v>4</v>
      </c>
      <c r="L16" s="107">
        <f>SUM(L17:L18)</f>
        <v>20</v>
      </c>
      <c r="M16" s="107">
        <f>SUM(M17:M18)</f>
        <v>17</v>
      </c>
      <c r="N16" s="107">
        <f>SUM(N17:N18)</f>
        <v>23</v>
      </c>
    </row>
    <row r="17" spans="1:14" s="44" customFormat="1" ht="16" customHeight="1">
      <c r="A17" s="78"/>
      <c r="B17" s="44" t="s">
        <v>54</v>
      </c>
      <c r="D17" s="72" t="s">
        <v>31</v>
      </c>
      <c r="E17" s="107">
        <f>SUM(F17:N17)</f>
        <v>35</v>
      </c>
      <c r="F17" s="107">
        <v>0</v>
      </c>
      <c r="G17" s="107">
        <v>1</v>
      </c>
      <c r="H17" s="107">
        <v>1</v>
      </c>
      <c r="I17" s="107">
        <v>3</v>
      </c>
      <c r="J17" s="107">
        <v>2</v>
      </c>
      <c r="K17" s="107">
        <v>3</v>
      </c>
      <c r="L17" s="107">
        <v>9</v>
      </c>
      <c r="M17" s="107">
        <v>7</v>
      </c>
      <c r="N17" s="107">
        <v>9</v>
      </c>
    </row>
    <row r="18" spans="1:14" s="44" customFormat="1" ht="16" customHeight="1">
      <c r="A18" s="78"/>
      <c r="D18" s="72" t="s">
        <v>30</v>
      </c>
      <c r="E18" s="107">
        <f>SUM(F18:N18)</f>
        <v>45</v>
      </c>
      <c r="F18" s="107">
        <v>3</v>
      </c>
      <c r="G18" s="107">
        <v>3</v>
      </c>
      <c r="H18" s="107">
        <v>0</v>
      </c>
      <c r="I18" s="107">
        <v>2</v>
      </c>
      <c r="J18" s="107">
        <v>1</v>
      </c>
      <c r="K18" s="107">
        <v>1</v>
      </c>
      <c r="L18" s="107">
        <v>11</v>
      </c>
      <c r="M18" s="107">
        <v>10</v>
      </c>
      <c r="N18" s="107">
        <v>14</v>
      </c>
    </row>
    <row r="19" spans="1:14" s="44" customFormat="1" ht="16" customHeight="1">
      <c r="D19" s="72"/>
    </row>
    <row r="20" spans="1:14" s="44" customFormat="1" ht="16" customHeight="1">
      <c r="A20" s="68"/>
      <c r="B20" s="17" t="s">
        <v>53</v>
      </c>
      <c r="C20" s="17"/>
      <c r="D20" s="17" t="s">
        <v>32</v>
      </c>
      <c r="E20" s="18">
        <f>SUM(E21:E22)</f>
        <v>785</v>
      </c>
      <c r="F20" s="48">
        <f>SUM(F21:F22)</f>
        <v>9</v>
      </c>
      <c r="G20" s="48">
        <f>SUM(G21:G22)</f>
        <v>12</v>
      </c>
      <c r="H20" s="48">
        <f>SUM(H21:H22)</f>
        <v>31</v>
      </c>
      <c r="I20" s="48">
        <f>SUM(I21:I22)</f>
        <v>31</v>
      </c>
      <c r="J20" s="48">
        <f>SUM(J21:J22)</f>
        <v>43</v>
      </c>
      <c r="K20" s="48">
        <f>SUM(K21:K22)</f>
        <v>84</v>
      </c>
      <c r="L20" s="48">
        <f>SUM(L21:L22)</f>
        <v>164</v>
      </c>
      <c r="M20" s="48">
        <f>SUM(M21:M22)</f>
        <v>166</v>
      </c>
      <c r="N20" s="48">
        <f>SUM(N21:N22)</f>
        <v>245</v>
      </c>
    </row>
    <row r="21" spans="1:14" s="44" customFormat="1" ht="16" customHeight="1">
      <c r="A21" s="68"/>
      <c r="B21" s="17"/>
      <c r="C21" s="17"/>
      <c r="D21" s="72" t="s">
        <v>31</v>
      </c>
      <c r="E21" s="18">
        <f>SUM(F21:N21)</f>
        <v>402</v>
      </c>
      <c r="F21" s="48">
        <v>4</v>
      </c>
      <c r="G21" s="48">
        <v>5</v>
      </c>
      <c r="H21" s="48">
        <v>15</v>
      </c>
      <c r="I21" s="48">
        <v>18</v>
      </c>
      <c r="J21" s="48">
        <v>14</v>
      </c>
      <c r="K21" s="48">
        <v>46</v>
      </c>
      <c r="L21" s="48">
        <v>82</v>
      </c>
      <c r="M21" s="48">
        <v>97</v>
      </c>
      <c r="N21" s="48">
        <v>121</v>
      </c>
    </row>
    <row r="22" spans="1:14" s="44" customFormat="1" ht="16" customHeight="1">
      <c r="A22" s="68"/>
      <c r="B22" s="17"/>
      <c r="C22" s="17"/>
      <c r="D22" s="72" t="s">
        <v>30</v>
      </c>
      <c r="E22" s="18">
        <f>SUM(F22:N22)</f>
        <v>383</v>
      </c>
      <c r="F22" s="48">
        <v>5</v>
      </c>
      <c r="G22" s="48">
        <v>7</v>
      </c>
      <c r="H22" s="48">
        <v>16</v>
      </c>
      <c r="I22" s="48">
        <v>13</v>
      </c>
      <c r="J22" s="48">
        <v>29</v>
      </c>
      <c r="K22" s="48">
        <v>38</v>
      </c>
      <c r="L22" s="48">
        <v>82</v>
      </c>
      <c r="M22" s="48">
        <v>69</v>
      </c>
      <c r="N22" s="48">
        <v>124</v>
      </c>
    </row>
    <row r="23" spans="1:14" s="44" customFormat="1" ht="16" customHeight="1">
      <c r="A23" s="73"/>
      <c r="B23" s="17"/>
      <c r="C23" s="17"/>
      <c r="D23" s="72"/>
      <c r="E23" s="48"/>
      <c r="F23" s="48"/>
      <c r="G23" s="48"/>
      <c r="H23" s="48"/>
      <c r="I23" s="48"/>
      <c r="J23" s="48"/>
      <c r="K23" s="48"/>
      <c r="L23" s="48"/>
      <c r="M23" s="48"/>
      <c r="N23" s="48"/>
    </row>
    <row r="24" spans="1:14" s="44" customFormat="1" ht="16" customHeight="1">
      <c r="A24" s="68"/>
      <c r="B24" s="17" t="s">
        <v>52</v>
      </c>
      <c r="C24" s="17"/>
      <c r="D24" s="17" t="s">
        <v>32</v>
      </c>
      <c r="E24" s="18">
        <f>SUM(E25:E26)</f>
        <v>454</v>
      </c>
      <c r="F24" s="48">
        <f>SUM(F25:F26)</f>
        <v>9</v>
      </c>
      <c r="G24" s="48">
        <f>SUM(G25:G26)</f>
        <v>7</v>
      </c>
      <c r="H24" s="48">
        <f>SUM(H25:H26)</f>
        <v>12</v>
      </c>
      <c r="I24" s="48">
        <f>SUM(I25:I26)</f>
        <v>16</v>
      </c>
      <c r="J24" s="48">
        <f>SUM(J25:J26)</f>
        <v>18</v>
      </c>
      <c r="K24" s="48">
        <f>SUM(K25:K26)</f>
        <v>43</v>
      </c>
      <c r="L24" s="48">
        <f>SUM(L25:L26)</f>
        <v>72</v>
      </c>
      <c r="M24" s="48">
        <f>SUM(M25:M26)</f>
        <v>96</v>
      </c>
      <c r="N24" s="48">
        <f>SUM(N25:N26)</f>
        <v>181</v>
      </c>
    </row>
    <row r="25" spans="1:14" s="44" customFormat="1" ht="16" customHeight="1">
      <c r="A25" s="68"/>
      <c r="B25" s="17"/>
      <c r="C25" s="17"/>
      <c r="D25" s="72" t="s">
        <v>31</v>
      </c>
      <c r="E25" s="18">
        <f>SUM(F25:N25)</f>
        <v>234</v>
      </c>
      <c r="F25" s="48">
        <v>6</v>
      </c>
      <c r="G25" s="48">
        <v>3</v>
      </c>
      <c r="H25" s="48">
        <v>8</v>
      </c>
      <c r="I25" s="48">
        <v>8</v>
      </c>
      <c r="J25" s="48">
        <v>8</v>
      </c>
      <c r="K25" s="48">
        <v>23</v>
      </c>
      <c r="L25" s="48">
        <v>39</v>
      </c>
      <c r="M25" s="48">
        <v>48</v>
      </c>
      <c r="N25" s="48">
        <v>91</v>
      </c>
    </row>
    <row r="26" spans="1:14" s="44" customFormat="1" ht="16" customHeight="1">
      <c r="A26" s="68"/>
      <c r="B26" s="17"/>
      <c r="C26" s="17"/>
      <c r="D26" s="72" t="s">
        <v>30</v>
      </c>
      <c r="E26" s="18">
        <f>SUM(F26:N26)</f>
        <v>220</v>
      </c>
      <c r="F26" s="48">
        <v>3</v>
      </c>
      <c r="G26" s="48">
        <v>4</v>
      </c>
      <c r="H26" s="48">
        <v>4</v>
      </c>
      <c r="I26" s="48">
        <v>8</v>
      </c>
      <c r="J26" s="48">
        <v>10</v>
      </c>
      <c r="K26" s="48">
        <v>20</v>
      </c>
      <c r="L26" s="48">
        <v>33</v>
      </c>
      <c r="M26" s="48">
        <v>48</v>
      </c>
      <c r="N26" s="48">
        <v>90</v>
      </c>
    </row>
    <row r="27" spans="1:14" s="44" customFormat="1" ht="16" customHeight="1">
      <c r="A27" s="73"/>
      <c r="B27" s="17"/>
      <c r="C27" s="17"/>
      <c r="D27" s="72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spans="1:14" s="44" customFormat="1" ht="16" customHeight="1">
      <c r="A28" s="68"/>
      <c r="B28" s="17" t="s">
        <v>51</v>
      </c>
      <c r="C28" s="17"/>
      <c r="D28" s="72" t="s">
        <v>32</v>
      </c>
      <c r="E28" s="48">
        <f>SUM(E29:E30)</f>
        <v>105</v>
      </c>
      <c r="F28" s="48">
        <f>SUM(F29:F30)</f>
        <v>3</v>
      </c>
      <c r="G28" s="48">
        <f>SUM(G29:G30)</f>
        <v>1</v>
      </c>
      <c r="H28" s="48">
        <f>SUM(H29:H30)</f>
        <v>4</v>
      </c>
      <c r="I28" s="48">
        <f>SUM(I29:I30)</f>
        <v>4</v>
      </c>
      <c r="J28" s="48">
        <f>SUM(J29:J30)</f>
        <v>8</v>
      </c>
      <c r="K28" s="48">
        <f>SUM(K29:K30)</f>
        <v>14</v>
      </c>
      <c r="L28" s="48">
        <f>SUM(L29:L30)</f>
        <v>18</v>
      </c>
      <c r="M28" s="48">
        <f>SUM(M29:M30)</f>
        <v>19</v>
      </c>
      <c r="N28" s="48">
        <f>SUM(N29:N30)</f>
        <v>34</v>
      </c>
    </row>
    <row r="29" spans="1:14" s="44" customFormat="1" ht="16" customHeight="1">
      <c r="A29" s="68"/>
      <c r="B29" s="17"/>
      <c r="C29" s="17"/>
      <c r="D29" s="72" t="s">
        <v>31</v>
      </c>
      <c r="E29" s="48">
        <f>SUM(F29:N29)</f>
        <v>59</v>
      </c>
      <c r="F29" s="48">
        <v>1</v>
      </c>
      <c r="G29" s="48">
        <v>0</v>
      </c>
      <c r="H29" s="48">
        <v>2</v>
      </c>
      <c r="I29" s="48">
        <v>0</v>
      </c>
      <c r="J29" s="48">
        <v>4</v>
      </c>
      <c r="K29" s="48">
        <v>8</v>
      </c>
      <c r="L29" s="48">
        <v>11</v>
      </c>
      <c r="M29" s="48">
        <v>11</v>
      </c>
      <c r="N29" s="48">
        <v>22</v>
      </c>
    </row>
    <row r="30" spans="1:14" s="44" customFormat="1" ht="16" customHeight="1" thickBot="1">
      <c r="A30" s="65"/>
      <c r="B30" s="64"/>
      <c r="C30" s="64"/>
      <c r="D30" s="106" t="s">
        <v>30</v>
      </c>
      <c r="E30" s="22">
        <f>SUM(F30:N30)</f>
        <v>46</v>
      </c>
      <c r="F30" s="105">
        <v>2</v>
      </c>
      <c r="G30" s="105">
        <v>1</v>
      </c>
      <c r="H30" s="105">
        <v>2</v>
      </c>
      <c r="I30" s="105">
        <v>4</v>
      </c>
      <c r="J30" s="105">
        <v>4</v>
      </c>
      <c r="K30" s="105">
        <v>6</v>
      </c>
      <c r="L30" s="105">
        <v>7</v>
      </c>
      <c r="M30" s="105">
        <v>8</v>
      </c>
      <c r="N30" s="105">
        <v>12</v>
      </c>
    </row>
    <row r="31" spans="1:14" s="101" customFormat="1" ht="15" customHeight="1">
      <c r="A31" s="104" t="s">
        <v>29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3"/>
    </row>
    <row r="32" spans="1:14" s="101" customFormat="1" ht="15" customHeight="1">
      <c r="A32" s="101" t="s">
        <v>28</v>
      </c>
      <c r="C32" s="102"/>
      <c r="D32" s="102"/>
    </row>
    <row r="33" spans="4:5" ht="15" customHeight="1">
      <c r="D33" s="100"/>
      <c r="E33" s="60"/>
    </row>
    <row r="34" spans="4:5" ht="15" customHeight="1">
      <c r="D34" s="100"/>
      <c r="E34" s="100"/>
    </row>
    <row r="35" spans="4:5" ht="15" customHeight="1"/>
    <row r="36" spans="4:5" ht="15" customHeight="1"/>
    <row r="37" spans="4:5" ht="15" customHeight="1">
      <c r="D37" s="100"/>
      <c r="E37" s="100"/>
    </row>
    <row r="38" spans="4:5" ht="15" customHeight="1">
      <c r="D38" s="100"/>
      <c r="E38" s="100"/>
    </row>
    <row r="39" spans="4:5" ht="15" customHeight="1">
      <c r="D39" s="100"/>
      <c r="E39" s="100"/>
    </row>
    <row r="40" spans="4:5" ht="15" customHeight="1">
      <c r="D40" s="100"/>
      <c r="E40" s="100"/>
    </row>
    <row r="41" spans="4:5" ht="15" customHeight="1">
      <c r="D41" s="100"/>
      <c r="E41" s="100"/>
    </row>
    <row r="42" spans="4:5" ht="15" customHeight="1">
      <c r="D42" s="100"/>
      <c r="E42" s="100"/>
    </row>
    <row r="43" spans="4:5" ht="15" customHeight="1">
      <c r="D43" s="100"/>
      <c r="E43" s="100"/>
    </row>
    <row r="44" spans="4:5" ht="15" customHeight="1">
      <c r="D44" s="100"/>
      <c r="E44" s="100"/>
    </row>
    <row r="45" spans="4:5" ht="15" customHeight="1">
      <c r="D45" s="100"/>
      <c r="E45" s="100"/>
    </row>
    <row r="46" spans="4:5" ht="15" customHeight="1">
      <c r="D46" s="100"/>
      <c r="E46" s="100"/>
    </row>
    <row r="47" spans="4:5" ht="15" customHeight="1">
      <c r="D47" s="100"/>
      <c r="E47" s="100"/>
    </row>
    <row r="48" spans="4:5" ht="15" customHeight="1">
      <c r="D48" s="100"/>
      <c r="E48" s="100"/>
    </row>
    <row r="49" spans="4:5" ht="15" customHeight="1">
      <c r="D49" s="100"/>
      <c r="E49" s="100"/>
    </row>
    <row r="50" spans="4:5" ht="15" customHeight="1">
      <c r="D50" s="100"/>
      <c r="E50" s="100"/>
    </row>
    <row r="51" spans="4:5" ht="15" customHeight="1">
      <c r="D51" s="100"/>
      <c r="E51" s="100"/>
    </row>
    <row r="52" spans="4:5" ht="15" customHeight="1">
      <c r="D52" s="100"/>
      <c r="E52" s="100"/>
    </row>
    <row r="53" spans="4:5" ht="15" customHeight="1">
      <c r="D53" s="100"/>
      <c r="E53" s="100"/>
    </row>
    <row r="54" spans="4:5" ht="15" customHeight="1">
      <c r="D54" s="100"/>
      <c r="E54" s="100"/>
    </row>
    <row r="55" spans="4:5" ht="15" customHeight="1">
      <c r="D55" s="100"/>
      <c r="E55" s="100"/>
    </row>
    <row r="56" spans="4:5" ht="15" customHeight="1">
      <c r="D56" s="100"/>
      <c r="E56" s="100"/>
    </row>
    <row r="57" spans="4:5" ht="15" customHeight="1">
      <c r="E57" s="100"/>
    </row>
    <row r="58" spans="4:5" ht="15" customHeight="1">
      <c r="E58" s="100"/>
    </row>
    <row r="59" spans="4:5" ht="15" customHeight="1"/>
    <row r="60" spans="4:5" ht="15" customHeight="1"/>
    <row r="61" spans="4:5" ht="15" customHeight="1"/>
    <row r="62" spans="4:5" ht="15" customHeight="1"/>
    <row r="63" spans="4:5" ht="15" customHeight="1"/>
    <row r="64" spans="4: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</sheetData>
  <mergeCells count="8">
    <mergeCell ref="A31:M31"/>
    <mergeCell ref="A20:A22"/>
    <mergeCell ref="A12:A14"/>
    <mergeCell ref="A4:A6"/>
    <mergeCell ref="A8:A10"/>
    <mergeCell ref="A16:A18"/>
    <mergeCell ref="A24:A26"/>
    <mergeCell ref="A28:A30"/>
  </mergeCells>
  <phoneticPr fontId="2"/>
  <printOptions horizontalCentered="1"/>
  <pageMargins left="0.47000000000000003" right="0.47000000000000003" top="0.70866141732283472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7BED1-D6D5-FD41-99BA-E8A8D288A35C}">
  <dimension ref="A1:AA120"/>
  <sheetViews>
    <sheetView showGridLines="0" zoomScaleSheetLayoutView="100" workbookViewId="0"/>
  </sheetViews>
  <sheetFormatPr baseColWidth="10" defaultColWidth="8.83203125" defaultRowHeight="14"/>
  <cols>
    <col min="1" max="2" width="2.6640625" style="2" customWidth="1"/>
    <col min="3" max="3" width="7.83203125" style="2" customWidth="1"/>
    <col min="4" max="4" width="4.5" style="2" customWidth="1"/>
    <col min="5" max="14" width="7" style="2" customWidth="1"/>
    <col min="15" max="16" width="7.6640625" style="2" customWidth="1"/>
    <col min="17" max="16384" width="8.83203125" style="2"/>
  </cols>
  <sheetData>
    <row r="1" spans="1:27" s="7" customFormat="1" ht="15">
      <c r="A1" s="112" t="s">
        <v>62</v>
      </c>
    </row>
    <row r="2" spans="1:27" s="7" customFormat="1" ht="5" customHeight="1" thickBot="1"/>
    <row r="3" spans="1:27" s="87" customFormat="1" ht="15" customHeight="1" thickBot="1">
      <c r="A3" s="28"/>
      <c r="B3" s="28"/>
      <c r="C3" s="28"/>
      <c r="D3" s="99"/>
      <c r="E3" s="28" t="s">
        <v>32</v>
      </c>
      <c r="F3" s="28" t="s">
        <v>49</v>
      </c>
      <c r="G3" s="28" t="s">
        <v>48</v>
      </c>
      <c r="H3" s="28" t="s">
        <v>47</v>
      </c>
      <c r="I3" s="28" t="s">
        <v>46</v>
      </c>
      <c r="J3" s="28" t="s">
        <v>45</v>
      </c>
      <c r="K3" s="28" t="s">
        <v>44</v>
      </c>
      <c r="L3" s="28" t="s">
        <v>43</v>
      </c>
      <c r="M3" s="28" t="s">
        <v>42</v>
      </c>
      <c r="N3" s="28" t="s">
        <v>41</v>
      </c>
    </row>
    <row r="4" spans="1:27" s="87" customFormat="1" ht="13" customHeight="1">
      <c r="A4" s="111"/>
      <c r="B4" s="97" t="s">
        <v>36</v>
      </c>
      <c r="C4" s="97"/>
      <c r="D4" s="92" t="s">
        <v>32</v>
      </c>
      <c r="E4" s="85">
        <f>SUM(F4:N4)</f>
        <v>69252</v>
      </c>
      <c r="F4" s="85">
        <f>SUM(F5:F6)</f>
        <v>2807</v>
      </c>
      <c r="G4" s="85">
        <f>SUM(G5:G6)</f>
        <v>3438</v>
      </c>
      <c r="H4" s="85">
        <f>SUM(H5:H6)</f>
        <v>4068</v>
      </c>
      <c r="I4" s="85">
        <f>SUM(I5:I6)</f>
        <v>4096</v>
      </c>
      <c r="J4" s="85">
        <f>SUM(J5:J6)</f>
        <v>5320</v>
      </c>
      <c r="K4" s="85">
        <f>SUM(K5:K6)</f>
        <v>8388</v>
      </c>
      <c r="L4" s="85">
        <f>SUM(L5:L6)</f>
        <v>14029</v>
      </c>
      <c r="M4" s="85">
        <f>SUM(M5:M6)</f>
        <v>11961</v>
      </c>
      <c r="N4" s="85">
        <f>SUM(N5:N6)</f>
        <v>15145</v>
      </c>
    </row>
    <row r="5" spans="1:27" s="87" customFormat="1" ht="13" customHeight="1">
      <c r="A5" s="119"/>
      <c r="B5" s="25"/>
      <c r="C5" s="25"/>
      <c r="D5" s="92" t="s">
        <v>31</v>
      </c>
      <c r="E5" s="85">
        <f>SUM(F5:N5)</f>
        <v>27349</v>
      </c>
      <c r="F5" s="85">
        <v>1106</v>
      </c>
      <c r="G5" s="85">
        <v>1188</v>
      </c>
      <c r="H5" s="85">
        <v>1404</v>
      </c>
      <c r="I5" s="85">
        <v>1429</v>
      </c>
      <c r="J5" s="85">
        <v>1879</v>
      </c>
      <c r="K5" s="85">
        <v>3350</v>
      </c>
      <c r="L5" s="85">
        <v>5742</v>
      </c>
      <c r="M5" s="85">
        <v>5059</v>
      </c>
      <c r="N5" s="85">
        <v>6192</v>
      </c>
      <c r="P5" s="96"/>
      <c r="Q5" s="96"/>
    </row>
    <row r="6" spans="1:27" s="87" customFormat="1" ht="13" customHeight="1">
      <c r="A6" s="119"/>
      <c r="B6" s="25"/>
      <c r="C6" s="25"/>
      <c r="D6" s="92" t="s">
        <v>30</v>
      </c>
      <c r="E6" s="85">
        <f>SUM(F6:N6)</f>
        <v>41903</v>
      </c>
      <c r="F6" s="85">
        <v>1701</v>
      </c>
      <c r="G6" s="85">
        <v>2250</v>
      </c>
      <c r="H6" s="85">
        <v>2664</v>
      </c>
      <c r="I6" s="85">
        <v>2667</v>
      </c>
      <c r="J6" s="85">
        <v>3441</v>
      </c>
      <c r="K6" s="85">
        <v>5038</v>
      </c>
      <c r="L6" s="85">
        <v>8287</v>
      </c>
      <c r="M6" s="85">
        <v>6902</v>
      </c>
      <c r="N6" s="85">
        <v>8953</v>
      </c>
      <c r="P6" s="96"/>
      <c r="Q6" s="96"/>
    </row>
    <row r="7" spans="1:27" s="87" customFormat="1" ht="13" customHeight="1">
      <c r="A7" s="122"/>
      <c r="B7" s="25"/>
      <c r="C7" s="25"/>
      <c r="D7" s="92"/>
      <c r="E7" s="85"/>
      <c r="F7" s="85"/>
      <c r="G7" s="85"/>
      <c r="H7" s="85"/>
      <c r="I7" s="85"/>
      <c r="J7" s="85"/>
      <c r="K7" s="85"/>
      <c r="L7" s="85"/>
      <c r="M7" s="85"/>
      <c r="N7" s="85"/>
      <c r="P7" s="96"/>
      <c r="Q7" s="96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s="87" customFormat="1" ht="13" customHeight="1">
      <c r="A8" s="122"/>
      <c r="B8" s="25" t="s">
        <v>40</v>
      </c>
      <c r="C8" s="25"/>
      <c r="D8" s="92" t="s">
        <v>32</v>
      </c>
      <c r="E8" s="90">
        <v>0.17781863280036359</v>
      </c>
      <c r="F8" s="90">
        <v>7.5491488045612246E-2</v>
      </c>
      <c r="G8" s="90">
        <v>8.966668405403995E-2</v>
      </c>
      <c r="H8" s="90">
        <v>0.12138210896938594</v>
      </c>
      <c r="I8" s="90">
        <v>0.15284152393746037</v>
      </c>
      <c r="J8" s="90">
        <v>0.20448168505208134</v>
      </c>
      <c r="K8" s="90">
        <v>0.22212218308926726</v>
      </c>
      <c r="L8" s="90">
        <v>0.26521352817740135</v>
      </c>
      <c r="M8" s="90">
        <v>0.24135356551918963</v>
      </c>
      <c r="N8" s="90">
        <v>0.17332341496910048</v>
      </c>
      <c r="P8" s="96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s="87" customFormat="1" ht="13" customHeight="1">
      <c r="A9" s="122"/>
      <c r="B9" s="25"/>
      <c r="C9" s="25"/>
      <c r="D9" s="92" t="s">
        <v>31</v>
      </c>
      <c r="E9" s="90">
        <v>0.17360255938249819</v>
      </c>
      <c r="F9" s="90">
        <v>6.9880583812472363E-2</v>
      </c>
      <c r="G9" s="90">
        <v>7.2705018359853116E-2</v>
      </c>
      <c r="H9" s="90">
        <v>0.10045792787635947</v>
      </c>
      <c r="I9" s="90">
        <v>0.13262180974477958</v>
      </c>
      <c r="J9" s="90">
        <v>0.18613174839029223</v>
      </c>
      <c r="K9" s="90">
        <v>0.20978145156240216</v>
      </c>
      <c r="L9" s="90">
        <v>0.2525288064033776</v>
      </c>
      <c r="M9" s="90">
        <v>0.24132996231455422</v>
      </c>
      <c r="N9" s="90">
        <v>0.20068060281964026</v>
      </c>
      <c r="P9" s="96"/>
      <c r="Q9" s="12"/>
      <c r="R9" s="120"/>
      <c r="S9" s="120"/>
      <c r="T9" s="120"/>
      <c r="U9" s="120"/>
      <c r="V9" s="120"/>
      <c r="W9" s="120"/>
      <c r="X9" s="120"/>
      <c r="Y9" s="120"/>
      <c r="Z9" s="120"/>
      <c r="AA9" s="120"/>
    </row>
    <row r="10" spans="1:27" s="87" customFormat="1" ht="13" customHeight="1">
      <c r="A10" s="122"/>
      <c r="B10" s="25"/>
      <c r="C10" s="25"/>
      <c r="D10" s="92" t="s">
        <v>30</v>
      </c>
      <c r="E10" s="90">
        <v>0.18068257766854234</v>
      </c>
      <c r="F10" s="90">
        <v>7.9649747143659855E-2</v>
      </c>
      <c r="G10" s="90">
        <v>0.10226343059721843</v>
      </c>
      <c r="H10" s="90">
        <v>0.13634967755143823</v>
      </c>
      <c r="I10" s="90">
        <v>0.16643784323514729</v>
      </c>
      <c r="J10" s="90">
        <v>0.21611606582087678</v>
      </c>
      <c r="K10" s="90">
        <v>0.23116454069927503</v>
      </c>
      <c r="L10" s="90">
        <v>0.27477701515302233</v>
      </c>
      <c r="M10" s="90">
        <v>0.24137086903304775</v>
      </c>
      <c r="N10" s="90">
        <v>0.15839009287925696</v>
      </c>
      <c r="P10" s="96"/>
      <c r="Q10" s="12"/>
      <c r="R10" s="120"/>
      <c r="S10" s="120"/>
      <c r="T10" s="120"/>
      <c r="U10" s="120"/>
      <c r="V10" s="120"/>
      <c r="W10" s="120"/>
      <c r="X10" s="120"/>
      <c r="Y10" s="120"/>
      <c r="Z10" s="120"/>
      <c r="AA10" s="120"/>
    </row>
    <row r="11" spans="1:27" s="87" customFormat="1" ht="13" customHeight="1">
      <c r="A11" s="25"/>
      <c r="B11" s="69"/>
      <c r="C11" s="69"/>
      <c r="D11" s="89"/>
      <c r="E11" s="44"/>
      <c r="F11" s="44"/>
      <c r="G11" s="44"/>
      <c r="H11" s="44"/>
      <c r="I11" s="44"/>
      <c r="J11" s="44"/>
      <c r="K11" s="44"/>
      <c r="L11" s="44"/>
      <c r="M11" s="44"/>
      <c r="N11" s="44"/>
      <c r="P11" s="96"/>
      <c r="Q11" s="12"/>
      <c r="R11" s="120"/>
      <c r="S11" s="120"/>
      <c r="T11" s="120"/>
      <c r="U11" s="120"/>
      <c r="V11" s="120"/>
      <c r="W11" s="120"/>
      <c r="X11" s="120"/>
      <c r="Y11" s="120"/>
      <c r="Z11" s="120"/>
      <c r="AA11" s="120"/>
    </row>
    <row r="12" spans="1:27" s="87" customFormat="1" ht="13" customHeight="1">
      <c r="A12" s="109"/>
      <c r="B12" s="124" t="s">
        <v>39</v>
      </c>
      <c r="C12" s="124"/>
      <c r="D12" s="92" t="s">
        <v>32</v>
      </c>
      <c r="E12" s="85">
        <f>SUM(F12:N12)</f>
        <v>68323</v>
      </c>
      <c r="F12" s="85">
        <f>SUM(F13:F14)</f>
        <v>3174</v>
      </c>
      <c r="G12" s="85">
        <f>SUM(G13:G14)</f>
        <v>3402</v>
      </c>
      <c r="H12" s="85">
        <f>SUM(H13:H14)</f>
        <v>3859</v>
      </c>
      <c r="I12" s="85">
        <f>SUM(I13:I14)</f>
        <v>3917</v>
      </c>
      <c r="J12" s="85">
        <f>SUM(J13:J14)</f>
        <v>4843</v>
      </c>
      <c r="K12" s="85">
        <f>SUM(K13:K14)</f>
        <v>8367</v>
      </c>
      <c r="L12" s="85">
        <f>SUM(L13:L14)</f>
        <v>13950</v>
      </c>
      <c r="M12" s="85">
        <f>SUM(M13:M14)</f>
        <v>12171</v>
      </c>
      <c r="N12" s="85">
        <f>SUM(N13:N14)</f>
        <v>14640</v>
      </c>
      <c r="O12" s="25"/>
      <c r="P12" s="75"/>
      <c r="Q12" s="96"/>
      <c r="R12" s="69"/>
      <c r="S12" s="69"/>
      <c r="T12" s="69"/>
      <c r="U12" s="69"/>
      <c r="V12" s="69"/>
      <c r="W12" s="69"/>
      <c r="X12" s="69"/>
      <c r="Y12" s="69"/>
      <c r="Z12" s="69"/>
      <c r="AA12" s="69"/>
    </row>
    <row r="13" spans="1:27" s="87" customFormat="1" ht="13" customHeight="1">
      <c r="A13" s="109"/>
      <c r="B13" s="25"/>
      <c r="C13" s="25"/>
      <c r="D13" s="92" t="s">
        <v>31</v>
      </c>
      <c r="E13" s="85">
        <f>SUM(F13:N13)</f>
        <v>27215</v>
      </c>
      <c r="F13" s="85">
        <v>1239</v>
      </c>
      <c r="G13" s="85">
        <v>1160</v>
      </c>
      <c r="H13" s="85">
        <v>1407</v>
      </c>
      <c r="I13" s="85">
        <v>1376</v>
      </c>
      <c r="J13" s="85">
        <v>1756</v>
      </c>
      <c r="K13" s="85">
        <v>3337</v>
      </c>
      <c r="L13" s="85">
        <v>5704</v>
      </c>
      <c r="M13" s="85">
        <v>5184</v>
      </c>
      <c r="N13" s="85">
        <v>6052</v>
      </c>
      <c r="O13" s="25"/>
      <c r="P13" s="75"/>
      <c r="Q13" s="96"/>
    </row>
    <row r="14" spans="1:27" s="87" customFormat="1" ht="13" customHeight="1">
      <c r="A14" s="109"/>
      <c r="B14" s="25"/>
      <c r="C14" s="25"/>
      <c r="D14" s="92" t="s">
        <v>30</v>
      </c>
      <c r="E14" s="85">
        <f>SUM(F14:N14)</f>
        <v>41108</v>
      </c>
      <c r="F14" s="85">
        <v>1935</v>
      </c>
      <c r="G14" s="85">
        <v>2242</v>
      </c>
      <c r="H14" s="85">
        <v>2452</v>
      </c>
      <c r="I14" s="85">
        <v>2541</v>
      </c>
      <c r="J14" s="85">
        <v>3087</v>
      </c>
      <c r="K14" s="85">
        <v>5030</v>
      </c>
      <c r="L14" s="85">
        <v>8246</v>
      </c>
      <c r="M14" s="85">
        <v>6987</v>
      </c>
      <c r="N14" s="85">
        <v>8588</v>
      </c>
      <c r="O14" s="25"/>
      <c r="P14" s="75"/>
      <c r="Q14" s="96"/>
    </row>
    <row r="15" spans="1:27" s="25" customFormat="1" ht="13" customHeight="1">
      <c r="D15" s="9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7"/>
      <c r="P15" s="126"/>
      <c r="Q15" s="17"/>
    </row>
    <row r="16" spans="1:27" s="25" customFormat="1" ht="13" customHeight="1">
      <c r="A16" s="109"/>
      <c r="B16" s="124" t="s">
        <v>38</v>
      </c>
      <c r="C16" s="124"/>
      <c r="D16" s="92" t="s">
        <v>32</v>
      </c>
      <c r="E16" s="107">
        <f>SUM(F16:N16)</f>
        <v>6762</v>
      </c>
      <c r="F16" s="107">
        <f>SUM(F17:F18)</f>
        <v>211</v>
      </c>
      <c r="G16" s="107">
        <f>SUM(G17:G18)</f>
        <v>219</v>
      </c>
      <c r="H16" s="107">
        <f>SUM(H17:H18)</f>
        <v>268</v>
      </c>
      <c r="I16" s="107">
        <f>SUM(I17:I18)</f>
        <v>307</v>
      </c>
      <c r="J16" s="107">
        <f>SUM(J17:J18)</f>
        <v>367</v>
      </c>
      <c r="K16" s="107">
        <f>SUM(K17:K18)</f>
        <v>676</v>
      </c>
      <c r="L16" s="107">
        <f>SUM(L17:L18)</f>
        <v>1275</v>
      </c>
      <c r="M16" s="107">
        <f>SUM(M17:M18)</f>
        <v>1377</v>
      </c>
      <c r="N16" s="107">
        <f>SUM(N17:N18)</f>
        <v>2062</v>
      </c>
      <c r="O16" s="17"/>
      <c r="P16" s="82"/>
      <c r="Q16" s="82"/>
    </row>
    <row r="17" spans="1:27" s="25" customFormat="1" ht="13" customHeight="1">
      <c r="A17" s="109"/>
      <c r="D17" s="92" t="s">
        <v>31</v>
      </c>
      <c r="E17" s="107">
        <f>SUM(F17:N17)</f>
        <v>3239</v>
      </c>
      <c r="F17" s="83">
        <v>68</v>
      </c>
      <c r="G17" s="83">
        <v>76</v>
      </c>
      <c r="H17" s="83">
        <v>119</v>
      </c>
      <c r="I17" s="83">
        <v>138</v>
      </c>
      <c r="J17" s="83">
        <v>152</v>
      </c>
      <c r="K17" s="83">
        <v>350</v>
      </c>
      <c r="L17" s="83">
        <v>632</v>
      </c>
      <c r="M17" s="83">
        <v>716</v>
      </c>
      <c r="N17" s="83">
        <v>988</v>
      </c>
      <c r="O17" s="17"/>
      <c r="P17" s="82"/>
      <c r="Q17" s="82"/>
    </row>
    <row r="18" spans="1:27" s="25" customFormat="1" ht="13" customHeight="1">
      <c r="A18" s="109"/>
      <c r="D18" s="92" t="s">
        <v>30</v>
      </c>
      <c r="E18" s="107">
        <f>SUM(F18:N18)</f>
        <v>3523</v>
      </c>
      <c r="F18" s="83">
        <v>143</v>
      </c>
      <c r="G18" s="83">
        <v>143</v>
      </c>
      <c r="H18" s="83">
        <v>149</v>
      </c>
      <c r="I18" s="83">
        <v>169</v>
      </c>
      <c r="J18" s="83">
        <v>215</v>
      </c>
      <c r="K18" s="83">
        <v>326</v>
      </c>
      <c r="L18" s="83">
        <v>643</v>
      </c>
      <c r="M18" s="83">
        <v>661</v>
      </c>
      <c r="N18" s="83">
        <v>1074</v>
      </c>
      <c r="O18" s="17"/>
      <c r="P18" s="82"/>
      <c r="Q18" s="82"/>
    </row>
    <row r="19" spans="1:27" s="25" customFormat="1" ht="13" customHeight="1">
      <c r="D19" s="92"/>
      <c r="E19" s="44"/>
      <c r="F19" s="44"/>
      <c r="G19" s="44"/>
      <c r="H19" s="44"/>
      <c r="I19" s="44"/>
      <c r="J19" s="44"/>
      <c r="K19" s="44"/>
      <c r="L19" s="44"/>
      <c r="M19" s="44"/>
      <c r="N19" s="44"/>
      <c r="P19" s="81"/>
      <c r="Q19" s="17"/>
    </row>
    <row r="20" spans="1:27" s="25" customFormat="1" ht="13" customHeight="1">
      <c r="A20" s="109"/>
      <c r="B20" s="124" t="s">
        <v>37</v>
      </c>
      <c r="C20" s="124"/>
      <c r="D20" s="92" t="s">
        <v>32</v>
      </c>
      <c r="E20" s="125">
        <f>E16/E12</f>
        <v>9.8971063916982571E-2</v>
      </c>
      <c r="F20" s="125">
        <f>F16/F12</f>
        <v>6.6477630749842476E-2</v>
      </c>
      <c r="G20" s="125">
        <f>G16/G12</f>
        <v>6.4373897707231037E-2</v>
      </c>
      <c r="H20" s="125">
        <f>H16/H12</f>
        <v>6.9448043534594453E-2</v>
      </c>
      <c r="I20" s="125">
        <f>I16/I12</f>
        <v>7.8376308399285166E-2</v>
      </c>
      <c r="J20" s="125">
        <f>J16/J12</f>
        <v>7.5779475531695228E-2</v>
      </c>
      <c r="K20" s="125">
        <f>K16/K12</f>
        <v>8.0793593880721881E-2</v>
      </c>
      <c r="L20" s="125">
        <f>L16/L12</f>
        <v>9.1397849462365593E-2</v>
      </c>
      <c r="M20" s="125">
        <f>M16/M12</f>
        <v>0.11313778654177964</v>
      </c>
      <c r="N20" s="125">
        <f>N16/N12</f>
        <v>0.14084699453551913</v>
      </c>
      <c r="P20" s="81"/>
      <c r="Q20" s="17"/>
    </row>
    <row r="21" spans="1:27" s="25" customFormat="1" ht="13" customHeight="1">
      <c r="A21" s="109"/>
      <c r="D21" s="92" t="s">
        <v>31</v>
      </c>
      <c r="E21" s="125">
        <f>E17/E13</f>
        <v>0.11901524894359729</v>
      </c>
      <c r="F21" s="125">
        <f>F17/F13</f>
        <v>5.4882970137207422E-2</v>
      </c>
      <c r="G21" s="125">
        <f>G17/G13</f>
        <v>6.5517241379310351E-2</v>
      </c>
      <c r="H21" s="125">
        <f>H17/H13</f>
        <v>8.45771144278607E-2</v>
      </c>
      <c r="I21" s="125">
        <f>I17/I13</f>
        <v>0.1002906976744186</v>
      </c>
      <c r="J21" s="125">
        <f>J17/J13</f>
        <v>8.656036446469248E-2</v>
      </c>
      <c r="K21" s="125">
        <f>K17/K13</f>
        <v>0.10488462691039856</v>
      </c>
      <c r="L21" s="125">
        <f>L17/L13</f>
        <v>0.11079943899018233</v>
      </c>
      <c r="M21" s="125">
        <f>M17/M13</f>
        <v>0.13811728395061729</v>
      </c>
      <c r="N21" s="125">
        <f>N17/N13</f>
        <v>0.16325181758096496</v>
      </c>
      <c r="P21" s="8"/>
    </row>
    <row r="22" spans="1:27" s="25" customFormat="1" ht="13" customHeight="1">
      <c r="A22" s="109"/>
      <c r="D22" s="92" t="s">
        <v>30</v>
      </c>
      <c r="E22" s="125">
        <f>E18/E14</f>
        <v>8.5701080081735909E-2</v>
      </c>
      <c r="F22" s="125">
        <f>F18/F14</f>
        <v>7.390180878552971E-2</v>
      </c>
      <c r="G22" s="125">
        <f>G18/G14</f>
        <v>6.3782337198929534E-2</v>
      </c>
      <c r="H22" s="125">
        <f>H18/H14</f>
        <v>6.076672104404568E-2</v>
      </c>
      <c r="I22" s="125">
        <f>I18/I14</f>
        <v>6.6509248327430145E-2</v>
      </c>
      <c r="J22" s="125">
        <f>J18/J14</f>
        <v>6.964690638160026E-2</v>
      </c>
      <c r="K22" s="125">
        <f>K18/K14</f>
        <v>6.4811133200795235E-2</v>
      </c>
      <c r="L22" s="125">
        <f>L18/L14</f>
        <v>7.7977201067184088E-2</v>
      </c>
      <c r="M22" s="125">
        <f>M18/M14</f>
        <v>9.4604265063689713E-2</v>
      </c>
      <c r="N22" s="125">
        <f>N18/N14</f>
        <v>0.12505822077317186</v>
      </c>
      <c r="P22" s="8"/>
    </row>
    <row r="23" spans="1:27" s="25" customFormat="1" ht="13" customHeight="1">
      <c r="D23" s="92"/>
      <c r="E23" s="44"/>
      <c r="F23" s="44"/>
      <c r="G23" s="44"/>
      <c r="H23" s="44"/>
      <c r="I23" s="44"/>
      <c r="J23" s="44"/>
      <c r="K23" s="44"/>
      <c r="L23" s="44"/>
      <c r="M23" s="44"/>
      <c r="N23" s="44"/>
      <c r="P23" s="8"/>
    </row>
    <row r="24" spans="1:27" s="25" customFormat="1" ht="13" customHeight="1">
      <c r="A24" s="109"/>
      <c r="B24" s="124" t="s">
        <v>35</v>
      </c>
      <c r="C24" s="124"/>
      <c r="D24" s="92" t="s">
        <v>32</v>
      </c>
      <c r="E24" s="107">
        <f>SUM(F24:N24)</f>
        <v>4138</v>
      </c>
      <c r="F24" s="107">
        <f>SUM(F25:F26)</f>
        <v>148</v>
      </c>
      <c r="G24" s="107">
        <f>SUM(G25:G26)</f>
        <v>152</v>
      </c>
      <c r="H24" s="107">
        <f>SUM(H25:H26)</f>
        <v>179</v>
      </c>
      <c r="I24" s="107">
        <f>SUM(I25:I26)</f>
        <v>204</v>
      </c>
      <c r="J24" s="107">
        <f>SUM(J25:J26)</f>
        <v>261</v>
      </c>
      <c r="K24" s="107">
        <f>SUM(K25:K26)</f>
        <v>459</v>
      </c>
      <c r="L24" s="107">
        <f>SUM(L25:L26)</f>
        <v>854</v>
      </c>
      <c r="M24" s="107">
        <f>SUM(M25:M26)</f>
        <v>888</v>
      </c>
      <c r="N24" s="107">
        <f>SUM(N25:N26)</f>
        <v>993</v>
      </c>
      <c r="P24" s="8"/>
    </row>
    <row r="25" spans="1:27" s="25" customFormat="1" ht="13" customHeight="1">
      <c r="A25" s="109"/>
      <c r="B25" s="123" t="s">
        <v>36</v>
      </c>
      <c r="C25" s="123"/>
      <c r="D25" s="92" t="s">
        <v>31</v>
      </c>
      <c r="E25" s="107">
        <f>SUM(F25:N25)</f>
        <v>1991</v>
      </c>
      <c r="F25" s="107">
        <v>48</v>
      </c>
      <c r="G25" s="107">
        <v>52</v>
      </c>
      <c r="H25" s="107">
        <v>75</v>
      </c>
      <c r="I25" s="107">
        <v>86</v>
      </c>
      <c r="J25" s="107">
        <v>106</v>
      </c>
      <c r="K25" s="107">
        <v>233</v>
      </c>
      <c r="L25" s="107">
        <v>395</v>
      </c>
      <c r="M25" s="107">
        <v>472</v>
      </c>
      <c r="N25" s="107">
        <v>524</v>
      </c>
      <c r="P25" s="8"/>
    </row>
    <row r="26" spans="1:27" s="25" customFormat="1" ht="13" customHeight="1">
      <c r="A26" s="109"/>
      <c r="D26" s="92" t="s">
        <v>30</v>
      </c>
      <c r="E26" s="107">
        <f>SUM(F26:N26)</f>
        <v>2147</v>
      </c>
      <c r="F26" s="107">
        <v>100</v>
      </c>
      <c r="G26" s="107">
        <v>100</v>
      </c>
      <c r="H26" s="107">
        <v>104</v>
      </c>
      <c r="I26" s="107">
        <v>118</v>
      </c>
      <c r="J26" s="107">
        <v>155</v>
      </c>
      <c r="K26" s="107">
        <v>226</v>
      </c>
      <c r="L26" s="107">
        <v>459</v>
      </c>
      <c r="M26" s="107">
        <v>416</v>
      </c>
      <c r="N26" s="107">
        <v>469</v>
      </c>
      <c r="P26" s="8"/>
    </row>
    <row r="27" spans="1:27" s="25" customFormat="1" ht="13" customHeight="1">
      <c r="D27" s="92"/>
      <c r="E27" s="44"/>
      <c r="F27" s="44"/>
      <c r="G27" s="44"/>
      <c r="H27" s="44"/>
      <c r="I27" s="44"/>
      <c r="J27" s="44"/>
      <c r="K27" s="44"/>
      <c r="L27" s="44"/>
      <c r="M27" s="44"/>
      <c r="N27" s="44"/>
      <c r="P27" s="8"/>
      <c r="Q27" s="8"/>
    </row>
    <row r="28" spans="1:27" s="25" customFormat="1" ht="12.75" customHeight="1">
      <c r="A28" s="119"/>
      <c r="B28" s="12" t="s">
        <v>35</v>
      </c>
      <c r="C28" s="12"/>
      <c r="D28" s="92" t="s">
        <v>32</v>
      </c>
      <c r="E28" s="76">
        <f>E24/E16</f>
        <v>0.61194912747707775</v>
      </c>
      <c r="F28" s="76">
        <f>F24/F16</f>
        <v>0.70142180094786732</v>
      </c>
      <c r="G28" s="76">
        <f>G24/G16</f>
        <v>0.69406392694063923</v>
      </c>
      <c r="H28" s="76">
        <f>H24/H16</f>
        <v>0.66791044776119401</v>
      </c>
      <c r="I28" s="76">
        <f>I24/I16</f>
        <v>0.66449511400651462</v>
      </c>
      <c r="J28" s="76">
        <f>J24/J16</f>
        <v>0.71117166212534055</v>
      </c>
      <c r="K28" s="76">
        <f>K24/K16</f>
        <v>0.67899408284023666</v>
      </c>
      <c r="L28" s="76">
        <f>L24/L16</f>
        <v>0.66980392156862745</v>
      </c>
      <c r="M28" s="76">
        <f>M24/M16</f>
        <v>0.644880174291939</v>
      </c>
      <c r="N28" s="76">
        <f>N24/N16</f>
        <v>0.48157129000969934</v>
      </c>
      <c r="P28" s="8"/>
      <c r="Q28" s="8"/>
    </row>
    <row r="29" spans="1:27" s="25" customFormat="1" ht="12.75" customHeight="1">
      <c r="A29" s="119"/>
      <c r="B29" s="12" t="s">
        <v>1</v>
      </c>
      <c r="C29" s="12"/>
      <c r="D29" s="92" t="s">
        <v>31</v>
      </c>
      <c r="E29" s="76">
        <f>E25/E17</f>
        <v>0.61469589379438094</v>
      </c>
      <c r="F29" s="76">
        <f>F25/F17</f>
        <v>0.70588235294117652</v>
      </c>
      <c r="G29" s="76">
        <f>G25/G17</f>
        <v>0.68421052631578949</v>
      </c>
      <c r="H29" s="76">
        <f>H25/H17</f>
        <v>0.63025210084033612</v>
      </c>
      <c r="I29" s="76">
        <f>I25/I17</f>
        <v>0.62318840579710144</v>
      </c>
      <c r="J29" s="76">
        <f>J25/J17</f>
        <v>0.69736842105263153</v>
      </c>
      <c r="K29" s="76">
        <f>K25/K17</f>
        <v>0.6657142857142857</v>
      </c>
      <c r="L29" s="76">
        <f>L25/L17</f>
        <v>0.625</v>
      </c>
      <c r="M29" s="76">
        <f>M25/M17</f>
        <v>0.65921787709497204</v>
      </c>
      <c r="N29" s="76">
        <f>N25/N17</f>
        <v>0.53036437246963564</v>
      </c>
      <c r="P29" s="8"/>
      <c r="Q29" s="8"/>
    </row>
    <row r="30" spans="1:27" s="25" customFormat="1" ht="12.75" customHeight="1">
      <c r="A30" s="119"/>
      <c r="B30" s="12"/>
      <c r="C30" s="12"/>
      <c r="D30" s="92" t="s">
        <v>30</v>
      </c>
      <c r="E30" s="76">
        <f>E26/E18</f>
        <v>0.60942378654555773</v>
      </c>
      <c r="F30" s="76">
        <f>F26/F18</f>
        <v>0.69930069930069927</v>
      </c>
      <c r="G30" s="76">
        <f>G26/G18</f>
        <v>0.69930069930069927</v>
      </c>
      <c r="H30" s="76">
        <f>H26/H18</f>
        <v>0.69798657718120805</v>
      </c>
      <c r="I30" s="76">
        <f>I26/I18</f>
        <v>0.69822485207100593</v>
      </c>
      <c r="J30" s="76">
        <f>J26/J18</f>
        <v>0.72093023255813948</v>
      </c>
      <c r="K30" s="76">
        <f>K26/K18</f>
        <v>0.69325153374233128</v>
      </c>
      <c r="L30" s="76">
        <f>L26/L18</f>
        <v>0.713841368584759</v>
      </c>
      <c r="M30" s="76">
        <f>M26/M18</f>
        <v>0.62934947049924361</v>
      </c>
      <c r="N30" s="76">
        <f>N26/N18</f>
        <v>0.43668528864059591</v>
      </c>
      <c r="P30" s="8"/>
      <c r="Q30" s="60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5" customFormat="1" ht="12.75" customHeight="1">
      <c r="A31" s="122"/>
      <c r="B31" s="12"/>
      <c r="C31" s="12"/>
      <c r="D31" s="92"/>
      <c r="E31" s="76"/>
      <c r="F31" s="76"/>
      <c r="G31" s="76"/>
      <c r="H31" s="76"/>
      <c r="I31" s="76"/>
      <c r="J31" s="76"/>
      <c r="K31" s="76"/>
      <c r="L31" s="76"/>
      <c r="M31" s="76"/>
      <c r="N31" s="76"/>
      <c r="P31" s="8"/>
      <c r="Q31" s="60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25" customFormat="1" ht="12.75" customHeight="1">
      <c r="A32" s="119"/>
      <c r="B32" s="12" t="s">
        <v>61</v>
      </c>
      <c r="C32" s="12"/>
      <c r="D32" s="92" t="s">
        <v>32</v>
      </c>
      <c r="E32" s="117">
        <v>3.3099999999999997E-2</v>
      </c>
      <c r="F32" s="117">
        <v>1.9E-2</v>
      </c>
      <c r="G32" s="117">
        <v>1.83E-2</v>
      </c>
      <c r="H32" s="117">
        <v>2.9899999999999999E-2</v>
      </c>
      <c r="I32" s="117">
        <v>2.6100000000000002E-2</v>
      </c>
      <c r="J32" s="117">
        <v>3.8100000000000002E-2</v>
      </c>
      <c r="K32" s="117">
        <v>3.5499999999999997E-2</v>
      </c>
      <c r="L32" s="117">
        <v>3.7600000000000001E-2</v>
      </c>
      <c r="M32" s="117">
        <v>4.2099999999999999E-2</v>
      </c>
      <c r="N32" s="117">
        <v>2.7199999999999998E-2</v>
      </c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</row>
    <row r="33" spans="1:27" s="25" customFormat="1" ht="12.75" customHeight="1">
      <c r="A33" s="119"/>
      <c r="B33" s="12" t="s">
        <v>60</v>
      </c>
      <c r="C33" s="12"/>
      <c r="D33" s="92" t="s">
        <v>31</v>
      </c>
      <c r="E33" s="117">
        <v>3.4000000000000002E-2</v>
      </c>
      <c r="F33" s="117">
        <v>4.41E-2</v>
      </c>
      <c r="G33" s="117">
        <v>1.32E-2</v>
      </c>
      <c r="H33" s="117">
        <v>3.3599999999999998E-2</v>
      </c>
      <c r="I33" s="117">
        <v>3.6200000000000003E-2</v>
      </c>
      <c r="J33" s="117">
        <v>3.95E-2</v>
      </c>
      <c r="K33" s="117">
        <v>2.86E-2</v>
      </c>
      <c r="L33" s="117">
        <v>3.6400000000000002E-2</v>
      </c>
      <c r="M33" s="117">
        <v>4.19E-2</v>
      </c>
      <c r="N33" s="117">
        <v>2.8299999999999999E-2</v>
      </c>
      <c r="Q33" s="12"/>
      <c r="R33" s="120"/>
      <c r="S33" s="120"/>
      <c r="T33" s="120"/>
      <c r="U33" s="120"/>
      <c r="V33" s="120"/>
      <c r="W33" s="120"/>
      <c r="X33" s="120"/>
      <c r="Y33" s="120"/>
      <c r="Z33" s="120"/>
      <c r="AA33" s="120"/>
    </row>
    <row r="34" spans="1:27" s="25" customFormat="1" ht="12.75" customHeight="1">
      <c r="A34" s="119"/>
      <c r="B34" s="12"/>
      <c r="C34" s="12"/>
      <c r="D34" s="92" t="s">
        <v>30</v>
      </c>
      <c r="E34" s="117">
        <v>3.2399999999999998E-2</v>
      </c>
      <c r="F34" s="117">
        <v>7.0000000000000001E-3</v>
      </c>
      <c r="G34" s="117">
        <v>2.1000000000000001E-2</v>
      </c>
      <c r="H34" s="117">
        <v>2.6800000000000001E-2</v>
      </c>
      <c r="I34" s="117">
        <v>1.78E-2</v>
      </c>
      <c r="J34" s="117">
        <v>3.7199999999999997E-2</v>
      </c>
      <c r="K34" s="117">
        <v>4.2900000000000001E-2</v>
      </c>
      <c r="L34" s="117">
        <v>3.8899999999999997E-2</v>
      </c>
      <c r="M34" s="117">
        <v>4.24E-2</v>
      </c>
      <c r="N34" s="117">
        <v>2.6100000000000002E-2</v>
      </c>
      <c r="O34" s="12"/>
      <c r="Q34" s="12"/>
      <c r="R34" s="120"/>
      <c r="S34" s="120"/>
      <c r="T34" s="120"/>
      <c r="U34" s="120"/>
      <c r="V34" s="120"/>
      <c r="W34" s="120"/>
      <c r="X34" s="120"/>
      <c r="Y34" s="120"/>
      <c r="Z34" s="120"/>
      <c r="AA34" s="120"/>
    </row>
    <row r="35" spans="1:27" s="25" customFormat="1" ht="12.75" customHeight="1">
      <c r="A35" s="122"/>
      <c r="B35" s="12"/>
      <c r="C35" s="12"/>
      <c r="D35" s="92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"/>
      <c r="Q35" s="12"/>
      <c r="R35" s="120"/>
      <c r="S35" s="120"/>
      <c r="T35" s="120"/>
      <c r="U35" s="120"/>
      <c r="V35" s="120"/>
      <c r="W35" s="120"/>
      <c r="X35" s="120"/>
      <c r="Y35" s="120"/>
      <c r="Z35" s="120"/>
      <c r="AA35" s="120"/>
    </row>
    <row r="36" spans="1:27" s="25" customFormat="1" ht="12.75" customHeight="1">
      <c r="A36" s="119"/>
      <c r="B36" s="12" t="s">
        <v>33</v>
      </c>
      <c r="C36" s="12"/>
      <c r="D36" s="12" t="s">
        <v>32</v>
      </c>
      <c r="E36" s="118">
        <v>3.3E-3</v>
      </c>
      <c r="F36" s="117">
        <v>1.260239445494644E-3</v>
      </c>
      <c r="G36" s="117">
        <v>1.1757789535567313E-3</v>
      </c>
      <c r="H36" s="117">
        <v>2.0730759264058047E-3</v>
      </c>
      <c r="I36" s="117">
        <v>2.0423793719683433E-3</v>
      </c>
      <c r="J36" s="117">
        <v>2.8907701837703904E-3</v>
      </c>
      <c r="K36" s="117">
        <v>2.8684116170670493E-3</v>
      </c>
      <c r="L36" s="117">
        <v>3.4408602150537634E-3</v>
      </c>
      <c r="M36" s="117">
        <v>4.7654260126530276E-3</v>
      </c>
      <c r="N36" s="117">
        <v>3.8251366120218579E-3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25" customFormat="1" ht="12.75" customHeight="1">
      <c r="A37" s="119"/>
      <c r="B37" s="12"/>
      <c r="C37" s="12"/>
      <c r="D37" s="12" t="s">
        <v>31</v>
      </c>
      <c r="E37" s="118">
        <v>4.0000000000000001E-3</v>
      </c>
      <c r="F37" s="117">
        <v>2.3999999999999998E-3</v>
      </c>
      <c r="G37" s="117">
        <v>8.9999999999999998E-4</v>
      </c>
      <c r="H37" s="117">
        <v>2.8E-3</v>
      </c>
      <c r="I37" s="117">
        <v>3.5999999999999999E-3</v>
      </c>
      <c r="J37" s="117">
        <v>3.3999999999999998E-3</v>
      </c>
      <c r="K37" s="117">
        <v>3.0000000000000001E-3</v>
      </c>
      <c r="L37" s="117">
        <v>4.0000000000000001E-3</v>
      </c>
      <c r="M37" s="117">
        <v>5.7999999999999996E-3</v>
      </c>
      <c r="N37" s="117">
        <v>4.5999999999999999E-3</v>
      </c>
    </row>
    <row r="38" spans="1:27" s="25" customFormat="1" ht="14" customHeight="1" thickBot="1">
      <c r="A38" s="116"/>
      <c r="B38" s="21"/>
      <c r="C38" s="21"/>
      <c r="D38" s="21" t="s">
        <v>30</v>
      </c>
      <c r="E38" s="115">
        <v>2.8E-3</v>
      </c>
      <c r="F38" s="114">
        <v>1.47E-2</v>
      </c>
      <c r="G38" s="114">
        <v>3.95E-2</v>
      </c>
      <c r="H38" s="114">
        <v>3.3599999999999998E-2</v>
      </c>
      <c r="I38" s="114">
        <v>2.1700000000000001E-2</v>
      </c>
      <c r="J38" s="114">
        <v>5.2600000000000001E-2</v>
      </c>
      <c r="K38" s="114">
        <v>0.04</v>
      </c>
      <c r="L38" s="114">
        <v>3.9600000000000003E-2</v>
      </c>
      <c r="M38" s="114">
        <v>3.9100000000000003E-2</v>
      </c>
      <c r="N38" s="114">
        <v>2.8299999999999999E-2</v>
      </c>
      <c r="O38" s="12"/>
    </row>
    <row r="39" spans="1:27" s="25" customFormat="1" ht="15" customHeight="1">
      <c r="A39" s="61" t="s">
        <v>29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15"/>
      <c r="O39" s="8"/>
      <c r="P39" s="8"/>
      <c r="Q39" s="8"/>
      <c r="R39" s="8"/>
    </row>
    <row r="40" spans="1:27" s="25" customFormat="1" ht="15" customHeight="1">
      <c r="A40" s="25" t="s">
        <v>28</v>
      </c>
      <c r="D40" s="12"/>
      <c r="E40" s="12"/>
      <c r="O40" s="8"/>
      <c r="P40" s="8"/>
      <c r="Q40" s="8"/>
      <c r="R40" s="8"/>
    </row>
    <row r="41" spans="1:27" s="113" customFormat="1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27" s="113" customFormat="1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27" s="113" customFormat="1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7" s="113" customFormat="1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27" s="11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7" ht="15" customHeight="1"/>
    <row r="47" spans="1:27" ht="15" customHeight="1"/>
    <row r="48" spans="1:2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14">
    <mergeCell ref="A12:A14"/>
    <mergeCell ref="A16:A18"/>
    <mergeCell ref="A20:A22"/>
    <mergeCell ref="B24:C24"/>
    <mergeCell ref="A28:A30"/>
    <mergeCell ref="A32:A34"/>
    <mergeCell ref="A36:A38"/>
    <mergeCell ref="A39:M39"/>
    <mergeCell ref="B4:C4"/>
    <mergeCell ref="B12:C12"/>
    <mergeCell ref="B16:C16"/>
    <mergeCell ref="B20:C20"/>
    <mergeCell ref="A4:A6"/>
    <mergeCell ref="A24:A26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D048-6D44-FA48-98E7-81D1D6BF57DD}">
  <dimension ref="A1:R147"/>
  <sheetViews>
    <sheetView showGridLines="0" zoomScaleSheetLayoutView="118" workbookViewId="0"/>
  </sheetViews>
  <sheetFormatPr baseColWidth="10" defaultColWidth="8.83203125" defaultRowHeight="14"/>
  <cols>
    <col min="1" max="2" width="2.6640625" style="127" customWidth="1"/>
    <col min="3" max="3" width="10.33203125" style="127" customWidth="1"/>
    <col min="4" max="4" width="5.33203125" style="127" customWidth="1"/>
    <col min="5" max="14" width="6.6640625" style="127" customWidth="1"/>
    <col min="15" max="16" width="7.6640625" style="127" customWidth="1"/>
    <col min="17" max="16384" width="8.83203125" style="127"/>
  </cols>
  <sheetData>
    <row r="1" spans="1:14" s="135" customFormat="1" ht="15">
      <c r="A1" s="136" t="s">
        <v>73</v>
      </c>
    </row>
    <row r="2" spans="1:14" s="135" customFormat="1" ht="5" customHeight="1" thickBot="1"/>
    <row r="3" spans="1:14" s="129" customFormat="1" ht="15" customHeight="1" thickBot="1">
      <c r="A3" s="28"/>
      <c r="B3" s="28"/>
      <c r="C3" s="28"/>
      <c r="D3" s="99"/>
      <c r="E3" s="28" t="s">
        <v>32</v>
      </c>
      <c r="F3" s="28" t="s">
        <v>49</v>
      </c>
      <c r="G3" s="28" t="s">
        <v>48</v>
      </c>
      <c r="H3" s="28" t="s">
        <v>47</v>
      </c>
      <c r="I3" s="28" t="s">
        <v>46</v>
      </c>
      <c r="J3" s="28" t="s">
        <v>45</v>
      </c>
      <c r="K3" s="28" t="s">
        <v>44</v>
      </c>
      <c r="L3" s="28" t="s">
        <v>43</v>
      </c>
      <c r="M3" s="28" t="s">
        <v>42</v>
      </c>
      <c r="N3" s="28" t="s">
        <v>41</v>
      </c>
    </row>
    <row r="4" spans="1:14" s="44" customFormat="1" ht="13" customHeight="1">
      <c r="A4" s="78"/>
      <c r="B4" s="44" t="s">
        <v>58</v>
      </c>
      <c r="D4" s="72" t="s">
        <v>32</v>
      </c>
      <c r="E4" s="107">
        <f>SUM(F4:N4)</f>
        <v>581</v>
      </c>
      <c r="F4" s="107">
        <f>SUM(F5:F6)</f>
        <v>53</v>
      </c>
      <c r="G4" s="107">
        <f>SUM(G5:G6)</f>
        <v>45</v>
      </c>
      <c r="H4" s="107">
        <f>SUM(H5:H6)</f>
        <v>43</v>
      </c>
      <c r="I4" s="107">
        <f>SUM(I5:I6)</f>
        <v>39</v>
      </c>
      <c r="J4" s="107">
        <f>SUM(J5:J6)</f>
        <v>36</v>
      </c>
      <c r="K4" s="107">
        <f>SUM(K5:K6)</f>
        <v>65</v>
      </c>
      <c r="L4" s="107">
        <f>SUM(L5:L6)</f>
        <v>89</v>
      </c>
      <c r="M4" s="107">
        <f>SUM(M5:M6)</f>
        <v>105</v>
      </c>
      <c r="N4" s="107">
        <f>SUM(N5:N6)</f>
        <v>106</v>
      </c>
    </row>
    <row r="5" spans="1:14" s="44" customFormat="1" ht="13" customHeight="1">
      <c r="A5" s="78"/>
      <c r="D5" s="72" t="s">
        <v>31</v>
      </c>
      <c r="E5" s="107">
        <f>SUM(F5:N5)</f>
        <v>186</v>
      </c>
      <c r="F5" s="107">
        <v>13</v>
      </c>
      <c r="G5" s="107">
        <v>14</v>
      </c>
      <c r="H5" s="107">
        <v>9</v>
      </c>
      <c r="I5" s="107">
        <v>11</v>
      </c>
      <c r="J5" s="107">
        <v>7</v>
      </c>
      <c r="K5" s="107">
        <v>19</v>
      </c>
      <c r="L5" s="107">
        <v>26</v>
      </c>
      <c r="M5" s="107">
        <v>35</v>
      </c>
      <c r="N5" s="107">
        <v>52</v>
      </c>
    </row>
    <row r="6" spans="1:14" s="44" customFormat="1" ht="13" customHeight="1">
      <c r="A6" s="78"/>
      <c r="D6" s="72" t="s">
        <v>30</v>
      </c>
      <c r="E6" s="107">
        <f>SUM(F6:N6)</f>
        <v>395</v>
      </c>
      <c r="F6" s="107">
        <v>40</v>
      </c>
      <c r="G6" s="107">
        <v>31</v>
      </c>
      <c r="H6" s="107">
        <v>34</v>
      </c>
      <c r="I6" s="107">
        <v>28</v>
      </c>
      <c r="J6" s="107">
        <v>29</v>
      </c>
      <c r="K6" s="107">
        <v>46</v>
      </c>
      <c r="L6" s="107">
        <v>63</v>
      </c>
      <c r="M6" s="107">
        <v>70</v>
      </c>
      <c r="N6" s="107">
        <v>54</v>
      </c>
    </row>
    <row r="7" spans="1:14" s="44" customFormat="1" ht="13" customHeight="1">
      <c r="D7" s="72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s="44" customFormat="1" ht="13" customHeight="1">
      <c r="A8" s="78"/>
      <c r="B8" s="44" t="s">
        <v>72</v>
      </c>
      <c r="D8" s="72" t="s">
        <v>32</v>
      </c>
      <c r="E8" s="107">
        <f>SUM(F8:N8)</f>
        <v>224</v>
      </c>
      <c r="F8" s="107">
        <f>SUM(F9:F10)</f>
        <v>4</v>
      </c>
      <c r="G8" s="107">
        <f>SUM(G9:G10)</f>
        <v>4</v>
      </c>
      <c r="H8" s="107">
        <f>SUM(H9:H10)</f>
        <v>8</v>
      </c>
      <c r="I8" s="107">
        <f>SUM(I9:I10)</f>
        <v>8</v>
      </c>
      <c r="J8" s="107">
        <f>SUM(J9:J10)</f>
        <v>14</v>
      </c>
      <c r="K8" s="107">
        <f>SUM(K9:K10)</f>
        <v>24</v>
      </c>
      <c r="L8" s="107">
        <f>SUM(L9:L10)</f>
        <v>48</v>
      </c>
      <c r="M8" s="107">
        <f>SUM(M9:M10)</f>
        <v>58</v>
      </c>
      <c r="N8" s="107">
        <f>SUM(N9:N10)</f>
        <v>56</v>
      </c>
    </row>
    <row r="9" spans="1:14" s="44" customFormat="1" ht="13" customHeight="1">
      <c r="A9" s="78"/>
      <c r="D9" s="72" t="s">
        <v>31</v>
      </c>
      <c r="E9" s="107">
        <f>SUM(F9:N9)</f>
        <v>110</v>
      </c>
      <c r="F9" s="107">
        <v>3</v>
      </c>
      <c r="G9" s="107">
        <v>1</v>
      </c>
      <c r="H9" s="107">
        <v>4</v>
      </c>
      <c r="I9" s="107">
        <v>5</v>
      </c>
      <c r="J9" s="107">
        <v>6</v>
      </c>
      <c r="K9" s="107">
        <v>10</v>
      </c>
      <c r="L9" s="107">
        <v>23</v>
      </c>
      <c r="M9" s="107">
        <v>30</v>
      </c>
      <c r="N9" s="107">
        <v>28</v>
      </c>
    </row>
    <row r="10" spans="1:14" s="44" customFormat="1" ht="13" customHeight="1">
      <c r="A10" s="78"/>
      <c r="D10" s="72" t="s">
        <v>30</v>
      </c>
      <c r="E10" s="107">
        <f>SUM(F10:N10)</f>
        <v>114</v>
      </c>
      <c r="F10" s="107">
        <v>1</v>
      </c>
      <c r="G10" s="107">
        <v>3</v>
      </c>
      <c r="H10" s="107">
        <v>4</v>
      </c>
      <c r="I10" s="107">
        <v>3</v>
      </c>
      <c r="J10" s="107">
        <v>8</v>
      </c>
      <c r="K10" s="107">
        <v>14</v>
      </c>
      <c r="L10" s="107">
        <v>25</v>
      </c>
      <c r="M10" s="107">
        <v>28</v>
      </c>
      <c r="N10" s="107">
        <v>28</v>
      </c>
    </row>
    <row r="11" spans="1:14" s="44" customFormat="1" ht="13" customHeight="1">
      <c r="D11" s="72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4" s="44" customFormat="1" ht="13" customHeight="1">
      <c r="A12" s="78"/>
      <c r="B12" s="44" t="s">
        <v>71</v>
      </c>
      <c r="D12" s="72" t="s">
        <v>32</v>
      </c>
      <c r="E12" s="107">
        <f>SUM(F12:N12)</f>
        <v>4</v>
      </c>
      <c r="F12" s="107">
        <f>SUM(F13:F14)</f>
        <v>0</v>
      </c>
      <c r="G12" s="107">
        <f>SUM(G13:G14)</f>
        <v>0</v>
      </c>
      <c r="H12" s="107">
        <f>SUM(H13:H14)</f>
        <v>0</v>
      </c>
      <c r="I12" s="107">
        <f>SUM(I13:I14)</f>
        <v>0</v>
      </c>
      <c r="J12" s="107">
        <f>SUM(J13:J14)</f>
        <v>0</v>
      </c>
      <c r="K12" s="107">
        <f>SUM(K13:K14)</f>
        <v>1</v>
      </c>
      <c r="L12" s="107">
        <f>SUM(L13:L14)</f>
        <v>1</v>
      </c>
      <c r="M12" s="107">
        <f>SUM(M13:M14)</f>
        <v>2</v>
      </c>
      <c r="N12" s="107">
        <f>SUM(N13:N14)</f>
        <v>0</v>
      </c>
    </row>
    <row r="13" spans="1:14" s="44" customFormat="1" ht="13" customHeight="1">
      <c r="A13" s="78"/>
      <c r="B13" s="44" t="s">
        <v>54</v>
      </c>
      <c r="D13" s="72" t="s">
        <v>31</v>
      </c>
      <c r="E13" s="107">
        <f>SUM(F13:N13)</f>
        <v>4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1</v>
      </c>
      <c r="L13" s="107">
        <v>1</v>
      </c>
      <c r="M13" s="107">
        <v>2</v>
      </c>
      <c r="N13" s="107">
        <v>0</v>
      </c>
    </row>
    <row r="14" spans="1:14" s="44" customFormat="1" ht="13" customHeight="1">
      <c r="A14" s="78"/>
      <c r="D14" s="72" t="s">
        <v>30</v>
      </c>
      <c r="E14" s="107">
        <f>SUM(F14:N14)</f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</row>
    <row r="15" spans="1:14" s="44" customFormat="1" ht="13" customHeight="1">
      <c r="A15" s="134"/>
      <c r="D15" s="72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4" s="44" customFormat="1" ht="13" customHeight="1">
      <c r="A16" s="119"/>
      <c r="B16" s="12" t="s">
        <v>53</v>
      </c>
      <c r="C16" s="12"/>
      <c r="D16" s="92" t="s">
        <v>32</v>
      </c>
      <c r="E16" s="107">
        <f>SUM(F16:N16)</f>
        <v>3329</v>
      </c>
      <c r="F16" s="107">
        <f>SUM(F17:F18)</f>
        <v>91</v>
      </c>
      <c r="G16" s="107">
        <f>SUM(G17:G18)</f>
        <v>103</v>
      </c>
      <c r="H16" s="107">
        <f>SUM(H17:H18)</f>
        <v>128</v>
      </c>
      <c r="I16" s="107">
        <f>SUM(I17:I18)</f>
        <v>157</v>
      </c>
      <c r="J16" s="107">
        <f>SUM(J17:J18)</f>
        <v>211</v>
      </c>
      <c r="K16" s="107">
        <f>SUM(K17:K18)</f>
        <v>369</v>
      </c>
      <c r="L16" s="107">
        <f>SUM(L17:L18)</f>
        <v>716</v>
      </c>
      <c r="M16" s="107">
        <f>SUM(M17:M18)</f>
        <v>723</v>
      </c>
      <c r="N16" s="107">
        <f>SUM(N17:N18)</f>
        <v>831</v>
      </c>
    </row>
    <row r="17" spans="1:14" s="44" customFormat="1" ht="13" customHeight="1">
      <c r="A17" s="119"/>
      <c r="B17" s="12"/>
      <c r="C17" s="12"/>
      <c r="D17" s="92" t="s">
        <v>31</v>
      </c>
      <c r="E17" s="107">
        <f>SUM(F17:N17)</f>
        <v>1691</v>
      </c>
      <c r="F17" s="107">
        <v>32</v>
      </c>
      <c r="G17" s="107">
        <v>37</v>
      </c>
      <c r="H17" s="107">
        <v>62</v>
      </c>
      <c r="I17" s="107">
        <v>70</v>
      </c>
      <c r="J17" s="107">
        <v>93</v>
      </c>
      <c r="K17" s="107">
        <v>203</v>
      </c>
      <c r="L17" s="107">
        <v>345</v>
      </c>
      <c r="M17" s="107">
        <v>405</v>
      </c>
      <c r="N17" s="107">
        <v>444</v>
      </c>
    </row>
    <row r="18" spans="1:14" s="44" customFormat="1" ht="13" customHeight="1">
      <c r="A18" s="119"/>
      <c r="B18" s="12"/>
      <c r="C18" s="12"/>
      <c r="D18" s="92" t="s">
        <v>30</v>
      </c>
      <c r="E18" s="107">
        <f>SUM(F18:N18)</f>
        <v>1638</v>
      </c>
      <c r="F18" s="107">
        <v>59</v>
      </c>
      <c r="G18" s="107">
        <v>66</v>
      </c>
      <c r="H18" s="107">
        <v>66</v>
      </c>
      <c r="I18" s="107">
        <v>87</v>
      </c>
      <c r="J18" s="107">
        <v>118</v>
      </c>
      <c r="K18" s="107">
        <v>166</v>
      </c>
      <c r="L18" s="107">
        <v>371</v>
      </c>
      <c r="M18" s="107">
        <v>318</v>
      </c>
      <c r="N18" s="107">
        <v>387</v>
      </c>
    </row>
    <row r="19" spans="1:14" s="44" customFormat="1" ht="13" customHeight="1">
      <c r="D19" s="72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ht="15" customHeight="1">
      <c r="A20" s="119"/>
      <c r="B20" s="12" t="s">
        <v>52</v>
      </c>
      <c r="C20" s="12"/>
      <c r="D20" s="92" t="s">
        <v>32</v>
      </c>
      <c r="E20" s="47">
        <f>SUM(F20:N20)</f>
        <v>2149</v>
      </c>
      <c r="F20" s="47">
        <f>SUM(F21:F22)</f>
        <v>52</v>
      </c>
      <c r="G20" s="47">
        <f>SUM(G21:G22)</f>
        <v>47</v>
      </c>
      <c r="H20" s="47">
        <f>SUM(H21:H22)</f>
        <v>67</v>
      </c>
      <c r="I20" s="47">
        <f>SUM(I21:I22)</f>
        <v>87</v>
      </c>
      <c r="J20" s="47">
        <f>SUM(J21:J22)</f>
        <v>80</v>
      </c>
      <c r="K20" s="47">
        <f>SUM(K21:K22)</f>
        <v>170</v>
      </c>
      <c r="L20" s="47">
        <f>SUM(L21:L22)</f>
        <v>323</v>
      </c>
      <c r="M20" s="47">
        <f>SUM(M21:M22)</f>
        <v>395</v>
      </c>
      <c r="N20" s="47">
        <f>SUM(N21:N22)</f>
        <v>928</v>
      </c>
    </row>
    <row r="21" spans="1:14" ht="15" customHeight="1">
      <c r="A21" s="119"/>
      <c r="B21" s="12"/>
      <c r="C21" s="12"/>
      <c r="D21" s="92" t="s">
        <v>31</v>
      </c>
      <c r="E21" s="47">
        <f>SUM(F21:N21)</f>
        <v>1022</v>
      </c>
      <c r="F21" s="47">
        <v>18</v>
      </c>
      <c r="G21" s="47">
        <v>15</v>
      </c>
      <c r="H21" s="47">
        <v>32</v>
      </c>
      <c r="I21" s="47">
        <v>41</v>
      </c>
      <c r="J21" s="47">
        <v>39</v>
      </c>
      <c r="K21" s="47">
        <v>91</v>
      </c>
      <c r="L21" s="47">
        <v>184</v>
      </c>
      <c r="M21" s="47">
        <v>198</v>
      </c>
      <c r="N21" s="47">
        <v>404</v>
      </c>
    </row>
    <row r="22" spans="1:14" ht="15" customHeight="1">
      <c r="A22" s="119"/>
      <c r="B22" s="12"/>
      <c r="C22" s="12"/>
      <c r="D22" s="92" t="s">
        <v>30</v>
      </c>
      <c r="E22" s="47">
        <f>SUM(F22:N22)</f>
        <v>1127</v>
      </c>
      <c r="F22" s="47">
        <v>34</v>
      </c>
      <c r="G22" s="47">
        <v>32</v>
      </c>
      <c r="H22" s="47">
        <v>35</v>
      </c>
      <c r="I22" s="47">
        <v>46</v>
      </c>
      <c r="J22" s="47">
        <v>41</v>
      </c>
      <c r="K22" s="47">
        <v>79</v>
      </c>
      <c r="L22" s="47">
        <v>139</v>
      </c>
      <c r="M22" s="47">
        <v>197</v>
      </c>
      <c r="N22" s="47">
        <v>524</v>
      </c>
    </row>
    <row r="23" spans="1:14" ht="15" customHeight="1">
      <c r="A23" s="122"/>
      <c r="B23" s="12"/>
      <c r="C23" s="12"/>
      <c r="D23" s="92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ht="15" customHeight="1">
      <c r="A24" s="119"/>
      <c r="B24" s="12" t="s">
        <v>51</v>
      </c>
      <c r="C24" s="12"/>
      <c r="D24" s="92" t="s">
        <v>32</v>
      </c>
      <c r="E24" s="47">
        <f>SUM(F24:O24)</f>
        <v>475</v>
      </c>
      <c r="F24" s="47">
        <f>SUM(F25:F26)</f>
        <v>11</v>
      </c>
      <c r="G24" s="47">
        <f>SUM(G25:G26)</f>
        <v>20</v>
      </c>
      <c r="H24" s="47">
        <f>SUM(H25:H26)</f>
        <v>22</v>
      </c>
      <c r="I24" s="47">
        <f>SUM(I25:I26)</f>
        <v>16</v>
      </c>
      <c r="J24" s="47">
        <f>SUM(J25:J26)</f>
        <v>26</v>
      </c>
      <c r="K24" s="47">
        <f>SUM(K25:K26)</f>
        <v>47</v>
      </c>
      <c r="L24" s="47">
        <f>SUM(L25:L26)</f>
        <v>98</v>
      </c>
      <c r="M24" s="47">
        <f>SUM(M25:M26)</f>
        <v>94</v>
      </c>
      <c r="N24" s="47">
        <f>SUM(N25:N26)</f>
        <v>141</v>
      </c>
    </row>
    <row r="25" spans="1:14" ht="15" customHeight="1">
      <c r="A25" s="119"/>
      <c r="B25" s="12"/>
      <c r="C25" s="12"/>
      <c r="D25" s="92" t="s">
        <v>31</v>
      </c>
      <c r="E25" s="47">
        <f>SUM(F25:O25)</f>
        <v>226</v>
      </c>
      <c r="F25" s="47">
        <v>2</v>
      </c>
      <c r="G25" s="47">
        <v>9</v>
      </c>
      <c r="H25" s="47">
        <v>12</v>
      </c>
      <c r="I25" s="47">
        <v>11</v>
      </c>
      <c r="J25" s="47">
        <v>7</v>
      </c>
      <c r="K25" s="47">
        <v>26</v>
      </c>
      <c r="L25" s="47">
        <v>53</v>
      </c>
      <c r="M25" s="47">
        <v>46</v>
      </c>
      <c r="N25" s="47">
        <v>60</v>
      </c>
    </row>
    <row r="26" spans="1:14" ht="15" customHeight="1" thickBot="1">
      <c r="A26" s="116"/>
      <c r="B26" s="21"/>
      <c r="C26" s="21"/>
      <c r="D26" s="34" t="s">
        <v>30</v>
      </c>
      <c r="E26" s="128">
        <f>SUM(F26:O26)</f>
        <v>249</v>
      </c>
      <c r="F26" s="128">
        <v>9</v>
      </c>
      <c r="G26" s="128">
        <v>11</v>
      </c>
      <c r="H26" s="128">
        <v>10</v>
      </c>
      <c r="I26" s="128">
        <v>5</v>
      </c>
      <c r="J26" s="128">
        <v>19</v>
      </c>
      <c r="K26" s="128">
        <v>21</v>
      </c>
      <c r="L26" s="128">
        <v>45</v>
      </c>
      <c r="M26" s="128">
        <v>48</v>
      </c>
      <c r="N26" s="128">
        <v>81</v>
      </c>
    </row>
    <row r="27" spans="1:14" ht="15" customHeight="1">
      <c r="D27" s="133"/>
    </row>
    <row r="28" spans="1:14" s="130" customFormat="1" ht="14" customHeight="1" thickBot="1">
      <c r="A28" s="132" t="s">
        <v>70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129" customFormat="1" ht="15" customHeight="1" thickBot="1">
      <c r="A29" s="28"/>
      <c r="B29" s="28"/>
      <c r="C29" s="28"/>
      <c r="D29" s="99"/>
      <c r="E29" s="28" t="s">
        <v>32</v>
      </c>
      <c r="F29" s="28" t="s">
        <v>49</v>
      </c>
      <c r="G29" s="28" t="s">
        <v>48</v>
      </c>
      <c r="H29" s="28" t="s">
        <v>47</v>
      </c>
      <c r="I29" s="28" t="s">
        <v>46</v>
      </c>
      <c r="J29" s="28" t="s">
        <v>45</v>
      </c>
      <c r="K29" s="28" t="s">
        <v>44</v>
      </c>
      <c r="L29" s="28" t="s">
        <v>43</v>
      </c>
      <c r="M29" s="28" t="s">
        <v>42</v>
      </c>
      <c r="N29" s="28" t="s">
        <v>41</v>
      </c>
    </row>
    <row r="30" spans="1:14" s="44" customFormat="1" ht="13" customHeight="1">
      <c r="B30" s="44" t="s">
        <v>69</v>
      </c>
      <c r="D30" s="72" t="s">
        <v>32</v>
      </c>
      <c r="E30" s="44">
        <f>SUM(F30:N30)</f>
        <v>1691</v>
      </c>
      <c r="F30" s="107">
        <f>SUM(F31:F32)</f>
        <v>33</v>
      </c>
      <c r="G30" s="107">
        <f>SUM(G31:G32)</f>
        <v>40</v>
      </c>
      <c r="H30" s="107">
        <f>SUM(H31:H32)</f>
        <v>46</v>
      </c>
      <c r="I30" s="107">
        <f>SUM(I31:I32)</f>
        <v>73</v>
      </c>
      <c r="J30" s="107">
        <f>SUM(J31:J32)</f>
        <v>103</v>
      </c>
      <c r="K30" s="107">
        <f>SUM(K31:K32)</f>
        <v>193</v>
      </c>
      <c r="L30" s="107">
        <f>SUM(L31:L32)</f>
        <v>388</v>
      </c>
      <c r="M30" s="107">
        <f>SUM(M31:M32)</f>
        <v>380</v>
      </c>
      <c r="N30" s="107">
        <f>SUM(N31:N32)</f>
        <v>435</v>
      </c>
    </row>
    <row r="31" spans="1:14" s="44" customFormat="1" ht="13" customHeight="1">
      <c r="D31" s="72" t="s">
        <v>31</v>
      </c>
      <c r="E31" s="44">
        <f>SUM(F31:N31)</f>
        <v>926</v>
      </c>
      <c r="F31" s="107">
        <v>9</v>
      </c>
      <c r="G31" s="107">
        <v>19</v>
      </c>
      <c r="H31" s="107">
        <v>24</v>
      </c>
      <c r="I31" s="107">
        <v>35</v>
      </c>
      <c r="J31" s="107">
        <v>51</v>
      </c>
      <c r="K31" s="107">
        <v>117</v>
      </c>
      <c r="L31" s="107">
        <v>195</v>
      </c>
      <c r="M31" s="107">
        <v>222</v>
      </c>
      <c r="N31" s="107">
        <v>254</v>
      </c>
    </row>
    <row r="32" spans="1:14" s="44" customFormat="1" ht="13" customHeight="1">
      <c r="D32" s="72" t="s">
        <v>30</v>
      </c>
      <c r="E32" s="44">
        <f>SUM(F32:N32)</f>
        <v>765</v>
      </c>
      <c r="F32" s="107">
        <v>24</v>
      </c>
      <c r="G32" s="107">
        <v>21</v>
      </c>
      <c r="H32" s="107">
        <v>22</v>
      </c>
      <c r="I32" s="107">
        <v>38</v>
      </c>
      <c r="J32" s="107">
        <v>52</v>
      </c>
      <c r="K32" s="107">
        <v>76</v>
      </c>
      <c r="L32" s="107">
        <v>193</v>
      </c>
      <c r="M32" s="107">
        <v>158</v>
      </c>
      <c r="N32" s="107">
        <v>181</v>
      </c>
    </row>
    <row r="33" spans="1:18" s="44" customFormat="1" ht="13" customHeight="1">
      <c r="D33" s="72"/>
      <c r="E33" s="107"/>
      <c r="F33" s="107"/>
      <c r="G33" s="107"/>
      <c r="H33" s="107"/>
      <c r="I33" s="107"/>
      <c r="J33" s="107"/>
      <c r="K33" s="107"/>
      <c r="L33" s="107"/>
      <c r="M33" s="107"/>
      <c r="N33" s="107"/>
    </row>
    <row r="34" spans="1:18" s="44" customFormat="1" ht="13" customHeight="1">
      <c r="A34" s="78"/>
      <c r="B34" s="44" t="s">
        <v>68</v>
      </c>
      <c r="D34" s="72" t="s">
        <v>32</v>
      </c>
      <c r="E34" s="107">
        <f>SUM(F34:N34)</f>
        <v>1124</v>
      </c>
      <c r="F34" s="107">
        <f>SUM(F35:F36)</f>
        <v>17</v>
      </c>
      <c r="G34" s="107">
        <f>SUM(G35:G36)</f>
        <v>35</v>
      </c>
      <c r="H34" s="107">
        <f>SUM(H35:H36)</f>
        <v>46</v>
      </c>
      <c r="I34" s="107">
        <f>SUM(I35:I36)</f>
        <v>45</v>
      </c>
      <c r="J34" s="107">
        <f>SUM(J35:J36)</f>
        <v>75</v>
      </c>
      <c r="K34" s="107">
        <f>SUM(K35:K36)</f>
        <v>139</v>
      </c>
      <c r="L34" s="107">
        <f>SUM(L35:L36)</f>
        <v>255</v>
      </c>
      <c r="M34" s="107">
        <f>SUM(M35:M36)</f>
        <v>239</v>
      </c>
      <c r="N34" s="107">
        <f>SUM(N35:N36)</f>
        <v>273</v>
      </c>
    </row>
    <row r="35" spans="1:18" s="44" customFormat="1" ht="13" customHeight="1">
      <c r="A35" s="78"/>
      <c r="D35" s="72" t="s">
        <v>31</v>
      </c>
      <c r="E35" s="107">
        <f>SUM(F35:N35)</f>
        <v>606</v>
      </c>
      <c r="F35" s="107">
        <v>10</v>
      </c>
      <c r="G35" s="107">
        <v>11</v>
      </c>
      <c r="H35" s="107">
        <v>21</v>
      </c>
      <c r="I35" s="107">
        <v>18</v>
      </c>
      <c r="J35" s="107">
        <v>32</v>
      </c>
      <c r="K35" s="107">
        <v>83</v>
      </c>
      <c r="L35" s="107">
        <v>135</v>
      </c>
      <c r="M35" s="107">
        <v>156</v>
      </c>
      <c r="N35" s="107">
        <v>140</v>
      </c>
    </row>
    <row r="36" spans="1:18" s="44" customFormat="1" ht="13" customHeight="1">
      <c r="A36" s="78"/>
      <c r="D36" s="72" t="s">
        <v>30</v>
      </c>
      <c r="E36" s="107">
        <f>SUM(F36:N36)</f>
        <v>518</v>
      </c>
      <c r="F36" s="107">
        <v>7</v>
      </c>
      <c r="G36" s="107">
        <v>24</v>
      </c>
      <c r="H36" s="107">
        <v>25</v>
      </c>
      <c r="I36" s="107">
        <v>27</v>
      </c>
      <c r="J36" s="107">
        <v>43</v>
      </c>
      <c r="K36" s="107">
        <v>56</v>
      </c>
      <c r="L36" s="107">
        <v>120</v>
      </c>
      <c r="M36" s="107">
        <v>83</v>
      </c>
      <c r="N36" s="107">
        <v>133</v>
      </c>
    </row>
    <row r="37" spans="1:18" s="44" customFormat="1" ht="13" customHeight="1">
      <c r="D37" s="72"/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38" spans="1:18" s="44" customFormat="1" ht="13" customHeight="1">
      <c r="A38" s="78"/>
      <c r="B38" s="44" t="s">
        <v>67</v>
      </c>
      <c r="D38" s="72" t="s">
        <v>32</v>
      </c>
      <c r="E38" s="107">
        <f>SUM(F38:N38)</f>
        <v>802</v>
      </c>
      <c r="F38" s="107">
        <f>SUM(F39:F40)</f>
        <v>11</v>
      </c>
      <c r="G38" s="107">
        <f>SUM(G39:G40)</f>
        <v>17</v>
      </c>
      <c r="H38" s="107">
        <f>SUM(H39:H40)</f>
        <v>17</v>
      </c>
      <c r="I38" s="107">
        <f>SUM(I39:I40)</f>
        <v>32</v>
      </c>
      <c r="J38" s="107">
        <f>SUM(J39:J40)</f>
        <v>45</v>
      </c>
      <c r="K38" s="107">
        <f>SUM(K39:K40)</f>
        <v>81</v>
      </c>
      <c r="L38" s="107">
        <f>SUM(L39:L40)</f>
        <v>187</v>
      </c>
      <c r="M38" s="107">
        <f>SUM(M39:M40)</f>
        <v>178</v>
      </c>
      <c r="N38" s="107">
        <f>SUM(N39:N40)</f>
        <v>234</v>
      </c>
    </row>
    <row r="39" spans="1:18" s="44" customFormat="1" ht="13" customHeight="1">
      <c r="A39" s="78"/>
      <c r="D39" s="72" t="s">
        <v>31</v>
      </c>
      <c r="E39" s="107">
        <f>SUM(F39:N39)</f>
        <v>424</v>
      </c>
      <c r="F39" s="107">
        <v>4</v>
      </c>
      <c r="G39" s="107">
        <v>7</v>
      </c>
      <c r="H39" s="107">
        <v>12</v>
      </c>
      <c r="I39" s="107">
        <v>19</v>
      </c>
      <c r="J39" s="107">
        <v>21</v>
      </c>
      <c r="K39" s="107">
        <v>51</v>
      </c>
      <c r="L39" s="107">
        <v>97</v>
      </c>
      <c r="M39" s="107">
        <v>96</v>
      </c>
      <c r="N39" s="107">
        <v>117</v>
      </c>
    </row>
    <row r="40" spans="1:18" s="44" customFormat="1" ht="13" customHeight="1">
      <c r="A40" s="78"/>
      <c r="D40" s="72" t="s">
        <v>30</v>
      </c>
      <c r="E40" s="107">
        <f>SUM(F40:N40)</f>
        <v>378</v>
      </c>
      <c r="F40" s="107">
        <v>7</v>
      </c>
      <c r="G40" s="107">
        <v>10</v>
      </c>
      <c r="H40" s="107">
        <v>5</v>
      </c>
      <c r="I40" s="107">
        <v>13</v>
      </c>
      <c r="J40" s="107">
        <v>24</v>
      </c>
      <c r="K40" s="107">
        <v>30</v>
      </c>
      <c r="L40" s="107">
        <v>90</v>
      </c>
      <c r="M40" s="107">
        <v>82</v>
      </c>
      <c r="N40" s="107">
        <v>117</v>
      </c>
    </row>
    <row r="41" spans="1:18" s="44" customFormat="1" ht="15" customHeight="1">
      <c r="D41" s="72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7"/>
    </row>
    <row r="42" spans="1:18" s="44" customFormat="1" ht="15" customHeight="1">
      <c r="A42" s="119"/>
      <c r="B42" s="12" t="s">
        <v>66</v>
      </c>
      <c r="C42" s="12"/>
      <c r="D42" s="92" t="s">
        <v>32</v>
      </c>
      <c r="E42" s="47">
        <f>SUM(F42:N42)</f>
        <v>830</v>
      </c>
      <c r="F42" s="47">
        <f>SUM(F43:F44)</f>
        <v>47</v>
      </c>
      <c r="G42" s="47">
        <f>SUM(G43:G44)</f>
        <v>34</v>
      </c>
      <c r="H42" s="47">
        <f>SUM(H43:H44)</f>
        <v>45</v>
      </c>
      <c r="I42" s="47">
        <f>SUM(I43:I44)</f>
        <v>47</v>
      </c>
      <c r="J42" s="47">
        <f>SUM(J43:J44)</f>
        <v>59</v>
      </c>
      <c r="K42" s="47">
        <f>SUM(K43:K44)</f>
        <v>81</v>
      </c>
      <c r="L42" s="47">
        <f>SUM(L43:L44)</f>
        <v>165</v>
      </c>
      <c r="M42" s="47">
        <f>SUM(M43:M44)</f>
        <v>156</v>
      </c>
      <c r="N42" s="47">
        <f>SUM(N43:N44)</f>
        <v>196</v>
      </c>
      <c r="O42" s="45"/>
      <c r="P42" s="45"/>
      <c r="Q42" s="45"/>
      <c r="R42" s="45"/>
    </row>
    <row r="43" spans="1:18" s="44" customFormat="1" ht="15" customHeight="1">
      <c r="A43" s="119"/>
      <c r="B43" s="12"/>
      <c r="C43" s="12"/>
      <c r="D43" s="92" t="s">
        <v>31</v>
      </c>
      <c r="E43" s="47">
        <f>SUM(F43:N43)</f>
        <v>369</v>
      </c>
      <c r="F43" s="47">
        <v>19</v>
      </c>
      <c r="G43" s="47">
        <v>10</v>
      </c>
      <c r="H43" s="47">
        <v>19</v>
      </c>
      <c r="I43" s="47">
        <v>19</v>
      </c>
      <c r="J43" s="47">
        <v>27</v>
      </c>
      <c r="K43" s="47">
        <v>36</v>
      </c>
      <c r="L43" s="47">
        <v>74</v>
      </c>
      <c r="M43" s="47">
        <v>71</v>
      </c>
      <c r="N43" s="47">
        <v>94</v>
      </c>
      <c r="O43" s="45"/>
      <c r="P43" s="45"/>
      <c r="Q43" s="45"/>
      <c r="R43" s="45"/>
    </row>
    <row r="44" spans="1:18" ht="15" customHeight="1" thickBot="1">
      <c r="A44" s="116"/>
      <c r="B44" s="21"/>
      <c r="C44" s="21"/>
      <c r="D44" s="34" t="s">
        <v>30</v>
      </c>
      <c r="E44" s="128">
        <f>SUM(F44:N44)</f>
        <v>461</v>
      </c>
      <c r="F44" s="128">
        <v>28</v>
      </c>
      <c r="G44" s="128">
        <v>24</v>
      </c>
      <c r="H44" s="128">
        <v>26</v>
      </c>
      <c r="I44" s="128">
        <v>28</v>
      </c>
      <c r="J44" s="128">
        <v>32</v>
      </c>
      <c r="K44" s="128">
        <v>45</v>
      </c>
      <c r="L44" s="128">
        <v>91</v>
      </c>
      <c r="M44" s="128">
        <v>85</v>
      </c>
      <c r="N44" s="128">
        <v>102</v>
      </c>
    </row>
    <row r="45" spans="1:18" ht="15" customHeight="1">
      <c r="A45" s="61" t="s">
        <v>29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15"/>
    </row>
    <row r="46" spans="1:18" ht="15" customHeight="1">
      <c r="A46" s="101" t="s">
        <v>65</v>
      </c>
      <c r="B46" s="101"/>
      <c r="C46" s="101"/>
      <c r="D46" s="102"/>
      <c r="E46" s="102"/>
      <c r="F46" s="101"/>
      <c r="G46" s="101"/>
      <c r="H46" s="101"/>
      <c r="I46" s="101"/>
      <c r="J46" s="101"/>
      <c r="K46" s="101"/>
      <c r="L46" s="101"/>
      <c r="M46" s="101"/>
      <c r="N46" s="25"/>
    </row>
    <row r="47" spans="1:18" s="44" customFormat="1" ht="15" customHeight="1">
      <c r="A47" s="44" t="s">
        <v>64</v>
      </c>
    </row>
    <row r="48" spans="1:18" s="44" customFormat="1" ht="15" customHeight="1">
      <c r="A48" s="44" t="s">
        <v>63</v>
      </c>
    </row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</sheetData>
  <mergeCells count="10">
    <mergeCell ref="A24:A26"/>
    <mergeCell ref="A45:M45"/>
    <mergeCell ref="A34:A36"/>
    <mergeCell ref="A12:A14"/>
    <mergeCell ref="A4:A6"/>
    <mergeCell ref="A8:A10"/>
    <mergeCell ref="A38:A40"/>
    <mergeCell ref="A42:A44"/>
    <mergeCell ref="A20:A22"/>
    <mergeCell ref="A16:A18"/>
  </mergeCells>
  <phoneticPr fontId="2"/>
  <printOptions horizontalCentered="1"/>
  <pageMargins left="0.47000000000000003" right="0.47000000000000003" top="0.70866141732283472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C1821-C5B4-924C-A8ED-46D24C771679}">
  <dimension ref="A1:AA178"/>
  <sheetViews>
    <sheetView showGridLines="0" zoomScale="130" zoomScaleNormal="130" zoomScaleSheetLayoutView="100" workbookViewId="0"/>
  </sheetViews>
  <sheetFormatPr baseColWidth="10" defaultColWidth="8.83203125" defaultRowHeight="14"/>
  <cols>
    <col min="1" max="2" width="2.6640625" style="2" customWidth="1"/>
    <col min="3" max="3" width="10.1640625" style="2" customWidth="1"/>
    <col min="4" max="4" width="5.5" style="2" customWidth="1"/>
    <col min="5" max="14" width="6.6640625" style="2" customWidth="1"/>
    <col min="15" max="16" width="7.6640625" style="2" customWidth="1"/>
    <col min="17" max="16384" width="8.83203125" style="2"/>
  </cols>
  <sheetData>
    <row r="1" spans="1:27" s="186" customFormat="1" ht="18" customHeight="1" thickBot="1">
      <c r="A1" s="112" t="s">
        <v>83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</row>
    <row r="2" spans="1:27" s="175" customFormat="1" ht="15" customHeight="1" thickBot="1">
      <c r="A2" s="185"/>
      <c r="B2" s="185"/>
      <c r="C2" s="185"/>
      <c r="D2" s="184"/>
      <c r="E2" s="183" t="s">
        <v>32</v>
      </c>
      <c r="F2" s="183" t="s">
        <v>49</v>
      </c>
      <c r="G2" s="183" t="s">
        <v>48</v>
      </c>
      <c r="H2" s="183" t="s">
        <v>47</v>
      </c>
      <c r="I2" s="183" t="s">
        <v>46</v>
      </c>
      <c r="J2" s="183" t="s">
        <v>45</v>
      </c>
      <c r="K2" s="183" t="s">
        <v>44</v>
      </c>
      <c r="L2" s="183" t="s">
        <v>43</v>
      </c>
      <c r="M2" s="183" t="s">
        <v>42</v>
      </c>
      <c r="N2" s="183" t="s">
        <v>41</v>
      </c>
      <c r="O2" s="164"/>
      <c r="P2" s="181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81"/>
    </row>
    <row r="3" spans="1:27" s="175" customFormat="1" ht="11" customHeight="1">
      <c r="A3" s="182" t="s">
        <v>36</v>
      </c>
      <c r="B3" s="160"/>
      <c r="C3" s="173" t="s">
        <v>77</v>
      </c>
      <c r="D3" s="171" t="s">
        <v>32</v>
      </c>
      <c r="E3" s="174">
        <f>SUM(F3:N3)</f>
        <v>8705</v>
      </c>
      <c r="F3" s="174">
        <f>SUM(F4:F5)</f>
        <v>1372</v>
      </c>
      <c r="G3" s="174">
        <f>SUM(G4:G5)</f>
        <v>1413</v>
      </c>
      <c r="H3" s="174">
        <f>SUM(H4:H5)</f>
        <v>764</v>
      </c>
      <c r="I3" s="174">
        <f>SUM(I4:I5)</f>
        <v>696</v>
      </c>
      <c r="J3" s="174">
        <f>SUM(J4:J5)</f>
        <v>867</v>
      </c>
      <c r="K3" s="174">
        <f>SUM(K4:K5)</f>
        <v>1093</v>
      </c>
      <c r="L3" s="174">
        <f>SUM(L4:L5)</f>
        <v>1197</v>
      </c>
      <c r="M3" s="174">
        <f>SUM(M4:M5)</f>
        <v>671</v>
      </c>
      <c r="N3" s="174">
        <f>SUM(N4:N5)</f>
        <v>632</v>
      </c>
      <c r="O3" s="164"/>
      <c r="P3" s="138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81"/>
    </row>
    <row r="4" spans="1:27" s="175" customFormat="1" ht="11" customHeight="1">
      <c r="A4" s="172"/>
      <c r="B4" s="160"/>
      <c r="C4" s="160"/>
      <c r="D4" s="171" t="s">
        <v>31</v>
      </c>
      <c r="E4" s="174">
        <f>SUM(F4:N4)</f>
        <v>3731</v>
      </c>
      <c r="F4" s="174">
        <v>547</v>
      </c>
      <c r="G4" s="174">
        <v>504</v>
      </c>
      <c r="H4" s="174">
        <v>263</v>
      </c>
      <c r="I4" s="174">
        <v>265</v>
      </c>
      <c r="J4" s="174">
        <v>339</v>
      </c>
      <c r="K4" s="174">
        <v>522</v>
      </c>
      <c r="L4" s="174">
        <v>628</v>
      </c>
      <c r="M4" s="174">
        <v>338</v>
      </c>
      <c r="N4" s="174">
        <v>325</v>
      </c>
      <c r="O4" s="164"/>
      <c r="P4" s="138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81"/>
    </row>
    <row r="5" spans="1:27" s="175" customFormat="1" ht="11" customHeight="1">
      <c r="A5" s="172"/>
      <c r="B5" s="160"/>
      <c r="C5" s="160"/>
      <c r="D5" s="171" t="s">
        <v>30</v>
      </c>
      <c r="E5" s="174">
        <f>SUM(F5:N5)</f>
        <v>4974</v>
      </c>
      <c r="F5" s="174">
        <v>825</v>
      </c>
      <c r="G5" s="174">
        <v>909</v>
      </c>
      <c r="H5" s="174">
        <v>501</v>
      </c>
      <c r="I5" s="174">
        <v>431</v>
      </c>
      <c r="J5" s="174">
        <v>528</v>
      </c>
      <c r="K5" s="174">
        <v>571</v>
      </c>
      <c r="L5" s="174">
        <v>569</v>
      </c>
      <c r="M5" s="174">
        <v>333</v>
      </c>
      <c r="N5" s="174">
        <v>307</v>
      </c>
      <c r="O5" s="164"/>
      <c r="P5" s="138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81"/>
    </row>
    <row r="6" spans="1:27" s="175" customFormat="1" ht="11" customHeight="1">
      <c r="A6" s="172"/>
      <c r="B6" s="160"/>
      <c r="C6" s="173" t="s">
        <v>76</v>
      </c>
      <c r="D6" s="171" t="s">
        <v>32</v>
      </c>
      <c r="E6" s="174">
        <f>SUM(F6:N6)</f>
        <v>22241</v>
      </c>
      <c r="F6" s="174">
        <f>SUM(F7:F8)</f>
        <v>0</v>
      </c>
      <c r="G6" s="174">
        <f>SUM(G7:G8)</f>
        <v>0</v>
      </c>
      <c r="H6" s="174">
        <f>SUM(H7:H8)</f>
        <v>2768</v>
      </c>
      <c r="I6" s="174">
        <f>SUM(I7:I8)</f>
        <v>2388</v>
      </c>
      <c r="J6" s="174">
        <f>SUM(J7:J8)</f>
        <v>2610</v>
      </c>
      <c r="K6" s="174">
        <f>SUM(K7:K8)</f>
        <v>3271</v>
      </c>
      <c r="L6" s="174">
        <f>SUM(L7:L8)</f>
        <v>4391</v>
      </c>
      <c r="M6" s="174">
        <f>SUM(M7:M8)</f>
        <v>3512</v>
      </c>
      <c r="N6" s="174">
        <f>SUM(N7:N8)</f>
        <v>3301</v>
      </c>
      <c r="O6" s="164"/>
      <c r="P6" s="164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</row>
    <row r="7" spans="1:27" s="175" customFormat="1" ht="11" customHeight="1">
      <c r="A7" s="172"/>
      <c r="B7" s="160"/>
      <c r="C7" s="160"/>
      <c r="D7" s="171" t="s">
        <v>31</v>
      </c>
      <c r="E7" s="174">
        <f>SUM(F7:N7)</f>
        <v>9105</v>
      </c>
      <c r="F7" s="174">
        <v>0</v>
      </c>
      <c r="G7" s="174">
        <v>0</v>
      </c>
      <c r="H7" s="174">
        <v>963</v>
      </c>
      <c r="I7" s="174">
        <v>825</v>
      </c>
      <c r="J7" s="174">
        <v>939</v>
      </c>
      <c r="K7" s="174">
        <v>1394</v>
      </c>
      <c r="L7" s="174">
        <v>1927</v>
      </c>
      <c r="M7" s="174">
        <v>1556</v>
      </c>
      <c r="N7" s="174">
        <v>1501</v>
      </c>
      <c r="O7" s="164"/>
      <c r="P7" s="164"/>
    </row>
    <row r="8" spans="1:27" s="175" customFormat="1" ht="11" customHeight="1">
      <c r="A8" s="172"/>
      <c r="B8" s="160"/>
      <c r="C8" s="160"/>
      <c r="D8" s="171" t="s">
        <v>30</v>
      </c>
      <c r="E8" s="174">
        <f>SUM(F8:N8)</f>
        <v>13136</v>
      </c>
      <c r="F8" s="174">
        <v>0</v>
      </c>
      <c r="G8" s="174">
        <v>0</v>
      </c>
      <c r="H8" s="174">
        <v>1805</v>
      </c>
      <c r="I8" s="174">
        <v>1563</v>
      </c>
      <c r="J8" s="174">
        <v>1671</v>
      </c>
      <c r="K8" s="174">
        <v>1877</v>
      </c>
      <c r="L8" s="174">
        <v>2464</v>
      </c>
      <c r="M8" s="174">
        <v>1956</v>
      </c>
      <c r="N8" s="174">
        <v>1800</v>
      </c>
      <c r="O8" s="164"/>
      <c r="P8" s="164"/>
    </row>
    <row r="9" spans="1:27" s="175" customFormat="1" ht="11" customHeight="1">
      <c r="A9" s="172"/>
      <c r="B9" s="160"/>
      <c r="C9" s="160" t="s">
        <v>75</v>
      </c>
      <c r="D9" s="171" t="s">
        <v>32</v>
      </c>
      <c r="E9" s="174">
        <f>SUM(F9:N9)</f>
        <v>30946</v>
      </c>
      <c r="F9" s="174">
        <f>F3+F6</f>
        <v>1372</v>
      </c>
      <c r="G9" s="174">
        <f>G3+G6</f>
        <v>1413</v>
      </c>
      <c r="H9" s="174">
        <f>H3+H6</f>
        <v>3532</v>
      </c>
      <c r="I9" s="174">
        <f>I3+I6</f>
        <v>3084</v>
      </c>
      <c r="J9" s="174">
        <f>J3+J6</f>
        <v>3477</v>
      </c>
      <c r="K9" s="174">
        <f>K3+K6</f>
        <v>4364</v>
      </c>
      <c r="L9" s="174">
        <f>L3+L6</f>
        <v>5588</v>
      </c>
      <c r="M9" s="174">
        <f>M3+M6</f>
        <v>4183</v>
      </c>
      <c r="N9" s="174">
        <f>N3+N6</f>
        <v>3933</v>
      </c>
      <c r="O9" s="164"/>
      <c r="P9" s="164"/>
    </row>
    <row r="10" spans="1:27" s="175" customFormat="1" ht="11" customHeight="1">
      <c r="A10" s="172"/>
      <c r="B10" s="160"/>
      <c r="C10" s="160"/>
      <c r="D10" s="171" t="s">
        <v>31</v>
      </c>
      <c r="E10" s="174">
        <f>SUM(F10:N10)</f>
        <v>12836</v>
      </c>
      <c r="F10" s="174">
        <f>F4+F7</f>
        <v>547</v>
      </c>
      <c r="G10" s="174">
        <f>G4+G7</f>
        <v>504</v>
      </c>
      <c r="H10" s="174">
        <f>H4+H7</f>
        <v>1226</v>
      </c>
      <c r="I10" s="174">
        <f>I4+I7</f>
        <v>1090</v>
      </c>
      <c r="J10" s="174">
        <f>J4+J7</f>
        <v>1278</v>
      </c>
      <c r="K10" s="174">
        <f>K4+K7</f>
        <v>1916</v>
      </c>
      <c r="L10" s="174">
        <f>L4+L7</f>
        <v>2555</v>
      </c>
      <c r="M10" s="174">
        <f>M4+M7</f>
        <v>1894</v>
      </c>
      <c r="N10" s="174">
        <f>N4+N7</f>
        <v>1826</v>
      </c>
      <c r="O10" s="164"/>
      <c r="P10" s="164"/>
    </row>
    <row r="11" spans="1:27" s="175" customFormat="1" ht="11" customHeight="1">
      <c r="A11" s="172"/>
      <c r="B11" s="160"/>
      <c r="C11" s="160"/>
      <c r="D11" s="171" t="s">
        <v>30</v>
      </c>
      <c r="E11" s="174">
        <f>SUM(F11:N11)</f>
        <v>18110</v>
      </c>
      <c r="F11" s="174">
        <f>F5+F8</f>
        <v>825</v>
      </c>
      <c r="G11" s="174">
        <f>G5+G8</f>
        <v>909</v>
      </c>
      <c r="H11" s="174">
        <f>H5+H8</f>
        <v>2306</v>
      </c>
      <c r="I11" s="174">
        <f>I5+I8</f>
        <v>1994</v>
      </c>
      <c r="J11" s="174">
        <f>J5+J8</f>
        <v>2199</v>
      </c>
      <c r="K11" s="174">
        <f>K5+K8</f>
        <v>2448</v>
      </c>
      <c r="L11" s="174">
        <f>L5+L8</f>
        <v>3033</v>
      </c>
      <c r="M11" s="174">
        <f>M5+M8</f>
        <v>2289</v>
      </c>
      <c r="N11" s="174">
        <f>N5+N8</f>
        <v>2107</v>
      </c>
      <c r="O11" s="164"/>
      <c r="P11" s="164"/>
    </row>
    <row r="12" spans="1:27" s="175" customFormat="1" ht="11" customHeight="1">
      <c r="A12" s="180"/>
      <c r="B12" s="160"/>
      <c r="C12" s="160"/>
      <c r="D12" s="171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64"/>
      <c r="P12" s="164"/>
    </row>
    <row r="13" spans="1:27" s="175" customFormat="1" ht="13" customHeight="1">
      <c r="A13" s="148" t="s">
        <v>40</v>
      </c>
      <c r="B13" s="160"/>
      <c r="C13" s="160"/>
      <c r="D13" s="171" t="s">
        <v>32</v>
      </c>
      <c r="E13" s="179">
        <v>0.13735932192074526</v>
      </c>
      <c r="F13" s="179">
        <v>3.6898582685635908E-2</v>
      </c>
      <c r="G13" s="179">
        <v>3.6852537687131606E-2</v>
      </c>
      <c r="H13" s="179">
        <v>0.17058542698573731</v>
      </c>
      <c r="I13" s="179">
        <v>0.19579088771969103</v>
      </c>
      <c r="J13" s="179">
        <v>0.22250835991851481</v>
      </c>
      <c r="K13" s="179">
        <v>0.19958689722744485</v>
      </c>
      <c r="L13" s="179">
        <v>0.1974403085241129</v>
      </c>
      <c r="M13" s="179">
        <v>0.16415109568586303</v>
      </c>
      <c r="N13" s="179">
        <v>8.9734493018997483E-2</v>
      </c>
      <c r="O13" s="164"/>
      <c r="P13" s="164"/>
    </row>
    <row r="14" spans="1:27" s="175" customFormat="1" ht="13" customHeight="1">
      <c r="A14" s="148"/>
      <c r="B14" s="160"/>
      <c r="C14" s="160"/>
      <c r="D14" s="171" t="s">
        <v>31</v>
      </c>
      <c r="E14" s="179">
        <v>0.14508245629625868</v>
      </c>
      <c r="F14" s="179">
        <v>3.4561192898211919E-2</v>
      </c>
      <c r="G14" s="179">
        <v>3.084455324357405E-2</v>
      </c>
      <c r="H14" s="179">
        <v>0.14753863766456782</v>
      </c>
      <c r="I14" s="179">
        <v>0.18032482598607888</v>
      </c>
      <c r="J14" s="179">
        <v>0.220901436354631</v>
      </c>
      <c r="K14" s="179">
        <v>0.20802805435531341</v>
      </c>
      <c r="L14" s="179">
        <v>0.21022077579382531</v>
      </c>
      <c r="M14" s="179">
        <v>0.1788866097409722</v>
      </c>
      <c r="N14" s="179">
        <v>0.12049910873440285</v>
      </c>
      <c r="O14" s="164"/>
      <c r="P14" s="164"/>
    </row>
    <row r="15" spans="1:27" s="175" customFormat="1" ht="13" customHeight="1">
      <c r="A15" s="148"/>
      <c r="B15" s="160"/>
      <c r="C15" s="160"/>
      <c r="D15" s="171" t="s">
        <v>30</v>
      </c>
      <c r="E15" s="179">
        <v>0.13211305866373454</v>
      </c>
      <c r="F15" s="179">
        <v>3.8630829743397641E-2</v>
      </c>
      <c r="G15" s="179">
        <v>4.1314425961276248E-2</v>
      </c>
      <c r="H15" s="179">
        <v>0.18707134814208209</v>
      </c>
      <c r="I15" s="179">
        <v>0.20619071392910635</v>
      </c>
      <c r="J15" s="179">
        <v>0.22352719507599547</v>
      </c>
      <c r="K15" s="179">
        <v>0.19340185372120766</v>
      </c>
      <c r="L15" s="179">
        <v>0.18780463543220929</v>
      </c>
      <c r="M15" s="179">
        <v>0.1533484874978143</v>
      </c>
      <c r="N15" s="179">
        <v>7.2941176470588232E-2</v>
      </c>
      <c r="O15" s="164"/>
      <c r="P15" s="164"/>
    </row>
    <row r="16" spans="1:27" s="175" customFormat="1" ht="11" customHeight="1">
      <c r="A16" s="155"/>
      <c r="B16" s="155"/>
      <c r="C16" s="155"/>
      <c r="D16" s="178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64"/>
      <c r="P16" s="164"/>
    </row>
    <row r="17" spans="1:16" s="175" customFormat="1" ht="11" customHeight="1">
      <c r="A17" s="172" t="s">
        <v>39</v>
      </c>
      <c r="B17" s="160"/>
      <c r="C17" s="173" t="s">
        <v>77</v>
      </c>
      <c r="D17" s="171" t="s">
        <v>32</v>
      </c>
      <c r="E17" s="174">
        <f>SUM(F17:N17)</f>
        <v>8720</v>
      </c>
      <c r="F17" s="174">
        <f>SUM(F18:F19)</f>
        <v>1445</v>
      </c>
      <c r="G17" s="174">
        <f>SUM(G18:G19)</f>
        <v>1233</v>
      </c>
      <c r="H17" s="174">
        <f>SUM(H18:H19)</f>
        <v>735</v>
      </c>
      <c r="I17" s="174">
        <f>SUM(I18:I19)</f>
        <v>706</v>
      </c>
      <c r="J17" s="174">
        <f>SUM(J18:J19)</f>
        <v>757</v>
      </c>
      <c r="K17" s="174">
        <f>SUM(K18:K19)</f>
        <v>1082</v>
      </c>
      <c r="L17" s="174">
        <f>SUM(L18:L19)</f>
        <v>1286</v>
      </c>
      <c r="M17" s="174">
        <f>SUM(M18:M19)</f>
        <v>767</v>
      </c>
      <c r="N17" s="174">
        <f>SUM(N18:N19)</f>
        <v>709</v>
      </c>
      <c r="O17" s="164"/>
      <c r="P17" s="164"/>
    </row>
    <row r="18" spans="1:16" s="175" customFormat="1" ht="11" customHeight="1">
      <c r="A18" s="172"/>
      <c r="B18" s="160"/>
      <c r="C18" s="160"/>
      <c r="D18" s="171" t="s">
        <v>31</v>
      </c>
      <c r="E18" s="174">
        <f>SUM(F18:N18)</f>
        <v>3944</v>
      </c>
      <c r="F18" s="174">
        <v>622</v>
      </c>
      <c r="G18" s="174">
        <v>427</v>
      </c>
      <c r="H18" s="174">
        <v>274</v>
      </c>
      <c r="I18" s="174">
        <v>262</v>
      </c>
      <c r="J18" s="174">
        <v>329</v>
      </c>
      <c r="K18" s="174">
        <v>544</v>
      </c>
      <c r="L18" s="174">
        <v>706</v>
      </c>
      <c r="M18" s="174">
        <v>408</v>
      </c>
      <c r="N18" s="174">
        <v>372</v>
      </c>
      <c r="O18" s="164"/>
      <c r="P18" s="164"/>
    </row>
    <row r="19" spans="1:16" s="175" customFormat="1" ht="11" customHeight="1">
      <c r="A19" s="172"/>
      <c r="B19" s="160"/>
      <c r="C19" s="160"/>
      <c r="D19" s="171" t="s">
        <v>30</v>
      </c>
      <c r="E19" s="174">
        <f>SUM(F19:N19)</f>
        <v>4776</v>
      </c>
      <c r="F19" s="174">
        <v>823</v>
      </c>
      <c r="G19" s="174">
        <v>806</v>
      </c>
      <c r="H19" s="174">
        <v>461</v>
      </c>
      <c r="I19" s="174">
        <v>444</v>
      </c>
      <c r="J19" s="174">
        <v>428</v>
      </c>
      <c r="K19" s="174">
        <v>538</v>
      </c>
      <c r="L19" s="174">
        <v>580</v>
      </c>
      <c r="M19" s="174">
        <v>359</v>
      </c>
      <c r="N19" s="174">
        <v>337</v>
      </c>
      <c r="O19" s="164"/>
      <c r="P19" s="164"/>
    </row>
    <row r="20" spans="1:16" s="175" customFormat="1" ht="11" customHeight="1">
      <c r="A20" s="172"/>
      <c r="B20" s="160"/>
      <c r="C20" s="173" t="s">
        <v>76</v>
      </c>
      <c r="D20" s="171" t="s">
        <v>32</v>
      </c>
      <c r="E20" s="174">
        <f>SUM(F20:N20)</f>
        <v>22549</v>
      </c>
      <c r="F20" s="174">
        <f>SUM(F21:F22)</f>
        <v>0</v>
      </c>
      <c r="G20" s="174">
        <f>SUM(G21:G22)</f>
        <v>0</v>
      </c>
      <c r="H20" s="174">
        <f>SUM(H21:H22)</f>
        <v>2185</v>
      </c>
      <c r="I20" s="174">
        <f>SUM(I21:I22)</f>
        <v>2163</v>
      </c>
      <c r="J20" s="174">
        <f>SUM(J21:J22)</f>
        <v>2312</v>
      </c>
      <c r="K20" s="174">
        <f>SUM(K21:K22)</f>
        <v>3173</v>
      </c>
      <c r="L20" s="174">
        <f>SUM(L21:L22)</f>
        <v>4856</v>
      </c>
      <c r="M20" s="174">
        <f>SUM(M21:M22)</f>
        <v>3952</v>
      </c>
      <c r="N20" s="174">
        <f>SUM(N21:N22)</f>
        <v>3908</v>
      </c>
      <c r="O20" s="164"/>
      <c r="P20" s="164"/>
    </row>
    <row r="21" spans="1:16" s="175" customFormat="1" ht="11" customHeight="1">
      <c r="A21" s="172"/>
      <c r="B21" s="160"/>
      <c r="C21" s="160"/>
      <c r="D21" s="171" t="s">
        <v>31</v>
      </c>
      <c r="E21" s="174">
        <f>SUM(F21:N21)</f>
        <v>10020</v>
      </c>
      <c r="F21" s="174">
        <v>0</v>
      </c>
      <c r="G21" s="174">
        <v>0</v>
      </c>
      <c r="H21" s="174">
        <v>836</v>
      </c>
      <c r="I21" s="174">
        <v>853</v>
      </c>
      <c r="J21" s="174">
        <v>952</v>
      </c>
      <c r="K21" s="174">
        <v>1406</v>
      </c>
      <c r="L21" s="174">
        <v>2225</v>
      </c>
      <c r="M21" s="174">
        <v>1856</v>
      </c>
      <c r="N21" s="174">
        <v>1892</v>
      </c>
      <c r="O21" s="164"/>
      <c r="P21" s="164"/>
    </row>
    <row r="22" spans="1:16" s="175" customFormat="1" ht="11" customHeight="1">
      <c r="A22" s="172"/>
      <c r="B22" s="160"/>
      <c r="C22" s="160"/>
      <c r="D22" s="171" t="s">
        <v>30</v>
      </c>
      <c r="E22" s="174">
        <f>SUM(F22:N22)</f>
        <v>12529</v>
      </c>
      <c r="F22" s="174">
        <v>0</v>
      </c>
      <c r="G22" s="174">
        <v>0</v>
      </c>
      <c r="H22" s="174">
        <v>1349</v>
      </c>
      <c r="I22" s="174">
        <v>1310</v>
      </c>
      <c r="J22" s="174">
        <v>1360</v>
      </c>
      <c r="K22" s="174">
        <v>1767</v>
      </c>
      <c r="L22" s="174">
        <v>2631</v>
      </c>
      <c r="M22" s="174">
        <v>2096</v>
      </c>
      <c r="N22" s="174">
        <v>2016</v>
      </c>
      <c r="O22" s="164"/>
      <c r="P22" s="164"/>
    </row>
    <row r="23" spans="1:16" s="175" customFormat="1" ht="11" customHeight="1">
      <c r="A23" s="172"/>
      <c r="B23" s="160"/>
      <c r="C23" s="160" t="s">
        <v>75</v>
      </c>
      <c r="D23" s="171" t="s">
        <v>32</v>
      </c>
      <c r="E23" s="174">
        <f>SUM(F23:N23)</f>
        <v>31269</v>
      </c>
      <c r="F23" s="174">
        <f>F17+F20</f>
        <v>1445</v>
      </c>
      <c r="G23" s="174">
        <f>G17+G20</f>
        <v>1233</v>
      </c>
      <c r="H23" s="174">
        <f>H17+H20</f>
        <v>2920</v>
      </c>
      <c r="I23" s="174">
        <f>I17+I20</f>
        <v>2869</v>
      </c>
      <c r="J23" s="174">
        <f>J17+J20</f>
        <v>3069</v>
      </c>
      <c r="K23" s="174">
        <f>K17+K20</f>
        <v>4255</v>
      </c>
      <c r="L23" s="174">
        <f>L17+L20</f>
        <v>6142</v>
      </c>
      <c r="M23" s="174">
        <f>M17+M20</f>
        <v>4719</v>
      </c>
      <c r="N23" s="174">
        <f>N17+N20</f>
        <v>4617</v>
      </c>
      <c r="O23" s="164"/>
      <c r="P23" s="164"/>
    </row>
    <row r="24" spans="1:16" s="175" customFormat="1" ht="11" customHeight="1">
      <c r="A24" s="172"/>
      <c r="B24" s="160"/>
      <c r="C24" s="160"/>
      <c r="D24" s="171" t="s">
        <v>31</v>
      </c>
      <c r="E24" s="174">
        <f>SUM(F24:N24)</f>
        <v>13964</v>
      </c>
      <c r="F24" s="174">
        <f>F18+F21</f>
        <v>622</v>
      </c>
      <c r="G24" s="174">
        <f>G18+G21</f>
        <v>427</v>
      </c>
      <c r="H24" s="174">
        <f>H18+H21</f>
        <v>1110</v>
      </c>
      <c r="I24" s="174">
        <f>I18+I21</f>
        <v>1115</v>
      </c>
      <c r="J24" s="174">
        <f>J18+J21</f>
        <v>1281</v>
      </c>
      <c r="K24" s="174">
        <f>K18+K21</f>
        <v>1950</v>
      </c>
      <c r="L24" s="174">
        <f>L18+L21</f>
        <v>2931</v>
      </c>
      <c r="M24" s="174">
        <f>M18+M21</f>
        <v>2264</v>
      </c>
      <c r="N24" s="174">
        <f>N18+N21</f>
        <v>2264</v>
      </c>
      <c r="O24" s="164"/>
      <c r="P24" s="164"/>
    </row>
    <row r="25" spans="1:16" s="175" customFormat="1" ht="11" customHeight="1">
      <c r="A25" s="172"/>
      <c r="B25" s="160"/>
      <c r="C25" s="160"/>
      <c r="D25" s="171" t="s">
        <v>30</v>
      </c>
      <c r="E25" s="174">
        <f>SUM(F25:N25)</f>
        <v>17305</v>
      </c>
      <c r="F25" s="174">
        <f>F19+F22</f>
        <v>823</v>
      </c>
      <c r="G25" s="174">
        <f>G19+G22</f>
        <v>806</v>
      </c>
      <c r="H25" s="174">
        <f>H19+H22</f>
        <v>1810</v>
      </c>
      <c r="I25" s="174">
        <f>I19+I22</f>
        <v>1754</v>
      </c>
      <c r="J25" s="174">
        <f>J19+J22</f>
        <v>1788</v>
      </c>
      <c r="K25" s="174">
        <f>K19+K22</f>
        <v>2305</v>
      </c>
      <c r="L25" s="174">
        <f>L19+L22</f>
        <v>3211</v>
      </c>
      <c r="M25" s="174">
        <f>M19+M22</f>
        <v>2455</v>
      </c>
      <c r="N25" s="174">
        <f>N19+N22</f>
        <v>2353</v>
      </c>
      <c r="O25" s="164"/>
      <c r="P25" s="164"/>
    </row>
    <row r="26" spans="1:16" s="137" customFormat="1" ht="11" customHeight="1">
      <c r="A26" s="160"/>
      <c r="B26" s="160"/>
      <c r="C26" s="160"/>
      <c r="D26" s="171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</row>
    <row r="27" spans="1:16" s="175" customFormat="1" ht="11" customHeight="1">
      <c r="A27" s="172" t="s">
        <v>38</v>
      </c>
      <c r="B27" s="160"/>
      <c r="C27" s="173" t="s">
        <v>77</v>
      </c>
      <c r="D27" s="171" t="s">
        <v>32</v>
      </c>
      <c r="E27" s="174">
        <f>SUM(F27:N27)</f>
        <v>659</v>
      </c>
      <c r="F27" s="174">
        <f>SUM(F28:F29)</f>
        <v>104</v>
      </c>
      <c r="G27" s="174">
        <f>SUM(G28:G29)</f>
        <v>113</v>
      </c>
      <c r="H27" s="174">
        <f>SUM(H28:H29)</f>
        <v>51</v>
      </c>
      <c r="I27" s="174">
        <f>SUM(I28:I29)</f>
        <v>42</v>
      </c>
      <c r="J27" s="174">
        <f>SUM(J28:J29)</f>
        <v>75</v>
      </c>
      <c r="K27" s="174">
        <f>SUM(K28:K29)</f>
        <v>87</v>
      </c>
      <c r="L27" s="174">
        <f>SUM(L28:L29)</f>
        <v>101</v>
      </c>
      <c r="M27" s="174">
        <f>SUM(M28:M29)</f>
        <v>46</v>
      </c>
      <c r="N27" s="174">
        <f>SUM(N28:N29)</f>
        <v>40</v>
      </c>
      <c r="O27" s="164"/>
      <c r="P27" s="164"/>
    </row>
    <row r="28" spans="1:16" s="175" customFormat="1" ht="11" customHeight="1">
      <c r="A28" s="172"/>
      <c r="B28" s="160"/>
      <c r="C28" s="160"/>
      <c r="D28" s="171" t="s">
        <v>31</v>
      </c>
      <c r="E28" s="174">
        <f>SUM(F28:N28)</f>
        <v>323</v>
      </c>
      <c r="F28" s="174">
        <v>46</v>
      </c>
      <c r="G28" s="174">
        <v>34</v>
      </c>
      <c r="H28" s="174">
        <v>20</v>
      </c>
      <c r="I28" s="174">
        <v>18</v>
      </c>
      <c r="J28" s="174">
        <v>37</v>
      </c>
      <c r="K28" s="174">
        <v>44</v>
      </c>
      <c r="L28" s="174">
        <v>64</v>
      </c>
      <c r="M28" s="174">
        <v>31</v>
      </c>
      <c r="N28" s="174">
        <v>29</v>
      </c>
      <c r="O28" s="164"/>
      <c r="P28" s="164"/>
    </row>
    <row r="29" spans="1:16" s="175" customFormat="1" ht="11" customHeight="1">
      <c r="A29" s="172"/>
      <c r="B29" s="160"/>
      <c r="C29" s="160"/>
      <c r="D29" s="171" t="s">
        <v>30</v>
      </c>
      <c r="E29" s="174">
        <f>SUM(F29:N29)</f>
        <v>336</v>
      </c>
      <c r="F29" s="174">
        <v>58</v>
      </c>
      <c r="G29" s="174">
        <v>79</v>
      </c>
      <c r="H29" s="174">
        <v>31</v>
      </c>
      <c r="I29" s="174">
        <v>24</v>
      </c>
      <c r="J29" s="174">
        <v>38</v>
      </c>
      <c r="K29" s="174">
        <v>43</v>
      </c>
      <c r="L29" s="174">
        <v>37</v>
      </c>
      <c r="M29" s="174">
        <v>15</v>
      </c>
      <c r="N29" s="174">
        <v>11</v>
      </c>
      <c r="O29" s="164"/>
      <c r="P29" s="164"/>
    </row>
    <row r="30" spans="1:16" s="175" customFormat="1" ht="11" customHeight="1">
      <c r="A30" s="172"/>
      <c r="B30" s="160"/>
      <c r="C30" s="173" t="s">
        <v>76</v>
      </c>
      <c r="D30" s="171" t="s">
        <v>32</v>
      </c>
      <c r="E30" s="174">
        <f>SUM(F30:N30)</f>
        <v>2964</v>
      </c>
      <c r="F30" s="174">
        <f>SUM(F31:F32)</f>
        <v>0</v>
      </c>
      <c r="G30" s="174">
        <f>SUM(G31:G32)</f>
        <v>0</v>
      </c>
      <c r="H30" s="174">
        <f>SUM(H31:H32)</f>
        <v>229</v>
      </c>
      <c r="I30" s="174">
        <f>SUM(I31:I32)</f>
        <v>252</v>
      </c>
      <c r="J30" s="174">
        <f>SUM(J31:J32)</f>
        <v>311</v>
      </c>
      <c r="K30" s="174">
        <f>SUM(K31:K32)</f>
        <v>448</v>
      </c>
      <c r="L30" s="174">
        <f>SUM(L31:L32)</f>
        <v>683</v>
      </c>
      <c r="M30" s="174">
        <f>SUM(M31:M32)</f>
        <v>509</v>
      </c>
      <c r="N30" s="174">
        <f>SUM(N31:N32)</f>
        <v>532</v>
      </c>
      <c r="O30" s="164"/>
      <c r="P30" s="164"/>
    </row>
    <row r="31" spans="1:16" s="175" customFormat="1" ht="11" customHeight="1">
      <c r="A31" s="172"/>
      <c r="B31" s="160"/>
      <c r="C31" s="160"/>
      <c r="D31" s="171" t="s">
        <v>31</v>
      </c>
      <c r="E31" s="174">
        <f>SUM(F31:N31)</f>
        <v>1489</v>
      </c>
      <c r="F31" s="174">
        <v>0</v>
      </c>
      <c r="G31" s="174">
        <v>0</v>
      </c>
      <c r="H31" s="174">
        <v>106</v>
      </c>
      <c r="I31" s="174">
        <v>117</v>
      </c>
      <c r="J31" s="174">
        <v>167</v>
      </c>
      <c r="K31" s="174">
        <v>225</v>
      </c>
      <c r="L31" s="174">
        <v>333</v>
      </c>
      <c r="M31" s="174">
        <v>250</v>
      </c>
      <c r="N31" s="174">
        <v>291</v>
      </c>
      <c r="O31" s="164"/>
      <c r="P31" s="164"/>
    </row>
    <row r="32" spans="1:16" s="175" customFormat="1" ht="11" customHeight="1">
      <c r="A32" s="172"/>
      <c r="B32" s="160"/>
      <c r="C32" s="160"/>
      <c r="D32" s="171" t="s">
        <v>30</v>
      </c>
      <c r="E32" s="174">
        <f>SUM(F32:N32)</f>
        <v>1475</v>
      </c>
      <c r="F32" s="174">
        <v>0</v>
      </c>
      <c r="G32" s="174">
        <v>0</v>
      </c>
      <c r="H32" s="174">
        <v>123</v>
      </c>
      <c r="I32" s="174">
        <v>135</v>
      </c>
      <c r="J32" s="174">
        <v>144</v>
      </c>
      <c r="K32" s="174">
        <v>223</v>
      </c>
      <c r="L32" s="174">
        <v>350</v>
      </c>
      <c r="M32" s="174">
        <v>259</v>
      </c>
      <c r="N32" s="174">
        <v>241</v>
      </c>
      <c r="O32" s="164"/>
      <c r="P32" s="164"/>
    </row>
    <row r="33" spans="1:16" s="175" customFormat="1" ht="11" customHeight="1">
      <c r="A33" s="172"/>
      <c r="B33" s="160"/>
      <c r="C33" s="160" t="s">
        <v>75</v>
      </c>
      <c r="D33" s="171" t="s">
        <v>32</v>
      </c>
      <c r="E33" s="174">
        <f>SUM(F33:N33)</f>
        <v>3623</v>
      </c>
      <c r="F33" s="174">
        <f>F27+F30</f>
        <v>104</v>
      </c>
      <c r="G33" s="174">
        <f>G27+G30</f>
        <v>113</v>
      </c>
      <c r="H33" s="174">
        <f>H27+H30</f>
        <v>280</v>
      </c>
      <c r="I33" s="174">
        <f>I27+I30</f>
        <v>294</v>
      </c>
      <c r="J33" s="174">
        <f>J27+J30</f>
        <v>386</v>
      </c>
      <c r="K33" s="174">
        <f>K27+K30</f>
        <v>535</v>
      </c>
      <c r="L33" s="174">
        <f>L27+L30</f>
        <v>784</v>
      </c>
      <c r="M33" s="174">
        <f>M27+M30</f>
        <v>555</v>
      </c>
      <c r="N33" s="174">
        <f>N27+N30</f>
        <v>572</v>
      </c>
      <c r="O33" s="164"/>
      <c r="P33" s="164"/>
    </row>
    <row r="34" spans="1:16" s="175" customFormat="1" ht="11" customHeight="1">
      <c r="A34" s="172"/>
      <c r="B34" s="160"/>
      <c r="C34" s="160"/>
      <c r="D34" s="171" t="s">
        <v>31</v>
      </c>
      <c r="E34" s="174">
        <f>SUM(F34:N34)</f>
        <v>1812</v>
      </c>
      <c r="F34" s="174">
        <f>F28+F31</f>
        <v>46</v>
      </c>
      <c r="G34" s="174">
        <f>G28+G31</f>
        <v>34</v>
      </c>
      <c r="H34" s="174">
        <f>H28+H31</f>
        <v>126</v>
      </c>
      <c r="I34" s="174">
        <f>I28+I31</f>
        <v>135</v>
      </c>
      <c r="J34" s="174">
        <f>J28+J31</f>
        <v>204</v>
      </c>
      <c r="K34" s="174">
        <f>K28+K31</f>
        <v>269</v>
      </c>
      <c r="L34" s="174">
        <f>L28+L31</f>
        <v>397</v>
      </c>
      <c r="M34" s="174">
        <f>M28+M31</f>
        <v>281</v>
      </c>
      <c r="N34" s="174">
        <f>N28+N31</f>
        <v>320</v>
      </c>
      <c r="O34" s="164"/>
      <c r="P34" s="164"/>
    </row>
    <row r="35" spans="1:16" s="175" customFormat="1" ht="11" customHeight="1">
      <c r="A35" s="172"/>
      <c r="B35" s="160"/>
      <c r="C35" s="160"/>
      <c r="D35" s="171" t="s">
        <v>30</v>
      </c>
      <c r="E35" s="174">
        <f>SUM(F35:N35)</f>
        <v>1811</v>
      </c>
      <c r="F35" s="174">
        <f>F29+F32</f>
        <v>58</v>
      </c>
      <c r="G35" s="174">
        <f>G29+G32</f>
        <v>79</v>
      </c>
      <c r="H35" s="174">
        <f>H29+H32</f>
        <v>154</v>
      </c>
      <c r="I35" s="174">
        <f>I29+I32</f>
        <v>159</v>
      </c>
      <c r="J35" s="174">
        <f>J29+J32</f>
        <v>182</v>
      </c>
      <c r="K35" s="174">
        <f>K29+K32</f>
        <v>266</v>
      </c>
      <c r="L35" s="174">
        <f>L29+L32</f>
        <v>387</v>
      </c>
      <c r="M35" s="174">
        <f>M29+M32</f>
        <v>274</v>
      </c>
      <c r="N35" s="174">
        <f>N29+N32</f>
        <v>252</v>
      </c>
      <c r="O35" s="164"/>
      <c r="P35" s="164"/>
    </row>
    <row r="36" spans="1:16" s="137" customFormat="1" ht="11" customHeight="1">
      <c r="A36" s="160"/>
      <c r="B36" s="160"/>
      <c r="C36" s="160"/>
      <c r="D36" s="171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59"/>
      <c r="P36" s="130"/>
    </row>
    <row r="37" spans="1:16" s="175" customFormat="1" ht="11" customHeight="1">
      <c r="A37" s="172" t="s">
        <v>37</v>
      </c>
      <c r="B37" s="160"/>
      <c r="C37" s="173" t="s">
        <v>77</v>
      </c>
      <c r="D37" s="171" t="s">
        <v>32</v>
      </c>
      <c r="E37" s="176">
        <f>E27/E17</f>
        <v>7.5573394495412838E-2</v>
      </c>
      <c r="F37" s="176">
        <f>F27/F17</f>
        <v>7.1972318339100352E-2</v>
      </c>
      <c r="G37" s="176">
        <f>G27/G17</f>
        <v>9.1646390916463913E-2</v>
      </c>
      <c r="H37" s="176">
        <f>H27/H17</f>
        <v>6.9387755102040816E-2</v>
      </c>
      <c r="I37" s="176">
        <f>I27/I17</f>
        <v>5.9490084985835696E-2</v>
      </c>
      <c r="J37" s="176">
        <f>J27/J17</f>
        <v>9.9075297225891673E-2</v>
      </c>
      <c r="K37" s="176">
        <f>K27/K17</f>
        <v>8.0406654343807768E-2</v>
      </c>
      <c r="L37" s="176">
        <f>L27/L17</f>
        <v>7.8538102643856925E-2</v>
      </c>
      <c r="M37" s="176">
        <f>M27/M17</f>
        <v>5.9973924380704043E-2</v>
      </c>
      <c r="N37" s="176">
        <f>N27/N17</f>
        <v>5.6417489421720736E-2</v>
      </c>
      <c r="O37" s="164"/>
      <c r="P37" s="164"/>
    </row>
    <row r="38" spans="1:16" s="175" customFormat="1" ht="11" customHeight="1">
      <c r="A38" s="172"/>
      <c r="B38" s="160"/>
      <c r="C38" s="160"/>
      <c r="D38" s="171" t="s">
        <v>31</v>
      </c>
      <c r="E38" s="176">
        <f>E28/E18</f>
        <v>8.1896551724137928E-2</v>
      </c>
      <c r="F38" s="176">
        <f>F28/F18</f>
        <v>7.3954983922829579E-2</v>
      </c>
      <c r="G38" s="176">
        <f>G28/G18</f>
        <v>7.9625292740046844E-2</v>
      </c>
      <c r="H38" s="176">
        <f>H28/H18</f>
        <v>7.2992700729927001E-2</v>
      </c>
      <c r="I38" s="176">
        <f>I28/I18</f>
        <v>6.8702290076335881E-2</v>
      </c>
      <c r="J38" s="176">
        <f>J28/J18</f>
        <v>0.11246200607902736</v>
      </c>
      <c r="K38" s="176">
        <f>K28/K18</f>
        <v>8.0882352941176475E-2</v>
      </c>
      <c r="L38" s="176">
        <f>L28/L18</f>
        <v>9.0651558073654395E-2</v>
      </c>
      <c r="M38" s="176">
        <f>M28/M18</f>
        <v>7.5980392156862739E-2</v>
      </c>
      <c r="N38" s="176">
        <f>N28/N18</f>
        <v>7.7956989247311828E-2</v>
      </c>
      <c r="O38" s="164"/>
      <c r="P38" s="164"/>
    </row>
    <row r="39" spans="1:16" s="175" customFormat="1" ht="11" customHeight="1">
      <c r="A39" s="172"/>
      <c r="B39" s="160"/>
      <c r="C39" s="160"/>
      <c r="D39" s="171" t="s">
        <v>30</v>
      </c>
      <c r="E39" s="176">
        <f>E29/E19</f>
        <v>7.0351758793969849E-2</v>
      </c>
      <c r="F39" s="176">
        <f>F29/F19</f>
        <v>7.0473876063183477E-2</v>
      </c>
      <c r="G39" s="176">
        <f>G29/G19</f>
        <v>9.8014888337468978E-2</v>
      </c>
      <c r="H39" s="176">
        <f>H29/H19</f>
        <v>6.7245119305856832E-2</v>
      </c>
      <c r="I39" s="176">
        <f>I29/I19</f>
        <v>5.4054054054054057E-2</v>
      </c>
      <c r="J39" s="176">
        <f>J29/J19</f>
        <v>8.8785046728971959E-2</v>
      </c>
      <c r="K39" s="176">
        <f>K29/K19</f>
        <v>7.9925650557620811E-2</v>
      </c>
      <c r="L39" s="176">
        <f>L29/L19</f>
        <v>6.3793103448275865E-2</v>
      </c>
      <c r="M39" s="176">
        <f>M29/M19</f>
        <v>4.1782729805013928E-2</v>
      </c>
      <c r="N39" s="176">
        <f>N29/N19</f>
        <v>3.2640949554896145E-2</v>
      </c>
      <c r="O39" s="164"/>
      <c r="P39" s="164"/>
    </row>
    <row r="40" spans="1:16" s="175" customFormat="1" ht="11" customHeight="1">
      <c r="A40" s="172"/>
      <c r="B40" s="160"/>
      <c r="C40" s="173" t="s">
        <v>76</v>
      </c>
      <c r="D40" s="171" t="s">
        <v>32</v>
      </c>
      <c r="E40" s="176">
        <f>E30/E20</f>
        <v>0.13144707082353985</v>
      </c>
      <c r="F40" s="176"/>
      <c r="G40" s="176"/>
      <c r="H40" s="176">
        <f>H30/H20</f>
        <v>0.10480549199084668</v>
      </c>
      <c r="I40" s="176">
        <f>I30/I20</f>
        <v>0.11650485436893204</v>
      </c>
      <c r="J40" s="176">
        <f>J30/J20</f>
        <v>0.13451557093425606</v>
      </c>
      <c r="K40" s="176">
        <f>K30/K20</f>
        <v>0.14119130160731169</v>
      </c>
      <c r="L40" s="176">
        <f>L30/L20</f>
        <v>0.14065074135090611</v>
      </c>
      <c r="M40" s="176">
        <f>M30/M20</f>
        <v>0.12879554655870445</v>
      </c>
      <c r="N40" s="176">
        <f>N30/N20</f>
        <v>0.13613101330603888</v>
      </c>
      <c r="O40" s="164"/>
      <c r="P40" s="164"/>
    </row>
    <row r="41" spans="1:16" s="175" customFormat="1" ht="11" customHeight="1">
      <c r="A41" s="172"/>
      <c r="B41" s="160"/>
      <c r="C41" s="160"/>
      <c r="D41" s="171" t="s">
        <v>31</v>
      </c>
      <c r="E41" s="176">
        <f>E31/E21</f>
        <v>0.14860279441117766</v>
      </c>
      <c r="F41" s="176"/>
      <c r="G41" s="176"/>
      <c r="H41" s="176">
        <f>H31/H21</f>
        <v>0.12679425837320574</v>
      </c>
      <c r="I41" s="176">
        <f>I31/I21</f>
        <v>0.13716295427901523</v>
      </c>
      <c r="J41" s="176">
        <f>J31/J21</f>
        <v>0.17542016806722688</v>
      </c>
      <c r="K41" s="176">
        <f>K31/K21</f>
        <v>0.16002844950213371</v>
      </c>
      <c r="L41" s="176">
        <f>L31/L21</f>
        <v>0.1496629213483146</v>
      </c>
      <c r="M41" s="176">
        <f>M31/M21</f>
        <v>0.13469827586206898</v>
      </c>
      <c r="N41" s="176">
        <f>N31/N21</f>
        <v>0.15380549682875264</v>
      </c>
      <c r="O41" s="164"/>
      <c r="P41" s="164"/>
    </row>
    <row r="42" spans="1:16" s="175" customFormat="1" ht="11" customHeight="1">
      <c r="A42" s="172"/>
      <c r="B42" s="160"/>
      <c r="C42" s="160"/>
      <c r="D42" s="171" t="s">
        <v>30</v>
      </c>
      <c r="E42" s="176">
        <f>E32/E22</f>
        <v>0.11772687365312474</v>
      </c>
      <c r="F42" s="176"/>
      <c r="G42" s="176"/>
      <c r="H42" s="176">
        <f>H32/H22</f>
        <v>9.117865085248332E-2</v>
      </c>
      <c r="I42" s="176">
        <f>I32/I22</f>
        <v>0.10305343511450382</v>
      </c>
      <c r="J42" s="176">
        <f>J32/J22</f>
        <v>0.10588235294117647</v>
      </c>
      <c r="K42" s="176">
        <f>K32/K22</f>
        <v>0.12620260328239954</v>
      </c>
      <c r="L42" s="176">
        <f>L32/L22</f>
        <v>0.13302926643861648</v>
      </c>
      <c r="M42" s="176">
        <f>M32/M22</f>
        <v>0.12356870229007634</v>
      </c>
      <c r="N42" s="176">
        <f>N32/N22</f>
        <v>0.1195436507936508</v>
      </c>
      <c r="O42" s="164"/>
      <c r="P42" s="164"/>
    </row>
    <row r="43" spans="1:16" s="175" customFormat="1" ht="11" customHeight="1">
      <c r="A43" s="172"/>
      <c r="B43" s="160"/>
      <c r="C43" s="160" t="s">
        <v>75</v>
      </c>
      <c r="D43" s="171" t="s">
        <v>32</v>
      </c>
      <c r="E43" s="176">
        <f>E33/E23</f>
        <v>0.11586555374332407</v>
      </c>
      <c r="F43" s="176">
        <f>F33/F23</f>
        <v>7.1972318339100352E-2</v>
      </c>
      <c r="G43" s="176">
        <f>G33/G23</f>
        <v>9.1646390916463913E-2</v>
      </c>
      <c r="H43" s="176">
        <f>H33/H23</f>
        <v>9.5890410958904104E-2</v>
      </c>
      <c r="I43" s="176">
        <f>I33/I23</f>
        <v>0.1024747298710352</v>
      </c>
      <c r="J43" s="176">
        <f>J33/J23</f>
        <v>0.12577386770935159</v>
      </c>
      <c r="K43" s="176">
        <f>K33/K23</f>
        <v>0.12573443008225618</v>
      </c>
      <c r="L43" s="176">
        <f>L33/L23</f>
        <v>0.12764571800716379</v>
      </c>
      <c r="M43" s="176">
        <f>M33/M23</f>
        <v>0.11760966306420852</v>
      </c>
      <c r="N43" s="176">
        <f>N33/N23</f>
        <v>0.12388997184318822</v>
      </c>
      <c r="O43" s="164"/>
      <c r="P43" s="164"/>
    </row>
    <row r="44" spans="1:16" s="175" customFormat="1" ht="11" customHeight="1">
      <c r="A44" s="172"/>
      <c r="B44" s="160"/>
      <c r="C44" s="160"/>
      <c r="D44" s="171" t="s">
        <v>31</v>
      </c>
      <c r="E44" s="176">
        <f>E34/E24</f>
        <v>0.1297622457748496</v>
      </c>
      <c r="F44" s="176">
        <f>F34/F24</f>
        <v>7.3954983922829579E-2</v>
      </c>
      <c r="G44" s="176">
        <f>G34/G24</f>
        <v>7.9625292740046844E-2</v>
      </c>
      <c r="H44" s="176">
        <f>H34/H24</f>
        <v>0.11351351351351352</v>
      </c>
      <c r="I44" s="176">
        <f>I34/I24</f>
        <v>0.1210762331838565</v>
      </c>
      <c r="J44" s="176">
        <f>J34/J24</f>
        <v>0.15925058548009369</v>
      </c>
      <c r="K44" s="176">
        <f>K34/K24</f>
        <v>0.13794871794871794</v>
      </c>
      <c r="L44" s="176">
        <f>L34/L24</f>
        <v>0.13544865233708631</v>
      </c>
      <c r="M44" s="176">
        <f>M34/M24</f>
        <v>0.12411660777385158</v>
      </c>
      <c r="N44" s="176">
        <f>N34/N24</f>
        <v>0.14134275618374559</v>
      </c>
      <c r="O44" s="164"/>
      <c r="P44" s="164"/>
    </row>
    <row r="45" spans="1:16" s="175" customFormat="1" ht="11" customHeight="1">
      <c r="A45" s="172"/>
      <c r="B45" s="160"/>
      <c r="C45" s="160"/>
      <c r="D45" s="171" t="s">
        <v>30</v>
      </c>
      <c r="E45" s="176">
        <f>E35/E25</f>
        <v>0.10465183472984686</v>
      </c>
      <c r="F45" s="176">
        <f>F35/F25</f>
        <v>7.0473876063183477E-2</v>
      </c>
      <c r="G45" s="176">
        <f>G35/G25</f>
        <v>9.8014888337468978E-2</v>
      </c>
      <c r="H45" s="176">
        <f>H35/H25</f>
        <v>8.5082872928176789E-2</v>
      </c>
      <c r="I45" s="176">
        <f>I35/I25</f>
        <v>9.0649942987457238E-2</v>
      </c>
      <c r="J45" s="176">
        <f>J35/J25</f>
        <v>0.1017897091722595</v>
      </c>
      <c r="K45" s="176">
        <f>K35/K25</f>
        <v>0.11540130151843818</v>
      </c>
      <c r="L45" s="176">
        <f>L35/L25</f>
        <v>0.12052320149486141</v>
      </c>
      <c r="M45" s="176">
        <f>M35/M25</f>
        <v>0.11160896130346232</v>
      </c>
      <c r="N45" s="176">
        <f>N35/N25</f>
        <v>0.10709732256693583</v>
      </c>
      <c r="O45" s="164"/>
      <c r="P45" s="164"/>
    </row>
    <row r="46" spans="1:16" s="160" customFormat="1" ht="11" customHeight="1">
      <c r="D46" s="171"/>
      <c r="O46" s="159"/>
      <c r="P46" s="159"/>
    </row>
    <row r="47" spans="1:16" s="163" customFormat="1" ht="11" customHeight="1">
      <c r="A47" s="172" t="s">
        <v>82</v>
      </c>
      <c r="B47" s="160"/>
      <c r="C47" s="173" t="s">
        <v>77</v>
      </c>
      <c r="D47" s="171" t="s">
        <v>32</v>
      </c>
      <c r="E47" s="174">
        <f>SUM(F47:N47)</f>
        <v>473</v>
      </c>
      <c r="F47" s="174">
        <f>SUM(F48:F49)</f>
        <v>80</v>
      </c>
      <c r="G47" s="174">
        <f>SUM(G48:G49)</f>
        <v>87</v>
      </c>
      <c r="H47" s="174">
        <f>SUM(H48:H49)</f>
        <v>35</v>
      </c>
      <c r="I47" s="174">
        <f>SUM(I48:I49)</f>
        <v>32</v>
      </c>
      <c r="J47" s="174">
        <f>SUM(J48:J49)</f>
        <v>46</v>
      </c>
      <c r="K47" s="174">
        <f>SUM(K48:K49)</f>
        <v>58</v>
      </c>
      <c r="L47" s="174">
        <f>SUM(L48:L49)</f>
        <v>74</v>
      </c>
      <c r="M47" s="174">
        <f>SUM(M48:M49)</f>
        <v>32</v>
      </c>
      <c r="N47" s="174">
        <f>SUM(N48:N49)</f>
        <v>29</v>
      </c>
      <c r="O47" s="164"/>
      <c r="P47" s="164"/>
    </row>
    <row r="48" spans="1:16" s="163" customFormat="1" ht="11" customHeight="1">
      <c r="A48" s="172"/>
      <c r="B48" s="160"/>
      <c r="C48" s="160"/>
      <c r="D48" s="171" t="s">
        <v>31</v>
      </c>
      <c r="E48" s="174">
        <f>SUM(F48:N48)</f>
        <v>226</v>
      </c>
      <c r="F48" s="174">
        <v>34</v>
      </c>
      <c r="G48" s="174">
        <v>23</v>
      </c>
      <c r="H48" s="174">
        <v>13</v>
      </c>
      <c r="I48" s="174">
        <v>14</v>
      </c>
      <c r="J48" s="174">
        <v>26</v>
      </c>
      <c r="K48" s="174">
        <v>29</v>
      </c>
      <c r="L48" s="174">
        <v>45</v>
      </c>
      <c r="M48" s="174">
        <v>21</v>
      </c>
      <c r="N48" s="174">
        <v>21</v>
      </c>
      <c r="O48" s="164"/>
      <c r="P48" s="164"/>
    </row>
    <row r="49" spans="1:18" s="163" customFormat="1" ht="11" customHeight="1">
      <c r="A49" s="172"/>
      <c r="B49" s="160"/>
      <c r="C49" s="160"/>
      <c r="D49" s="171" t="s">
        <v>30</v>
      </c>
      <c r="E49" s="174">
        <f>SUM(F49:N49)</f>
        <v>247</v>
      </c>
      <c r="F49" s="174">
        <v>46</v>
      </c>
      <c r="G49" s="174">
        <v>64</v>
      </c>
      <c r="H49" s="174">
        <v>22</v>
      </c>
      <c r="I49" s="174">
        <v>18</v>
      </c>
      <c r="J49" s="174">
        <v>20</v>
      </c>
      <c r="K49" s="174">
        <v>29</v>
      </c>
      <c r="L49" s="174">
        <v>29</v>
      </c>
      <c r="M49" s="174">
        <v>11</v>
      </c>
      <c r="N49" s="174">
        <v>8</v>
      </c>
      <c r="O49" s="164"/>
      <c r="P49" s="164"/>
    </row>
    <row r="50" spans="1:18" s="163" customFormat="1" ht="11" customHeight="1">
      <c r="A50" s="172"/>
      <c r="B50" s="160"/>
      <c r="C50" s="173" t="s">
        <v>76</v>
      </c>
      <c r="D50" s="171" t="s">
        <v>32</v>
      </c>
      <c r="E50" s="174">
        <f>SUM(F50:N50)</f>
        <v>2870</v>
      </c>
      <c r="F50" s="174">
        <f>SUM(F51:F52)</f>
        <v>0</v>
      </c>
      <c r="G50" s="174">
        <f>SUM(G51:G52)</f>
        <v>0</v>
      </c>
      <c r="H50" s="174">
        <f>SUM(H51:H52)</f>
        <v>220</v>
      </c>
      <c r="I50" s="174">
        <f>SUM(I51:I52)</f>
        <v>245</v>
      </c>
      <c r="J50" s="174">
        <f>SUM(J51:J52)</f>
        <v>301</v>
      </c>
      <c r="K50" s="174">
        <f>SUM(K51:K52)</f>
        <v>434</v>
      </c>
      <c r="L50" s="174">
        <f>SUM(L51:L52)</f>
        <v>671</v>
      </c>
      <c r="M50" s="174">
        <f>SUM(M51:M52)</f>
        <v>492</v>
      </c>
      <c r="N50" s="174">
        <f>SUM(N51:N52)</f>
        <v>507</v>
      </c>
      <c r="O50" s="164"/>
      <c r="P50" s="164"/>
    </row>
    <row r="51" spans="1:18" s="163" customFormat="1" ht="11" customHeight="1">
      <c r="A51" s="172"/>
      <c r="B51" s="160"/>
      <c r="C51" s="160"/>
      <c r="D51" s="171" t="s">
        <v>31</v>
      </c>
      <c r="E51" s="174">
        <f>SUM(F51:N51)</f>
        <v>1433</v>
      </c>
      <c r="F51" s="174">
        <v>0</v>
      </c>
      <c r="G51" s="174">
        <v>0</v>
      </c>
      <c r="H51" s="174">
        <v>100</v>
      </c>
      <c r="I51" s="174">
        <v>115</v>
      </c>
      <c r="J51" s="174">
        <v>160</v>
      </c>
      <c r="K51" s="174">
        <v>218</v>
      </c>
      <c r="L51" s="174">
        <v>326</v>
      </c>
      <c r="M51" s="174">
        <v>240</v>
      </c>
      <c r="N51" s="174">
        <v>274</v>
      </c>
      <c r="O51" s="164"/>
      <c r="P51" s="164"/>
    </row>
    <row r="52" spans="1:18" s="163" customFormat="1" ht="11" customHeight="1">
      <c r="A52" s="172"/>
      <c r="B52" s="160"/>
      <c r="C52" s="160"/>
      <c r="D52" s="171" t="s">
        <v>30</v>
      </c>
      <c r="E52" s="174">
        <f>SUM(F52:N52)</f>
        <v>1437</v>
      </c>
      <c r="F52" s="174">
        <v>0</v>
      </c>
      <c r="G52" s="174">
        <v>0</v>
      </c>
      <c r="H52" s="174">
        <v>120</v>
      </c>
      <c r="I52" s="174">
        <v>130</v>
      </c>
      <c r="J52" s="174">
        <v>141</v>
      </c>
      <c r="K52" s="174">
        <v>216</v>
      </c>
      <c r="L52" s="174">
        <v>345</v>
      </c>
      <c r="M52" s="174">
        <v>252</v>
      </c>
      <c r="N52" s="174">
        <v>233</v>
      </c>
      <c r="O52" s="164"/>
      <c r="P52" s="164"/>
    </row>
    <row r="53" spans="1:18" s="163" customFormat="1" ht="11" customHeight="1">
      <c r="A53" s="172"/>
      <c r="B53" s="160"/>
      <c r="C53" s="160" t="s">
        <v>75</v>
      </c>
      <c r="D53" s="171" t="s">
        <v>32</v>
      </c>
      <c r="E53" s="174">
        <f>SUM(F53:N53)</f>
        <v>3343</v>
      </c>
      <c r="F53" s="174">
        <f>F47+F50</f>
        <v>80</v>
      </c>
      <c r="G53" s="174">
        <f>G47+G50</f>
        <v>87</v>
      </c>
      <c r="H53" s="174">
        <f>H47+H50</f>
        <v>255</v>
      </c>
      <c r="I53" s="174">
        <f>I47+I50</f>
        <v>277</v>
      </c>
      <c r="J53" s="174">
        <f>J47+J50</f>
        <v>347</v>
      </c>
      <c r="K53" s="174">
        <f>K47+K50</f>
        <v>492</v>
      </c>
      <c r="L53" s="174">
        <f>L47+L50</f>
        <v>745</v>
      </c>
      <c r="M53" s="174">
        <f>M47+M50</f>
        <v>524</v>
      </c>
      <c r="N53" s="174">
        <f>N47+N50</f>
        <v>536</v>
      </c>
      <c r="O53" s="174"/>
      <c r="P53" s="164"/>
    </row>
    <row r="54" spans="1:18" s="163" customFormat="1" ht="11" customHeight="1">
      <c r="A54" s="172"/>
      <c r="B54" s="160"/>
      <c r="C54" s="160"/>
      <c r="D54" s="171" t="s">
        <v>31</v>
      </c>
      <c r="E54" s="174">
        <f>SUM(F54:N54)</f>
        <v>1659</v>
      </c>
      <c r="F54" s="174">
        <f>F48+F51</f>
        <v>34</v>
      </c>
      <c r="G54" s="174">
        <f>G48+G51</f>
        <v>23</v>
      </c>
      <c r="H54" s="174">
        <f>H48+H51</f>
        <v>113</v>
      </c>
      <c r="I54" s="174">
        <f>I48+I51</f>
        <v>129</v>
      </c>
      <c r="J54" s="174">
        <f>J48+J51</f>
        <v>186</v>
      </c>
      <c r="K54" s="174">
        <f>K48+K51</f>
        <v>247</v>
      </c>
      <c r="L54" s="174">
        <f>L48+L51</f>
        <v>371</v>
      </c>
      <c r="M54" s="174">
        <f>M48+M51</f>
        <v>261</v>
      </c>
      <c r="N54" s="174">
        <f>N48+N51</f>
        <v>295</v>
      </c>
      <c r="O54" s="164"/>
      <c r="P54" s="164"/>
    </row>
    <row r="55" spans="1:18" s="163" customFormat="1" ht="11" customHeight="1">
      <c r="A55" s="172"/>
      <c r="B55" s="160"/>
      <c r="C55" s="160"/>
      <c r="D55" s="171" t="s">
        <v>30</v>
      </c>
      <c r="E55" s="174">
        <f>SUM(F55:N55)</f>
        <v>1684</v>
      </c>
      <c r="F55" s="174">
        <f>F49+F52</f>
        <v>46</v>
      </c>
      <c r="G55" s="174">
        <f>G49+G52</f>
        <v>64</v>
      </c>
      <c r="H55" s="174">
        <f>H49+H52</f>
        <v>142</v>
      </c>
      <c r="I55" s="174">
        <f>I49+I52</f>
        <v>148</v>
      </c>
      <c r="J55" s="174">
        <f>J49+J52</f>
        <v>161</v>
      </c>
      <c r="K55" s="174">
        <f>K49+K52</f>
        <v>245</v>
      </c>
      <c r="L55" s="174">
        <f>L49+L52</f>
        <v>374</v>
      </c>
      <c r="M55" s="174">
        <f>M49+M52</f>
        <v>263</v>
      </c>
      <c r="N55" s="174">
        <f>N49+N52</f>
        <v>241</v>
      </c>
      <c r="O55" s="164"/>
      <c r="P55" s="164"/>
    </row>
    <row r="56" spans="1:18" s="160" customFormat="1" ht="11" customHeight="1">
      <c r="D56" s="171"/>
      <c r="O56" s="159"/>
      <c r="P56" s="159"/>
      <c r="Q56" s="159"/>
      <c r="R56" s="159"/>
    </row>
    <row r="57" spans="1:18" s="163" customFormat="1" ht="11" customHeight="1">
      <c r="A57" s="172" t="s">
        <v>81</v>
      </c>
      <c r="B57" s="160"/>
      <c r="C57" s="173" t="s">
        <v>77</v>
      </c>
      <c r="D57" s="171" t="s">
        <v>32</v>
      </c>
      <c r="E57" s="170">
        <f>E47/E27</f>
        <v>0.71775417298937783</v>
      </c>
      <c r="F57" s="161">
        <f>F47/F27</f>
        <v>0.76923076923076927</v>
      </c>
      <c r="G57" s="161">
        <f>G47/G27</f>
        <v>0.76991150442477874</v>
      </c>
      <c r="H57" s="161">
        <f>H47/H27</f>
        <v>0.68627450980392157</v>
      </c>
      <c r="I57" s="161">
        <f>I47/I27</f>
        <v>0.76190476190476186</v>
      </c>
      <c r="J57" s="161">
        <f>J47/J27</f>
        <v>0.61333333333333329</v>
      </c>
      <c r="K57" s="161">
        <f>K47/K27</f>
        <v>0.66666666666666663</v>
      </c>
      <c r="L57" s="161">
        <f>L47/L27</f>
        <v>0.73267326732673266</v>
      </c>
      <c r="M57" s="161">
        <f>M47/M27</f>
        <v>0.69565217391304346</v>
      </c>
      <c r="N57" s="161">
        <f>N47/N27</f>
        <v>0.72499999999999998</v>
      </c>
      <c r="O57" s="164"/>
      <c r="P57" s="164"/>
    </row>
    <row r="58" spans="1:18" s="163" customFormat="1" ht="11" customHeight="1">
      <c r="A58" s="172"/>
      <c r="B58" s="160"/>
      <c r="C58" s="160"/>
      <c r="D58" s="171" t="s">
        <v>31</v>
      </c>
      <c r="E58" s="170">
        <f>E48/E28</f>
        <v>0.69969040247678016</v>
      </c>
      <c r="F58" s="161">
        <f>F48/F28</f>
        <v>0.73913043478260865</v>
      </c>
      <c r="G58" s="161">
        <f>G48/G28</f>
        <v>0.67647058823529416</v>
      </c>
      <c r="H58" s="161">
        <f>H48/H28</f>
        <v>0.65</v>
      </c>
      <c r="I58" s="161">
        <f>I48/I28</f>
        <v>0.77777777777777779</v>
      </c>
      <c r="J58" s="161">
        <f>J48/J28</f>
        <v>0.70270270270270274</v>
      </c>
      <c r="K58" s="161">
        <f>K48/K28</f>
        <v>0.65909090909090906</v>
      </c>
      <c r="L58" s="161">
        <f>L48/L28</f>
        <v>0.703125</v>
      </c>
      <c r="M58" s="161">
        <f>M48/M28</f>
        <v>0.67741935483870963</v>
      </c>
      <c r="N58" s="161">
        <f>N48/N28</f>
        <v>0.72413793103448276</v>
      </c>
      <c r="O58" s="164"/>
      <c r="P58" s="164"/>
    </row>
    <row r="59" spans="1:18" s="163" customFormat="1" ht="11" customHeight="1">
      <c r="A59" s="172"/>
      <c r="B59" s="160"/>
      <c r="C59" s="160"/>
      <c r="D59" s="171" t="s">
        <v>30</v>
      </c>
      <c r="E59" s="170">
        <f>E49/E29</f>
        <v>0.73511904761904767</v>
      </c>
      <c r="F59" s="161">
        <f>F49/F29</f>
        <v>0.7931034482758621</v>
      </c>
      <c r="G59" s="161">
        <f>G49/G29</f>
        <v>0.810126582278481</v>
      </c>
      <c r="H59" s="161">
        <f>H49/H29</f>
        <v>0.70967741935483875</v>
      </c>
      <c r="I59" s="161">
        <f>I49/I29</f>
        <v>0.75</v>
      </c>
      <c r="J59" s="161">
        <f>J49/J29</f>
        <v>0.52631578947368418</v>
      </c>
      <c r="K59" s="161">
        <f>K49/K29</f>
        <v>0.67441860465116277</v>
      </c>
      <c r="L59" s="161">
        <f>L49/L29</f>
        <v>0.78378378378378377</v>
      </c>
      <c r="M59" s="161">
        <f>M49/M29</f>
        <v>0.73333333333333328</v>
      </c>
      <c r="N59" s="161">
        <f>N49/N29</f>
        <v>0.72727272727272729</v>
      </c>
      <c r="O59" s="164"/>
      <c r="P59" s="164"/>
    </row>
    <row r="60" spans="1:18" s="163" customFormat="1" ht="11" customHeight="1">
      <c r="A60" s="172"/>
      <c r="B60" s="160"/>
      <c r="C60" s="173" t="s">
        <v>76</v>
      </c>
      <c r="D60" s="171" t="s">
        <v>32</v>
      </c>
      <c r="E60" s="170">
        <f>E50/E30</f>
        <v>0.96828609986504721</v>
      </c>
      <c r="F60" s="161"/>
      <c r="G60" s="161"/>
      <c r="H60" s="161">
        <f>H50/H30</f>
        <v>0.9606986899563319</v>
      </c>
      <c r="I60" s="161">
        <f>I50/I30</f>
        <v>0.97222222222222221</v>
      </c>
      <c r="J60" s="161">
        <f>J50/J30</f>
        <v>0.96784565916398713</v>
      </c>
      <c r="K60" s="161">
        <f>K50/K30</f>
        <v>0.96875</v>
      </c>
      <c r="L60" s="161">
        <f>L50/L30</f>
        <v>0.98243045387994143</v>
      </c>
      <c r="M60" s="161">
        <f>M50/M30</f>
        <v>0.96660117878192531</v>
      </c>
      <c r="N60" s="161">
        <f>N50/N30</f>
        <v>0.95300751879699253</v>
      </c>
      <c r="O60" s="164"/>
      <c r="P60" s="164"/>
    </row>
    <row r="61" spans="1:18" s="163" customFormat="1" ht="11" customHeight="1">
      <c r="A61" s="172"/>
      <c r="B61" s="160"/>
      <c r="C61" s="160"/>
      <c r="D61" s="171" t="s">
        <v>31</v>
      </c>
      <c r="E61" s="170">
        <f>E51/E31</f>
        <v>0.96239086635325721</v>
      </c>
      <c r="F61" s="161"/>
      <c r="G61" s="161"/>
      <c r="H61" s="161">
        <f>H51/H31</f>
        <v>0.94339622641509435</v>
      </c>
      <c r="I61" s="161">
        <f>I51/I31</f>
        <v>0.98290598290598286</v>
      </c>
      <c r="J61" s="161">
        <f>J51/J31</f>
        <v>0.95808383233532934</v>
      </c>
      <c r="K61" s="161">
        <f>K51/K31</f>
        <v>0.96888888888888891</v>
      </c>
      <c r="L61" s="161">
        <f>L51/L31</f>
        <v>0.97897897897897901</v>
      </c>
      <c r="M61" s="161">
        <f>M51/M31</f>
        <v>0.96</v>
      </c>
      <c r="N61" s="161">
        <f>N51/N31</f>
        <v>0.94158075601374569</v>
      </c>
      <c r="O61" s="164"/>
      <c r="P61" s="164"/>
    </row>
    <row r="62" spans="1:18" s="163" customFormat="1" ht="11" customHeight="1">
      <c r="A62" s="172"/>
      <c r="B62" s="160"/>
      <c r="C62" s="160"/>
      <c r="D62" s="171" t="s">
        <v>30</v>
      </c>
      <c r="E62" s="170">
        <f>E52/E32</f>
        <v>0.97423728813559318</v>
      </c>
      <c r="F62" s="161"/>
      <c r="G62" s="161"/>
      <c r="H62" s="161">
        <f>H52/H32</f>
        <v>0.97560975609756095</v>
      </c>
      <c r="I62" s="161">
        <f>I52/I32</f>
        <v>0.96296296296296291</v>
      </c>
      <c r="J62" s="161">
        <f>J52/J32</f>
        <v>0.97916666666666663</v>
      </c>
      <c r="K62" s="161">
        <f>K52/K32</f>
        <v>0.96860986547085204</v>
      </c>
      <c r="L62" s="161">
        <f>L52/L32</f>
        <v>0.98571428571428577</v>
      </c>
      <c r="M62" s="161">
        <f>M52/M32</f>
        <v>0.97297297297297303</v>
      </c>
      <c r="N62" s="161">
        <f>N52/N32</f>
        <v>0.96680497925311204</v>
      </c>
      <c r="O62" s="164"/>
      <c r="P62" s="164"/>
    </row>
    <row r="63" spans="1:18" s="163" customFormat="1" ht="11" customHeight="1">
      <c r="A63" s="172"/>
      <c r="B63" s="160"/>
      <c r="C63" s="160" t="s">
        <v>75</v>
      </c>
      <c r="D63" s="171" t="s">
        <v>32</v>
      </c>
      <c r="E63" s="170">
        <f>E53/E33</f>
        <v>0.92271598123102405</v>
      </c>
      <c r="F63" s="161">
        <f>F53/F33</f>
        <v>0.76923076923076927</v>
      </c>
      <c r="G63" s="161">
        <f>G53/G33</f>
        <v>0.76991150442477874</v>
      </c>
      <c r="H63" s="161">
        <f>H53/H33</f>
        <v>0.9107142857142857</v>
      </c>
      <c r="I63" s="161">
        <f>I53/I33</f>
        <v>0.94217687074829937</v>
      </c>
      <c r="J63" s="161">
        <f>J53/J33</f>
        <v>0.89896373056994816</v>
      </c>
      <c r="K63" s="161">
        <f>K53/K33</f>
        <v>0.9196261682242991</v>
      </c>
      <c r="L63" s="161">
        <f>L53/L33</f>
        <v>0.95025510204081631</v>
      </c>
      <c r="M63" s="161">
        <f>M53/M33</f>
        <v>0.94414414414414416</v>
      </c>
      <c r="N63" s="161">
        <f>N53/N33</f>
        <v>0.93706293706293708</v>
      </c>
      <c r="O63" s="164"/>
      <c r="P63" s="164"/>
    </row>
    <row r="64" spans="1:18" s="163" customFormat="1" ht="11" customHeight="1">
      <c r="A64" s="172"/>
      <c r="B64" s="160"/>
      <c r="C64" s="160"/>
      <c r="D64" s="171" t="s">
        <v>31</v>
      </c>
      <c r="E64" s="170">
        <f>E54/E34</f>
        <v>0.91556291390728473</v>
      </c>
      <c r="F64" s="161">
        <f>F54/F34</f>
        <v>0.73913043478260865</v>
      </c>
      <c r="G64" s="161">
        <f>G54/G34</f>
        <v>0.67647058823529416</v>
      </c>
      <c r="H64" s="161">
        <f>H54/H34</f>
        <v>0.89682539682539686</v>
      </c>
      <c r="I64" s="161">
        <f>I54/I34</f>
        <v>0.9555555555555556</v>
      </c>
      <c r="J64" s="161">
        <f>J54/J34</f>
        <v>0.91176470588235292</v>
      </c>
      <c r="K64" s="161">
        <f>K54/K34</f>
        <v>0.91821561338289959</v>
      </c>
      <c r="L64" s="161">
        <f>L54/L34</f>
        <v>0.93450881612090675</v>
      </c>
      <c r="M64" s="161">
        <f>M54/M34</f>
        <v>0.92882562277580072</v>
      </c>
      <c r="N64" s="161">
        <f>N54/N34</f>
        <v>0.921875</v>
      </c>
      <c r="O64" s="164"/>
      <c r="P64" s="164"/>
    </row>
    <row r="65" spans="1:27" s="163" customFormat="1" ht="11" customHeight="1" thickBot="1">
      <c r="A65" s="169"/>
      <c r="B65" s="168"/>
      <c r="C65" s="168"/>
      <c r="D65" s="167" t="s">
        <v>30</v>
      </c>
      <c r="E65" s="166">
        <f>E55/E35</f>
        <v>0.9298729983434566</v>
      </c>
      <c r="F65" s="165">
        <f>F55/F35</f>
        <v>0.7931034482758621</v>
      </c>
      <c r="G65" s="165">
        <f>G55/G35</f>
        <v>0.810126582278481</v>
      </c>
      <c r="H65" s="165">
        <f>H55/H35</f>
        <v>0.92207792207792205</v>
      </c>
      <c r="I65" s="165">
        <f>I55/I35</f>
        <v>0.9308176100628931</v>
      </c>
      <c r="J65" s="165">
        <f>J55/J35</f>
        <v>0.88461538461538458</v>
      </c>
      <c r="K65" s="165">
        <f>K55/K35</f>
        <v>0.92105263157894735</v>
      </c>
      <c r="L65" s="165">
        <f>L55/L35</f>
        <v>0.96640826873385011</v>
      </c>
      <c r="M65" s="165">
        <f>M55/M35</f>
        <v>0.95985401459854014</v>
      </c>
      <c r="N65" s="165">
        <f>N55/N35</f>
        <v>0.95634920634920639</v>
      </c>
      <c r="O65" s="164"/>
      <c r="P65" s="164"/>
    </row>
    <row r="66" spans="1:27" s="160" customFormat="1" ht="15" customHeight="1">
      <c r="A66" s="140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61"/>
      <c r="O66" s="159"/>
      <c r="P66" s="159"/>
      <c r="Q66" s="159"/>
      <c r="R66" s="159"/>
    </row>
    <row r="67" spans="1:27" s="160" customFormat="1" ht="15" customHeight="1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1"/>
      <c r="O67" s="159"/>
      <c r="P67" s="159"/>
      <c r="Q67" s="159"/>
      <c r="R67" s="159"/>
    </row>
    <row r="68" spans="1:27" s="160" customFormat="1" ht="15" customHeight="1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1"/>
      <c r="O68" s="159"/>
      <c r="P68" s="159"/>
      <c r="Q68" s="159"/>
      <c r="R68" s="159"/>
    </row>
    <row r="69" spans="1:27" s="127" customFormat="1" ht="15" thickBot="1">
      <c r="A69" s="160" t="s">
        <v>80</v>
      </c>
      <c r="D69" s="159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</row>
    <row r="70" spans="1:27" s="127" customFormat="1" ht="15" customHeight="1" thickBot="1">
      <c r="A70" s="158"/>
      <c r="B70" s="158"/>
      <c r="C70" s="158"/>
      <c r="D70" s="158"/>
      <c r="E70" s="157" t="s">
        <v>32</v>
      </c>
      <c r="F70" s="156" t="s">
        <v>49</v>
      </c>
      <c r="G70" s="156" t="s">
        <v>48</v>
      </c>
      <c r="H70" s="156" t="s">
        <v>47</v>
      </c>
      <c r="I70" s="156" t="s">
        <v>46</v>
      </c>
      <c r="J70" s="156" t="s">
        <v>45</v>
      </c>
      <c r="K70" s="156" t="s">
        <v>44</v>
      </c>
      <c r="L70" s="156" t="s">
        <v>43</v>
      </c>
      <c r="M70" s="156" t="s">
        <v>42</v>
      </c>
      <c r="N70" s="156" t="s">
        <v>41</v>
      </c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</row>
    <row r="71" spans="1:27" s="127" customFormat="1" ht="10.5" customHeight="1">
      <c r="A71" s="148" t="s">
        <v>79</v>
      </c>
      <c r="B71" s="147"/>
      <c r="C71" s="149" t="s">
        <v>77</v>
      </c>
      <c r="D71" s="147" t="s">
        <v>32</v>
      </c>
      <c r="E71" s="146">
        <v>1.21E-2</v>
      </c>
      <c r="F71" s="139">
        <v>9.5999999999999992E-3</v>
      </c>
      <c r="G71" s="139">
        <v>0</v>
      </c>
      <c r="H71" s="139">
        <v>0</v>
      </c>
      <c r="I71" s="139">
        <v>2.3800000000000002E-2</v>
      </c>
      <c r="J71" s="139">
        <v>1.333E-2</v>
      </c>
      <c r="K71" s="139">
        <v>0</v>
      </c>
      <c r="L71" s="139">
        <v>9.9000000000000008E-3</v>
      </c>
      <c r="M71" s="139">
        <v>4.3499999999999997E-2</v>
      </c>
      <c r="N71" s="139">
        <v>0.05</v>
      </c>
      <c r="P71" s="149"/>
      <c r="Q71" s="147"/>
      <c r="R71" s="154"/>
      <c r="S71" s="154"/>
      <c r="T71" s="154"/>
      <c r="U71" s="154"/>
      <c r="V71" s="154"/>
      <c r="W71" s="154"/>
      <c r="X71" s="154"/>
      <c r="Y71" s="154"/>
      <c r="Z71" s="154"/>
      <c r="AA71" s="154"/>
    </row>
    <row r="72" spans="1:27" s="127" customFormat="1" ht="10.5" customHeight="1">
      <c r="A72" s="148"/>
      <c r="B72" s="147"/>
      <c r="C72" s="147"/>
      <c r="D72" s="147" t="s">
        <v>31</v>
      </c>
      <c r="E72" s="146">
        <v>1.8575851393188854E-2</v>
      </c>
      <c r="F72" s="139">
        <v>0</v>
      </c>
      <c r="G72" s="139">
        <v>0</v>
      </c>
      <c r="H72" s="139">
        <v>0</v>
      </c>
      <c r="I72" s="139">
        <v>5.5555555555555552E-2</v>
      </c>
      <c r="J72" s="139">
        <v>2.7027027027027029E-2</v>
      </c>
      <c r="K72" s="139">
        <v>0</v>
      </c>
      <c r="L72" s="139">
        <v>1.5625E-2</v>
      </c>
      <c r="M72" s="139">
        <v>3.2258064516129031E-2</v>
      </c>
      <c r="N72" s="139">
        <v>6.8965517241379309E-2</v>
      </c>
      <c r="P72" s="147"/>
      <c r="Q72" s="147"/>
      <c r="R72" s="154"/>
      <c r="S72" s="154"/>
      <c r="T72" s="154"/>
      <c r="U72" s="154"/>
      <c r="V72" s="154"/>
      <c r="W72" s="154"/>
      <c r="X72" s="154"/>
      <c r="Y72" s="154"/>
      <c r="Z72" s="154"/>
      <c r="AA72" s="154"/>
    </row>
    <row r="73" spans="1:27" s="127" customFormat="1" ht="10.5" customHeight="1">
      <c r="A73" s="148"/>
      <c r="B73" s="147"/>
      <c r="C73" s="147"/>
      <c r="D73" s="147" t="s">
        <v>30</v>
      </c>
      <c r="E73" s="146">
        <v>5.9523809523809521E-3</v>
      </c>
      <c r="F73" s="139">
        <v>1.7241379310344827E-2</v>
      </c>
      <c r="G73" s="139">
        <v>0</v>
      </c>
      <c r="H73" s="139">
        <v>0</v>
      </c>
      <c r="I73" s="139">
        <v>0</v>
      </c>
      <c r="J73" s="139">
        <v>0</v>
      </c>
      <c r="K73" s="139">
        <v>0</v>
      </c>
      <c r="L73" s="139">
        <v>0</v>
      </c>
      <c r="M73" s="139">
        <v>6.6666666666666666E-2</v>
      </c>
      <c r="N73" s="139">
        <v>0</v>
      </c>
      <c r="P73" s="147"/>
      <c r="Q73" s="147"/>
      <c r="R73" s="154"/>
      <c r="S73" s="154"/>
      <c r="T73" s="154"/>
      <c r="U73" s="154"/>
      <c r="V73" s="154"/>
      <c r="W73" s="154"/>
      <c r="X73" s="154"/>
      <c r="Y73" s="154"/>
      <c r="Z73" s="154"/>
      <c r="AA73" s="154"/>
    </row>
    <row r="74" spans="1:27" s="127" customFormat="1" ht="10.5" customHeight="1">
      <c r="A74" s="148"/>
      <c r="B74" s="147"/>
      <c r="C74" s="149" t="s">
        <v>76</v>
      </c>
      <c r="D74" s="147" t="s">
        <v>32</v>
      </c>
      <c r="E74" s="146">
        <v>2.8299999999999999E-2</v>
      </c>
      <c r="F74" s="139"/>
      <c r="G74" s="139"/>
      <c r="H74" s="139">
        <v>8.6999999999999994E-3</v>
      </c>
      <c r="I74" s="139">
        <v>1.9800000000000002E-2</v>
      </c>
      <c r="J74" s="139">
        <v>9.5999999999999992E-3</v>
      </c>
      <c r="K74" s="139">
        <v>2.23E-2</v>
      </c>
      <c r="L74" s="139">
        <v>3.6600000000000001E-2</v>
      </c>
      <c r="M74" s="139">
        <v>4.1300000000000003E-2</v>
      </c>
      <c r="N74" s="139">
        <v>3.3799999999999997E-2</v>
      </c>
      <c r="P74" s="149"/>
      <c r="Q74" s="147"/>
      <c r="R74" s="154"/>
      <c r="S74" s="154"/>
      <c r="T74" s="154"/>
      <c r="U74" s="154"/>
      <c r="V74" s="154"/>
      <c r="W74" s="154"/>
      <c r="X74" s="154"/>
      <c r="Y74" s="154"/>
      <c r="Z74" s="154"/>
      <c r="AA74" s="154"/>
    </row>
    <row r="75" spans="1:27" s="127" customFormat="1" ht="10.5" customHeight="1">
      <c r="A75" s="148"/>
      <c r="B75" s="147"/>
      <c r="C75" s="147"/>
      <c r="D75" s="147" t="s">
        <v>31</v>
      </c>
      <c r="E75" s="146">
        <v>4.0967092008059099E-2</v>
      </c>
      <c r="F75" s="139"/>
      <c r="G75" s="139"/>
      <c r="H75" s="139">
        <v>9.433962264150943E-3</v>
      </c>
      <c r="I75" s="139">
        <v>2.564102564102564E-2</v>
      </c>
      <c r="J75" s="139">
        <v>1.1976047904191617E-2</v>
      </c>
      <c r="K75" s="139">
        <v>3.111111111111111E-2</v>
      </c>
      <c r="L75" s="139">
        <v>5.7057057057057055E-2</v>
      </c>
      <c r="M75" s="139">
        <v>5.1999999999999998E-2</v>
      </c>
      <c r="N75" s="139">
        <v>5.4982817869415807E-2</v>
      </c>
      <c r="P75" s="147"/>
      <c r="Q75" s="147"/>
      <c r="R75" s="154"/>
      <c r="S75" s="154"/>
      <c r="T75" s="154"/>
      <c r="U75" s="154"/>
      <c r="V75" s="154"/>
      <c r="W75" s="154"/>
      <c r="X75" s="154"/>
      <c r="Y75" s="154"/>
      <c r="Z75" s="154"/>
      <c r="AA75" s="154"/>
    </row>
    <row r="76" spans="1:27" s="127" customFormat="1" ht="10.5" customHeight="1">
      <c r="A76" s="148"/>
      <c r="B76" s="147"/>
      <c r="C76" s="147"/>
      <c r="D76" s="147" t="s">
        <v>30</v>
      </c>
      <c r="E76" s="146">
        <v>1.5593220338983051E-2</v>
      </c>
      <c r="F76" s="139"/>
      <c r="G76" s="139"/>
      <c r="H76" s="139">
        <v>8.130081300813009E-3</v>
      </c>
      <c r="I76" s="139">
        <v>1.4814814814814815E-2</v>
      </c>
      <c r="J76" s="139">
        <v>6.9444444444444441E-3</v>
      </c>
      <c r="K76" s="139">
        <v>1.3452914798206279E-2</v>
      </c>
      <c r="L76" s="139">
        <v>1.7142857142857144E-2</v>
      </c>
      <c r="M76" s="139">
        <v>3.0888030888030889E-2</v>
      </c>
      <c r="N76" s="139">
        <v>8.2987551867219917E-3</v>
      </c>
      <c r="P76" s="147"/>
      <c r="Q76" s="147"/>
      <c r="R76" s="154"/>
      <c r="S76" s="154"/>
      <c r="T76" s="154"/>
      <c r="U76" s="154"/>
      <c r="V76" s="154"/>
      <c r="W76" s="154"/>
      <c r="X76" s="154"/>
      <c r="Y76" s="154"/>
      <c r="Z76" s="154"/>
      <c r="AA76" s="154"/>
    </row>
    <row r="77" spans="1:27" s="127" customFormat="1" ht="10.5" customHeight="1">
      <c r="A77" s="148"/>
      <c r="B77" s="147"/>
      <c r="C77" s="147" t="s">
        <v>75</v>
      </c>
      <c r="D77" s="147" t="s">
        <v>32</v>
      </c>
      <c r="E77" s="146">
        <v>2.5393320452663539E-2</v>
      </c>
      <c r="F77" s="139">
        <v>2.8846153846153848E-2</v>
      </c>
      <c r="G77" s="139">
        <v>4.4247787610619468E-2</v>
      </c>
      <c r="H77" s="139">
        <v>1.0714285714285714E-2</v>
      </c>
      <c r="I77" s="139">
        <v>3.7414965986394558E-2</v>
      </c>
      <c r="J77" s="139">
        <v>6.7357512953367879E-2</v>
      </c>
      <c r="K77" s="139">
        <v>3.925233644859813E-2</v>
      </c>
      <c r="L77" s="139">
        <v>2.423469387755102E-2</v>
      </c>
      <c r="M77" s="139">
        <v>3.6036036036036037E-3</v>
      </c>
      <c r="N77" s="139">
        <v>3.4965034965034965E-3</v>
      </c>
      <c r="P77" s="147"/>
      <c r="Q77" s="147"/>
      <c r="R77" s="154"/>
      <c r="S77" s="154"/>
      <c r="T77" s="154"/>
      <c r="U77" s="154"/>
      <c r="V77" s="154"/>
      <c r="W77" s="154"/>
      <c r="X77" s="154"/>
      <c r="Y77" s="154"/>
      <c r="Z77" s="154"/>
      <c r="AA77" s="154"/>
    </row>
    <row r="78" spans="1:27" s="127" customFormat="1" ht="10.5" customHeight="1">
      <c r="A78" s="148"/>
      <c r="B78" s="147"/>
      <c r="C78" s="147"/>
      <c r="D78" s="147" t="s">
        <v>31</v>
      </c>
      <c r="E78" s="146">
        <v>3.69757174392936E-2</v>
      </c>
      <c r="F78" s="139">
        <v>2.1739130434782608E-2</v>
      </c>
      <c r="G78" s="139">
        <v>8.8235294117647065E-2</v>
      </c>
      <c r="H78" s="139">
        <v>1.5873015873015872E-2</v>
      </c>
      <c r="I78" s="139">
        <v>5.9259259259259262E-2</v>
      </c>
      <c r="J78" s="139">
        <v>9.8039215686274508E-2</v>
      </c>
      <c r="K78" s="139">
        <v>4.8327137546468404E-2</v>
      </c>
      <c r="L78" s="139">
        <v>4.2821158690176324E-2</v>
      </c>
      <c r="M78" s="139">
        <v>3.5587188612099642E-3</v>
      </c>
      <c r="N78" s="139">
        <v>6.2500000000000003E-3</v>
      </c>
      <c r="P78" s="147"/>
      <c r="Q78" s="147"/>
      <c r="R78" s="154"/>
      <c r="S78" s="154"/>
      <c r="T78" s="154"/>
      <c r="U78" s="154"/>
      <c r="V78" s="154"/>
      <c r="W78" s="154"/>
      <c r="X78" s="154"/>
      <c r="Y78" s="154"/>
      <c r="Z78" s="154"/>
      <c r="AA78" s="154"/>
    </row>
    <row r="79" spans="1:27" s="127" customFormat="1" ht="10.5" customHeight="1">
      <c r="A79" s="148"/>
      <c r="B79" s="147"/>
      <c r="C79" s="147"/>
      <c r="D79" s="147" t="s">
        <v>30</v>
      </c>
      <c r="E79" s="146">
        <v>1.3804527885146328E-2</v>
      </c>
      <c r="F79" s="139">
        <v>3.4482758620689655E-2</v>
      </c>
      <c r="G79" s="139">
        <v>2.5316455696202531E-2</v>
      </c>
      <c r="H79" s="139">
        <v>6.4935064935064939E-3</v>
      </c>
      <c r="I79" s="139">
        <v>1.8867924528301886E-2</v>
      </c>
      <c r="J79" s="139">
        <v>3.2967032967032968E-2</v>
      </c>
      <c r="K79" s="139">
        <v>3.007518796992481E-2</v>
      </c>
      <c r="L79" s="139">
        <v>5.1679586563307496E-3</v>
      </c>
      <c r="M79" s="139">
        <v>3.6496350364963502E-3</v>
      </c>
      <c r="N79" s="139">
        <v>0</v>
      </c>
      <c r="P79" s="147"/>
      <c r="Q79" s="147"/>
      <c r="R79" s="154"/>
      <c r="S79" s="154"/>
      <c r="T79" s="154"/>
      <c r="U79" s="154"/>
      <c r="V79" s="154"/>
      <c r="W79" s="154"/>
      <c r="X79" s="154"/>
      <c r="Y79" s="154"/>
      <c r="Z79" s="154"/>
      <c r="AA79" s="154"/>
    </row>
    <row r="80" spans="1:27" s="127" customFormat="1" ht="10.5" customHeight="1">
      <c r="A80" s="153"/>
      <c r="B80" s="147"/>
      <c r="C80" s="147"/>
      <c r="D80" s="147"/>
      <c r="E80" s="152"/>
      <c r="F80" s="139"/>
      <c r="G80" s="139"/>
      <c r="H80" s="139"/>
      <c r="I80" s="139"/>
      <c r="J80" s="139"/>
      <c r="K80" s="139"/>
      <c r="L80" s="139"/>
      <c r="M80" s="139"/>
      <c r="N80" s="139"/>
      <c r="P80" s="133"/>
      <c r="Q80" s="133"/>
      <c r="R80" s="151"/>
      <c r="S80" s="151"/>
      <c r="T80" s="151"/>
      <c r="U80" s="151"/>
      <c r="V80" s="151"/>
      <c r="W80" s="151"/>
      <c r="X80" s="151"/>
      <c r="Y80" s="151"/>
      <c r="Z80" s="151"/>
      <c r="AA80" s="151"/>
    </row>
    <row r="81" spans="1:27" s="127" customFormat="1" ht="10" customHeight="1">
      <c r="A81" s="148" t="s">
        <v>78</v>
      </c>
      <c r="B81" s="147"/>
      <c r="C81" s="149" t="s">
        <v>77</v>
      </c>
      <c r="D81" s="147" t="s">
        <v>32</v>
      </c>
      <c r="E81" s="146">
        <v>9.1743119266055051E-4</v>
      </c>
      <c r="F81" s="139">
        <v>6.9204152249134946E-4</v>
      </c>
      <c r="G81" s="139">
        <v>0</v>
      </c>
      <c r="H81" s="139">
        <v>0</v>
      </c>
      <c r="I81" s="139">
        <v>1.4164305949008499E-3</v>
      </c>
      <c r="J81" s="139">
        <v>1.321003963011889E-3</v>
      </c>
      <c r="K81" s="139">
        <v>0</v>
      </c>
      <c r="L81" s="139">
        <v>7.776049766718507E-4</v>
      </c>
      <c r="M81" s="139">
        <v>2.6075619295958278E-3</v>
      </c>
      <c r="N81" s="139">
        <v>2.8208744710860366E-3</v>
      </c>
      <c r="R81" s="150"/>
      <c r="S81" s="150"/>
      <c r="T81" s="150"/>
      <c r="U81" s="150"/>
      <c r="V81" s="150"/>
      <c r="W81" s="150"/>
      <c r="X81" s="150"/>
      <c r="Y81" s="150"/>
      <c r="Z81" s="150"/>
      <c r="AA81" s="150"/>
    </row>
    <row r="82" spans="1:27" s="127" customFormat="1" ht="10" customHeight="1">
      <c r="A82" s="148"/>
      <c r="B82" s="147"/>
      <c r="C82" s="147"/>
      <c r="D82" s="147" t="s">
        <v>31</v>
      </c>
      <c r="E82" s="146">
        <v>1.5212981744421906E-3</v>
      </c>
      <c r="F82" s="139">
        <v>0</v>
      </c>
      <c r="G82" s="139">
        <v>0</v>
      </c>
      <c r="H82" s="139">
        <v>0</v>
      </c>
      <c r="I82" s="139">
        <v>3.8167938931297708E-3</v>
      </c>
      <c r="J82" s="139">
        <v>3.0395136778115501E-3</v>
      </c>
      <c r="K82" s="139">
        <v>0</v>
      </c>
      <c r="L82" s="139">
        <v>1.4164305949008499E-3</v>
      </c>
      <c r="M82" s="139">
        <v>2.4509803921568627E-3</v>
      </c>
      <c r="N82" s="139">
        <v>5.3763440860215058E-3</v>
      </c>
      <c r="R82" s="150"/>
      <c r="S82" s="150"/>
      <c r="T82" s="150"/>
      <c r="U82" s="150"/>
      <c r="V82" s="150"/>
      <c r="W82" s="150"/>
      <c r="X82" s="150"/>
      <c r="Y82" s="150"/>
      <c r="Z82" s="150"/>
      <c r="AA82" s="150"/>
    </row>
    <row r="83" spans="1:27" s="127" customFormat="1" ht="10" customHeight="1">
      <c r="A83" s="148"/>
      <c r="B83" s="147"/>
      <c r="C83" s="147"/>
      <c r="D83" s="147" t="s">
        <v>30</v>
      </c>
      <c r="E83" s="146">
        <v>4.187604690117253E-4</v>
      </c>
      <c r="F83" s="139">
        <v>1.215066828675577E-3</v>
      </c>
      <c r="G83" s="139">
        <v>0</v>
      </c>
      <c r="H83" s="139">
        <v>0</v>
      </c>
      <c r="I83" s="139">
        <v>0</v>
      </c>
      <c r="J83" s="139">
        <v>0</v>
      </c>
      <c r="K83" s="139">
        <v>0</v>
      </c>
      <c r="L83" s="139">
        <v>0</v>
      </c>
      <c r="M83" s="139">
        <v>2.7855153203342618E-3</v>
      </c>
      <c r="N83" s="139">
        <v>0</v>
      </c>
      <c r="R83" s="150"/>
      <c r="S83" s="150"/>
      <c r="T83" s="150"/>
      <c r="U83" s="150"/>
      <c r="V83" s="150"/>
      <c r="W83" s="150"/>
      <c r="X83" s="150"/>
      <c r="Y83" s="150"/>
      <c r="Z83" s="150"/>
      <c r="AA83" s="150"/>
    </row>
    <row r="84" spans="1:27" s="127" customFormat="1" ht="10" customHeight="1">
      <c r="A84" s="148"/>
      <c r="B84" s="147"/>
      <c r="C84" s="149" t="s">
        <v>76</v>
      </c>
      <c r="D84" s="147" t="s">
        <v>32</v>
      </c>
      <c r="E84" s="146">
        <v>3.7000000000000002E-3</v>
      </c>
      <c r="F84" s="139"/>
      <c r="G84" s="139"/>
      <c r="H84" s="139">
        <v>8.9999999999999998E-4</v>
      </c>
      <c r="I84" s="139">
        <v>2.3E-3</v>
      </c>
      <c r="J84" s="139">
        <v>1.2999999999999999E-3</v>
      </c>
      <c r="K84" s="139">
        <v>3.2000000000000002E-3</v>
      </c>
      <c r="L84" s="139">
        <v>5.1000000000000004E-3</v>
      </c>
      <c r="M84" s="139">
        <v>5.3E-3</v>
      </c>
      <c r="N84" s="139">
        <v>4.5999999999999999E-3</v>
      </c>
    </row>
    <row r="85" spans="1:27" s="127" customFormat="1" ht="10" customHeight="1">
      <c r="A85" s="148"/>
      <c r="B85" s="147"/>
      <c r="C85" s="147"/>
      <c r="D85" s="147" t="s">
        <v>31</v>
      </c>
      <c r="E85" s="146">
        <v>6.0878243512974056E-3</v>
      </c>
      <c r="F85" s="139"/>
      <c r="G85" s="139"/>
      <c r="H85" s="139">
        <v>1.1961722488038277E-3</v>
      </c>
      <c r="I85" s="139">
        <v>3.5169988276670576E-3</v>
      </c>
      <c r="J85" s="139">
        <v>2.1008403361344537E-3</v>
      </c>
      <c r="K85" s="139">
        <v>4.9786628733997154E-3</v>
      </c>
      <c r="L85" s="139">
        <v>8.5393258426966299E-3</v>
      </c>
      <c r="M85" s="139">
        <v>7.0043103448275863E-3</v>
      </c>
      <c r="N85" s="139">
        <v>8.4566596194503175E-3</v>
      </c>
    </row>
    <row r="86" spans="1:27" s="127" customFormat="1" ht="10" customHeight="1">
      <c r="A86" s="148"/>
      <c r="B86" s="147"/>
      <c r="C86" s="147"/>
      <c r="D86" s="147" t="s">
        <v>30</v>
      </c>
      <c r="E86" s="146">
        <v>1.8357410806927926E-3</v>
      </c>
      <c r="F86" s="139"/>
      <c r="G86" s="139"/>
      <c r="H86" s="139">
        <v>7.4128984432913266E-4</v>
      </c>
      <c r="I86" s="139">
        <v>1.5267175572519084E-3</v>
      </c>
      <c r="J86" s="139">
        <v>7.3529411764705881E-4</v>
      </c>
      <c r="K86" s="139">
        <v>1.697792869269949E-3</v>
      </c>
      <c r="L86" s="139">
        <v>2.2805017103762829E-3</v>
      </c>
      <c r="M86" s="139">
        <v>3.8167938931297708E-3</v>
      </c>
      <c r="N86" s="139">
        <v>9.9206349206349201E-4</v>
      </c>
    </row>
    <row r="87" spans="1:27" s="127" customFormat="1" ht="10" customHeight="1">
      <c r="A87" s="148"/>
      <c r="B87" s="147"/>
      <c r="C87" s="147" t="s">
        <v>75</v>
      </c>
      <c r="D87" s="147" t="s">
        <v>32</v>
      </c>
      <c r="E87" s="146">
        <v>2.9729205713177795E-3</v>
      </c>
      <c r="F87" s="139">
        <v>2.1865889212827989E-3</v>
      </c>
      <c r="G87" s="139">
        <v>3.5385704175513091E-3</v>
      </c>
      <c r="H87" s="139">
        <v>8.4937712344280861E-4</v>
      </c>
      <c r="I87" s="139">
        <v>3.5667963683527885E-3</v>
      </c>
      <c r="J87" s="139">
        <v>7.477710670117918E-3</v>
      </c>
      <c r="K87" s="139">
        <v>4.8120989917506875E-3</v>
      </c>
      <c r="L87" s="139">
        <v>3.4001431639226914E-3</v>
      </c>
      <c r="M87" s="139">
        <v>4.781257470714798E-4</v>
      </c>
      <c r="N87" s="139">
        <v>5.0851767098906682E-4</v>
      </c>
    </row>
    <row r="88" spans="1:27" s="127" customFormat="1" ht="10" customHeight="1">
      <c r="A88" s="148"/>
      <c r="B88" s="147"/>
      <c r="C88" s="147"/>
      <c r="D88" s="147" t="s">
        <v>31</v>
      </c>
      <c r="E88" s="146">
        <v>5.2196946089124339E-3</v>
      </c>
      <c r="F88" s="139">
        <v>1.8281535648994515E-3</v>
      </c>
      <c r="G88" s="139">
        <v>5.9523809523809521E-3</v>
      </c>
      <c r="H88" s="139">
        <v>1.6313213703099511E-3</v>
      </c>
      <c r="I88" s="139">
        <v>7.3394495412844041E-3</v>
      </c>
      <c r="J88" s="139">
        <v>1.5649452269170579E-2</v>
      </c>
      <c r="K88" s="139">
        <v>6.7849686847599169E-3</v>
      </c>
      <c r="L88" s="139">
        <v>6.653620352250489E-3</v>
      </c>
      <c r="M88" s="139">
        <v>5.2798310454065466E-4</v>
      </c>
      <c r="N88" s="139">
        <v>1.0952902519167579E-3</v>
      </c>
    </row>
    <row r="89" spans="1:27" s="141" customFormat="1" ht="12" customHeight="1" thickBot="1">
      <c r="A89" s="145"/>
      <c r="B89" s="144"/>
      <c r="C89" s="144"/>
      <c r="D89" s="144" t="s">
        <v>30</v>
      </c>
      <c r="E89" s="143">
        <v>1.3804527885146328E-3</v>
      </c>
      <c r="F89" s="142">
        <v>2.4242424242424242E-3</v>
      </c>
      <c r="G89" s="142">
        <v>2.2002200220022001E-3</v>
      </c>
      <c r="H89" s="142">
        <v>4.3365134431916737E-4</v>
      </c>
      <c r="I89" s="142">
        <v>1.5045135406218655E-3</v>
      </c>
      <c r="J89" s="142">
        <v>2.7285129604365621E-3</v>
      </c>
      <c r="K89" s="142">
        <v>3.2679738562091504E-3</v>
      </c>
      <c r="L89" s="142">
        <v>6.594131223211342E-4</v>
      </c>
      <c r="M89" s="142">
        <v>4.3687199650502403E-4</v>
      </c>
      <c r="N89" s="142">
        <v>0</v>
      </c>
    </row>
    <row r="90" spans="1:27" s="127" customFormat="1" ht="13" customHeight="1">
      <c r="A90" s="140" t="s">
        <v>29</v>
      </c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</row>
    <row r="91" spans="1:27" ht="13" customHeight="1">
      <c r="A91" s="137" t="s">
        <v>74</v>
      </c>
      <c r="B91" s="137"/>
      <c r="C91" s="137"/>
      <c r="D91" s="138"/>
      <c r="E91" s="138"/>
      <c r="F91" s="137"/>
      <c r="G91" s="137"/>
      <c r="H91" s="137"/>
      <c r="I91" s="137"/>
      <c r="J91" s="137"/>
      <c r="K91" s="137"/>
      <c r="L91" s="137"/>
      <c r="M91" s="137"/>
    </row>
    <row r="92" spans="1:27" ht="15" customHeight="1"/>
    <row r="93" spans="1:27" ht="15" customHeight="1"/>
    <row r="94" spans="1:27" ht="15" customHeight="1"/>
    <row r="95" spans="1:27" ht="15" customHeight="1"/>
    <row r="96" spans="1:2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</sheetData>
  <mergeCells count="11">
    <mergeCell ref="A57:A65"/>
    <mergeCell ref="A66:M66"/>
    <mergeCell ref="A71:A79"/>
    <mergeCell ref="A81:A89"/>
    <mergeCell ref="A90:M90"/>
    <mergeCell ref="A3:A11"/>
    <mergeCell ref="A13:A15"/>
    <mergeCell ref="A17:A25"/>
    <mergeCell ref="A27:A35"/>
    <mergeCell ref="A37:A45"/>
    <mergeCell ref="A47:A55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rowBreaks count="1" manualBreakCount="1">
    <brk id="6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232A3-8D44-644D-AD24-3D20531E11DD}">
  <dimension ref="A1:R161"/>
  <sheetViews>
    <sheetView showGridLines="0" zoomScaleNormal="100" zoomScaleSheetLayoutView="112" workbookViewId="0"/>
  </sheetViews>
  <sheetFormatPr baseColWidth="10" defaultColWidth="8.83203125" defaultRowHeight="14"/>
  <cols>
    <col min="1" max="1" width="5.6640625" style="2" customWidth="1"/>
    <col min="2" max="2" width="2.6640625" style="2" customWidth="1"/>
    <col min="3" max="3" width="8.83203125" style="2" customWidth="1"/>
    <col min="4" max="4" width="5.5" style="2" customWidth="1"/>
    <col min="5" max="14" width="6.5" style="2" customWidth="1"/>
    <col min="15" max="16" width="7.6640625" style="2" customWidth="1"/>
    <col min="17" max="16384" width="8.83203125" style="2"/>
  </cols>
  <sheetData>
    <row r="1" spans="1:14" s="131" customFormat="1" ht="16" customHeight="1">
      <c r="A1" s="112" t="s">
        <v>101</v>
      </c>
    </row>
    <row r="2" spans="1:14" s="175" customFormat="1" ht="14" customHeight="1" thickBot="1">
      <c r="A2" s="132" t="s">
        <v>100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s="137" customFormat="1" ht="11" customHeight="1" thickBot="1">
      <c r="A3" s="185"/>
      <c r="B3" s="185"/>
      <c r="C3" s="185"/>
      <c r="D3" s="184"/>
      <c r="E3" s="185" t="s">
        <v>32</v>
      </c>
      <c r="F3" s="185" t="s">
        <v>49</v>
      </c>
      <c r="G3" s="185" t="s">
        <v>48</v>
      </c>
      <c r="H3" s="185" t="s">
        <v>47</v>
      </c>
      <c r="I3" s="185" t="s">
        <v>46</v>
      </c>
      <c r="J3" s="185" t="s">
        <v>45</v>
      </c>
      <c r="K3" s="185" t="s">
        <v>44</v>
      </c>
      <c r="L3" s="185" t="s">
        <v>43</v>
      </c>
      <c r="M3" s="185" t="s">
        <v>42</v>
      </c>
      <c r="N3" s="185" t="s">
        <v>41</v>
      </c>
    </row>
    <row r="4" spans="1:14" s="137" customFormat="1" ht="9" customHeight="1">
      <c r="A4" s="218" t="s">
        <v>99</v>
      </c>
      <c r="C4" s="195" t="s">
        <v>77</v>
      </c>
      <c r="D4" s="199" t="s">
        <v>32</v>
      </c>
      <c r="E4" s="190">
        <f>SUM(F4:N4)</f>
        <v>40</v>
      </c>
      <c r="F4" s="190">
        <f>SUM(F5:F6)</f>
        <v>8</v>
      </c>
      <c r="G4" s="190">
        <f>SUM(G5:G6)</f>
        <v>12</v>
      </c>
      <c r="H4" s="190">
        <f>SUM(H5:H6)</f>
        <v>2</v>
      </c>
      <c r="I4" s="190">
        <f>SUM(I5:I6)</f>
        <v>2</v>
      </c>
      <c r="J4" s="190">
        <f>SUM(J5:J6)</f>
        <v>7</v>
      </c>
      <c r="K4" s="190">
        <f>SUM(K5:K6)</f>
        <v>4</v>
      </c>
      <c r="L4" s="190">
        <f>SUM(L5:L6)</f>
        <v>4</v>
      </c>
      <c r="M4" s="190">
        <f>SUM(M5:M6)</f>
        <v>0</v>
      </c>
      <c r="N4" s="190">
        <f>SUM(N5:N6)</f>
        <v>1</v>
      </c>
    </row>
    <row r="5" spans="1:14" s="137" customFormat="1" ht="9" customHeight="1">
      <c r="A5" s="200"/>
      <c r="D5" s="199" t="s">
        <v>31</v>
      </c>
      <c r="E5" s="190">
        <f>SUM(F5:N5)</f>
        <v>17</v>
      </c>
      <c r="F5" s="190">
        <v>3</v>
      </c>
      <c r="G5" s="190">
        <v>2</v>
      </c>
      <c r="H5" s="190">
        <v>1</v>
      </c>
      <c r="I5" s="190">
        <v>1</v>
      </c>
      <c r="J5" s="190">
        <v>4</v>
      </c>
      <c r="K5" s="190">
        <v>3</v>
      </c>
      <c r="L5" s="190">
        <v>2</v>
      </c>
      <c r="M5" s="190">
        <v>0</v>
      </c>
      <c r="N5" s="190">
        <v>1</v>
      </c>
    </row>
    <row r="6" spans="1:14" s="137" customFormat="1" ht="9" customHeight="1">
      <c r="A6" s="200"/>
      <c r="D6" s="199" t="s">
        <v>30</v>
      </c>
      <c r="E6" s="190">
        <f>SUM(F6:N6)</f>
        <v>23</v>
      </c>
      <c r="F6" s="190">
        <v>5</v>
      </c>
      <c r="G6" s="190">
        <v>10</v>
      </c>
      <c r="H6" s="190">
        <v>1</v>
      </c>
      <c r="I6" s="190">
        <v>1</v>
      </c>
      <c r="J6" s="190">
        <v>3</v>
      </c>
      <c r="K6" s="190">
        <v>1</v>
      </c>
      <c r="L6" s="190">
        <v>2</v>
      </c>
      <c r="M6" s="190">
        <v>0</v>
      </c>
      <c r="N6" s="190">
        <v>0</v>
      </c>
    </row>
    <row r="7" spans="1:14" s="137" customFormat="1" ht="9" customHeight="1">
      <c r="A7" s="200"/>
      <c r="C7" s="195" t="s">
        <v>76</v>
      </c>
      <c r="D7" s="199" t="s">
        <v>32</v>
      </c>
      <c r="E7" s="190">
        <f>SUM(F7:N7)</f>
        <v>2399</v>
      </c>
      <c r="F7" s="190">
        <f>SUM(F8:F9)</f>
        <v>0</v>
      </c>
      <c r="G7" s="190">
        <f>SUM(G8:G9)</f>
        <v>0</v>
      </c>
      <c r="H7" s="190">
        <f>SUM(H8:H9)</f>
        <v>192</v>
      </c>
      <c r="I7" s="190">
        <f>SUM(I8:I9)</f>
        <v>206</v>
      </c>
      <c r="J7" s="190">
        <f>SUM(J8:J9)</f>
        <v>255</v>
      </c>
      <c r="K7" s="190">
        <f>SUM(K8:K9)</f>
        <v>358</v>
      </c>
      <c r="L7" s="190">
        <f>SUM(L8:L9)</f>
        <v>563</v>
      </c>
      <c r="M7" s="190">
        <f>SUM(M8:M9)</f>
        <v>410</v>
      </c>
      <c r="N7" s="190">
        <f>SUM(N8:N9)</f>
        <v>415</v>
      </c>
    </row>
    <row r="8" spans="1:14" s="137" customFormat="1" ht="9" customHeight="1">
      <c r="A8" s="200"/>
      <c r="D8" s="199" t="s">
        <v>31</v>
      </c>
      <c r="E8" s="190">
        <f>SUM(F8:N8)</f>
        <v>1179</v>
      </c>
      <c r="F8" s="190">
        <v>0</v>
      </c>
      <c r="G8" s="190">
        <v>0</v>
      </c>
      <c r="H8" s="190">
        <v>87</v>
      </c>
      <c r="I8" s="190">
        <v>98</v>
      </c>
      <c r="J8" s="190">
        <v>140</v>
      </c>
      <c r="K8" s="190">
        <v>182</v>
      </c>
      <c r="L8" s="190">
        <v>261</v>
      </c>
      <c r="M8" s="190">
        <v>195</v>
      </c>
      <c r="N8" s="190">
        <v>216</v>
      </c>
    </row>
    <row r="9" spans="1:14" s="137" customFormat="1" ht="9" customHeight="1">
      <c r="A9" s="200"/>
      <c r="D9" s="199" t="s">
        <v>30</v>
      </c>
      <c r="E9" s="190">
        <f>SUM(F9:N9)</f>
        <v>1220</v>
      </c>
      <c r="F9" s="190">
        <v>0</v>
      </c>
      <c r="G9" s="190">
        <v>0</v>
      </c>
      <c r="H9" s="190">
        <v>105</v>
      </c>
      <c r="I9" s="190">
        <v>108</v>
      </c>
      <c r="J9" s="190">
        <v>115</v>
      </c>
      <c r="K9" s="190">
        <v>176</v>
      </c>
      <c r="L9" s="190">
        <v>302</v>
      </c>
      <c r="M9" s="190">
        <v>215</v>
      </c>
      <c r="N9" s="190">
        <v>199</v>
      </c>
    </row>
    <row r="10" spans="1:14" s="137" customFormat="1" ht="9" customHeight="1">
      <c r="A10" s="200"/>
      <c r="C10" s="137" t="s">
        <v>75</v>
      </c>
      <c r="D10" s="199" t="s">
        <v>32</v>
      </c>
      <c r="E10" s="190">
        <f>E4+E7</f>
        <v>2439</v>
      </c>
      <c r="F10" s="190">
        <f>F4+F7</f>
        <v>8</v>
      </c>
      <c r="G10" s="190">
        <f>G4+G7</f>
        <v>12</v>
      </c>
      <c r="H10" s="190">
        <f>H4+H7</f>
        <v>194</v>
      </c>
      <c r="I10" s="190">
        <f>I4+I7</f>
        <v>208</v>
      </c>
      <c r="J10" s="190">
        <f>J4+J7</f>
        <v>262</v>
      </c>
      <c r="K10" s="190">
        <f>K4+K7</f>
        <v>362</v>
      </c>
      <c r="L10" s="190">
        <f>L4+L7</f>
        <v>567</v>
      </c>
      <c r="M10" s="190">
        <f>M4+M7</f>
        <v>410</v>
      </c>
      <c r="N10" s="190">
        <f>N4+N7</f>
        <v>416</v>
      </c>
    </row>
    <row r="11" spans="1:14" s="137" customFormat="1" ht="9" customHeight="1">
      <c r="A11" s="200"/>
      <c r="D11" s="199" t="s">
        <v>31</v>
      </c>
      <c r="E11" s="190">
        <f>E5+E8</f>
        <v>1196</v>
      </c>
      <c r="F11" s="190">
        <f>F5+F8</f>
        <v>3</v>
      </c>
      <c r="G11" s="190">
        <f>G5+G8</f>
        <v>2</v>
      </c>
      <c r="H11" s="190">
        <f>H5+H8</f>
        <v>88</v>
      </c>
      <c r="I11" s="190">
        <f>I5+I8</f>
        <v>99</v>
      </c>
      <c r="J11" s="190">
        <f>J5+J8</f>
        <v>144</v>
      </c>
      <c r="K11" s="190">
        <f>K5+K8</f>
        <v>185</v>
      </c>
      <c r="L11" s="190">
        <f>L5+L8</f>
        <v>263</v>
      </c>
      <c r="M11" s="190">
        <f>M5+M8</f>
        <v>195</v>
      </c>
      <c r="N11" s="190">
        <f>N5+N8</f>
        <v>217</v>
      </c>
    </row>
    <row r="12" spans="1:14" s="137" customFormat="1" ht="7" customHeight="1">
      <c r="A12" s="200"/>
      <c r="C12" s="138"/>
      <c r="D12" s="199" t="s">
        <v>30</v>
      </c>
      <c r="E12" s="190">
        <f>E6+E9</f>
        <v>1243</v>
      </c>
      <c r="F12" s="190">
        <f>F6+F9</f>
        <v>5</v>
      </c>
      <c r="G12" s="190">
        <f>G6+G9</f>
        <v>10</v>
      </c>
      <c r="H12" s="190">
        <f>H6+H9</f>
        <v>106</v>
      </c>
      <c r="I12" s="190">
        <f>I6+I9</f>
        <v>109</v>
      </c>
      <c r="J12" s="190">
        <f>J6+J9</f>
        <v>118</v>
      </c>
      <c r="K12" s="190">
        <f>K6+K9</f>
        <v>177</v>
      </c>
      <c r="L12" s="190">
        <f>L6+L9</f>
        <v>304</v>
      </c>
      <c r="M12" s="190">
        <f>M6+M9</f>
        <v>215</v>
      </c>
      <c r="N12" s="190">
        <f>N6+N9</f>
        <v>199</v>
      </c>
    </row>
    <row r="13" spans="1:14" s="137" customFormat="1" ht="5" customHeight="1">
      <c r="A13" s="217"/>
      <c r="C13" s="138"/>
      <c r="D13" s="199"/>
      <c r="E13" s="190"/>
      <c r="F13" s="190"/>
      <c r="G13" s="190"/>
      <c r="H13" s="190"/>
      <c r="I13" s="190"/>
      <c r="J13" s="190"/>
      <c r="K13" s="190"/>
      <c r="L13" s="190"/>
      <c r="M13" s="190"/>
      <c r="N13" s="190"/>
    </row>
    <row r="14" spans="1:14" s="137" customFormat="1" ht="5" customHeight="1">
      <c r="A14" s="198"/>
      <c r="D14" s="199"/>
      <c r="E14" s="190"/>
      <c r="F14" s="190"/>
      <c r="G14" s="190"/>
      <c r="H14" s="190"/>
      <c r="I14" s="190"/>
      <c r="J14" s="190"/>
      <c r="K14" s="190"/>
      <c r="L14" s="190"/>
      <c r="M14" s="190"/>
      <c r="N14" s="190"/>
    </row>
    <row r="15" spans="1:14" s="137" customFormat="1" ht="9" customHeight="1">
      <c r="A15" s="194" t="s">
        <v>98</v>
      </c>
      <c r="C15" s="195" t="s">
        <v>77</v>
      </c>
      <c r="D15" s="199" t="s">
        <v>32</v>
      </c>
      <c r="E15" s="190">
        <f>SUM(F15:N15)</f>
        <v>8</v>
      </c>
      <c r="F15" s="190">
        <f>SUM(F16:F17)</f>
        <v>1</v>
      </c>
      <c r="G15" s="190">
        <f>SUM(G16:G17)</f>
        <v>0</v>
      </c>
      <c r="H15" s="190">
        <f>SUM(H16:H17)</f>
        <v>0</v>
      </c>
      <c r="I15" s="190">
        <f>SUM(I16:I17)</f>
        <v>1</v>
      </c>
      <c r="J15" s="190">
        <f>SUM(J16:J17)</f>
        <v>1</v>
      </c>
      <c r="K15" s="190">
        <f>SUM(K16:K17)</f>
        <v>0</v>
      </c>
      <c r="L15" s="190">
        <f>SUM(L16:L17)</f>
        <v>1</v>
      </c>
      <c r="M15" s="190">
        <f>SUM(M16:M17)</f>
        <v>2</v>
      </c>
      <c r="N15" s="190">
        <f>SUM(N16:N17)</f>
        <v>2</v>
      </c>
    </row>
    <row r="16" spans="1:14" s="137" customFormat="1" ht="9" customHeight="1">
      <c r="A16" s="194"/>
      <c r="D16" s="199" t="s">
        <v>31</v>
      </c>
      <c r="E16" s="190">
        <f>SUM(F16:N16)</f>
        <v>6</v>
      </c>
      <c r="F16" s="190">
        <v>0</v>
      </c>
      <c r="G16" s="190">
        <v>0</v>
      </c>
      <c r="H16" s="190">
        <v>0</v>
      </c>
      <c r="I16" s="190">
        <v>1</v>
      </c>
      <c r="J16" s="190">
        <v>1</v>
      </c>
      <c r="K16" s="190">
        <v>0</v>
      </c>
      <c r="L16" s="190">
        <v>1</v>
      </c>
      <c r="M16" s="190">
        <v>1</v>
      </c>
      <c r="N16" s="190">
        <v>2</v>
      </c>
    </row>
    <row r="17" spans="1:14" s="137" customFormat="1" ht="9" customHeight="1">
      <c r="A17" s="194"/>
      <c r="D17" s="199" t="s">
        <v>30</v>
      </c>
      <c r="E17" s="190">
        <f>SUM(F17:N17)</f>
        <v>2</v>
      </c>
      <c r="F17" s="190">
        <v>1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1</v>
      </c>
      <c r="N17" s="190">
        <v>0</v>
      </c>
    </row>
    <row r="18" spans="1:14" s="137" customFormat="1" ht="9" customHeight="1">
      <c r="A18" s="194"/>
      <c r="C18" s="195" t="s">
        <v>76</v>
      </c>
      <c r="D18" s="199" t="s">
        <v>32</v>
      </c>
      <c r="E18" s="190">
        <f>SUM(F18:N18)</f>
        <v>84</v>
      </c>
      <c r="F18" s="190">
        <f>SUM(F19:F20)</f>
        <v>0</v>
      </c>
      <c r="G18" s="190">
        <f>SUM(G19:G20)</f>
        <v>0</v>
      </c>
      <c r="H18" s="190">
        <f>SUM(H19:H20)</f>
        <v>2</v>
      </c>
      <c r="I18" s="190">
        <f>SUM(I19:I20)</f>
        <v>5</v>
      </c>
      <c r="J18" s="190">
        <f>SUM(J19:J20)</f>
        <v>3</v>
      </c>
      <c r="K18" s="190">
        <f>SUM(K19:K20)</f>
        <v>10</v>
      </c>
      <c r="L18" s="190">
        <f>SUM(L19:L20)</f>
        <v>25</v>
      </c>
      <c r="M18" s="190">
        <f>SUM(M19:M20)</f>
        <v>21</v>
      </c>
      <c r="N18" s="190">
        <f>SUM(N19:N20)</f>
        <v>18</v>
      </c>
    </row>
    <row r="19" spans="1:14" s="137" customFormat="1" ht="9" customHeight="1">
      <c r="A19" s="194"/>
      <c r="D19" s="199" t="s">
        <v>31</v>
      </c>
      <c r="E19" s="190">
        <f>SUM(F19:N19)</f>
        <v>61</v>
      </c>
      <c r="F19" s="190">
        <v>0</v>
      </c>
      <c r="G19" s="190">
        <v>0</v>
      </c>
      <c r="H19" s="190">
        <v>1</v>
      </c>
      <c r="I19" s="190">
        <v>3</v>
      </c>
      <c r="J19" s="190">
        <v>2</v>
      </c>
      <c r="K19" s="190">
        <v>7</v>
      </c>
      <c r="L19" s="190">
        <v>19</v>
      </c>
      <c r="M19" s="190">
        <v>13</v>
      </c>
      <c r="N19" s="190">
        <v>16</v>
      </c>
    </row>
    <row r="20" spans="1:14" s="137" customFormat="1" ht="9" customHeight="1">
      <c r="A20" s="194"/>
      <c r="D20" s="199" t="s">
        <v>30</v>
      </c>
      <c r="E20" s="190">
        <f>SUM(F20:N20)</f>
        <v>23</v>
      </c>
      <c r="F20" s="190">
        <v>0</v>
      </c>
      <c r="G20" s="190">
        <v>0</v>
      </c>
      <c r="H20" s="190">
        <v>1</v>
      </c>
      <c r="I20" s="190">
        <v>2</v>
      </c>
      <c r="J20" s="190">
        <v>1</v>
      </c>
      <c r="K20" s="190">
        <v>3</v>
      </c>
      <c r="L20" s="190">
        <v>6</v>
      </c>
      <c r="M20" s="190">
        <v>8</v>
      </c>
      <c r="N20" s="190">
        <v>2</v>
      </c>
    </row>
    <row r="21" spans="1:14" s="137" customFormat="1" ht="9" customHeight="1">
      <c r="A21" s="194"/>
      <c r="C21" s="137" t="s">
        <v>75</v>
      </c>
      <c r="D21" s="199" t="s">
        <v>32</v>
      </c>
      <c r="E21" s="190">
        <f>E15+E18</f>
        <v>92</v>
      </c>
      <c r="F21" s="205">
        <f>F15+F18</f>
        <v>1</v>
      </c>
      <c r="G21" s="205">
        <f>G15+G18</f>
        <v>0</v>
      </c>
      <c r="H21" s="205">
        <f>H15+H18</f>
        <v>2</v>
      </c>
      <c r="I21" s="205">
        <f>I15+I18</f>
        <v>6</v>
      </c>
      <c r="J21" s="205">
        <f>J15+J18</f>
        <v>4</v>
      </c>
      <c r="K21" s="205">
        <f>K15+K18</f>
        <v>10</v>
      </c>
      <c r="L21" s="205">
        <f>L15+L18</f>
        <v>26</v>
      </c>
      <c r="M21" s="205">
        <f>M15+M18</f>
        <v>23</v>
      </c>
      <c r="N21" s="205">
        <f>N15+N18</f>
        <v>20</v>
      </c>
    </row>
    <row r="22" spans="1:14" s="137" customFormat="1" ht="9" customHeight="1">
      <c r="A22" s="194"/>
      <c r="D22" s="199" t="s">
        <v>31</v>
      </c>
      <c r="E22" s="190">
        <f>E16+E19</f>
        <v>67</v>
      </c>
      <c r="F22" s="205">
        <f>F16+F19</f>
        <v>0</v>
      </c>
      <c r="G22" s="205">
        <f>G16+G19</f>
        <v>0</v>
      </c>
      <c r="H22" s="205">
        <f>H16+H19</f>
        <v>1</v>
      </c>
      <c r="I22" s="205">
        <f>I16+I19</f>
        <v>4</v>
      </c>
      <c r="J22" s="205">
        <f>J16+J19</f>
        <v>3</v>
      </c>
      <c r="K22" s="205">
        <f>K16+K19</f>
        <v>7</v>
      </c>
      <c r="L22" s="205">
        <f>L16+L19</f>
        <v>20</v>
      </c>
      <c r="M22" s="205">
        <f>M16+M19</f>
        <v>14</v>
      </c>
      <c r="N22" s="205">
        <f>N16+N19</f>
        <v>18</v>
      </c>
    </row>
    <row r="23" spans="1:14" s="137" customFormat="1" ht="9" customHeight="1">
      <c r="A23" s="194"/>
      <c r="C23" s="138"/>
      <c r="D23" s="199" t="s">
        <v>30</v>
      </c>
      <c r="E23" s="190">
        <f>E17+E20</f>
        <v>25</v>
      </c>
      <c r="F23" s="205">
        <f>F17+F20</f>
        <v>1</v>
      </c>
      <c r="G23" s="205">
        <f>G17+G20</f>
        <v>0</v>
      </c>
      <c r="H23" s="205">
        <f>H17+H20</f>
        <v>1</v>
      </c>
      <c r="I23" s="205">
        <f>I17+I20</f>
        <v>2</v>
      </c>
      <c r="J23" s="205">
        <f>J17+J20</f>
        <v>1</v>
      </c>
      <c r="K23" s="205">
        <f>K17+K20</f>
        <v>3</v>
      </c>
      <c r="L23" s="205">
        <f>L17+L20</f>
        <v>6</v>
      </c>
      <c r="M23" s="205">
        <f>M17+M20</f>
        <v>9</v>
      </c>
      <c r="N23" s="205">
        <f>N17+N20</f>
        <v>2</v>
      </c>
    </row>
    <row r="24" spans="1:14" s="137" customFormat="1" ht="7" customHeight="1">
      <c r="A24" s="217"/>
      <c r="B24" s="138"/>
      <c r="C24" s="138"/>
      <c r="D24" s="199"/>
      <c r="E24" s="205"/>
      <c r="F24" s="205"/>
      <c r="G24" s="205"/>
      <c r="H24" s="205"/>
      <c r="I24" s="205"/>
      <c r="J24" s="205"/>
      <c r="K24" s="205"/>
      <c r="L24" s="205"/>
      <c r="M24" s="205"/>
      <c r="N24" s="205"/>
    </row>
    <row r="25" spans="1:14" s="137" customFormat="1" ht="5" customHeight="1">
      <c r="A25" s="198"/>
      <c r="D25" s="199"/>
      <c r="E25" s="190"/>
      <c r="F25" s="190"/>
      <c r="G25" s="190"/>
      <c r="H25" s="190"/>
      <c r="I25" s="190"/>
      <c r="J25" s="190"/>
      <c r="K25" s="190"/>
      <c r="L25" s="190"/>
      <c r="M25" s="190"/>
      <c r="N25" s="190"/>
    </row>
    <row r="26" spans="1:14" s="137" customFormat="1" ht="9" customHeight="1">
      <c r="A26" s="194" t="s">
        <v>97</v>
      </c>
      <c r="C26" s="195" t="s">
        <v>77</v>
      </c>
      <c r="D26" s="199" t="s">
        <v>32</v>
      </c>
      <c r="E26" s="190">
        <f>SUM(F26:N26)</f>
        <v>0</v>
      </c>
      <c r="F26" s="190">
        <f>SUM(F27:F28)</f>
        <v>0</v>
      </c>
      <c r="G26" s="190">
        <f>SUM(G27:G28)</f>
        <v>0</v>
      </c>
      <c r="H26" s="190">
        <f>SUM(H27:H28)</f>
        <v>0</v>
      </c>
      <c r="I26" s="190">
        <f>SUM(I27:I28)</f>
        <v>0</v>
      </c>
      <c r="J26" s="190">
        <f>SUM(J27:J28)</f>
        <v>0</v>
      </c>
      <c r="K26" s="190">
        <f>SUM(K27:K28)</f>
        <v>0</v>
      </c>
      <c r="L26" s="190">
        <f>SUM(L27:L28)</f>
        <v>0</v>
      </c>
      <c r="M26" s="190">
        <f>SUM(M27:M28)</f>
        <v>0</v>
      </c>
      <c r="N26" s="190">
        <f>SUM(N27:N28)</f>
        <v>0</v>
      </c>
    </row>
    <row r="27" spans="1:14" s="137" customFormat="1" ht="9" customHeight="1">
      <c r="A27" s="194"/>
      <c r="D27" s="199" t="s">
        <v>31</v>
      </c>
      <c r="E27" s="190">
        <f>SUM(F27:N27)</f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</row>
    <row r="28" spans="1:14" s="137" customFormat="1" ht="9" customHeight="1">
      <c r="A28" s="194"/>
      <c r="D28" s="199" t="s">
        <v>30</v>
      </c>
      <c r="E28" s="190">
        <f>SUM(F28:N28)</f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</row>
    <row r="29" spans="1:14" s="137" customFormat="1" ht="9" customHeight="1">
      <c r="A29" s="194"/>
      <c r="C29" s="195" t="s">
        <v>76</v>
      </c>
      <c r="D29" s="199" t="s">
        <v>32</v>
      </c>
      <c r="E29" s="190">
        <f>SUM(F29:N29)</f>
        <v>6</v>
      </c>
      <c r="F29" s="190">
        <f>SUM(F30:F31)</f>
        <v>0</v>
      </c>
      <c r="G29" s="190">
        <f>SUM(G30:G31)</f>
        <v>0</v>
      </c>
      <c r="H29" s="190">
        <f>SUM(H30:H31)</f>
        <v>0</v>
      </c>
      <c r="I29" s="190">
        <f>SUM(I30:I31)</f>
        <v>0</v>
      </c>
      <c r="J29" s="190">
        <f>SUM(J30:J31)</f>
        <v>0</v>
      </c>
      <c r="K29" s="190">
        <f>SUM(K30:K31)</f>
        <v>4</v>
      </c>
      <c r="L29" s="190">
        <f>SUM(L30:L31)</f>
        <v>1</v>
      </c>
      <c r="M29" s="190">
        <f>SUM(M30:M31)</f>
        <v>0</v>
      </c>
      <c r="N29" s="190">
        <f>SUM(N30:N31)</f>
        <v>1</v>
      </c>
    </row>
    <row r="30" spans="1:14" s="137" customFormat="1" ht="9" customHeight="1">
      <c r="A30" s="194"/>
      <c r="D30" s="199" t="s">
        <v>31</v>
      </c>
      <c r="E30" s="190">
        <f>SUM(F30:N30)</f>
        <v>4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0">
        <v>2</v>
      </c>
      <c r="L30" s="190">
        <v>1</v>
      </c>
      <c r="M30" s="190">
        <v>0</v>
      </c>
      <c r="N30" s="190">
        <v>1</v>
      </c>
    </row>
    <row r="31" spans="1:14" s="137" customFormat="1" ht="9" customHeight="1">
      <c r="A31" s="194"/>
      <c r="D31" s="199" t="s">
        <v>30</v>
      </c>
      <c r="E31" s="190">
        <f>SUM(F31:N31)</f>
        <v>2</v>
      </c>
      <c r="F31" s="190">
        <v>0</v>
      </c>
      <c r="G31" s="190">
        <v>0</v>
      </c>
      <c r="H31" s="190">
        <v>0</v>
      </c>
      <c r="I31" s="190">
        <v>0</v>
      </c>
      <c r="J31" s="190">
        <v>0</v>
      </c>
      <c r="K31" s="190">
        <v>2</v>
      </c>
      <c r="L31" s="190">
        <v>0</v>
      </c>
      <c r="M31" s="190">
        <v>0</v>
      </c>
      <c r="N31" s="190">
        <v>0</v>
      </c>
    </row>
    <row r="32" spans="1:14" s="137" customFormat="1" ht="9" customHeight="1">
      <c r="A32" s="194"/>
      <c r="C32" s="137" t="s">
        <v>75</v>
      </c>
      <c r="D32" s="199" t="s">
        <v>32</v>
      </c>
      <c r="E32" s="190">
        <f>E26+E29</f>
        <v>6</v>
      </c>
      <c r="F32" s="205">
        <f>F26+F29</f>
        <v>0</v>
      </c>
      <c r="G32" s="205">
        <f>G26+G29</f>
        <v>0</v>
      </c>
      <c r="H32" s="205">
        <f>H26+H29</f>
        <v>0</v>
      </c>
      <c r="I32" s="205">
        <f>I26+I29</f>
        <v>0</v>
      </c>
      <c r="J32" s="205">
        <f>J26+J29</f>
        <v>0</v>
      </c>
      <c r="K32" s="205">
        <f>K26+K29</f>
        <v>4</v>
      </c>
      <c r="L32" s="205">
        <f>L26+L29</f>
        <v>1</v>
      </c>
      <c r="M32" s="205">
        <f>M26+M29</f>
        <v>0</v>
      </c>
      <c r="N32" s="205">
        <f>N26+N29</f>
        <v>1</v>
      </c>
    </row>
    <row r="33" spans="1:18" s="137" customFormat="1" ht="9" customHeight="1">
      <c r="A33" s="194"/>
      <c r="D33" s="199" t="s">
        <v>31</v>
      </c>
      <c r="E33" s="190">
        <f>E27+E30</f>
        <v>4</v>
      </c>
      <c r="F33" s="205">
        <f>F27+F30</f>
        <v>0</v>
      </c>
      <c r="G33" s="205">
        <f>G27+G30</f>
        <v>0</v>
      </c>
      <c r="H33" s="205">
        <f>H27+H30</f>
        <v>0</v>
      </c>
      <c r="I33" s="205">
        <f>I27+I30</f>
        <v>0</v>
      </c>
      <c r="J33" s="205">
        <f>J27+J30</f>
        <v>0</v>
      </c>
      <c r="K33" s="205">
        <f>K27+K30</f>
        <v>2</v>
      </c>
      <c r="L33" s="205">
        <f>L27+L30</f>
        <v>1</v>
      </c>
      <c r="M33" s="205">
        <f>M27+M30</f>
        <v>0</v>
      </c>
      <c r="N33" s="205">
        <f>N27+N30</f>
        <v>1</v>
      </c>
    </row>
    <row r="34" spans="1:18" s="137" customFormat="1" ht="9" customHeight="1">
      <c r="A34" s="194"/>
      <c r="C34" s="138"/>
      <c r="D34" s="199" t="s">
        <v>30</v>
      </c>
      <c r="E34" s="190">
        <f>E28+E31</f>
        <v>2</v>
      </c>
      <c r="F34" s="205">
        <f>F28+F31</f>
        <v>0</v>
      </c>
      <c r="G34" s="205">
        <f>G28+G31</f>
        <v>0</v>
      </c>
      <c r="H34" s="205">
        <f>H28+H31</f>
        <v>0</v>
      </c>
      <c r="I34" s="205">
        <f>I28+I31</f>
        <v>0</v>
      </c>
      <c r="J34" s="205">
        <f>J28+J31</f>
        <v>0</v>
      </c>
      <c r="K34" s="205">
        <f>K28+K31</f>
        <v>2</v>
      </c>
      <c r="L34" s="205">
        <f>L28+L31</f>
        <v>0</v>
      </c>
      <c r="M34" s="205">
        <f>M28+M31</f>
        <v>0</v>
      </c>
      <c r="N34" s="205">
        <f>N28+N31</f>
        <v>0</v>
      </c>
    </row>
    <row r="35" spans="1:18" s="137" customFormat="1" ht="9" customHeight="1">
      <c r="A35" s="217"/>
      <c r="C35" s="138"/>
      <c r="D35" s="199"/>
      <c r="E35" s="190"/>
      <c r="F35" s="190"/>
      <c r="G35" s="190"/>
      <c r="H35" s="190"/>
      <c r="I35" s="190"/>
      <c r="J35" s="190"/>
      <c r="K35" s="190"/>
      <c r="L35" s="190"/>
      <c r="M35" s="190"/>
      <c r="N35" s="190"/>
    </row>
    <row r="36" spans="1:18" s="137" customFormat="1" ht="5" customHeight="1">
      <c r="A36" s="198"/>
      <c r="C36" s="138"/>
      <c r="D36" s="199"/>
      <c r="E36" s="190"/>
      <c r="F36" s="190"/>
      <c r="G36" s="190"/>
      <c r="H36" s="190"/>
      <c r="I36" s="190"/>
      <c r="J36" s="190"/>
      <c r="K36" s="190"/>
      <c r="L36" s="190"/>
      <c r="M36" s="190"/>
      <c r="N36" s="190"/>
    </row>
    <row r="37" spans="1:18" s="137" customFormat="1" ht="9" customHeight="1">
      <c r="A37" s="200" t="s">
        <v>96</v>
      </c>
      <c r="B37" s="138"/>
      <c r="C37" s="195" t="s">
        <v>77</v>
      </c>
      <c r="D37" s="199" t="s">
        <v>32</v>
      </c>
      <c r="E37" s="190">
        <f>SUM(F37:N37)</f>
        <v>425</v>
      </c>
      <c r="F37" s="190">
        <f>SUM(F38:F39)</f>
        <v>71</v>
      </c>
      <c r="G37" s="190">
        <f>SUM(G38:G39)</f>
        <v>75</v>
      </c>
      <c r="H37" s="190">
        <f>SUM(H38:H39)</f>
        <v>33</v>
      </c>
      <c r="I37" s="190">
        <f>SUM(I38:I39)</f>
        <v>29</v>
      </c>
      <c r="J37" s="190">
        <f>SUM(J38:J39)</f>
        <v>38</v>
      </c>
      <c r="K37" s="190">
        <f>SUM(K38:K39)</f>
        <v>54</v>
      </c>
      <c r="L37" s="190">
        <f>SUM(L38:L39)</f>
        <v>69</v>
      </c>
      <c r="M37" s="190">
        <f>SUM(M38:M39)</f>
        <v>30</v>
      </c>
      <c r="N37" s="190">
        <f>SUM(N38:N39)</f>
        <v>26</v>
      </c>
    </row>
    <row r="38" spans="1:18" s="137" customFormat="1" ht="9" customHeight="1">
      <c r="A38" s="200"/>
      <c r="B38" s="138"/>
      <c r="D38" s="199" t="s">
        <v>31</v>
      </c>
      <c r="E38" s="190">
        <f>SUM(F38:N38)</f>
        <v>203</v>
      </c>
      <c r="F38" s="190">
        <v>31</v>
      </c>
      <c r="G38" s="190">
        <v>21</v>
      </c>
      <c r="H38" s="190">
        <v>12</v>
      </c>
      <c r="I38" s="190">
        <v>12</v>
      </c>
      <c r="J38" s="190">
        <v>21</v>
      </c>
      <c r="K38" s="190">
        <v>26</v>
      </c>
      <c r="L38" s="190">
        <v>42</v>
      </c>
      <c r="M38" s="190">
        <v>20</v>
      </c>
      <c r="N38" s="190">
        <v>18</v>
      </c>
      <c r="O38" s="130"/>
      <c r="P38" s="130"/>
      <c r="Q38" s="130"/>
      <c r="R38" s="130"/>
    </row>
    <row r="39" spans="1:18" s="137" customFormat="1" ht="9" customHeight="1">
      <c r="A39" s="200"/>
      <c r="B39" s="138"/>
      <c r="D39" s="199" t="s">
        <v>30</v>
      </c>
      <c r="E39" s="190">
        <f>SUM(F39:N39)</f>
        <v>222</v>
      </c>
      <c r="F39" s="190">
        <v>40</v>
      </c>
      <c r="G39" s="190">
        <v>54</v>
      </c>
      <c r="H39" s="190">
        <v>21</v>
      </c>
      <c r="I39" s="190">
        <v>17</v>
      </c>
      <c r="J39" s="190">
        <v>17</v>
      </c>
      <c r="K39" s="190">
        <v>28</v>
      </c>
      <c r="L39" s="190">
        <v>27</v>
      </c>
      <c r="M39" s="190">
        <v>10</v>
      </c>
      <c r="N39" s="190">
        <v>8</v>
      </c>
      <c r="O39" s="130"/>
      <c r="P39" s="130"/>
      <c r="Q39" s="130"/>
      <c r="R39" s="130"/>
    </row>
    <row r="40" spans="1:18" s="137" customFormat="1" ht="9" customHeight="1">
      <c r="A40" s="200"/>
      <c r="B40" s="138"/>
      <c r="C40" s="195" t="s">
        <v>76</v>
      </c>
      <c r="D40" s="199" t="s">
        <v>32</v>
      </c>
      <c r="E40" s="190">
        <f>SUM(F40:N40)</f>
        <v>381</v>
      </c>
      <c r="F40" s="190">
        <f>SUM(F41:F42)</f>
        <v>0</v>
      </c>
      <c r="G40" s="190">
        <f>SUM(G41:G42)</f>
        <v>0</v>
      </c>
      <c r="H40" s="190">
        <f>SUM(H41:H42)</f>
        <v>26</v>
      </c>
      <c r="I40" s="190">
        <f>SUM(I41:I42)</f>
        <v>34</v>
      </c>
      <c r="J40" s="190">
        <f>SUM(J41:J42)</f>
        <v>43</v>
      </c>
      <c r="K40" s="190">
        <f>SUM(K41:K42)</f>
        <v>62</v>
      </c>
      <c r="L40" s="190">
        <f>SUM(L41:L42)</f>
        <v>82</v>
      </c>
      <c r="M40" s="190">
        <f>SUM(M41:M42)</f>
        <v>61</v>
      </c>
      <c r="N40" s="190">
        <f>SUM(N41:N42)</f>
        <v>73</v>
      </c>
      <c r="O40" s="130"/>
      <c r="P40" s="130"/>
      <c r="Q40" s="130"/>
      <c r="R40" s="130"/>
    </row>
    <row r="41" spans="1:18" s="130" customFormat="1" ht="9" customHeight="1">
      <c r="A41" s="200"/>
      <c r="B41" s="138"/>
      <c r="C41" s="137"/>
      <c r="D41" s="199" t="s">
        <v>31</v>
      </c>
      <c r="E41" s="190">
        <f>SUM(F41:N41)</f>
        <v>189</v>
      </c>
      <c r="F41" s="190">
        <v>0</v>
      </c>
      <c r="G41" s="190">
        <v>0</v>
      </c>
      <c r="H41" s="190">
        <v>12</v>
      </c>
      <c r="I41" s="190">
        <v>14</v>
      </c>
      <c r="J41" s="190">
        <v>18</v>
      </c>
      <c r="K41" s="190">
        <v>27</v>
      </c>
      <c r="L41" s="190">
        <v>45</v>
      </c>
      <c r="M41" s="190">
        <v>32</v>
      </c>
      <c r="N41" s="190">
        <v>41</v>
      </c>
    </row>
    <row r="42" spans="1:18" s="130" customFormat="1" ht="9" customHeight="1">
      <c r="A42" s="200"/>
      <c r="B42" s="138"/>
      <c r="C42" s="137"/>
      <c r="D42" s="199" t="s">
        <v>30</v>
      </c>
      <c r="E42" s="190">
        <f>SUM(F42:N42)</f>
        <v>192</v>
      </c>
      <c r="F42" s="190">
        <v>0</v>
      </c>
      <c r="G42" s="190">
        <v>0</v>
      </c>
      <c r="H42" s="190">
        <v>14</v>
      </c>
      <c r="I42" s="190">
        <v>20</v>
      </c>
      <c r="J42" s="190">
        <v>25</v>
      </c>
      <c r="K42" s="190">
        <v>35</v>
      </c>
      <c r="L42" s="190">
        <v>37</v>
      </c>
      <c r="M42" s="190">
        <v>29</v>
      </c>
      <c r="N42" s="190">
        <v>32</v>
      </c>
    </row>
    <row r="43" spans="1:18" s="130" customFormat="1" ht="9" customHeight="1">
      <c r="A43" s="200"/>
      <c r="B43" s="138"/>
      <c r="C43" s="137" t="s">
        <v>75</v>
      </c>
      <c r="D43" s="199" t="s">
        <v>32</v>
      </c>
      <c r="E43" s="190">
        <f>E37+E40</f>
        <v>806</v>
      </c>
      <c r="F43" s="205">
        <f>F37+F40</f>
        <v>71</v>
      </c>
      <c r="G43" s="205">
        <f>G37+G40</f>
        <v>75</v>
      </c>
      <c r="H43" s="205">
        <f>H37+H40</f>
        <v>59</v>
      </c>
      <c r="I43" s="205">
        <f>I37+I40</f>
        <v>63</v>
      </c>
      <c r="J43" s="205">
        <f>J37+J40</f>
        <v>81</v>
      </c>
      <c r="K43" s="205">
        <f>K37+K40</f>
        <v>116</v>
      </c>
      <c r="L43" s="205">
        <f>L37+L40</f>
        <v>151</v>
      </c>
      <c r="M43" s="205">
        <f>M37+M40</f>
        <v>91</v>
      </c>
      <c r="N43" s="205">
        <f>N37+N40</f>
        <v>99</v>
      </c>
    </row>
    <row r="44" spans="1:18" s="130" customFormat="1" ht="9" customHeight="1">
      <c r="A44" s="200"/>
      <c r="B44" s="138"/>
      <c r="C44" s="137"/>
      <c r="D44" s="199" t="s">
        <v>31</v>
      </c>
      <c r="E44" s="190">
        <f>E38+E41</f>
        <v>392</v>
      </c>
      <c r="F44" s="205">
        <f>F38+F41</f>
        <v>31</v>
      </c>
      <c r="G44" s="205">
        <f>G38+G41</f>
        <v>21</v>
      </c>
      <c r="H44" s="205">
        <f>H38+H41</f>
        <v>24</v>
      </c>
      <c r="I44" s="205">
        <f>I38+I41</f>
        <v>26</v>
      </c>
      <c r="J44" s="205">
        <f>J38+J41</f>
        <v>39</v>
      </c>
      <c r="K44" s="205">
        <f>K38+K41</f>
        <v>53</v>
      </c>
      <c r="L44" s="205">
        <f>L38+L41</f>
        <v>87</v>
      </c>
      <c r="M44" s="205">
        <f>M38+M41</f>
        <v>52</v>
      </c>
      <c r="N44" s="205">
        <f>N38+N41</f>
        <v>59</v>
      </c>
    </row>
    <row r="45" spans="1:18" s="130" customFormat="1" ht="9" customHeight="1">
      <c r="A45" s="200"/>
      <c r="B45" s="138"/>
      <c r="C45" s="138"/>
      <c r="D45" s="199" t="s">
        <v>30</v>
      </c>
      <c r="E45" s="190">
        <f>E39+E42</f>
        <v>414</v>
      </c>
      <c r="F45" s="205">
        <f>F39+F42</f>
        <v>40</v>
      </c>
      <c r="G45" s="205">
        <f>G39+G42</f>
        <v>54</v>
      </c>
      <c r="H45" s="205">
        <f>H39+H42</f>
        <v>35</v>
      </c>
      <c r="I45" s="205">
        <f>I39+I42</f>
        <v>37</v>
      </c>
      <c r="J45" s="205">
        <f>J39+J42</f>
        <v>42</v>
      </c>
      <c r="K45" s="205">
        <f>K39+K42</f>
        <v>63</v>
      </c>
      <c r="L45" s="205">
        <f>L39+L42</f>
        <v>64</v>
      </c>
      <c r="M45" s="205">
        <f>M39+M42</f>
        <v>39</v>
      </c>
      <c r="N45" s="205">
        <f>N39+N42</f>
        <v>40</v>
      </c>
    </row>
    <row r="46" spans="1:18" s="130" customFormat="1" ht="5" customHeight="1">
      <c r="A46" s="206"/>
      <c r="B46" s="138"/>
      <c r="C46" s="138"/>
      <c r="D46" s="199"/>
      <c r="E46" s="205"/>
      <c r="F46" s="205"/>
      <c r="G46" s="205"/>
      <c r="H46" s="205"/>
      <c r="I46" s="205"/>
      <c r="J46" s="205"/>
      <c r="K46" s="205"/>
      <c r="L46" s="205"/>
      <c r="M46" s="205"/>
      <c r="N46" s="205"/>
    </row>
    <row r="47" spans="1:18" s="130" customFormat="1" ht="9" customHeight="1">
      <c r="A47" s="194" t="s">
        <v>95</v>
      </c>
      <c r="B47" s="137"/>
      <c r="C47" s="195" t="s">
        <v>77</v>
      </c>
      <c r="D47" s="199" t="s">
        <v>32</v>
      </c>
      <c r="E47" s="190">
        <f>SUM(F47:N47)</f>
        <v>149</v>
      </c>
      <c r="F47" s="190">
        <f>SUM(F48:F49)</f>
        <v>18</v>
      </c>
      <c r="G47" s="190">
        <f>SUM(G48:G49)</f>
        <v>21</v>
      </c>
      <c r="H47" s="190">
        <f>SUM(H48:H49)</f>
        <v>12</v>
      </c>
      <c r="I47" s="190">
        <f>SUM(I48:I49)</f>
        <v>8</v>
      </c>
      <c r="J47" s="190">
        <f>SUM(J48:J49)</f>
        <v>23</v>
      </c>
      <c r="K47" s="190">
        <f>SUM(K48:K49)</f>
        <v>23</v>
      </c>
      <c r="L47" s="190">
        <f>SUM(L48:L49)</f>
        <v>22</v>
      </c>
      <c r="M47" s="190">
        <f>SUM(M48:M49)</f>
        <v>11</v>
      </c>
      <c r="N47" s="190">
        <f>SUM(N48:N49)</f>
        <v>11</v>
      </c>
    </row>
    <row r="48" spans="1:18" s="130" customFormat="1" ht="9" customHeight="1">
      <c r="A48" s="194"/>
      <c r="B48" s="137"/>
      <c r="C48" s="137"/>
      <c r="D48" s="199" t="s">
        <v>31</v>
      </c>
      <c r="E48" s="190">
        <f>SUM(F48:N48)</f>
        <v>87</v>
      </c>
      <c r="F48" s="190">
        <v>10</v>
      </c>
      <c r="G48" s="190">
        <v>11</v>
      </c>
      <c r="H48" s="190">
        <v>6</v>
      </c>
      <c r="I48" s="190">
        <v>3</v>
      </c>
      <c r="J48" s="190">
        <v>11</v>
      </c>
      <c r="K48" s="190">
        <v>13</v>
      </c>
      <c r="L48" s="190">
        <v>17</v>
      </c>
      <c r="M48" s="190">
        <v>8</v>
      </c>
      <c r="N48" s="190">
        <v>8</v>
      </c>
    </row>
    <row r="49" spans="1:14" s="130" customFormat="1" ht="9" customHeight="1">
      <c r="A49" s="194"/>
      <c r="B49" s="137"/>
      <c r="C49" s="137"/>
      <c r="D49" s="199" t="s">
        <v>30</v>
      </c>
      <c r="E49" s="190">
        <f>SUM(F49:N49)</f>
        <v>62</v>
      </c>
      <c r="F49" s="190">
        <v>8</v>
      </c>
      <c r="G49" s="190">
        <v>10</v>
      </c>
      <c r="H49" s="190">
        <v>6</v>
      </c>
      <c r="I49" s="190">
        <v>5</v>
      </c>
      <c r="J49" s="190">
        <v>12</v>
      </c>
      <c r="K49" s="190">
        <v>10</v>
      </c>
      <c r="L49" s="190">
        <v>5</v>
      </c>
      <c r="M49" s="190">
        <v>3</v>
      </c>
      <c r="N49" s="190">
        <v>3</v>
      </c>
    </row>
    <row r="50" spans="1:14" s="130" customFormat="1" ht="9" customHeight="1">
      <c r="A50" s="194"/>
      <c r="B50" s="137"/>
      <c r="C50" s="195" t="s">
        <v>76</v>
      </c>
      <c r="D50" s="199" t="s">
        <v>32</v>
      </c>
      <c r="E50" s="190">
        <f>SUM(F50:N50)</f>
        <v>25</v>
      </c>
      <c r="F50" s="190">
        <f>SUM(F51:F52)</f>
        <v>0</v>
      </c>
      <c r="G50" s="190">
        <f>SUM(G51:G52)</f>
        <v>0</v>
      </c>
      <c r="H50" s="190">
        <f>SUM(H51:H52)</f>
        <v>3</v>
      </c>
      <c r="I50" s="190">
        <f>SUM(I51:I52)</f>
        <v>0</v>
      </c>
      <c r="J50" s="190">
        <f>SUM(J51:J52)</f>
        <v>2</v>
      </c>
      <c r="K50" s="190">
        <f>SUM(K51:K52)</f>
        <v>6</v>
      </c>
      <c r="L50" s="190">
        <f>SUM(L51:L52)</f>
        <v>5</v>
      </c>
      <c r="M50" s="190">
        <f>SUM(M51:M52)</f>
        <v>5</v>
      </c>
      <c r="N50" s="190">
        <f>SUM(N51:N52)</f>
        <v>4</v>
      </c>
    </row>
    <row r="51" spans="1:14" s="130" customFormat="1" ht="9" customHeight="1">
      <c r="A51" s="194"/>
      <c r="B51" s="137"/>
      <c r="C51" s="137"/>
      <c r="D51" s="199" t="s">
        <v>31</v>
      </c>
      <c r="E51" s="190">
        <f>SUM(F51:N51)</f>
        <v>14</v>
      </c>
      <c r="F51" s="190">
        <v>0</v>
      </c>
      <c r="G51" s="190">
        <v>0</v>
      </c>
      <c r="H51" s="190">
        <v>1</v>
      </c>
      <c r="I51" s="190">
        <v>0</v>
      </c>
      <c r="J51" s="190">
        <v>1</v>
      </c>
      <c r="K51" s="190">
        <v>3</v>
      </c>
      <c r="L51" s="190">
        <v>3</v>
      </c>
      <c r="M51" s="190">
        <v>3</v>
      </c>
      <c r="N51" s="190">
        <v>3</v>
      </c>
    </row>
    <row r="52" spans="1:14" s="130" customFormat="1" ht="9" customHeight="1">
      <c r="A52" s="194"/>
      <c r="B52" s="137"/>
      <c r="C52" s="137"/>
      <c r="D52" s="199" t="s">
        <v>30</v>
      </c>
      <c r="E52" s="190">
        <f>SUM(F52:N52)</f>
        <v>11</v>
      </c>
      <c r="F52" s="190">
        <v>0</v>
      </c>
      <c r="G52" s="190">
        <v>0</v>
      </c>
      <c r="H52" s="190">
        <v>2</v>
      </c>
      <c r="I52" s="190">
        <v>0</v>
      </c>
      <c r="J52" s="190">
        <v>1</v>
      </c>
      <c r="K52" s="190">
        <v>3</v>
      </c>
      <c r="L52" s="190">
        <v>2</v>
      </c>
      <c r="M52" s="190">
        <v>2</v>
      </c>
      <c r="N52" s="190">
        <v>1</v>
      </c>
    </row>
    <row r="53" spans="1:14" s="130" customFormat="1" ht="9" customHeight="1">
      <c r="A53" s="194"/>
      <c r="B53" s="137"/>
      <c r="C53" s="137" t="s">
        <v>75</v>
      </c>
      <c r="D53" s="199" t="s">
        <v>32</v>
      </c>
      <c r="E53" s="190">
        <f>E47+E50</f>
        <v>174</v>
      </c>
      <c r="F53" s="205">
        <f>F47+F50</f>
        <v>18</v>
      </c>
      <c r="G53" s="205">
        <f>G47+G50</f>
        <v>21</v>
      </c>
      <c r="H53" s="205">
        <f>H47+H50</f>
        <v>15</v>
      </c>
      <c r="I53" s="205">
        <f>I47+I50</f>
        <v>8</v>
      </c>
      <c r="J53" s="205">
        <f>J47+J50</f>
        <v>25</v>
      </c>
      <c r="K53" s="205">
        <f>K47+K50</f>
        <v>29</v>
      </c>
      <c r="L53" s="205">
        <f>L47+L50</f>
        <v>27</v>
      </c>
      <c r="M53" s="205">
        <f>M47+M50</f>
        <v>16</v>
      </c>
      <c r="N53" s="205">
        <f>N47+N50</f>
        <v>15</v>
      </c>
    </row>
    <row r="54" spans="1:14" s="130" customFormat="1" ht="9" customHeight="1">
      <c r="A54" s="194"/>
      <c r="B54" s="137"/>
      <c r="C54" s="137"/>
      <c r="D54" s="199" t="s">
        <v>31</v>
      </c>
      <c r="E54" s="190">
        <f>E48+E51</f>
        <v>101</v>
      </c>
      <c r="F54" s="205">
        <f>F48+F51</f>
        <v>10</v>
      </c>
      <c r="G54" s="205">
        <f>G48+G51</f>
        <v>11</v>
      </c>
      <c r="H54" s="205">
        <f>H48+H51</f>
        <v>7</v>
      </c>
      <c r="I54" s="205">
        <f>I48+I51</f>
        <v>3</v>
      </c>
      <c r="J54" s="205">
        <f>J48+J51</f>
        <v>12</v>
      </c>
      <c r="K54" s="205">
        <f>K48+K51</f>
        <v>16</v>
      </c>
      <c r="L54" s="205">
        <f>L48+L51</f>
        <v>20</v>
      </c>
      <c r="M54" s="205">
        <f>M48+M51</f>
        <v>11</v>
      </c>
      <c r="N54" s="205">
        <f>N48+N51</f>
        <v>11</v>
      </c>
    </row>
    <row r="55" spans="1:14" s="130" customFormat="1" ht="9" customHeight="1">
      <c r="A55" s="194"/>
      <c r="B55" s="137"/>
      <c r="C55" s="138"/>
      <c r="D55" s="199" t="s">
        <v>30</v>
      </c>
      <c r="E55" s="190">
        <f>E49+E52</f>
        <v>73</v>
      </c>
      <c r="F55" s="205">
        <f>F49+F52</f>
        <v>8</v>
      </c>
      <c r="G55" s="205">
        <f>G49+G52</f>
        <v>10</v>
      </c>
      <c r="H55" s="205">
        <f>H49+H52</f>
        <v>8</v>
      </c>
      <c r="I55" s="205">
        <f>I49+I52</f>
        <v>5</v>
      </c>
      <c r="J55" s="205">
        <f>J49+J52</f>
        <v>13</v>
      </c>
      <c r="K55" s="205">
        <f>K49+K52</f>
        <v>13</v>
      </c>
      <c r="L55" s="205">
        <f>L49+L52</f>
        <v>7</v>
      </c>
      <c r="M55" s="205">
        <f>M49+M52</f>
        <v>5</v>
      </c>
      <c r="N55" s="205">
        <f>N49+N52</f>
        <v>4</v>
      </c>
    </row>
    <row r="56" spans="1:14" s="130" customFormat="1" ht="5" customHeight="1">
      <c r="A56" s="198"/>
      <c r="B56" s="137"/>
      <c r="C56" s="137"/>
      <c r="D56" s="199"/>
      <c r="E56" s="190"/>
      <c r="F56" s="190"/>
      <c r="G56" s="190"/>
      <c r="H56" s="190"/>
      <c r="I56" s="190"/>
      <c r="J56" s="190"/>
      <c r="K56" s="190"/>
      <c r="L56" s="190"/>
      <c r="M56" s="190"/>
      <c r="N56" s="190"/>
    </row>
    <row r="57" spans="1:14" s="130" customFormat="1" ht="9" customHeight="1">
      <c r="A57" s="200" t="s">
        <v>51</v>
      </c>
      <c r="B57" s="138"/>
      <c r="C57" s="216" t="s">
        <v>77</v>
      </c>
      <c r="D57" s="199" t="s">
        <v>32</v>
      </c>
      <c r="E57" s="190">
        <f>SUM(F57:N57)</f>
        <v>37</v>
      </c>
      <c r="F57" s="190">
        <f>SUM(F58:F59)</f>
        <v>6</v>
      </c>
      <c r="G57" s="190">
        <f>SUM(G58:G59)</f>
        <v>5</v>
      </c>
      <c r="H57" s="190">
        <f>SUM(H58:H59)</f>
        <v>4</v>
      </c>
      <c r="I57" s="190">
        <f>SUM(I58:I59)</f>
        <v>2</v>
      </c>
      <c r="J57" s="190">
        <f>SUM(J58:J59)</f>
        <v>6</v>
      </c>
      <c r="K57" s="190">
        <f>SUM(K58:K59)</f>
        <v>6</v>
      </c>
      <c r="L57" s="190">
        <f>SUM(L58:L59)</f>
        <v>5</v>
      </c>
      <c r="M57" s="190">
        <f>SUM(M58:M59)</f>
        <v>3</v>
      </c>
      <c r="N57" s="190">
        <f>SUM(N58:N59)</f>
        <v>0</v>
      </c>
    </row>
    <row r="58" spans="1:14" s="130" customFormat="1" ht="9" customHeight="1">
      <c r="A58" s="200"/>
      <c r="B58" s="138"/>
      <c r="C58" s="138"/>
      <c r="D58" s="199" t="s">
        <v>31</v>
      </c>
      <c r="E58" s="190">
        <f>SUM(F58:N58)</f>
        <v>10</v>
      </c>
      <c r="F58" s="190">
        <v>2</v>
      </c>
      <c r="G58" s="190">
        <v>0</v>
      </c>
      <c r="H58" s="190">
        <v>1</v>
      </c>
      <c r="I58" s="190">
        <v>1</v>
      </c>
      <c r="J58" s="190">
        <v>0</v>
      </c>
      <c r="K58" s="190">
        <v>2</v>
      </c>
      <c r="L58" s="190">
        <v>2</v>
      </c>
      <c r="M58" s="190">
        <v>2</v>
      </c>
      <c r="N58" s="190">
        <v>0</v>
      </c>
    </row>
    <row r="59" spans="1:14" s="130" customFormat="1" ht="9" customHeight="1">
      <c r="A59" s="200"/>
      <c r="B59" s="138"/>
      <c r="C59" s="138"/>
      <c r="D59" s="199" t="s">
        <v>30</v>
      </c>
      <c r="E59" s="190">
        <f>SUM(F59:N59)</f>
        <v>27</v>
      </c>
      <c r="F59" s="190">
        <v>4</v>
      </c>
      <c r="G59" s="190">
        <v>5</v>
      </c>
      <c r="H59" s="190">
        <v>3</v>
      </c>
      <c r="I59" s="190">
        <v>1</v>
      </c>
      <c r="J59" s="190">
        <v>6</v>
      </c>
      <c r="K59" s="190">
        <v>4</v>
      </c>
      <c r="L59" s="190">
        <v>3</v>
      </c>
      <c r="M59" s="190">
        <v>1</v>
      </c>
      <c r="N59" s="190">
        <v>0</v>
      </c>
    </row>
    <row r="60" spans="1:14" s="130" customFormat="1" ht="9" customHeight="1">
      <c r="A60" s="200"/>
      <c r="B60" s="138"/>
      <c r="C60" s="216" t="s">
        <v>76</v>
      </c>
      <c r="D60" s="199" t="s">
        <v>32</v>
      </c>
      <c r="E60" s="190">
        <f>SUM(F60:N60)</f>
        <v>69</v>
      </c>
      <c r="F60" s="190">
        <f>SUM(F61:F62)</f>
        <v>0</v>
      </c>
      <c r="G60" s="190">
        <f>SUM(G61:G62)</f>
        <v>0</v>
      </c>
      <c r="H60" s="190">
        <f>SUM(H61:H62)</f>
        <v>6</v>
      </c>
      <c r="I60" s="190">
        <f>SUM(I61:I62)</f>
        <v>7</v>
      </c>
      <c r="J60" s="190">
        <f>SUM(J61:J62)</f>
        <v>8</v>
      </c>
      <c r="K60" s="190">
        <f>SUM(K61:K62)</f>
        <v>8</v>
      </c>
      <c r="L60" s="190">
        <f>SUM(L61:L62)</f>
        <v>7</v>
      </c>
      <c r="M60" s="190">
        <f>SUM(M61:M62)</f>
        <v>12</v>
      </c>
      <c r="N60" s="190">
        <f>SUM(N61:N62)</f>
        <v>21</v>
      </c>
    </row>
    <row r="61" spans="1:14" s="130" customFormat="1" ht="9" customHeight="1">
      <c r="A61" s="200"/>
      <c r="B61" s="138"/>
      <c r="C61" s="138"/>
      <c r="D61" s="199" t="s">
        <v>31</v>
      </c>
      <c r="E61" s="190">
        <f>SUM(F61:N61)</f>
        <v>42</v>
      </c>
      <c r="F61" s="190">
        <v>0</v>
      </c>
      <c r="G61" s="190">
        <v>0</v>
      </c>
      <c r="H61" s="190">
        <v>5</v>
      </c>
      <c r="I61" s="190">
        <v>2</v>
      </c>
      <c r="J61" s="190">
        <v>6</v>
      </c>
      <c r="K61" s="190">
        <v>4</v>
      </c>
      <c r="L61" s="190">
        <v>4</v>
      </c>
      <c r="M61" s="190">
        <v>7</v>
      </c>
      <c r="N61" s="190">
        <v>14</v>
      </c>
    </row>
    <row r="62" spans="1:14" s="130" customFormat="1" ht="9" customHeight="1">
      <c r="A62" s="200"/>
      <c r="B62" s="138"/>
      <c r="C62" s="138"/>
      <c r="D62" s="199" t="s">
        <v>30</v>
      </c>
      <c r="E62" s="190">
        <f>SUM(F62:N62)</f>
        <v>27</v>
      </c>
      <c r="F62" s="190">
        <v>0</v>
      </c>
      <c r="G62" s="190">
        <v>0</v>
      </c>
      <c r="H62" s="190">
        <v>1</v>
      </c>
      <c r="I62" s="190">
        <v>5</v>
      </c>
      <c r="J62" s="190">
        <v>2</v>
      </c>
      <c r="K62" s="190">
        <v>4</v>
      </c>
      <c r="L62" s="190">
        <v>3</v>
      </c>
      <c r="M62" s="190">
        <v>5</v>
      </c>
      <c r="N62" s="190">
        <v>7</v>
      </c>
    </row>
    <row r="63" spans="1:14" s="130" customFormat="1" ht="9" customHeight="1">
      <c r="A63" s="200"/>
      <c r="B63" s="138"/>
      <c r="C63" s="138" t="s">
        <v>75</v>
      </c>
      <c r="D63" s="199" t="s">
        <v>32</v>
      </c>
      <c r="E63" s="190">
        <f>E57+E60</f>
        <v>106</v>
      </c>
      <c r="F63" s="205">
        <f>F57+F60</f>
        <v>6</v>
      </c>
      <c r="G63" s="205">
        <f>G57+G60</f>
        <v>5</v>
      </c>
      <c r="H63" s="205">
        <f>H57+H60</f>
        <v>10</v>
      </c>
      <c r="I63" s="205">
        <f>I57+I60</f>
        <v>9</v>
      </c>
      <c r="J63" s="205">
        <f>J57+J60</f>
        <v>14</v>
      </c>
      <c r="K63" s="205">
        <f>K57+K60</f>
        <v>14</v>
      </c>
      <c r="L63" s="205">
        <f>L57+L60</f>
        <v>12</v>
      </c>
      <c r="M63" s="205">
        <f>M57+M60</f>
        <v>15</v>
      </c>
      <c r="N63" s="205">
        <f>N57+N60</f>
        <v>21</v>
      </c>
    </row>
    <row r="64" spans="1:14" s="130" customFormat="1" ht="9" customHeight="1">
      <c r="A64" s="200"/>
      <c r="B64" s="138"/>
      <c r="C64" s="138"/>
      <c r="D64" s="199" t="s">
        <v>31</v>
      </c>
      <c r="E64" s="190">
        <f>E58+E61</f>
        <v>52</v>
      </c>
      <c r="F64" s="205">
        <f>F58+F61</f>
        <v>2</v>
      </c>
      <c r="G64" s="205">
        <f>G58+G61</f>
        <v>0</v>
      </c>
      <c r="H64" s="205">
        <f>H58+H61</f>
        <v>6</v>
      </c>
      <c r="I64" s="205">
        <f>I58+I61</f>
        <v>3</v>
      </c>
      <c r="J64" s="205">
        <f>J58+J61</f>
        <v>6</v>
      </c>
      <c r="K64" s="205">
        <f>K58+K61</f>
        <v>6</v>
      </c>
      <c r="L64" s="205">
        <f>L58+L61</f>
        <v>6</v>
      </c>
      <c r="M64" s="205">
        <f>M58+M61</f>
        <v>9</v>
      </c>
      <c r="N64" s="205">
        <f>N58+N61</f>
        <v>14</v>
      </c>
    </row>
    <row r="65" spans="1:15" s="130" customFormat="1" ht="11" customHeight="1" thickBot="1">
      <c r="A65" s="193"/>
      <c r="B65" s="192"/>
      <c r="C65" s="192"/>
      <c r="D65" s="209" t="s">
        <v>30</v>
      </c>
      <c r="E65" s="215">
        <f>E59+E62</f>
        <v>54</v>
      </c>
      <c r="F65" s="208">
        <f>F59+F62</f>
        <v>4</v>
      </c>
      <c r="G65" s="208">
        <f>G59+G62</f>
        <v>5</v>
      </c>
      <c r="H65" s="208">
        <f>H59+H62</f>
        <v>4</v>
      </c>
      <c r="I65" s="208">
        <f>I59+I62</f>
        <v>6</v>
      </c>
      <c r="J65" s="208">
        <f>J59+J62</f>
        <v>8</v>
      </c>
      <c r="K65" s="208">
        <f>K59+K62</f>
        <v>8</v>
      </c>
      <c r="L65" s="208">
        <f>L59+L62</f>
        <v>6</v>
      </c>
      <c r="M65" s="208">
        <f>M59+M62</f>
        <v>6</v>
      </c>
      <c r="N65" s="208">
        <f>N59+N62</f>
        <v>7</v>
      </c>
      <c r="O65" s="205"/>
    </row>
    <row r="66" spans="1:15" s="130" customFormat="1" ht="9" customHeight="1">
      <c r="A66" s="206"/>
      <c r="B66" s="138"/>
      <c r="C66" s="138"/>
      <c r="D66" s="138"/>
      <c r="E66" s="205"/>
      <c r="F66" s="205"/>
      <c r="G66" s="205"/>
      <c r="H66" s="205"/>
      <c r="I66" s="205"/>
      <c r="J66" s="205"/>
      <c r="K66" s="205"/>
      <c r="L66" s="205"/>
      <c r="M66" s="205"/>
      <c r="N66" s="205"/>
    </row>
    <row r="67" spans="1:15" s="130" customFormat="1" ht="9" customHeight="1" thickBot="1">
      <c r="A67" s="206"/>
      <c r="B67" s="138"/>
      <c r="C67" s="138"/>
      <c r="D67" s="138"/>
      <c r="E67" s="205"/>
      <c r="F67" s="205"/>
      <c r="G67" s="205"/>
      <c r="H67" s="205"/>
      <c r="I67" s="205"/>
      <c r="J67" s="205"/>
      <c r="K67" s="205"/>
      <c r="L67" s="205"/>
      <c r="M67" s="205"/>
      <c r="N67" s="205"/>
    </row>
    <row r="68" spans="1:15" s="137" customFormat="1" ht="11" customHeight="1" thickBot="1">
      <c r="A68" s="185"/>
      <c r="B68" s="185"/>
      <c r="C68" s="185"/>
      <c r="D68" s="184"/>
      <c r="E68" s="185" t="s">
        <v>32</v>
      </c>
      <c r="F68" s="185" t="s">
        <v>49</v>
      </c>
      <c r="G68" s="185" t="s">
        <v>48</v>
      </c>
      <c r="H68" s="185" t="s">
        <v>47</v>
      </c>
      <c r="I68" s="185" t="s">
        <v>46</v>
      </c>
      <c r="J68" s="185" t="s">
        <v>45</v>
      </c>
      <c r="K68" s="185" t="s">
        <v>44</v>
      </c>
      <c r="L68" s="185" t="s">
        <v>43</v>
      </c>
      <c r="M68" s="185" t="s">
        <v>42</v>
      </c>
      <c r="N68" s="185" t="s">
        <v>41</v>
      </c>
    </row>
    <row r="69" spans="1:15" s="130" customFormat="1" ht="12" customHeight="1">
      <c r="A69" s="214" t="s">
        <v>94</v>
      </c>
      <c r="B69" s="138"/>
      <c r="C69" s="138" t="s">
        <v>76</v>
      </c>
      <c r="D69" s="213" t="s">
        <v>32</v>
      </c>
      <c r="E69" s="211">
        <f>SUM(F69:N69)</f>
        <v>2605</v>
      </c>
      <c r="F69" s="211">
        <f>SUM(F70:F71)</f>
        <v>0</v>
      </c>
      <c r="G69" s="211">
        <f>SUM(G70:G71)</f>
        <v>0</v>
      </c>
      <c r="H69" s="211">
        <f>SUM(H70:H71)</f>
        <v>210</v>
      </c>
      <c r="I69" s="211">
        <f>SUM(I70:I71)</f>
        <v>228</v>
      </c>
      <c r="J69" s="211">
        <f>SUM(J70:J71)</f>
        <v>281</v>
      </c>
      <c r="K69" s="211">
        <f>SUM(K70:K71)</f>
        <v>396</v>
      </c>
      <c r="L69" s="211">
        <f>SUM(L70:L71)</f>
        <v>604</v>
      </c>
      <c r="M69" s="211">
        <f>SUM(M70:M71)</f>
        <v>442</v>
      </c>
      <c r="N69" s="211">
        <f>SUM(N70:N71)</f>
        <v>444</v>
      </c>
      <c r="O69" s="207"/>
    </row>
    <row r="70" spans="1:15" s="130" customFormat="1" ht="12" customHeight="1">
      <c r="A70" s="212"/>
      <c r="B70" s="138"/>
      <c r="C70" s="138"/>
      <c r="D70" s="199" t="s">
        <v>31</v>
      </c>
      <c r="E70" s="211">
        <f>SUM(F70:N70)</f>
        <v>1273</v>
      </c>
      <c r="F70" s="205">
        <v>0</v>
      </c>
      <c r="G70" s="205">
        <v>0</v>
      </c>
      <c r="H70" s="205">
        <v>93</v>
      </c>
      <c r="I70" s="205">
        <v>107</v>
      </c>
      <c r="J70" s="205">
        <v>151</v>
      </c>
      <c r="K70" s="205">
        <v>197</v>
      </c>
      <c r="L70" s="205">
        <v>281</v>
      </c>
      <c r="M70" s="205">
        <v>212</v>
      </c>
      <c r="N70" s="205">
        <v>232</v>
      </c>
      <c r="O70" s="207"/>
    </row>
    <row r="71" spans="1:15" s="130" customFormat="1" ht="12" customHeight="1">
      <c r="A71" s="212"/>
      <c r="B71" s="138"/>
      <c r="C71" s="138"/>
      <c r="D71" s="199" t="s">
        <v>30</v>
      </c>
      <c r="E71" s="211">
        <f>SUM(F71:N71)</f>
        <v>1332</v>
      </c>
      <c r="F71" s="205">
        <v>0</v>
      </c>
      <c r="G71" s="205">
        <v>0</v>
      </c>
      <c r="H71" s="205">
        <v>117</v>
      </c>
      <c r="I71" s="205">
        <v>121</v>
      </c>
      <c r="J71" s="205">
        <v>130</v>
      </c>
      <c r="K71" s="205">
        <v>199</v>
      </c>
      <c r="L71" s="205">
        <v>323</v>
      </c>
      <c r="M71" s="205">
        <v>230</v>
      </c>
      <c r="N71" s="205">
        <v>212</v>
      </c>
      <c r="O71" s="207"/>
    </row>
    <row r="72" spans="1:15" s="130" customFormat="1" ht="9" customHeight="1" thickBot="1">
      <c r="A72" s="210"/>
      <c r="B72" s="192"/>
      <c r="C72" s="192"/>
      <c r="D72" s="209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7"/>
    </row>
    <row r="73" spans="1:15" s="130" customFormat="1" ht="9" customHeight="1">
      <c r="A73" s="206"/>
      <c r="B73" s="138"/>
      <c r="C73" s="138"/>
      <c r="D73" s="138"/>
      <c r="E73" s="205"/>
      <c r="F73" s="205"/>
      <c r="G73" s="205"/>
      <c r="H73" s="205"/>
      <c r="I73" s="205"/>
      <c r="J73" s="205"/>
      <c r="K73" s="205"/>
      <c r="L73" s="205"/>
      <c r="M73" s="205"/>
      <c r="N73" s="205"/>
    </row>
    <row r="74" spans="1:15" s="130" customFormat="1" ht="9" customHeight="1">
      <c r="A74" s="206"/>
      <c r="B74" s="138"/>
      <c r="C74" s="138"/>
      <c r="D74" s="138"/>
      <c r="E74" s="205"/>
      <c r="F74" s="205"/>
      <c r="G74" s="205"/>
      <c r="H74" s="205"/>
      <c r="I74" s="205"/>
      <c r="J74" s="205"/>
      <c r="K74" s="205"/>
      <c r="L74" s="205"/>
      <c r="M74" s="205"/>
      <c r="N74" s="205"/>
    </row>
    <row r="75" spans="1:15" s="130" customFormat="1" ht="9" customHeight="1">
      <c r="A75" s="206"/>
      <c r="B75" s="138"/>
      <c r="C75" s="138"/>
      <c r="D75" s="138"/>
      <c r="E75" s="205"/>
      <c r="F75" s="205"/>
      <c r="G75" s="205"/>
      <c r="H75" s="205"/>
      <c r="I75" s="205"/>
      <c r="J75" s="205"/>
      <c r="K75" s="205"/>
      <c r="L75" s="205"/>
      <c r="M75" s="205"/>
      <c r="N75" s="205"/>
    </row>
    <row r="76" spans="1:15" s="130" customFormat="1" ht="9" customHeight="1">
      <c r="A76" s="206"/>
      <c r="B76" s="138"/>
      <c r="C76" s="138"/>
      <c r="D76" s="138"/>
      <c r="E76" s="205"/>
      <c r="F76" s="205"/>
      <c r="G76" s="205"/>
      <c r="H76" s="205"/>
      <c r="I76" s="205"/>
      <c r="J76" s="205"/>
      <c r="K76" s="205"/>
      <c r="L76" s="205"/>
      <c r="M76" s="205"/>
      <c r="N76" s="205"/>
    </row>
    <row r="77" spans="1:15" s="130" customFormat="1" ht="9" customHeight="1">
      <c r="A77" s="206"/>
      <c r="B77" s="138"/>
      <c r="C77" s="138"/>
      <c r="D77" s="138"/>
      <c r="E77" s="205"/>
      <c r="F77" s="205"/>
      <c r="G77" s="205"/>
      <c r="H77" s="205"/>
      <c r="I77" s="205"/>
      <c r="J77" s="205"/>
      <c r="K77" s="205"/>
      <c r="L77" s="205"/>
      <c r="M77" s="205"/>
      <c r="N77" s="205"/>
    </row>
    <row r="78" spans="1:15" s="130" customFormat="1" ht="9" customHeight="1">
      <c r="A78" s="206"/>
      <c r="B78" s="138"/>
      <c r="C78" s="138"/>
      <c r="D78" s="138"/>
      <c r="E78" s="205"/>
      <c r="F78" s="205"/>
      <c r="G78" s="205"/>
      <c r="H78" s="205"/>
      <c r="I78" s="205"/>
      <c r="J78" s="205"/>
      <c r="K78" s="205"/>
      <c r="L78" s="205"/>
      <c r="M78" s="205"/>
      <c r="N78" s="205"/>
    </row>
    <row r="79" spans="1:15" s="130" customFormat="1" ht="9" customHeight="1">
      <c r="A79" s="206"/>
      <c r="B79" s="138"/>
      <c r="C79" s="138"/>
      <c r="D79" s="138"/>
      <c r="E79" s="205"/>
      <c r="F79" s="205"/>
      <c r="G79" s="205"/>
      <c r="H79" s="205"/>
      <c r="I79" s="205"/>
      <c r="J79" s="205"/>
      <c r="K79" s="205"/>
      <c r="L79" s="205"/>
      <c r="M79" s="205"/>
      <c r="N79" s="205"/>
    </row>
    <row r="80" spans="1:15" s="130" customFormat="1" ht="9" customHeight="1">
      <c r="A80" s="206"/>
      <c r="B80" s="138"/>
      <c r="C80" s="138"/>
      <c r="D80" s="138"/>
      <c r="E80" s="205"/>
      <c r="F80" s="205"/>
      <c r="G80" s="205"/>
      <c r="H80" s="205"/>
      <c r="I80" s="205"/>
      <c r="J80" s="205"/>
      <c r="K80" s="205"/>
      <c r="L80" s="205"/>
      <c r="M80" s="205"/>
      <c r="N80" s="205"/>
    </row>
    <row r="81" spans="1:14" s="130" customFormat="1" ht="9" customHeight="1">
      <c r="A81" s="206"/>
      <c r="B81" s="138"/>
      <c r="C81" s="138"/>
      <c r="D81" s="138"/>
      <c r="E81" s="205"/>
      <c r="F81" s="205"/>
      <c r="G81" s="205"/>
      <c r="H81" s="205"/>
      <c r="I81" s="205"/>
      <c r="J81" s="205"/>
      <c r="K81" s="205"/>
      <c r="L81" s="205"/>
      <c r="M81" s="205"/>
      <c r="N81" s="205"/>
    </row>
    <row r="82" spans="1:14" s="130" customFormat="1" ht="9" customHeight="1">
      <c r="A82" s="206"/>
      <c r="B82" s="138"/>
      <c r="C82" s="138"/>
      <c r="D82" s="138"/>
      <c r="E82" s="205"/>
      <c r="F82" s="205"/>
      <c r="G82" s="205"/>
      <c r="H82" s="205"/>
      <c r="I82" s="205"/>
      <c r="J82" s="205"/>
      <c r="K82" s="205"/>
      <c r="L82" s="205"/>
      <c r="M82" s="205"/>
      <c r="N82" s="205"/>
    </row>
    <row r="83" spans="1:14" s="130" customFormat="1" ht="9" customHeight="1">
      <c r="A83" s="206"/>
      <c r="B83" s="138"/>
      <c r="C83" s="138"/>
      <c r="D83" s="138"/>
      <c r="E83" s="205"/>
      <c r="F83" s="205"/>
      <c r="G83" s="205"/>
      <c r="H83" s="205"/>
      <c r="I83" s="205"/>
      <c r="J83" s="205"/>
      <c r="K83" s="205"/>
      <c r="L83" s="205"/>
      <c r="M83" s="205"/>
      <c r="N83" s="205"/>
    </row>
    <row r="84" spans="1:14" s="130" customFormat="1" ht="9" customHeight="1">
      <c r="A84" s="206"/>
      <c r="B84" s="138"/>
      <c r="C84" s="138"/>
      <c r="D84" s="138"/>
      <c r="E84" s="205"/>
      <c r="F84" s="205"/>
      <c r="G84" s="205"/>
      <c r="H84" s="205"/>
      <c r="I84" s="205"/>
      <c r="J84" s="205"/>
      <c r="K84" s="205"/>
      <c r="L84" s="205"/>
      <c r="M84" s="205"/>
      <c r="N84" s="205"/>
    </row>
    <row r="85" spans="1:14" s="130" customFormat="1" ht="9" customHeight="1">
      <c r="A85" s="206"/>
      <c r="B85" s="138"/>
      <c r="C85" s="138"/>
      <c r="D85" s="138"/>
      <c r="E85" s="205"/>
      <c r="F85" s="205"/>
      <c r="G85" s="205"/>
      <c r="H85" s="205"/>
      <c r="I85" s="205"/>
      <c r="J85" s="205"/>
      <c r="K85" s="205"/>
      <c r="L85" s="205"/>
      <c r="M85" s="205"/>
      <c r="N85" s="205"/>
    </row>
    <row r="86" spans="1:14" s="130" customFormat="1" ht="1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130" customFormat="1" ht="30" customHeight="1" thickBot="1">
      <c r="A87" s="204" t="s">
        <v>93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s="130" customFormat="1" ht="11" customHeight="1" thickBot="1">
      <c r="A88" s="202"/>
      <c r="B88" s="202"/>
      <c r="C88" s="202"/>
      <c r="D88" s="202"/>
      <c r="E88" s="203" t="s">
        <v>32</v>
      </c>
      <c r="F88" s="202" t="s">
        <v>49</v>
      </c>
      <c r="G88" s="202" t="s">
        <v>48</v>
      </c>
      <c r="H88" s="202" t="s">
        <v>47</v>
      </c>
      <c r="I88" s="202" t="s">
        <v>46</v>
      </c>
      <c r="J88" s="202" t="s">
        <v>45</v>
      </c>
      <c r="K88" s="202" t="s">
        <v>44</v>
      </c>
      <c r="L88" s="202" t="s">
        <v>43</v>
      </c>
      <c r="M88" s="202" t="s">
        <v>42</v>
      </c>
      <c r="N88" s="202" t="s">
        <v>41</v>
      </c>
    </row>
    <row r="89" spans="1:14" s="130" customFormat="1" ht="9" customHeight="1">
      <c r="A89" s="201"/>
      <c r="B89" s="137"/>
      <c r="C89" s="195" t="s">
        <v>77</v>
      </c>
      <c r="D89" s="138" t="s">
        <v>32</v>
      </c>
      <c r="E89" s="191">
        <f>SUM(F89:N89)</f>
        <v>151</v>
      </c>
      <c r="F89" s="190">
        <f>SUM(F90:F91)</f>
        <v>30</v>
      </c>
      <c r="G89" s="190">
        <f>SUM(G90:G91)</f>
        <v>33</v>
      </c>
      <c r="H89" s="190">
        <f>SUM(H90:H91)</f>
        <v>17</v>
      </c>
      <c r="I89" s="190">
        <f>SUM(I90:I91)</f>
        <v>15</v>
      </c>
      <c r="J89" s="190">
        <f>SUM(J90:J91)</f>
        <v>15</v>
      </c>
      <c r="K89" s="190">
        <f>SUM(K90:K91)</f>
        <v>18</v>
      </c>
      <c r="L89" s="190">
        <f>SUM(L90:L91)</f>
        <v>14</v>
      </c>
      <c r="M89" s="190">
        <f>SUM(M90:M91)</f>
        <v>6</v>
      </c>
      <c r="N89" s="190">
        <f>SUM(N90:N91)</f>
        <v>3</v>
      </c>
    </row>
    <row r="90" spans="1:14" s="130" customFormat="1" ht="9" customHeight="1">
      <c r="A90" s="200"/>
      <c r="B90" s="137"/>
      <c r="C90" s="137"/>
      <c r="D90" s="138" t="s">
        <v>31</v>
      </c>
      <c r="E90" s="191">
        <f>SUM(F90:N90)</f>
        <v>50</v>
      </c>
      <c r="F90" s="190">
        <v>11</v>
      </c>
      <c r="G90" s="190">
        <v>6</v>
      </c>
      <c r="H90" s="190">
        <v>3</v>
      </c>
      <c r="I90" s="190">
        <v>6</v>
      </c>
      <c r="J90" s="190">
        <v>7</v>
      </c>
      <c r="K90" s="190">
        <v>7</v>
      </c>
      <c r="L90" s="190">
        <v>5</v>
      </c>
      <c r="M90" s="190">
        <v>3</v>
      </c>
      <c r="N90" s="190">
        <v>2</v>
      </c>
    </row>
    <row r="91" spans="1:14" s="130" customFormat="1" ht="9" customHeight="1">
      <c r="A91" s="200"/>
      <c r="B91" s="137"/>
      <c r="C91" s="137"/>
      <c r="D91" s="138" t="s">
        <v>30</v>
      </c>
      <c r="E91" s="191">
        <f>SUM(F91:N91)</f>
        <v>101</v>
      </c>
      <c r="F91" s="190">
        <v>19</v>
      </c>
      <c r="G91" s="190">
        <v>27</v>
      </c>
      <c r="H91" s="190">
        <v>14</v>
      </c>
      <c r="I91" s="190">
        <v>9</v>
      </c>
      <c r="J91" s="190">
        <v>8</v>
      </c>
      <c r="K91" s="190">
        <v>11</v>
      </c>
      <c r="L91" s="190">
        <v>9</v>
      </c>
      <c r="M91" s="190">
        <v>3</v>
      </c>
      <c r="N91" s="190">
        <v>1</v>
      </c>
    </row>
    <row r="92" spans="1:14" s="130" customFormat="1" ht="9" customHeight="1">
      <c r="A92" s="200"/>
      <c r="B92" s="137"/>
      <c r="C92" s="195" t="s">
        <v>76</v>
      </c>
      <c r="D92" s="138" t="s">
        <v>32</v>
      </c>
      <c r="E92" s="191">
        <f>SUM(F92:N92)</f>
        <v>102</v>
      </c>
      <c r="F92" s="190"/>
      <c r="G92" s="190"/>
      <c r="H92" s="190">
        <f>SUM(H93:H94)</f>
        <v>8</v>
      </c>
      <c r="I92" s="190">
        <f>SUM(I93:I94)</f>
        <v>14</v>
      </c>
      <c r="J92" s="190">
        <f>SUM(J93:J94)</f>
        <v>12</v>
      </c>
      <c r="K92" s="190">
        <f>SUM(K93:K94)</f>
        <v>14</v>
      </c>
      <c r="L92" s="190">
        <f>SUM(L93:L94)</f>
        <v>13</v>
      </c>
      <c r="M92" s="190">
        <f>SUM(M93:M94)</f>
        <v>18</v>
      </c>
      <c r="N92" s="190">
        <f>SUM(N93:N94)</f>
        <v>23</v>
      </c>
    </row>
    <row r="93" spans="1:14" s="130" customFormat="1" ht="9" customHeight="1">
      <c r="A93" s="200"/>
      <c r="B93" s="137"/>
      <c r="C93" s="137"/>
      <c r="D93" s="138" t="s">
        <v>31</v>
      </c>
      <c r="E93" s="191">
        <f>SUM(F93:N93)</f>
        <v>42</v>
      </c>
      <c r="F93" s="190"/>
      <c r="G93" s="190"/>
      <c r="H93" s="190">
        <v>2</v>
      </c>
      <c r="I93" s="190">
        <v>4</v>
      </c>
      <c r="J93" s="190">
        <v>4</v>
      </c>
      <c r="K93" s="190">
        <v>7</v>
      </c>
      <c r="L93" s="190">
        <v>7</v>
      </c>
      <c r="M93" s="190">
        <v>6</v>
      </c>
      <c r="N93" s="190">
        <v>12</v>
      </c>
    </row>
    <row r="94" spans="1:14" s="130" customFormat="1" ht="9" customHeight="1">
      <c r="A94" s="200"/>
      <c r="B94" s="137"/>
      <c r="C94" s="137"/>
      <c r="D94" s="138" t="s">
        <v>30</v>
      </c>
      <c r="E94" s="191">
        <f>SUM(F94:N94)</f>
        <v>60</v>
      </c>
      <c r="F94" s="190"/>
      <c r="G94" s="190"/>
      <c r="H94" s="190">
        <v>6</v>
      </c>
      <c r="I94" s="190">
        <v>10</v>
      </c>
      <c r="J94" s="190">
        <v>8</v>
      </c>
      <c r="K94" s="190">
        <v>7</v>
      </c>
      <c r="L94" s="190">
        <v>6</v>
      </c>
      <c r="M94" s="190">
        <v>12</v>
      </c>
      <c r="N94" s="190">
        <v>11</v>
      </c>
    </row>
    <row r="95" spans="1:14" s="130" customFormat="1" ht="9" customHeight="1">
      <c r="A95" s="200"/>
      <c r="B95" s="137"/>
      <c r="C95" s="137" t="s">
        <v>75</v>
      </c>
      <c r="D95" s="138" t="s">
        <v>32</v>
      </c>
      <c r="E95" s="191">
        <f>E89+E92</f>
        <v>253</v>
      </c>
      <c r="F95" s="190">
        <f>F89+F92</f>
        <v>30</v>
      </c>
      <c r="G95" s="190">
        <f>G89+G92</f>
        <v>33</v>
      </c>
      <c r="H95" s="190">
        <f>H89+H92</f>
        <v>25</v>
      </c>
      <c r="I95" s="190">
        <f>I89+I92</f>
        <v>29</v>
      </c>
      <c r="J95" s="190">
        <f>J89+J92</f>
        <v>27</v>
      </c>
      <c r="K95" s="190">
        <f>K89+K92</f>
        <v>32</v>
      </c>
      <c r="L95" s="190">
        <f>L89+L92</f>
        <v>27</v>
      </c>
      <c r="M95" s="190">
        <f>M89+M92</f>
        <v>24</v>
      </c>
      <c r="N95" s="190">
        <f>N89+N92</f>
        <v>26</v>
      </c>
    </row>
    <row r="96" spans="1:14" s="130" customFormat="1" ht="9" customHeight="1">
      <c r="A96" s="200"/>
      <c r="B96" s="137"/>
      <c r="C96" s="137"/>
      <c r="D96" s="138" t="s">
        <v>31</v>
      </c>
      <c r="E96" s="191">
        <f>E90+E93</f>
        <v>92</v>
      </c>
      <c r="F96" s="190">
        <f>F90+F93</f>
        <v>11</v>
      </c>
      <c r="G96" s="190">
        <f>G90+G93</f>
        <v>6</v>
      </c>
      <c r="H96" s="190">
        <f>H90+H93</f>
        <v>5</v>
      </c>
      <c r="I96" s="190">
        <f>I90+I93</f>
        <v>10</v>
      </c>
      <c r="J96" s="190">
        <f>J90+J93</f>
        <v>11</v>
      </c>
      <c r="K96" s="190">
        <f>K90+K93</f>
        <v>14</v>
      </c>
      <c r="L96" s="190">
        <f>L90+L93</f>
        <v>12</v>
      </c>
      <c r="M96" s="190">
        <f>M90+M93</f>
        <v>9</v>
      </c>
      <c r="N96" s="190">
        <f>N90+N93</f>
        <v>14</v>
      </c>
    </row>
    <row r="97" spans="1:14" s="130" customFormat="1" ht="9" customHeight="1">
      <c r="A97" s="200"/>
      <c r="B97" s="137"/>
      <c r="C97" s="138"/>
      <c r="D97" s="138" t="s">
        <v>30</v>
      </c>
      <c r="E97" s="191">
        <f>E91+E94</f>
        <v>161</v>
      </c>
      <c r="F97" s="190">
        <f>F91+F94</f>
        <v>19</v>
      </c>
      <c r="G97" s="190">
        <f>G91+G94</f>
        <v>27</v>
      </c>
      <c r="H97" s="190">
        <f>H91+H94</f>
        <v>20</v>
      </c>
      <c r="I97" s="190">
        <f>I91+I94</f>
        <v>19</v>
      </c>
      <c r="J97" s="190">
        <f>J91+J94</f>
        <v>16</v>
      </c>
      <c r="K97" s="190">
        <f>K91+K94</f>
        <v>18</v>
      </c>
      <c r="L97" s="190">
        <f>L91+L94</f>
        <v>15</v>
      </c>
      <c r="M97" s="190">
        <f>M91+M94</f>
        <v>15</v>
      </c>
      <c r="N97" s="190">
        <f>N91+N94</f>
        <v>12</v>
      </c>
    </row>
    <row r="98" spans="1:14" s="130" customFormat="1" ht="7" customHeight="1">
      <c r="A98" s="198"/>
      <c r="B98" s="137"/>
      <c r="C98" s="137"/>
      <c r="D98" s="138"/>
      <c r="E98" s="191"/>
      <c r="F98" s="190"/>
      <c r="G98" s="190"/>
      <c r="H98" s="190"/>
      <c r="I98" s="190"/>
      <c r="J98" s="190"/>
      <c r="K98" s="190"/>
      <c r="L98" s="190"/>
      <c r="M98" s="190"/>
      <c r="N98" s="190"/>
    </row>
    <row r="99" spans="1:14" s="130" customFormat="1" ht="9" customHeight="1">
      <c r="A99" s="194" t="s">
        <v>92</v>
      </c>
      <c r="B99" s="137"/>
      <c r="C99" s="195" t="s">
        <v>77</v>
      </c>
      <c r="D99" s="199" t="s">
        <v>32</v>
      </c>
      <c r="E99" s="191">
        <f>SUM(F99:N99)</f>
        <v>29</v>
      </c>
      <c r="F99" s="190">
        <f>SUM(F100:F101)</f>
        <v>3</v>
      </c>
      <c r="G99" s="190">
        <f>SUM(G100:G101)</f>
        <v>1</v>
      </c>
      <c r="H99" s="190">
        <f>SUM(H100:H101)</f>
        <v>0</v>
      </c>
      <c r="I99" s="190">
        <f>SUM(I100:I101)</f>
        <v>1</v>
      </c>
      <c r="J99" s="190">
        <f>SUM(J100:J101)</f>
        <v>3</v>
      </c>
      <c r="K99" s="190">
        <f>SUM(K100:K101)</f>
        <v>4</v>
      </c>
      <c r="L99" s="190">
        <f>SUM(L100:L101)</f>
        <v>11</v>
      </c>
      <c r="M99" s="190">
        <f>SUM(M100:M101)</f>
        <v>3</v>
      </c>
      <c r="N99" s="190">
        <f>SUM(N100:N101)</f>
        <v>3</v>
      </c>
    </row>
    <row r="100" spans="1:14" s="130" customFormat="1" ht="9" customHeight="1">
      <c r="A100" s="194"/>
      <c r="B100" s="137"/>
      <c r="C100" s="137"/>
      <c r="D100" s="138" t="s">
        <v>31</v>
      </c>
      <c r="E100" s="191">
        <f>SUM(F100:N100)</f>
        <v>25</v>
      </c>
      <c r="F100" s="190">
        <v>3</v>
      </c>
      <c r="G100" s="190">
        <v>0</v>
      </c>
      <c r="H100" s="190">
        <v>0</v>
      </c>
      <c r="I100" s="190">
        <v>1</v>
      </c>
      <c r="J100" s="190">
        <v>3</v>
      </c>
      <c r="K100" s="190">
        <v>3</v>
      </c>
      <c r="L100" s="190">
        <v>11</v>
      </c>
      <c r="M100" s="190">
        <v>2</v>
      </c>
      <c r="N100" s="190">
        <v>2</v>
      </c>
    </row>
    <row r="101" spans="1:14" s="130" customFormat="1" ht="9" customHeight="1">
      <c r="A101" s="194"/>
      <c r="B101" s="137"/>
      <c r="C101" s="137"/>
      <c r="D101" s="138" t="s">
        <v>30</v>
      </c>
      <c r="E101" s="191">
        <f>SUM(F101:N101)</f>
        <v>4</v>
      </c>
      <c r="F101" s="190">
        <v>0</v>
      </c>
      <c r="G101" s="190">
        <v>1</v>
      </c>
      <c r="H101" s="190">
        <v>0</v>
      </c>
      <c r="I101" s="190">
        <v>0</v>
      </c>
      <c r="J101" s="190">
        <v>0</v>
      </c>
      <c r="K101" s="190">
        <v>1</v>
      </c>
      <c r="L101" s="190">
        <v>0</v>
      </c>
      <c r="M101" s="190">
        <v>1</v>
      </c>
      <c r="N101" s="190">
        <v>1</v>
      </c>
    </row>
    <row r="102" spans="1:14" s="130" customFormat="1" ht="9" customHeight="1">
      <c r="A102" s="194"/>
      <c r="B102" s="137"/>
      <c r="C102" s="195" t="s">
        <v>76</v>
      </c>
      <c r="D102" s="138" t="s">
        <v>32</v>
      </c>
      <c r="E102" s="191">
        <f>SUM(F102:N102)</f>
        <v>18</v>
      </c>
      <c r="F102" s="190">
        <f>SUM(F103:F104)</f>
        <v>0</v>
      </c>
      <c r="G102" s="190">
        <f>SUM(G103:G104)</f>
        <v>0</v>
      </c>
      <c r="H102" s="190">
        <f>SUM(H103:H104)</f>
        <v>1</v>
      </c>
      <c r="I102" s="190">
        <f>SUM(I103:I104)</f>
        <v>1</v>
      </c>
      <c r="J102" s="190">
        <f>SUM(J103:J104)</f>
        <v>0</v>
      </c>
      <c r="K102" s="190">
        <f>SUM(K103:K104)</f>
        <v>2</v>
      </c>
      <c r="L102" s="190">
        <f>SUM(L103:L104)</f>
        <v>5</v>
      </c>
      <c r="M102" s="190">
        <f>SUM(M103:M104)</f>
        <v>3</v>
      </c>
      <c r="N102" s="190">
        <f>SUM(N103:N104)</f>
        <v>6</v>
      </c>
    </row>
    <row r="103" spans="1:14" s="130" customFormat="1" ht="9" customHeight="1">
      <c r="A103" s="194"/>
      <c r="B103" s="137"/>
      <c r="C103" s="137"/>
      <c r="D103" s="138" t="s">
        <v>31</v>
      </c>
      <c r="E103" s="191">
        <f>SUM(F103:N103)</f>
        <v>7</v>
      </c>
      <c r="F103" s="190">
        <v>0</v>
      </c>
      <c r="G103" s="190">
        <v>0</v>
      </c>
      <c r="H103" s="190">
        <v>0</v>
      </c>
      <c r="I103" s="190">
        <v>0</v>
      </c>
      <c r="J103" s="190">
        <v>0</v>
      </c>
      <c r="K103" s="190">
        <v>2</v>
      </c>
      <c r="L103" s="190">
        <v>1</v>
      </c>
      <c r="M103" s="190">
        <v>1</v>
      </c>
      <c r="N103" s="190">
        <v>3</v>
      </c>
    </row>
    <row r="104" spans="1:14" s="130" customFormat="1" ht="9" customHeight="1">
      <c r="A104" s="194"/>
      <c r="B104" s="137"/>
      <c r="C104" s="137"/>
      <c r="D104" s="138" t="s">
        <v>30</v>
      </c>
      <c r="E104" s="191">
        <f>SUM(F104:N104)</f>
        <v>11</v>
      </c>
      <c r="F104" s="190">
        <v>0</v>
      </c>
      <c r="G104" s="190">
        <v>0</v>
      </c>
      <c r="H104" s="190">
        <v>1</v>
      </c>
      <c r="I104" s="190">
        <v>1</v>
      </c>
      <c r="J104" s="190">
        <v>0</v>
      </c>
      <c r="K104" s="190">
        <v>0</v>
      </c>
      <c r="L104" s="190">
        <v>4</v>
      </c>
      <c r="M104" s="190">
        <v>2</v>
      </c>
      <c r="N104" s="190">
        <v>3</v>
      </c>
    </row>
    <row r="105" spans="1:14" s="130" customFormat="1" ht="9" customHeight="1">
      <c r="A105" s="194"/>
      <c r="B105" s="137"/>
      <c r="C105" s="137" t="s">
        <v>75</v>
      </c>
      <c r="D105" s="138" t="s">
        <v>32</v>
      </c>
      <c r="E105" s="191">
        <f>E99+E102</f>
        <v>47</v>
      </c>
      <c r="F105" s="190">
        <f>F99+F102</f>
        <v>3</v>
      </c>
      <c r="G105" s="190">
        <f>G99+G102</f>
        <v>1</v>
      </c>
      <c r="H105" s="190">
        <f>H99+H102</f>
        <v>1</v>
      </c>
      <c r="I105" s="190">
        <f>I99+I102</f>
        <v>2</v>
      </c>
      <c r="J105" s="190">
        <f>J99+J102</f>
        <v>3</v>
      </c>
      <c r="K105" s="190">
        <f>K99+K102</f>
        <v>6</v>
      </c>
      <c r="L105" s="190">
        <f>L99+L102</f>
        <v>16</v>
      </c>
      <c r="M105" s="190">
        <f>M99+M102</f>
        <v>6</v>
      </c>
      <c r="N105" s="190">
        <f>N99+N102</f>
        <v>9</v>
      </c>
    </row>
    <row r="106" spans="1:14" s="130" customFormat="1" ht="9" customHeight="1">
      <c r="A106" s="194"/>
      <c r="B106" s="137"/>
      <c r="C106" s="137"/>
      <c r="D106" s="138" t="s">
        <v>31</v>
      </c>
      <c r="E106" s="191">
        <f>E100+E103</f>
        <v>32</v>
      </c>
      <c r="F106" s="190">
        <f>F100+F103</f>
        <v>3</v>
      </c>
      <c r="G106" s="190">
        <f>G100+G103</f>
        <v>0</v>
      </c>
      <c r="H106" s="190">
        <f>H100+H103</f>
        <v>0</v>
      </c>
      <c r="I106" s="190">
        <f>I100+I103</f>
        <v>1</v>
      </c>
      <c r="J106" s="190">
        <f>J100+J103</f>
        <v>3</v>
      </c>
      <c r="K106" s="190">
        <f>K100+K103</f>
        <v>5</v>
      </c>
      <c r="L106" s="190">
        <f>L100+L103</f>
        <v>12</v>
      </c>
      <c r="M106" s="190">
        <f>M100+M103</f>
        <v>3</v>
      </c>
      <c r="N106" s="190">
        <f>N100+N103</f>
        <v>5</v>
      </c>
    </row>
    <row r="107" spans="1:14" ht="9" customHeight="1">
      <c r="A107" s="194"/>
      <c r="B107" s="137"/>
      <c r="C107" s="138"/>
      <c r="D107" s="138" t="s">
        <v>30</v>
      </c>
      <c r="E107" s="191">
        <f>E101+E104</f>
        <v>15</v>
      </c>
      <c r="F107" s="190">
        <f>F101+F104</f>
        <v>0</v>
      </c>
      <c r="G107" s="190">
        <f>G101+G104</f>
        <v>1</v>
      </c>
      <c r="H107" s="190">
        <f>H101+H104</f>
        <v>1</v>
      </c>
      <c r="I107" s="190">
        <f>I101+I104</f>
        <v>1</v>
      </c>
      <c r="J107" s="190">
        <f>J101+J104</f>
        <v>0</v>
      </c>
      <c r="K107" s="190">
        <f>K101+K104</f>
        <v>1</v>
      </c>
      <c r="L107" s="190">
        <f>L101+L104</f>
        <v>4</v>
      </c>
      <c r="M107" s="190">
        <f>M101+M104</f>
        <v>3</v>
      </c>
      <c r="N107" s="190">
        <f>N101+N104</f>
        <v>4</v>
      </c>
    </row>
    <row r="108" spans="1:14" ht="7" customHeight="1">
      <c r="A108" s="198"/>
      <c r="B108" s="137"/>
      <c r="C108" s="137"/>
      <c r="D108" s="138"/>
      <c r="E108" s="191"/>
      <c r="F108" s="190"/>
      <c r="G108" s="190"/>
      <c r="H108" s="190"/>
      <c r="I108" s="190"/>
      <c r="J108" s="190"/>
      <c r="K108" s="190"/>
      <c r="L108" s="190"/>
      <c r="M108" s="190"/>
      <c r="N108" s="190"/>
    </row>
    <row r="109" spans="1:14" ht="9" customHeight="1">
      <c r="A109" s="194" t="s">
        <v>91</v>
      </c>
      <c r="B109" s="137"/>
      <c r="C109" s="195" t="s">
        <v>77</v>
      </c>
      <c r="D109" s="138" t="s">
        <v>32</v>
      </c>
      <c r="E109" s="191">
        <f>SUM(F109:N109)</f>
        <v>15</v>
      </c>
      <c r="F109" s="190">
        <f>SUM(F110:F111)</f>
        <v>5</v>
      </c>
      <c r="G109" s="190">
        <f>SUM(G110:G111)</f>
        <v>1</v>
      </c>
      <c r="H109" s="190">
        <f>SUM(H110:H111)</f>
        <v>0</v>
      </c>
      <c r="I109" s="190">
        <f>SUM(I110:I111)</f>
        <v>1</v>
      </c>
      <c r="J109" s="190">
        <f>SUM(J110:J111)</f>
        <v>1</v>
      </c>
      <c r="K109" s="190">
        <f>SUM(K110:K111)</f>
        <v>1</v>
      </c>
      <c r="L109" s="190">
        <f>SUM(L110:L111)</f>
        <v>4</v>
      </c>
      <c r="M109" s="190">
        <f>SUM(M110:M111)</f>
        <v>1</v>
      </c>
      <c r="N109" s="190">
        <f>SUM(N110:N111)</f>
        <v>1</v>
      </c>
    </row>
    <row r="110" spans="1:14" ht="9" customHeight="1">
      <c r="A110" s="194"/>
      <c r="B110" s="137"/>
      <c r="C110" s="137"/>
      <c r="D110" s="138" t="s">
        <v>31</v>
      </c>
      <c r="E110" s="191">
        <f>SUM(F110:N110)</f>
        <v>13</v>
      </c>
      <c r="F110" s="190">
        <v>5</v>
      </c>
      <c r="G110" s="190">
        <v>1</v>
      </c>
      <c r="H110" s="190">
        <v>0</v>
      </c>
      <c r="I110" s="190">
        <v>1</v>
      </c>
      <c r="J110" s="190">
        <v>0</v>
      </c>
      <c r="K110" s="190">
        <v>0</v>
      </c>
      <c r="L110" s="190">
        <v>4</v>
      </c>
      <c r="M110" s="190">
        <v>1</v>
      </c>
      <c r="N110" s="190">
        <v>1</v>
      </c>
    </row>
    <row r="111" spans="1:14" ht="9" customHeight="1">
      <c r="A111" s="194"/>
      <c r="B111" s="137"/>
      <c r="C111" s="137"/>
      <c r="D111" s="138" t="s">
        <v>30</v>
      </c>
      <c r="E111" s="191">
        <f>SUM(F111:N111)</f>
        <v>2</v>
      </c>
      <c r="F111" s="190">
        <v>0</v>
      </c>
      <c r="G111" s="190">
        <v>0</v>
      </c>
      <c r="H111" s="190">
        <v>0</v>
      </c>
      <c r="I111" s="190">
        <v>0</v>
      </c>
      <c r="J111" s="190">
        <v>1</v>
      </c>
      <c r="K111" s="190">
        <v>1</v>
      </c>
      <c r="L111" s="190">
        <v>0</v>
      </c>
      <c r="M111" s="190">
        <v>0</v>
      </c>
      <c r="N111" s="190">
        <v>0</v>
      </c>
    </row>
    <row r="112" spans="1:14" ht="9" customHeight="1">
      <c r="A112" s="194"/>
      <c r="B112" s="137"/>
      <c r="C112" s="195" t="s">
        <v>76</v>
      </c>
      <c r="D112" s="138" t="s">
        <v>32</v>
      </c>
      <c r="E112" s="191">
        <f>SUM(F112:N112)</f>
        <v>10</v>
      </c>
      <c r="F112" s="190">
        <f>SUM(F113:F114)</f>
        <v>0</v>
      </c>
      <c r="G112" s="190">
        <f>SUM(G113:G114)</f>
        <v>0</v>
      </c>
      <c r="H112" s="190">
        <f>SUM(H113:H114)</f>
        <v>0</v>
      </c>
      <c r="I112" s="190">
        <f>SUM(I113:I114)</f>
        <v>1</v>
      </c>
      <c r="J112" s="190">
        <f>SUM(J113:J114)</f>
        <v>0</v>
      </c>
      <c r="K112" s="190">
        <f>SUM(K113:K114)</f>
        <v>4</v>
      </c>
      <c r="L112" s="190">
        <f>SUM(L113:L114)</f>
        <v>1</v>
      </c>
      <c r="M112" s="190">
        <f>SUM(M113:M114)</f>
        <v>3</v>
      </c>
      <c r="N112" s="190">
        <f>SUM(N113:N114)</f>
        <v>1</v>
      </c>
    </row>
    <row r="113" spans="1:14" ht="9" customHeight="1">
      <c r="A113" s="194"/>
      <c r="B113" s="137"/>
      <c r="C113" s="137"/>
      <c r="D113" s="138" t="s">
        <v>31</v>
      </c>
      <c r="E113" s="191">
        <f>SUM(F113:N113)</f>
        <v>8</v>
      </c>
      <c r="F113" s="190">
        <v>0</v>
      </c>
      <c r="G113" s="190">
        <v>0</v>
      </c>
      <c r="H113" s="197">
        <v>0</v>
      </c>
      <c r="I113" s="197">
        <v>0</v>
      </c>
      <c r="J113" s="197">
        <v>0</v>
      </c>
      <c r="K113" s="197">
        <v>4</v>
      </c>
      <c r="L113" s="197">
        <v>1</v>
      </c>
      <c r="M113" s="197">
        <v>2</v>
      </c>
      <c r="N113" s="197">
        <v>1</v>
      </c>
    </row>
    <row r="114" spans="1:14" ht="9" customHeight="1">
      <c r="A114" s="194"/>
      <c r="B114" s="137"/>
      <c r="C114" s="137"/>
      <c r="D114" s="138" t="s">
        <v>30</v>
      </c>
      <c r="E114" s="191">
        <f>SUM(F114:N114)</f>
        <v>2</v>
      </c>
      <c r="F114" s="190">
        <v>0</v>
      </c>
      <c r="G114" s="190">
        <v>0</v>
      </c>
      <c r="H114" s="197">
        <v>0</v>
      </c>
      <c r="I114" s="197">
        <v>1</v>
      </c>
      <c r="J114" s="197">
        <v>0</v>
      </c>
      <c r="K114" s="197">
        <v>0</v>
      </c>
      <c r="L114" s="197">
        <v>0</v>
      </c>
      <c r="M114" s="197">
        <v>1</v>
      </c>
      <c r="N114" s="197">
        <v>0</v>
      </c>
    </row>
    <row r="115" spans="1:14" ht="9" customHeight="1">
      <c r="A115" s="194"/>
      <c r="B115" s="137"/>
      <c r="C115" s="137" t="s">
        <v>75</v>
      </c>
      <c r="D115" s="138" t="s">
        <v>32</v>
      </c>
      <c r="E115" s="191">
        <f>E109+E112</f>
        <v>25</v>
      </c>
      <c r="F115" s="190">
        <f>F109+F112</f>
        <v>5</v>
      </c>
      <c r="G115" s="190">
        <f>G109+G112</f>
        <v>1</v>
      </c>
      <c r="H115" s="190">
        <f>H109+H112</f>
        <v>0</v>
      </c>
      <c r="I115" s="190">
        <f>I109+I112</f>
        <v>2</v>
      </c>
      <c r="J115" s="190">
        <f>J109+J112</f>
        <v>1</v>
      </c>
      <c r="K115" s="190">
        <f>K109+K112</f>
        <v>5</v>
      </c>
      <c r="L115" s="190">
        <f>L109+L112</f>
        <v>5</v>
      </c>
      <c r="M115" s="190">
        <f>M109+M112</f>
        <v>4</v>
      </c>
      <c r="N115" s="190">
        <f>N109+N112</f>
        <v>2</v>
      </c>
    </row>
    <row r="116" spans="1:14" ht="9" customHeight="1">
      <c r="A116" s="194"/>
      <c r="B116" s="137"/>
      <c r="C116" s="137"/>
      <c r="D116" s="138" t="s">
        <v>31</v>
      </c>
      <c r="E116" s="191">
        <f>E110+E113</f>
        <v>21</v>
      </c>
      <c r="F116" s="190">
        <f>F110+F113</f>
        <v>5</v>
      </c>
      <c r="G116" s="190">
        <f>G110+G113</f>
        <v>1</v>
      </c>
      <c r="H116" s="190">
        <f>H110+H113</f>
        <v>0</v>
      </c>
      <c r="I116" s="190">
        <f>I110+I113</f>
        <v>1</v>
      </c>
      <c r="J116" s="190">
        <f>J110+J113</f>
        <v>0</v>
      </c>
      <c r="K116" s="190">
        <f>K110+K113</f>
        <v>4</v>
      </c>
      <c r="L116" s="190">
        <f>L110+L113</f>
        <v>5</v>
      </c>
      <c r="M116" s="190">
        <f>M110+M113</f>
        <v>3</v>
      </c>
      <c r="N116" s="190">
        <f>N110+N113</f>
        <v>2</v>
      </c>
    </row>
    <row r="117" spans="1:14" ht="9" customHeight="1">
      <c r="A117" s="194"/>
      <c r="B117" s="137"/>
      <c r="C117" s="138"/>
      <c r="D117" s="138" t="s">
        <v>30</v>
      </c>
      <c r="E117" s="191">
        <f>E111+E114</f>
        <v>4</v>
      </c>
      <c r="F117" s="190">
        <f>F111+F114</f>
        <v>0</v>
      </c>
      <c r="G117" s="190">
        <f>G111+G114</f>
        <v>0</v>
      </c>
      <c r="H117" s="190">
        <f>H111+H114</f>
        <v>0</v>
      </c>
      <c r="I117" s="190">
        <f>I111+I114</f>
        <v>1</v>
      </c>
      <c r="J117" s="190">
        <f>J111+J114</f>
        <v>1</v>
      </c>
      <c r="K117" s="190">
        <f>K111+K114</f>
        <v>1</v>
      </c>
      <c r="L117" s="190">
        <f>L111+L114</f>
        <v>0</v>
      </c>
      <c r="M117" s="190">
        <f>M111+M114</f>
        <v>1</v>
      </c>
      <c r="N117" s="190">
        <f>N111+N114</f>
        <v>0</v>
      </c>
    </row>
    <row r="118" spans="1:14" ht="15" customHeight="1">
      <c r="A118" s="198"/>
      <c r="B118" s="137"/>
      <c r="C118" s="137"/>
      <c r="D118" s="138"/>
      <c r="E118" s="191"/>
      <c r="F118" s="190"/>
      <c r="G118" s="190"/>
      <c r="H118" s="190"/>
      <c r="I118" s="190"/>
      <c r="J118" s="190"/>
      <c r="K118" s="190"/>
      <c r="L118" s="190"/>
      <c r="M118" s="190"/>
      <c r="N118" s="190"/>
    </row>
    <row r="119" spans="1:14" ht="9" customHeight="1">
      <c r="A119" s="194" t="s">
        <v>90</v>
      </c>
      <c r="B119" s="137"/>
      <c r="C119" s="195" t="s">
        <v>77</v>
      </c>
      <c r="D119" s="138" t="s">
        <v>32</v>
      </c>
      <c r="E119" s="191">
        <f>SUM(F119:N119)</f>
        <v>245</v>
      </c>
      <c r="F119" s="190">
        <f>SUM(F120:F121)</f>
        <v>40</v>
      </c>
      <c r="G119" s="190">
        <f>SUM(G120:G121)</f>
        <v>38</v>
      </c>
      <c r="H119" s="190">
        <f>SUM(H120:H121)</f>
        <v>18</v>
      </c>
      <c r="I119" s="190">
        <f>SUM(I120:I121)</f>
        <v>14</v>
      </c>
      <c r="J119" s="190">
        <f>SUM(J120:J121)</f>
        <v>24</v>
      </c>
      <c r="K119" s="190">
        <f>SUM(K120:K121)</f>
        <v>35</v>
      </c>
      <c r="L119" s="190">
        <f>SUM(L120:L121)</f>
        <v>41</v>
      </c>
      <c r="M119" s="190">
        <f>SUM(M120:M121)</f>
        <v>16</v>
      </c>
      <c r="N119" s="190">
        <f>SUM(N120:N121)</f>
        <v>19</v>
      </c>
    </row>
    <row r="120" spans="1:14" ht="9" customHeight="1">
      <c r="A120" s="194"/>
      <c r="B120" s="137"/>
      <c r="C120" s="137"/>
      <c r="D120" s="138" t="s">
        <v>31</v>
      </c>
      <c r="E120" s="191">
        <f>SUM(F120:N120)</f>
        <v>126</v>
      </c>
      <c r="F120" s="190">
        <v>18</v>
      </c>
      <c r="G120" s="190">
        <v>12</v>
      </c>
      <c r="H120" s="190">
        <v>8</v>
      </c>
      <c r="I120" s="190">
        <v>5</v>
      </c>
      <c r="J120" s="190">
        <v>14</v>
      </c>
      <c r="K120" s="190">
        <v>18</v>
      </c>
      <c r="L120" s="190">
        <v>27</v>
      </c>
      <c r="M120" s="190">
        <v>11</v>
      </c>
      <c r="N120" s="190">
        <v>13</v>
      </c>
    </row>
    <row r="121" spans="1:14" ht="9" customHeight="1">
      <c r="A121" s="194"/>
      <c r="B121" s="137"/>
      <c r="C121" s="137"/>
      <c r="D121" s="138" t="s">
        <v>30</v>
      </c>
      <c r="E121" s="191">
        <f>SUM(F121:N121)</f>
        <v>119</v>
      </c>
      <c r="F121" s="190">
        <v>22</v>
      </c>
      <c r="G121" s="190">
        <v>26</v>
      </c>
      <c r="H121" s="190">
        <v>10</v>
      </c>
      <c r="I121" s="190">
        <v>9</v>
      </c>
      <c r="J121" s="190">
        <v>10</v>
      </c>
      <c r="K121" s="190">
        <v>17</v>
      </c>
      <c r="L121" s="190">
        <v>14</v>
      </c>
      <c r="M121" s="190">
        <v>5</v>
      </c>
      <c r="N121" s="190">
        <v>6</v>
      </c>
    </row>
    <row r="122" spans="1:14" ht="9" customHeight="1">
      <c r="A122" s="194"/>
      <c r="B122" s="137"/>
      <c r="C122" s="195" t="s">
        <v>76</v>
      </c>
      <c r="D122" s="138" t="s">
        <v>32</v>
      </c>
      <c r="E122" s="191">
        <f>SUM(F122:N122)</f>
        <v>237</v>
      </c>
      <c r="F122" s="190">
        <f>SUM(F123:F124)</f>
        <v>0</v>
      </c>
      <c r="G122" s="190">
        <f>SUM(G123:G124)</f>
        <v>0</v>
      </c>
      <c r="H122" s="190">
        <f>SUM(H123:H124)</f>
        <v>15</v>
      </c>
      <c r="I122" s="190">
        <f>SUM(I123:I124)</f>
        <v>23</v>
      </c>
      <c r="J122" s="190">
        <f>SUM(J123:J124)</f>
        <v>24</v>
      </c>
      <c r="K122" s="190">
        <f>SUM(K123:K124)</f>
        <v>40</v>
      </c>
      <c r="L122" s="190">
        <f>SUM(L123:L124)</f>
        <v>49</v>
      </c>
      <c r="M122" s="190">
        <f>SUM(M123:M124)</f>
        <v>36</v>
      </c>
      <c r="N122" s="190">
        <f>SUM(N123:N124)</f>
        <v>50</v>
      </c>
    </row>
    <row r="123" spans="1:14" ht="9" customHeight="1">
      <c r="A123" s="194"/>
      <c r="B123" s="137"/>
      <c r="C123" s="137"/>
      <c r="D123" s="138" t="s">
        <v>31</v>
      </c>
      <c r="E123" s="191">
        <f>SUM(F123:N123)</f>
        <v>117</v>
      </c>
      <c r="F123" s="190">
        <v>0</v>
      </c>
      <c r="G123" s="190">
        <v>0</v>
      </c>
      <c r="H123" s="190">
        <v>7</v>
      </c>
      <c r="I123" s="190">
        <v>7</v>
      </c>
      <c r="J123" s="190">
        <v>9</v>
      </c>
      <c r="K123" s="190">
        <v>19</v>
      </c>
      <c r="L123" s="190">
        <v>27</v>
      </c>
      <c r="M123" s="190">
        <v>18</v>
      </c>
      <c r="N123" s="190">
        <v>30</v>
      </c>
    </row>
    <row r="124" spans="1:14" ht="9" customHeight="1">
      <c r="A124" s="194"/>
      <c r="B124" s="137"/>
      <c r="C124" s="137"/>
      <c r="D124" s="138" t="s">
        <v>30</v>
      </c>
      <c r="E124" s="191">
        <f>SUM(F124:N124)</f>
        <v>120</v>
      </c>
      <c r="F124" s="190">
        <v>0</v>
      </c>
      <c r="G124" s="190">
        <v>0</v>
      </c>
      <c r="H124" s="190">
        <v>8</v>
      </c>
      <c r="I124" s="190">
        <v>16</v>
      </c>
      <c r="J124" s="190">
        <v>15</v>
      </c>
      <c r="K124" s="190">
        <v>21</v>
      </c>
      <c r="L124" s="190">
        <v>22</v>
      </c>
      <c r="M124" s="190">
        <v>18</v>
      </c>
      <c r="N124" s="190">
        <v>20</v>
      </c>
    </row>
    <row r="125" spans="1:14" ht="9" customHeight="1">
      <c r="A125" s="194"/>
      <c r="B125" s="137"/>
      <c r="C125" s="137" t="s">
        <v>75</v>
      </c>
      <c r="D125" s="138" t="s">
        <v>32</v>
      </c>
      <c r="E125" s="191">
        <f>E119+E122</f>
        <v>482</v>
      </c>
      <c r="F125" s="190">
        <f>F119+F122</f>
        <v>40</v>
      </c>
      <c r="G125" s="190">
        <f>G119+G122</f>
        <v>38</v>
      </c>
      <c r="H125" s="190">
        <f>H119+H122</f>
        <v>33</v>
      </c>
      <c r="I125" s="190">
        <f>I119+I122</f>
        <v>37</v>
      </c>
      <c r="J125" s="190">
        <f>J119+J122</f>
        <v>48</v>
      </c>
      <c r="K125" s="190">
        <f>K119+K122</f>
        <v>75</v>
      </c>
      <c r="L125" s="190">
        <f>L119+L122</f>
        <v>90</v>
      </c>
      <c r="M125" s="190">
        <f>M119+M122</f>
        <v>52</v>
      </c>
      <c r="N125" s="190">
        <f>N119+N122</f>
        <v>69</v>
      </c>
    </row>
    <row r="126" spans="1:14" ht="9" customHeight="1">
      <c r="A126" s="194"/>
      <c r="B126" s="137"/>
      <c r="C126" s="137"/>
      <c r="D126" s="138" t="s">
        <v>31</v>
      </c>
      <c r="E126" s="191">
        <f>E120+E123</f>
        <v>243</v>
      </c>
      <c r="F126" s="190">
        <f>F120+F123</f>
        <v>18</v>
      </c>
      <c r="G126" s="190">
        <f>G120+G123</f>
        <v>12</v>
      </c>
      <c r="H126" s="190">
        <f>H120+H123</f>
        <v>15</v>
      </c>
      <c r="I126" s="190">
        <f>I120+I123</f>
        <v>12</v>
      </c>
      <c r="J126" s="190">
        <f>J120+J123</f>
        <v>23</v>
      </c>
      <c r="K126" s="190">
        <f>K120+K123</f>
        <v>37</v>
      </c>
      <c r="L126" s="190">
        <f>L120+L123</f>
        <v>54</v>
      </c>
      <c r="M126" s="190">
        <f>M120+M123</f>
        <v>29</v>
      </c>
      <c r="N126" s="190">
        <f>N120+N123</f>
        <v>43</v>
      </c>
    </row>
    <row r="127" spans="1:14" ht="9" customHeight="1">
      <c r="A127" s="194"/>
      <c r="B127" s="137"/>
      <c r="C127" s="138"/>
      <c r="D127" s="138" t="s">
        <v>30</v>
      </c>
      <c r="E127" s="191">
        <f>E121+E124</f>
        <v>239</v>
      </c>
      <c r="F127" s="190">
        <f>F121+F124</f>
        <v>22</v>
      </c>
      <c r="G127" s="190">
        <f>G121+G124</f>
        <v>26</v>
      </c>
      <c r="H127" s="190">
        <f>H121+H124</f>
        <v>18</v>
      </c>
      <c r="I127" s="190">
        <f>I121+I124</f>
        <v>25</v>
      </c>
      <c r="J127" s="190">
        <f>J121+J124</f>
        <v>25</v>
      </c>
      <c r="K127" s="190">
        <f>K121+K124</f>
        <v>38</v>
      </c>
      <c r="L127" s="190">
        <f>L121+L124</f>
        <v>36</v>
      </c>
      <c r="M127" s="190">
        <f>M121+M124</f>
        <v>23</v>
      </c>
      <c r="N127" s="190">
        <f>N121+N124</f>
        <v>26</v>
      </c>
    </row>
    <row r="128" spans="1:14">
      <c r="A128" s="198"/>
      <c r="B128" s="137"/>
      <c r="C128" s="137"/>
      <c r="D128" s="138"/>
      <c r="E128" s="191"/>
      <c r="F128" s="190"/>
      <c r="G128" s="190"/>
      <c r="H128" s="190"/>
      <c r="I128" s="190"/>
      <c r="J128" s="190"/>
      <c r="K128" s="190"/>
      <c r="L128" s="190"/>
      <c r="M128" s="190"/>
      <c r="N128" s="190"/>
    </row>
    <row r="129" spans="1:14" ht="9" customHeight="1">
      <c r="A129" s="194" t="s">
        <v>89</v>
      </c>
      <c r="B129" s="137"/>
      <c r="C129" s="195" t="s">
        <v>77</v>
      </c>
      <c r="D129" s="138" t="s">
        <v>32</v>
      </c>
      <c r="E129" s="191">
        <f>SUM(F129:N129)</f>
        <v>3</v>
      </c>
      <c r="F129" s="190">
        <f>SUM(F130:F131)</f>
        <v>1</v>
      </c>
      <c r="G129" s="190">
        <f>SUM(G130:G131)</f>
        <v>0</v>
      </c>
      <c r="H129" s="190">
        <f>SUM(H130:H131)</f>
        <v>0</v>
      </c>
      <c r="I129" s="190">
        <f>SUM(I130:I131)</f>
        <v>0</v>
      </c>
      <c r="J129" s="190">
        <f>SUM(J130:J131)</f>
        <v>0</v>
      </c>
      <c r="K129" s="190">
        <f>SUM(K130:K131)</f>
        <v>0</v>
      </c>
      <c r="L129" s="190">
        <f>SUM(L130:L131)</f>
        <v>1</v>
      </c>
      <c r="M129" s="190">
        <f>SUM(M130:M131)</f>
        <v>0</v>
      </c>
      <c r="N129" s="190">
        <f>SUM(N130:N131)</f>
        <v>1</v>
      </c>
    </row>
    <row r="130" spans="1:14" ht="9" customHeight="1">
      <c r="A130" s="194"/>
      <c r="B130" s="137"/>
      <c r="C130" s="137"/>
      <c r="D130" s="138" t="s">
        <v>31</v>
      </c>
      <c r="E130" s="191">
        <f>SUM(F130:N130)</f>
        <v>3</v>
      </c>
      <c r="F130" s="190">
        <v>1</v>
      </c>
      <c r="G130" s="190">
        <v>0</v>
      </c>
      <c r="H130" s="190">
        <v>0</v>
      </c>
      <c r="I130" s="190">
        <v>0</v>
      </c>
      <c r="J130" s="190">
        <v>0</v>
      </c>
      <c r="K130" s="190">
        <v>0</v>
      </c>
      <c r="L130" s="190">
        <v>1</v>
      </c>
      <c r="M130" s="190">
        <v>0</v>
      </c>
      <c r="N130" s="190">
        <v>1</v>
      </c>
    </row>
    <row r="131" spans="1:14" ht="9" customHeight="1">
      <c r="A131" s="194"/>
      <c r="B131" s="137"/>
      <c r="C131" s="137"/>
      <c r="D131" s="138" t="s">
        <v>30</v>
      </c>
      <c r="E131" s="191">
        <f>SUM(F131:N131)</f>
        <v>0</v>
      </c>
      <c r="F131" s="190">
        <v>0</v>
      </c>
      <c r="G131" s="190">
        <v>0</v>
      </c>
      <c r="H131" s="190">
        <v>0</v>
      </c>
      <c r="I131" s="190">
        <v>0</v>
      </c>
      <c r="J131" s="190">
        <v>0</v>
      </c>
      <c r="K131" s="190">
        <v>0</v>
      </c>
      <c r="L131" s="190">
        <v>0</v>
      </c>
      <c r="M131" s="190">
        <v>0</v>
      </c>
      <c r="N131" s="190">
        <v>0</v>
      </c>
    </row>
    <row r="132" spans="1:14" ht="9" customHeight="1">
      <c r="A132" s="194"/>
      <c r="B132" s="137"/>
      <c r="C132" s="195" t="s">
        <v>76</v>
      </c>
      <c r="D132" s="138" t="s">
        <v>32</v>
      </c>
      <c r="E132" s="191">
        <f>SUM(F132:N132)</f>
        <v>28</v>
      </c>
      <c r="F132" s="190">
        <f>SUM(F133:F134)</f>
        <v>0</v>
      </c>
      <c r="G132" s="190">
        <f>SUM(G133:G134)</f>
        <v>0</v>
      </c>
      <c r="H132" s="190">
        <f>SUM(H133:H134)</f>
        <v>0</v>
      </c>
      <c r="I132" s="190">
        <f>SUM(I133:I134)</f>
        <v>1</v>
      </c>
      <c r="J132" s="190">
        <f>SUM(J133:J134)</f>
        <v>2</v>
      </c>
      <c r="K132" s="190">
        <f>SUM(K133:K134)</f>
        <v>6</v>
      </c>
      <c r="L132" s="190">
        <f>SUM(L133:L134)</f>
        <v>8</v>
      </c>
      <c r="M132" s="190">
        <f>SUM(M133:M134)</f>
        <v>4</v>
      </c>
      <c r="N132" s="190">
        <f>SUM(N133:N134)</f>
        <v>7</v>
      </c>
    </row>
    <row r="133" spans="1:14" ht="9" customHeight="1">
      <c r="A133" s="194"/>
      <c r="B133" s="137"/>
      <c r="C133" s="137"/>
      <c r="D133" s="138" t="s">
        <v>31</v>
      </c>
      <c r="E133" s="191">
        <f>SUM(F133:N133)</f>
        <v>14</v>
      </c>
      <c r="F133" s="190">
        <v>0</v>
      </c>
      <c r="G133" s="190">
        <v>0</v>
      </c>
      <c r="H133" s="190">
        <v>0</v>
      </c>
      <c r="I133" s="190">
        <v>1</v>
      </c>
      <c r="J133" s="190">
        <v>0</v>
      </c>
      <c r="K133" s="190">
        <v>1</v>
      </c>
      <c r="L133" s="190">
        <v>6</v>
      </c>
      <c r="M133" s="190">
        <v>3</v>
      </c>
      <c r="N133" s="190">
        <v>3</v>
      </c>
    </row>
    <row r="134" spans="1:14" ht="9" customHeight="1">
      <c r="A134" s="194"/>
      <c r="B134" s="137"/>
      <c r="C134" s="137"/>
      <c r="D134" s="138" t="s">
        <v>30</v>
      </c>
      <c r="E134" s="191">
        <f>SUM(F134:N134)</f>
        <v>14</v>
      </c>
      <c r="F134" s="190">
        <v>0</v>
      </c>
      <c r="G134" s="190">
        <v>0</v>
      </c>
      <c r="H134" s="190">
        <v>0</v>
      </c>
      <c r="I134" s="190">
        <v>0</v>
      </c>
      <c r="J134" s="190">
        <v>2</v>
      </c>
      <c r="K134" s="190">
        <v>5</v>
      </c>
      <c r="L134" s="190">
        <v>2</v>
      </c>
      <c r="M134" s="190">
        <v>1</v>
      </c>
      <c r="N134" s="190">
        <v>4</v>
      </c>
    </row>
    <row r="135" spans="1:14" ht="9" customHeight="1">
      <c r="A135" s="194"/>
      <c r="B135" s="137"/>
      <c r="C135" s="137" t="s">
        <v>75</v>
      </c>
      <c r="D135" s="138" t="s">
        <v>32</v>
      </c>
      <c r="E135" s="191">
        <f>E129+E132</f>
        <v>31</v>
      </c>
      <c r="F135" s="190">
        <f>F129+F132</f>
        <v>1</v>
      </c>
      <c r="G135" s="190">
        <f>G129+G132</f>
        <v>0</v>
      </c>
      <c r="H135" s="190">
        <f>H129+H132</f>
        <v>0</v>
      </c>
      <c r="I135" s="190">
        <f>I129+I132</f>
        <v>1</v>
      </c>
      <c r="J135" s="190">
        <f>J129+J132</f>
        <v>2</v>
      </c>
      <c r="K135" s="190">
        <f>K129+K132</f>
        <v>6</v>
      </c>
      <c r="L135" s="190">
        <f>L129+L132</f>
        <v>9</v>
      </c>
      <c r="M135" s="190">
        <f>M129+M132</f>
        <v>4</v>
      </c>
      <c r="N135" s="190">
        <f>N129+N132</f>
        <v>8</v>
      </c>
    </row>
    <row r="136" spans="1:14" ht="9" customHeight="1">
      <c r="A136" s="194"/>
      <c r="B136" s="137"/>
      <c r="C136" s="137"/>
      <c r="D136" s="138" t="s">
        <v>31</v>
      </c>
      <c r="E136" s="191">
        <f>E130+E133</f>
        <v>17</v>
      </c>
      <c r="F136" s="190">
        <f>F130+F133</f>
        <v>1</v>
      </c>
      <c r="G136" s="190">
        <f>G130+G133</f>
        <v>0</v>
      </c>
      <c r="H136" s="190">
        <f>H130+H133</f>
        <v>0</v>
      </c>
      <c r="I136" s="190">
        <f>I130+I133</f>
        <v>1</v>
      </c>
      <c r="J136" s="190">
        <f>J130+J133</f>
        <v>0</v>
      </c>
      <c r="K136" s="190">
        <f>K130+K133</f>
        <v>1</v>
      </c>
      <c r="L136" s="190">
        <f>L130+L133</f>
        <v>7</v>
      </c>
      <c r="M136" s="190">
        <f>M130+M133</f>
        <v>3</v>
      </c>
      <c r="N136" s="190">
        <f>N130+N133</f>
        <v>4</v>
      </c>
    </row>
    <row r="137" spans="1:14" ht="9" customHeight="1">
      <c r="A137" s="194"/>
      <c r="B137" s="137"/>
      <c r="C137" s="138"/>
      <c r="D137" s="138" t="s">
        <v>30</v>
      </c>
      <c r="E137" s="191">
        <f>E131+E134</f>
        <v>14</v>
      </c>
      <c r="F137" s="190">
        <f>F131+F134</f>
        <v>0</v>
      </c>
      <c r="G137" s="190">
        <f>G131+G134</f>
        <v>0</v>
      </c>
      <c r="H137" s="190">
        <f>H131+H134</f>
        <v>0</v>
      </c>
      <c r="I137" s="190">
        <f>I131+I134</f>
        <v>0</v>
      </c>
      <c r="J137" s="190">
        <f>J131+J134</f>
        <v>2</v>
      </c>
      <c r="K137" s="190">
        <f>K131+K134</f>
        <v>5</v>
      </c>
      <c r="L137" s="190">
        <f>L131+L134</f>
        <v>2</v>
      </c>
      <c r="M137" s="190">
        <f>M131+M134</f>
        <v>1</v>
      </c>
      <c r="N137" s="190">
        <f>N131+N134</f>
        <v>4</v>
      </c>
    </row>
    <row r="138" spans="1:14">
      <c r="D138" s="100"/>
      <c r="E138" s="196"/>
      <c r="F138" s="130"/>
      <c r="G138" s="130"/>
      <c r="H138" s="130"/>
      <c r="I138" s="130"/>
      <c r="J138" s="130"/>
      <c r="K138" s="130"/>
      <c r="L138" s="130"/>
      <c r="M138" s="130"/>
      <c r="N138" s="130"/>
    </row>
    <row r="139" spans="1:14" ht="9" customHeight="1">
      <c r="A139" s="194" t="s">
        <v>88</v>
      </c>
      <c r="B139" s="137"/>
      <c r="C139" s="195" t="s">
        <v>77</v>
      </c>
      <c r="D139" s="138" t="s">
        <v>32</v>
      </c>
      <c r="E139" s="191">
        <f>SUM(F139:N139)</f>
        <v>18</v>
      </c>
      <c r="F139" s="190">
        <f>SUM(F140:F141)</f>
        <v>2</v>
      </c>
      <c r="G139" s="190">
        <f>SUM(G140:G141)</f>
        <v>1</v>
      </c>
      <c r="H139" s="190">
        <f>SUM(H140:H141)</f>
        <v>0</v>
      </c>
      <c r="I139" s="190">
        <f>SUM(I140:I141)</f>
        <v>0</v>
      </c>
      <c r="J139" s="190">
        <f>SUM(J140:J141)</f>
        <v>0</v>
      </c>
      <c r="K139" s="190">
        <f>SUM(K140:K141)</f>
        <v>8</v>
      </c>
      <c r="L139" s="190">
        <f>SUM(L140:L141)</f>
        <v>4</v>
      </c>
      <c r="M139" s="190">
        <f>SUM(M140:M141)</f>
        <v>2</v>
      </c>
      <c r="N139" s="190">
        <f>SUM(N140:N141)</f>
        <v>1</v>
      </c>
    </row>
    <row r="140" spans="1:14" ht="9" customHeight="1">
      <c r="A140" s="194"/>
      <c r="B140" s="137"/>
      <c r="C140" s="137"/>
      <c r="D140" s="138" t="s">
        <v>31</v>
      </c>
      <c r="E140" s="191">
        <f>SUM(F140:N140)</f>
        <v>5</v>
      </c>
      <c r="F140" s="197">
        <v>1</v>
      </c>
      <c r="G140" s="197">
        <v>1</v>
      </c>
      <c r="H140" s="197">
        <v>0</v>
      </c>
      <c r="I140" s="197">
        <v>0</v>
      </c>
      <c r="J140" s="197">
        <v>0</v>
      </c>
      <c r="K140" s="197">
        <v>0</v>
      </c>
      <c r="L140" s="197">
        <v>0</v>
      </c>
      <c r="M140" s="197">
        <v>2</v>
      </c>
      <c r="N140" s="197">
        <v>1</v>
      </c>
    </row>
    <row r="141" spans="1:14" ht="9" customHeight="1">
      <c r="A141" s="194"/>
      <c r="B141" s="137"/>
      <c r="C141" s="137"/>
      <c r="D141" s="138" t="s">
        <v>30</v>
      </c>
      <c r="E141" s="191">
        <f>SUM(F141:N141)</f>
        <v>13</v>
      </c>
      <c r="F141" s="197">
        <v>1</v>
      </c>
      <c r="G141" s="197">
        <v>0</v>
      </c>
      <c r="H141" s="197">
        <v>0</v>
      </c>
      <c r="I141" s="197">
        <v>0</v>
      </c>
      <c r="J141" s="197">
        <v>0</v>
      </c>
      <c r="K141" s="197">
        <v>8</v>
      </c>
      <c r="L141" s="197">
        <v>4</v>
      </c>
      <c r="M141" s="197">
        <v>0</v>
      </c>
      <c r="N141" s="197">
        <v>0</v>
      </c>
    </row>
    <row r="142" spans="1:14" ht="9" customHeight="1">
      <c r="A142" s="194"/>
      <c r="B142" s="137"/>
      <c r="C142" s="195" t="s">
        <v>76</v>
      </c>
      <c r="D142" s="138" t="s">
        <v>32</v>
      </c>
      <c r="E142" s="191">
        <f>SUM(F142:N142)</f>
        <v>18</v>
      </c>
      <c r="F142" s="190">
        <f>SUM(F143:F144)</f>
        <v>0</v>
      </c>
      <c r="G142" s="190">
        <f>SUM(G143:G144)</f>
        <v>0</v>
      </c>
      <c r="H142" s="190">
        <f>SUM(H143:H144)</f>
        <v>2</v>
      </c>
      <c r="I142" s="190">
        <f>SUM(I143:I144)</f>
        <v>0</v>
      </c>
      <c r="J142" s="190">
        <f>SUM(J143:J144)</f>
        <v>1</v>
      </c>
      <c r="K142" s="190">
        <f>SUM(K143:K144)</f>
        <v>2</v>
      </c>
      <c r="L142" s="190">
        <f>SUM(L143:L144)</f>
        <v>6</v>
      </c>
      <c r="M142" s="190">
        <f>SUM(M143:M144)</f>
        <v>5</v>
      </c>
      <c r="N142" s="190">
        <f>SUM(N143:N144)</f>
        <v>2</v>
      </c>
    </row>
    <row r="143" spans="1:14" ht="9" customHeight="1">
      <c r="A143" s="194"/>
      <c r="B143" s="137"/>
      <c r="C143" s="137"/>
      <c r="D143" s="138" t="s">
        <v>31</v>
      </c>
      <c r="E143" s="191">
        <f>SUM(F143:N143)</f>
        <v>5</v>
      </c>
      <c r="F143" s="190">
        <v>0</v>
      </c>
      <c r="G143" s="190">
        <v>0</v>
      </c>
      <c r="H143" s="197">
        <v>0</v>
      </c>
      <c r="I143" s="197">
        <v>0</v>
      </c>
      <c r="J143" s="197">
        <v>1</v>
      </c>
      <c r="K143" s="197">
        <v>1</v>
      </c>
      <c r="L143" s="197">
        <v>2</v>
      </c>
      <c r="M143" s="197">
        <v>1</v>
      </c>
      <c r="N143" s="197">
        <v>0</v>
      </c>
    </row>
    <row r="144" spans="1:14" ht="9" customHeight="1">
      <c r="A144" s="194"/>
      <c r="B144" s="137"/>
      <c r="C144" s="137"/>
      <c r="D144" s="138" t="s">
        <v>30</v>
      </c>
      <c r="E144" s="191">
        <f>SUM(F144:N144)</f>
        <v>13</v>
      </c>
      <c r="F144" s="190">
        <v>0</v>
      </c>
      <c r="G144" s="190">
        <v>0</v>
      </c>
      <c r="H144" s="197">
        <v>2</v>
      </c>
      <c r="I144" s="197">
        <v>0</v>
      </c>
      <c r="J144" s="197">
        <v>0</v>
      </c>
      <c r="K144" s="197">
        <v>1</v>
      </c>
      <c r="L144" s="197">
        <v>4</v>
      </c>
      <c r="M144" s="197">
        <v>4</v>
      </c>
      <c r="N144" s="197">
        <v>2</v>
      </c>
    </row>
    <row r="145" spans="1:14" ht="9" customHeight="1">
      <c r="A145" s="194"/>
      <c r="B145" s="137"/>
      <c r="C145" s="137" t="s">
        <v>75</v>
      </c>
      <c r="D145" s="138" t="s">
        <v>32</v>
      </c>
      <c r="E145" s="191">
        <f>E139+E142</f>
        <v>36</v>
      </c>
      <c r="F145" s="190">
        <f>F139+F142</f>
        <v>2</v>
      </c>
      <c r="G145" s="190">
        <f>G139+G142</f>
        <v>1</v>
      </c>
      <c r="H145" s="190">
        <f>H139+H142</f>
        <v>2</v>
      </c>
      <c r="I145" s="190">
        <f>I139+I142</f>
        <v>0</v>
      </c>
      <c r="J145" s="190">
        <f>J139+J142</f>
        <v>1</v>
      </c>
      <c r="K145" s="190">
        <f>K139+K142</f>
        <v>10</v>
      </c>
      <c r="L145" s="190">
        <f>L139+L142</f>
        <v>10</v>
      </c>
      <c r="M145" s="190">
        <f>M139+M142</f>
        <v>7</v>
      </c>
      <c r="N145" s="190">
        <f>N139+N142</f>
        <v>3</v>
      </c>
    </row>
    <row r="146" spans="1:14" ht="9" customHeight="1">
      <c r="A146" s="194"/>
      <c r="B146" s="137"/>
      <c r="C146" s="137"/>
      <c r="D146" s="138" t="s">
        <v>31</v>
      </c>
      <c r="E146" s="191">
        <f>E140+E143</f>
        <v>10</v>
      </c>
      <c r="F146" s="190">
        <f>F140+F143</f>
        <v>1</v>
      </c>
      <c r="G146" s="190">
        <f>G140+G143</f>
        <v>1</v>
      </c>
      <c r="H146" s="190">
        <f>H140+H143</f>
        <v>0</v>
      </c>
      <c r="I146" s="190">
        <f>I140+I143</f>
        <v>0</v>
      </c>
      <c r="J146" s="190">
        <f>J140+J143</f>
        <v>1</v>
      </c>
      <c r="K146" s="190">
        <f>K140+K143</f>
        <v>1</v>
      </c>
      <c r="L146" s="190">
        <f>L140+L143</f>
        <v>2</v>
      </c>
      <c r="M146" s="190">
        <f>M140+M143</f>
        <v>3</v>
      </c>
      <c r="N146" s="190">
        <f>N140+N143</f>
        <v>1</v>
      </c>
    </row>
    <row r="147" spans="1:14" ht="9" customHeight="1">
      <c r="A147" s="194"/>
      <c r="B147" s="137"/>
      <c r="C147" s="138"/>
      <c r="D147" s="138" t="s">
        <v>30</v>
      </c>
      <c r="E147" s="191">
        <f>E141+E144</f>
        <v>26</v>
      </c>
      <c r="F147" s="190">
        <f>F141+F144</f>
        <v>1</v>
      </c>
      <c r="G147" s="190">
        <f>G141+G144</f>
        <v>0</v>
      </c>
      <c r="H147" s="190">
        <f>H141+H144</f>
        <v>2</v>
      </c>
      <c r="I147" s="190">
        <f>I141+I144</f>
        <v>0</v>
      </c>
      <c r="J147" s="190">
        <f>J141+J144</f>
        <v>0</v>
      </c>
      <c r="K147" s="190">
        <f>K141+K144</f>
        <v>9</v>
      </c>
      <c r="L147" s="190">
        <f>L141+L144</f>
        <v>8</v>
      </c>
      <c r="M147" s="190">
        <f>M141+M144</f>
        <v>4</v>
      </c>
      <c r="N147" s="190">
        <f>N141+N144</f>
        <v>2</v>
      </c>
    </row>
    <row r="148" spans="1:14">
      <c r="D148" s="100"/>
      <c r="E148" s="196"/>
      <c r="F148" s="130"/>
      <c r="G148" s="130"/>
      <c r="H148" s="130"/>
      <c r="I148" s="130"/>
      <c r="J148" s="130"/>
      <c r="K148" s="130"/>
      <c r="L148" s="130"/>
      <c r="M148" s="130"/>
      <c r="N148" s="130"/>
    </row>
    <row r="149" spans="1:14" ht="10" customHeight="1">
      <c r="A149" s="194" t="s">
        <v>87</v>
      </c>
      <c r="B149" s="137"/>
      <c r="C149" s="195" t="s">
        <v>77</v>
      </c>
      <c r="D149" s="138" t="s">
        <v>32</v>
      </c>
      <c r="E149" s="191">
        <f>SUM(F149:N149)</f>
        <v>77</v>
      </c>
      <c r="F149" s="190">
        <f>SUM(F150:F151)</f>
        <v>12</v>
      </c>
      <c r="G149" s="190">
        <f>SUM(G150:G151)</f>
        <v>12</v>
      </c>
      <c r="H149" s="190">
        <f>SUM(H150:H151)</f>
        <v>6</v>
      </c>
      <c r="I149" s="190">
        <f>SUM(I150:I151)</f>
        <v>3</v>
      </c>
      <c r="J149" s="190">
        <f>SUM(J150:J151)</f>
        <v>8</v>
      </c>
      <c r="K149" s="190">
        <f>SUM(K150:K151)</f>
        <v>12</v>
      </c>
      <c r="L149" s="190">
        <f>SUM(L150:L151)</f>
        <v>14</v>
      </c>
      <c r="M149" s="190">
        <f>SUM(M150:M151)</f>
        <v>7</v>
      </c>
      <c r="N149" s="190">
        <f>SUM(N150:N151)</f>
        <v>3</v>
      </c>
    </row>
    <row r="150" spans="1:14" ht="10" customHeight="1">
      <c r="A150" s="194"/>
      <c r="B150" s="137"/>
      <c r="C150" s="137"/>
      <c r="D150" s="138" t="s">
        <v>31</v>
      </c>
      <c r="E150" s="191">
        <f>SUM(F150:N150)</f>
        <v>44</v>
      </c>
      <c r="F150" s="190">
        <v>7</v>
      </c>
      <c r="G150" s="190">
        <v>3</v>
      </c>
      <c r="H150" s="190">
        <v>4</v>
      </c>
      <c r="I150" s="190">
        <v>3</v>
      </c>
      <c r="J150" s="190">
        <v>4</v>
      </c>
      <c r="K150" s="190">
        <v>8</v>
      </c>
      <c r="L150" s="190">
        <v>8</v>
      </c>
      <c r="M150" s="190">
        <v>4</v>
      </c>
      <c r="N150" s="190">
        <v>3</v>
      </c>
    </row>
    <row r="151" spans="1:14" ht="10" customHeight="1">
      <c r="A151" s="194"/>
      <c r="B151" s="137"/>
      <c r="C151" s="137"/>
      <c r="D151" s="138" t="s">
        <v>30</v>
      </c>
      <c r="E151" s="191">
        <f>SUM(F151:N151)</f>
        <v>33</v>
      </c>
      <c r="F151" s="190">
        <v>5</v>
      </c>
      <c r="G151" s="190">
        <v>9</v>
      </c>
      <c r="H151" s="190">
        <v>2</v>
      </c>
      <c r="I151" s="190">
        <v>0</v>
      </c>
      <c r="J151" s="190">
        <v>4</v>
      </c>
      <c r="K151" s="190">
        <v>4</v>
      </c>
      <c r="L151" s="190">
        <v>6</v>
      </c>
      <c r="M151" s="190">
        <v>3</v>
      </c>
      <c r="N151" s="190">
        <v>0</v>
      </c>
    </row>
    <row r="152" spans="1:14" ht="10" customHeight="1">
      <c r="A152" s="194"/>
      <c r="B152" s="137"/>
      <c r="C152" s="195" t="s">
        <v>76</v>
      </c>
      <c r="D152" s="138" t="s">
        <v>32</v>
      </c>
      <c r="E152" s="191">
        <f>SUM(F152:N152)</f>
        <v>125</v>
      </c>
      <c r="F152" s="190">
        <f>SUM(F153:F154)</f>
        <v>0</v>
      </c>
      <c r="G152" s="190">
        <f>SUM(G153:G154)</f>
        <v>0</v>
      </c>
      <c r="H152" s="190">
        <f>SUM(H153:H154)</f>
        <v>10</v>
      </c>
      <c r="I152" s="190">
        <f>SUM(I153:I154)</f>
        <v>8</v>
      </c>
      <c r="J152" s="190">
        <f>SUM(J153:J154)</f>
        <v>12</v>
      </c>
      <c r="K152" s="190">
        <f>SUM(K153:K154)</f>
        <v>17</v>
      </c>
      <c r="L152" s="190">
        <f>SUM(L153:L154)</f>
        <v>28</v>
      </c>
      <c r="M152" s="190">
        <f>SUM(M153:M154)</f>
        <v>24</v>
      </c>
      <c r="N152" s="190">
        <f>SUM(N153:N154)</f>
        <v>26</v>
      </c>
    </row>
    <row r="153" spans="1:14" ht="10" customHeight="1">
      <c r="A153" s="194"/>
      <c r="B153" s="137"/>
      <c r="C153" s="137"/>
      <c r="D153" s="138" t="s">
        <v>31</v>
      </c>
      <c r="E153" s="191">
        <f>SUM(F153:N153)</f>
        <v>68</v>
      </c>
      <c r="F153" s="190">
        <v>0</v>
      </c>
      <c r="G153" s="190">
        <v>0</v>
      </c>
      <c r="H153" s="190">
        <v>7</v>
      </c>
      <c r="I153" s="190">
        <v>5</v>
      </c>
      <c r="J153" s="190">
        <v>5</v>
      </c>
      <c r="K153" s="190">
        <v>6</v>
      </c>
      <c r="L153" s="190">
        <v>17</v>
      </c>
      <c r="M153" s="190">
        <v>12</v>
      </c>
      <c r="N153" s="190">
        <v>16</v>
      </c>
    </row>
    <row r="154" spans="1:14" ht="10" customHeight="1">
      <c r="A154" s="194"/>
      <c r="B154" s="137"/>
      <c r="C154" s="137"/>
      <c r="D154" s="138" t="s">
        <v>30</v>
      </c>
      <c r="E154" s="191">
        <f>SUM(F154:N154)</f>
        <v>57</v>
      </c>
      <c r="F154" s="190">
        <v>0</v>
      </c>
      <c r="G154" s="190">
        <v>0</v>
      </c>
      <c r="H154" s="190">
        <v>3</v>
      </c>
      <c r="I154" s="190">
        <v>3</v>
      </c>
      <c r="J154" s="190">
        <v>7</v>
      </c>
      <c r="K154" s="190">
        <v>11</v>
      </c>
      <c r="L154" s="190">
        <v>11</v>
      </c>
      <c r="M154" s="190">
        <v>12</v>
      </c>
      <c r="N154" s="190">
        <v>10</v>
      </c>
    </row>
    <row r="155" spans="1:14" ht="10" customHeight="1">
      <c r="A155" s="194"/>
      <c r="B155" s="137"/>
      <c r="C155" s="137" t="s">
        <v>75</v>
      </c>
      <c r="D155" s="138" t="s">
        <v>32</v>
      </c>
      <c r="E155" s="191">
        <f>E149+E152</f>
        <v>202</v>
      </c>
      <c r="F155" s="190">
        <f>F149+F152</f>
        <v>12</v>
      </c>
      <c r="G155" s="190">
        <f>G149+G152</f>
        <v>12</v>
      </c>
      <c r="H155" s="190">
        <f>H149+H152</f>
        <v>16</v>
      </c>
      <c r="I155" s="190">
        <f>I149+I152</f>
        <v>11</v>
      </c>
      <c r="J155" s="190">
        <f>J149+J152</f>
        <v>20</v>
      </c>
      <c r="K155" s="190">
        <f>K149+K152</f>
        <v>29</v>
      </c>
      <c r="L155" s="190">
        <f>L149+L152</f>
        <v>42</v>
      </c>
      <c r="M155" s="190">
        <f>M149+M152</f>
        <v>31</v>
      </c>
      <c r="N155" s="190">
        <f>N149+N152</f>
        <v>29</v>
      </c>
    </row>
    <row r="156" spans="1:14" ht="10" customHeight="1">
      <c r="A156" s="194"/>
      <c r="B156" s="137"/>
      <c r="C156" s="137"/>
      <c r="D156" s="138" t="s">
        <v>31</v>
      </c>
      <c r="E156" s="191">
        <f>E150+E153</f>
        <v>112</v>
      </c>
      <c r="F156" s="190">
        <f>F150+F153</f>
        <v>7</v>
      </c>
      <c r="G156" s="190">
        <f>G150+G153</f>
        <v>3</v>
      </c>
      <c r="H156" s="190">
        <f>H150+H153</f>
        <v>11</v>
      </c>
      <c r="I156" s="190">
        <f>I150+I153</f>
        <v>8</v>
      </c>
      <c r="J156" s="190">
        <f>J150+J153</f>
        <v>9</v>
      </c>
      <c r="K156" s="190">
        <f>K150+K153</f>
        <v>14</v>
      </c>
      <c r="L156" s="190">
        <f>L150+L153</f>
        <v>25</v>
      </c>
      <c r="M156" s="190">
        <f>M150+M153</f>
        <v>16</v>
      </c>
      <c r="N156" s="190">
        <f>N150+N153</f>
        <v>19</v>
      </c>
    </row>
    <row r="157" spans="1:14" ht="12" customHeight="1" thickBot="1">
      <c r="A157" s="193"/>
      <c r="B157" s="137"/>
      <c r="C157" s="138"/>
      <c r="D157" s="192" t="s">
        <v>30</v>
      </c>
      <c r="E157" s="191">
        <f>E151+E154</f>
        <v>90</v>
      </c>
      <c r="F157" s="190">
        <f>F151+F154</f>
        <v>5</v>
      </c>
      <c r="G157" s="190">
        <f>G151+G154</f>
        <v>9</v>
      </c>
      <c r="H157" s="190">
        <f>H151+H154</f>
        <v>5</v>
      </c>
      <c r="I157" s="190">
        <f>I151+I154</f>
        <v>3</v>
      </c>
      <c r="J157" s="190">
        <f>J151+J154</f>
        <v>11</v>
      </c>
      <c r="K157" s="190">
        <f>K151+K154</f>
        <v>15</v>
      </c>
      <c r="L157" s="190">
        <f>L151+L154</f>
        <v>17</v>
      </c>
      <c r="M157" s="190">
        <f>M151+M154</f>
        <v>15</v>
      </c>
      <c r="N157" s="190">
        <f>N151+N154</f>
        <v>10</v>
      </c>
    </row>
    <row r="158" spans="1:14">
      <c r="A158" s="189" t="s">
        <v>29</v>
      </c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</row>
    <row r="159" spans="1:14">
      <c r="A159" s="137" t="s">
        <v>86</v>
      </c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</row>
    <row r="160" spans="1:14">
      <c r="A160" s="137" t="s">
        <v>85</v>
      </c>
    </row>
    <row r="161" spans="1:1">
      <c r="A161" s="137" t="s">
        <v>84</v>
      </c>
    </row>
  </sheetData>
  <mergeCells count="15">
    <mergeCell ref="A57:A65"/>
    <mergeCell ref="A89:A97"/>
    <mergeCell ref="A4:A12"/>
    <mergeCell ref="A15:A23"/>
    <mergeCell ref="A37:A45"/>
    <mergeCell ref="A47:A55"/>
    <mergeCell ref="A26:A34"/>
    <mergeCell ref="A69:A72"/>
    <mergeCell ref="A149:A157"/>
    <mergeCell ref="A158:N158"/>
    <mergeCell ref="A99:A107"/>
    <mergeCell ref="A109:A117"/>
    <mergeCell ref="A119:A127"/>
    <mergeCell ref="A129:A137"/>
    <mergeCell ref="A139:A147"/>
  </mergeCells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rowBreaks count="1" manualBreakCount="1">
    <brk id="86" max="1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D8EF-5AA5-AF46-AFF5-50961492C3C2}">
  <dimension ref="A1:AJ131"/>
  <sheetViews>
    <sheetView showGridLines="0" zoomScaleNormal="100" zoomScaleSheetLayoutView="100" workbookViewId="0"/>
  </sheetViews>
  <sheetFormatPr baseColWidth="10" defaultColWidth="8.83203125" defaultRowHeight="14"/>
  <cols>
    <col min="1" max="2" width="2" style="2" customWidth="1"/>
    <col min="3" max="3" width="10" style="2" customWidth="1"/>
    <col min="4" max="4" width="6.33203125" style="2" customWidth="1"/>
    <col min="5" max="17" width="5.1640625" style="2" customWidth="1"/>
    <col min="18" max="18" width="8.83203125" style="2" customWidth="1"/>
    <col min="19" max="19" width="0.1640625" style="2" customWidth="1"/>
    <col min="20" max="16384" width="8.83203125" style="2"/>
  </cols>
  <sheetData>
    <row r="1" spans="1:36" s="7" customFormat="1" ht="18" customHeight="1">
      <c r="A1" s="112" t="s">
        <v>117</v>
      </c>
      <c r="R1" s="237"/>
      <c r="S1" s="237"/>
      <c r="T1" s="237"/>
    </row>
    <row r="2" spans="1:36" s="225" customFormat="1" ht="15" customHeight="1" thickBot="1">
      <c r="A2" s="25" t="s">
        <v>116</v>
      </c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</row>
    <row r="3" spans="1:36" s="87" customFormat="1" ht="16" customHeight="1" thickBot="1">
      <c r="A3" s="185"/>
      <c r="B3" s="185"/>
      <c r="C3" s="184"/>
      <c r="D3" s="185" t="s">
        <v>32</v>
      </c>
      <c r="E3" s="185" t="s">
        <v>107</v>
      </c>
      <c r="F3" s="185" t="s">
        <v>106</v>
      </c>
      <c r="G3" s="185" t="s">
        <v>105</v>
      </c>
      <c r="H3" s="185" t="s">
        <v>104</v>
      </c>
      <c r="I3" s="185" t="s">
        <v>49</v>
      </c>
      <c r="J3" s="185" t="s">
        <v>48</v>
      </c>
      <c r="K3" s="185" t="s">
        <v>47</v>
      </c>
      <c r="L3" s="185" t="s">
        <v>46</v>
      </c>
      <c r="M3" s="185" t="s">
        <v>45</v>
      </c>
      <c r="N3" s="185" t="s">
        <v>44</v>
      </c>
      <c r="O3" s="185" t="s">
        <v>43</v>
      </c>
      <c r="P3" s="185" t="s">
        <v>42</v>
      </c>
      <c r="Q3" s="185" t="s">
        <v>41</v>
      </c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s="87" customFormat="1" ht="12" customHeight="1">
      <c r="A4" s="221"/>
      <c r="B4" s="137" t="s">
        <v>115</v>
      </c>
      <c r="C4" s="199"/>
      <c r="D4" s="174">
        <f>SUM(E4:Q4)</f>
        <v>42799</v>
      </c>
      <c r="E4" s="233">
        <v>2559</v>
      </c>
      <c r="F4" s="233">
        <v>5155</v>
      </c>
      <c r="G4" s="174">
        <v>4930</v>
      </c>
      <c r="H4" s="174">
        <v>5230</v>
      </c>
      <c r="I4" s="174">
        <v>4216</v>
      </c>
      <c r="J4" s="174">
        <v>4809</v>
      </c>
      <c r="K4" s="174">
        <v>4228</v>
      </c>
      <c r="L4" s="174">
        <v>2968</v>
      </c>
      <c r="M4" s="174">
        <v>2469</v>
      </c>
      <c r="N4" s="174">
        <v>2221</v>
      </c>
      <c r="O4" s="174">
        <v>2151</v>
      </c>
      <c r="P4" s="174">
        <v>1159</v>
      </c>
      <c r="Q4" s="174">
        <v>704</v>
      </c>
      <c r="R4" s="69"/>
      <c r="S4" s="49"/>
      <c r="T4" s="12"/>
      <c r="U4" s="12"/>
      <c r="V4" s="120"/>
      <c r="W4" s="229"/>
      <c r="X4" s="229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69"/>
    </row>
    <row r="5" spans="1:36" s="87" customFormat="1" ht="12" customHeight="1">
      <c r="A5" s="235"/>
      <c r="B5" s="137" t="s">
        <v>40</v>
      </c>
      <c r="C5" s="199"/>
      <c r="D5" s="179">
        <v>0.26689323488585787</v>
      </c>
      <c r="E5" s="179">
        <v>0.27695664030542677</v>
      </c>
      <c r="F5" s="179">
        <v>0.64347501400211593</v>
      </c>
      <c r="G5" s="179">
        <v>0.52458588075455925</v>
      </c>
      <c r="H5" s="179">
        <v>0.48759444081708797</v>
      </c>
      <c r="I5" s="179">
        <v>0.3914590747330961</v>
      </c>
      <c r="J5" s="179">
        <v>0.41568948277429324</v>
      </c>
      <c r="K5" s="179">
        <v>0.39333606305660762</v>
      </c>
      <c r="L5" s="179">
        <v>0.34117573639540688</v>
      </c>
      <c r="M5" s="179">
        <v>0.27232759703554832</v>
      </c>
      <c r="N5" s="179">
        <v>0.18367440579976141</v>
      </c>
      <c r="O5" s="179">
        <v>0.12702675818163733</v>
      </c>
      <c r="P5" s="179">
        <v>6.9697499562860643E-2</v>
      </c>
      <c r="Q5" s="179">
        <v>2.0804953560371518E-2</v>
      </c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</row>
    <row r="6" spans="1:36" s="25" customFormat="1" ht="12" customHeight="1">
      <c r="A6" s="234"/>
      <c r="B6" s="137" t="s">
        <v>39</v>
      </c>
      <c r="C6" s="199"/>
      <c r="D6" s="174">
        <f>SUM(E6:Q6)</f>
        <v>39110</v>
      </c>
      <c r="E6" s="233">
        <v>2519</v>
      </c>
      <c r="F6" s="233">
        <v>5185</v>
      </c>
      <c r="G6" s="174">
        <v>5109</v>
      </c>
      <c r="H6" s="174">
        <v>5225</v>
      </c>
      <c r="I6" s="174">
        <v>4144</v>
      </c>
      <c r="J6" s="174">
        <v>4337</v>
      </c>
      <c r="K6" s="174">
        <v>3457</v>
      </c>
      <c r="L6" s="174">
        <v>2499</v>
      </c>
      <c r="M6" s="174">
        <v>1867</v>
      </c>
      <c r="N6" s="174">
        <v>1782</v>
      </c>
      <c r="O6" s="174">
        <v>1680</v>
      </c>
      <c r="P6" s="174">
        <v>834</v>
      </c>
      <c r="Q6" s="174">
        <v>472</v>
      </c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44" customFormat="1" ht="12" customHeight="1">
      <c r="A7" s="232"/>
      <c r="B7" s="160" t="s">
        <v>114</v>
      </c>
      <c r="C7" s="171"/>
      <c r="D7" s="190">
        <f>SUM(E7:Q7)</f>
        <v>949</v>
      </c>
      <c r="E7" s="197">
        <v>105</v>
      </c>
      <c r="F7" s="197">
        <v>184</v>
      </c>
      <c r="G7" s="197">
        <v>137</v>
      </c>
      <c r="H7" s="197">
        <v>118</v>
      </c>
      <c r="I7" s="197">
        <v>113</v>
      </c>
      <c r="J7" s="197">
        <v>123</v>
      </c>
      <c r="K7" s="197">
        <v>62</v>
      </c>
      <c r="L7" s="197">
        <v>41</v>
      </c>
      <c r="M7" s="197">
        <v>19</v>
      </c>
      <c r="N7" s="197">
        <v>19</v>
      </c>
      <c r="O7" s="197">
        <v>11</v>
      </c>
      <c r="P7" s="197">
        <v>10</v>
      </c>
      <c r="Q7" s="197">
        <v>7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44" customFormat="1" ht="12" customHeight="1">
      <c r="A8" s="232"/>
      <c r="B8" s="160" t="s">
        <v>113</v>
      </c>
      <c r="C8" s="171"/>
      <c r="D8" s="176">
        <f>D7/D6</f>
        <v>2.4264893889030938E-2</v>
      </c>
      <c r="E8" s="176">
        <f>E7/E6</f>
        <v>4.1683207622072248E-2</v>
      </c>
      <c r="F8" s="176">
        <f>F7/F6</f>
        <v>3.548698167791707E-2</v>
      </c>
      <c r="G8" s="176">
        <f>G7/G6</f>
        <v>2.6815423761988647E-2</v>
      </c>
      <c r="H8" s="176">
        <f>H7/H6</f>
        <v>2.2583732057416268E-2</v>
      </c>
      <c r="I8" s="176">
        <f>I7/I6</f>
        <v>2.7268339768339769E-2</v>
      </c>
      <c r="J8" s="176">
        <f>J7/J6</f>
        <v>2.836061793866728E-2</v>
      </c>
      <c r="K8" s="176">
        <f>K7/K6</f>
        <v>1.7934625397743709E-2</v>
      </c>
      <c r="L8" s="176">
        <f>L7/L6</f>
        <v>1.6406562625050022E-2</v>
      </c>
      <c r="M8" s="176">
        <f>M7/M6</f>
        <v>1.0176754151044456E-2</v>
      </c>
      <c r="N8" s="176">
        <f>N7/N6</f>
        <v>1.0662177328843996E-2</v>
      </c>
      <c r="O8" s="176">
        <f>O7/O6</f>
        <v>6.5476190476190478E-3</v>
      </c>
      <c r="P8" s="176">
        <f>P7/P6</f>
        <v>1.1990407673860911E-2</v>
      </c>
      <c r="Q8" s="176">
        <f>Q7/Q6</f>
        <v>1.4830508474576272E-2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44" customFormat="1" ht="12" customHeight="1">
      <c r="A9" s="232"/>
      <c r="B9" s="160" t="s">
        <v>112</v>
      </c>
      <c r="C9" s="171"/>
      <c r="D9" s="190">
        <f>SUM(E9:Q9)</f>
        <v>793</v>
      </c>
      <c r="E9" s="197">
        <v>86</v>
      </c>
      <c r="F9" s="197">
        <v>152</v>
      </c>
      <c r="G9" s="197">
        <v>121</v>
      </c>
      <c r="H9" s="197">
        <v>99</v>
      </c>
      <c r="I9" s="197">
        <v>99</v>
      </c>
      <c r="J9" s="197">
        <v>98</v>
      </c>
      <c r="K9" s="197">
        <v>52</v>
      </c>
      <c r="L9" s="197">
        <v>36</v>
      </c>
      <c r="M9" s="197">
        <v>14</v>
      </c>
      <c r="N9" s="197">
        <v>15</v>
      </c>
      <c r="O9" s="197">
        <v>9</v>
      </c>
      <c r="P9" s="197">
        <v>6</v>
      </c>
      <c r="Q9" s="197">
        <v>6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44" customFormat="1" ht="12" customHeight="1">
      <c r="A10" s="180"/>
      <c r="B10" s="147" t="s">
        <v>111</v>
      </c>
      <c r="C10" s="171"/>
      <c r="D10" s="161">
        <f>D9/D7</f>
        <v>0.83561643835616439</v>
      </c>
      <c r="E10" s="161">
        <f>E9/E7</f>
        <v>0.81904761904761902</v>
      </c>
      <c r="F10" s="161">
        <f>F9/F7</f>
        <v>0.82608695652173914</v>
      </c>
      <c r="G10" s="161">
        <f>G9/G7</f>
        <v>0.88321167883211682</v>
      </c>
      <c r="H10" s="161">
        <f>H9/H7</f>
        <v>0.83898305084745761</v>
      </c>
      <c r="I10" s="161">
        <f>I9/I7</f>
        <v>0.87610619469026552</v>
      </c>
      <c r="J10" s="161">
        <f>J9/J7</f>
        <v>0.7967479674796748</v>
      </c>
      <c r="K10" s="161">
        <f>K9/K7</f>
        <v>0.83870967741935487</v>
      </c>
      <c r="L10" s="161">
        <f>L9/L7</f>
        <v>0.87804878048780488</v>
      </c>
      <c r="M10" s="161">
        <f>M9/M7</f>
        <v>0.73684210526315785</v>
      </c>
      <c r="N10" s="161">
        <f>N9/N7</f>
        <v>0.78947368421052633</v>
      </c>
      <c r="O10" s="161">
        <f>O9/O7</f>
        <v>0.81818181818181823</v>
      </c>
      <c r="P10" s="161">
        <f>P9/P7</f>
        <v>0.6</v>
      </c>
      <c r="Q10" s="161">
        <f>Q9/Q7</f>
        <v>0.8571428571428571</v>
      </c>
      <c r="R10" s="17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17"/>
    </row>
    <row r="11" spans="1:36" s="25" customFormat="1" ht="12" customHeight="1">
      <c r="A11" s="231"/>
      <c r="B11" s="138" t="s">
        <v>79</v>
      </c>
      <c r="C11" s="199"/>
      <c r="D11" s="139">
        <v>1.053740779768177E-2</v>
      </c>
      <c r="E11" s="230">
        <v>0</v>
      </c>
      <c r="F11" s="230">
        <v>0</v>
      </c>
      <c r="G11" s="230">
        <v>0</v>
      </c>
      <c r="H11" s="230">
        <v>1.6949152542372881E-2</v>
      </c>
      <c r="I11" s="230">
        <v>0</v>
      </c>
      <c r="J11" s="230">
        <v>0</v>
      </c>
      <c r="K11" s="230">
        <v>3.2258064516129031E-2</v>
      </c>
      <c r="L11" s="230">
        <v>7.3170731707317069E-2</v>
      </c>
      <c r="M11" s="230">
        <v>0</v>
      </c>
      <c r="N11" s="230">
        <v>0.10526315789473684</v>
      </c>
      <c r="O11" s="230">
        <v>9.0909090909090912E-2</v>
      </c>
      <c r="P11" s="230">
        <v>0</v>
      </c>
      <c r="Q11" s="230">
        <v>0</v>
      </c>
      <c r="T11" s="12"/>
      <c r="U11" s="12"/>
      <c r="V11" s="120"/>
      <c r="W11" s="229"/>
      <c r="X11" s="229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"/>
    </row>
    <row r="12" spans="1:36" s="25" customFormat="1" ht="14" customHeight="1" thickBot="1">
      <c r="A12" s="228"/>
      <c r="B12" s="192" t="s">
        <v>78</v>
      </c>
      <c r="C12" s="209"/>
      <c r="D12" s="142">
        <v>2.5568908207619537E-4</v>
      </c>
      <c r="E12" s="142">
        <v>0</v>
      </c>
      <c r="F12" s="142">
        <v>0</v>
      </c>
      <c r="G12" s="142">
        <v>0</v>
      </c>
      <c r="H12" s="142">
        <v>3.8277511961722489E-4</v>
      </c>
      <c r="I12" s="142">
        <v>0</v>
      </c>
      <c r="J12" s="142">
        <v>0</v>
      </c>
      <c r="K12" s="142">
        <v>5.785363031530228E-4</v>
      </c>
      <c r="L12" s="142">
        <v>1.2004801920768306E-3</v>
      </c>
      <c r="M12" s="142">
        <v>0</v>
      </c>
      <c r="N12" s="142">
        <v>1.1223344556677891E-3</v>
      </c>
      <c r="O12" s="142">
        <v>5.9523809523809529E-4</v>
      </c>
      <c r="P12" s="142">
        <v>0</v>
      </c>
      <c r="Q12" s="142">
        <v>0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s="25" customFormat="1" ht="14" customHeight="1">
      <c r="A13" s="216" t="s">
        <v>110</v>
      </c>
      <c r="B13" s="138"/>
      <c r="C13" s="138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s="25" customFormat="1" ht="14" customHeight="1">
      <c r="A14" s="138" t="s">
        <v>109</v>
      </c>
      <c r="B14" s="137"/>
      <c r="C14" s="137"/>
      <c r="D14" s="138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  <c r="Q14" s="137"/>
    </row>
    <row r="15" spans="1:36" s="225" customFormat="1" ht="15" customHeight="1" thickBot="1">
      <c r="A15" s="137" t="s">
        <v>108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</row>
    <row r="16" spans="1:36" s="87" customFormat="1" ht="16" customHeight="1" thickBot="1">
      <c r="A16" s="185"/>
      <c r="B16" s="185"/>
      <c r="C16" s="184"/>
      <c r="D16" s="185" t="s">
        <v>32</v>
      </c>
      <c r="E16" s="224" t="s">
        <v>107</v>
      </c>
      <c r="F16" s="224" t="s">
        <v>106</v>
      </c>
      <c r="G16" s="224" t="s">
        <v>105</v>
      </c>
      <c r="H16" s="224" t="s">
        <v>104</v>
      </c>
      <c r="I16" s="224" t="s">
        <v>49</v>
      </c>
      <c r="J16" s="224" t="s">
        <v>48</v>
      </c>
      <c r="K16" s="224" t="s">
        <v>47</v>
      </c>
      <c r="L16" s="224" t="s">
        <v>46</v>
      </c>
      <c r="M16" s="224" t="s">
        <v>45</v>
      </c>
      <c r="N16" s="224" t="s">
        <v>44</v>
      </c>
      <c r="O16" s="224" t="s">
        <v>43</v>
      </c>
      <c r="P16" s="224" t="s">
        <v>42</v>
      </c>
      <c r="Q16" s="224" t="s">
        <v>41</v>
      </c>
    </row>
    <row r="17" spans="1:18" s="25" customFormat="1" ht="12" customHeight="1">
      <c r="A17" s="221"/>
      <c r="B17" s="137" t="s">
        <v>36</v>
      </c>
      <c r="C17" s="199"/>
      <c r="D17" s="190">
        <f>SUM(E17:Q17)</f>
        <v>6280</v>
      </c>
      <c r="E17" s="190">
        <v>37</v>
      </c>
      <c r="F17" s="190">
        <v>153</v>
      </c>
      <c r="G17" s="190">
        <v>292</v>
      </c>
      <c r="H17" s="190">
        <v>630</v>
      </c>
      <c r="I17" s="190">
        <v>846</v>
      </c>
      <c r="J17" s="190">
        <v>1407</v>
      </c>
      <c r="K17" s="190">
        <v>1297</v>
      </c>
      <c r="L17" s="190">
        <v>615</v>
      </c>
      <c r="M17" s="190">
        <v>355</v>
      </c>
      <c r="N17" s="190">
        <v>226</v>
      </c>
      <c r="O17" s="190">
        <v>229</v>
      </c>
      <c r="P17" s="190">
        <v>120</v>
      </c>
      <c r="Q17" s="190">
        <v>73</v>
      </c>
      <c r="R17" s="44"/>
    </row>
    <row r="18" spans="1:18" s="25" customFormat="1" ht="14" customHeight="1" thickBot="1">
      <c r="A18" s="223"/>
      <c r="B18" s="192" t="s">
        <v>103</v>
      </c>
      <c r="C18" s="209"/>
      <c r="D18" s="165">
        <v>0.14673240028972639</v>
      </c>
      <c r="E18" s="165">
        <v>1.4458772958186792E-2</v>
      </c>
      <c r="F18" s="165">
        <v>2.967992240543162E-2</v>
      </c>
      <c r="G18" s="165">
        <v>5.9229208924949289E-2</v>
      </c>
      <c r="H18" s="165">
        <v>0.12045889101338432</v>
      </c>
      <c r="I18" s="165">
        <v>0.20066413662239088</v>
      </c>
      <c r="J18" s="165">
        <v>0.29257641921397382</v>
      </c>
      <c r="K18" s="165">
        <v>0.30676442762535477</v>
      </c>
      <c r="L18" s="165">
        <v>0.20721024258760107</v>
      </c>
      <c r="M18" s="165">
        <v>0.14378290805994329</v>
      </c>
      <c r="N18" s="165">
        <v>0.10175596578117965</v>
      </c>
      <c r="O18" s="165">
        <v>0.10646211064621107</v>
      </c>
      <c r="P18" s="165">
        <v>0.10353753235547886</v>
      </c>
      <c r="Q18" s="165">
        <v>0.10369318181818182</v>
      </c>
      <c r="R18" s="44"/>
    </row>
    <row r="19" spans="1:18" s="25" customFormat="1" ht="17.25" customHeight="1">
      <c r="A19" s="222" t="s">
        <v>102</v>
      </c>
      <c r="B19" s="221"/>
      <c r="C19" s="137"/>
      <c r="D19" s="221"/>
      <c r="E19" s="221"/>
      <c r="F19" s="221"/>
      <c r="G19" s="221"/>
      <c r="H19" s="221"/>
      <c r="I19" s="221"/>
      <c r="J19" s="221"/>
      <c r="K19" s="221"/>
      <c r="L19" s="221"/>
      <c r="M19" s="220"/>
      <c r="N19" s="219"/>
      <c r="O19" s="219"/>
      <c r="P19" s="219"/>
      <c r="Q19" s="219"/>
    </row>
    <row r="20" spans="1:18" ht="17.25" customHeight="1"/>
    <row r="21" spans="1:18" ht="17.25" customHeight="1"/>
    <row r="22" spans="1:18" ht="17.25" customHeight="1"/>
    <row r="23" spans="1:18" ht="17.25" customHeight="1"/>
    <row r="24" spans="1:18" ht="17.25" customHeight="1"/>
    <row r="25" spans="1:18" ht="17.25" customHeight="1"/>
    <row r="26" spans="1:18" ht="17.25" customHeight="1"/>
    <row r="27" spans="1:18" ht="17.25" customHeight="1"/>
    <row r="28" spans="1:18" ht="17.25" customHeight="1"/>
    <row r="29" spans="1:18" ht="17.25" customHeight="1"/>
    <row r="30" spans="1:18" ht="17.25" customHeight="1"/>
    <row r="31" spans="1:18" ht="17.25" customHeight="1"/>
    <row r="32" spans="1:18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phoneticPr fontId="2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50548-4912-224B-BB2D-3CEDC294A0EA}">
  <dimension ref="A1:AL160"/>
  <sheetViews>
    <sheetView showGridLines="0" zoomScaleSheetLayoutView="100" workbookViewId="0">
      <selection activeCell="B1" sqref="B1"/>
    </sheetView>
  </sheetViews>
  <sheetFormatPr baseColWidth="10" defaultColWidth="8.83203125" defaultRowHeight="14"/>
  <cols>
    <col min="1" max="1" width="1.33203125" style="2" customWidth="1"/>
    <col min="2" max="2" width="1.5" style="2" customWidth="1"/>
    <col min="3" max="3" width="9.1640625" style="2" customWidth="1"/>
    <col min="4" max="18" width="5" style="2" customWidth="1"/>
    <col min="19" max="19" width="9.6640625" style="2" customWidth="1"/>
    <col min="20" max="20" width="0.6640625" style="2" customWidth="1"/>
    <col min="21" max="21" width="8.83203125" style="2" customWidth="1"/>
    <col min="22" max="22" width="1.1640625" style="2" customWidth="1"/>
    <col min="23" max="23" width="2.1640625" style="2" customWidth="1"/>
    <col min="24" max="16384" width="8.83203125" style="2"/>
  </cols>
  <sheetData>
    <row r="1" spans="1:38" s="7" customFormat="1" ht="18" customHeight="1" thickBot="1">
      <c r="A1" s="112" t="s">
        <v>125</v>
      </c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</row>
    <row r="2" spans="1:38" s="87" customFormat="1" ht="15" customHeight="1" thickBot="1">
      <c r="A2" s="28"/>
      <c r="B2" s="28"/>
      <c r="C2" s="28"/>
      <c r="D2" s="99"/>
      <c r="E2" s="185" t="s">
        <v>32</v>
      </c>
      <c r="F2" s="224" t="s">
        <v>107</v>
      </c>
      <c r="G2" s="224" t="s">
        <v>106</v>
      </c>
      <c r="H2" s="224" t="s">
        <v>105</v>
      </c>
      <c r="I2" s="224" t="s">
        <v>104</v>
      </c>
      <c r="J2" s="224" t="s">
        <v>49</v>
      </c>
      <c r="K2" s="224" t="s">
        <v>48</v>
      </c>
      <c r="L2" s="224" t="s">
        <v>47</v>
      </c>
      <c r="M2" s="224" t="s">
        <v>46</v>
      </c>
      <c r="N2" s="224" t="s">
        <v>45</v>
      </c>
      <c r="O2" s="224" t="s">
        <v>44</v>
      </c>
      <c r="P2" s="224" t="s">
        <v>43</v>
      </c>
      <c r="Q2" s="224" t="s">
        <v>42</v>
      </c>
      <c r="R2" s="224" t="s">
        <v>41</v>
      </c>
      <c r="S2" s="69"/>
      <c r="T2" s="69"/>
      <c r="U2" s="69"/>
      <c r="V2" s="69"/>
      <c r="W2" s="69"/>
      <c r="X2" s="181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69"/>
    </row>
    <row r="3" spans="1:38" s="44" customFormat="1" ht="15" customHeight="1">
      <c r="A3" s="134"/>
      <c r="B3" s="44" t="s">
        <v>58</v>
      </c>
      <c r="D3" s="72"/>
      <c r="E3" s="107">
        <f>SUM(F3:R3)</f>
        <v>209</v>
      </c>
      <c r="F3" s="107">
        <v>19</v>
      </c>
      <c r="G3" s="107">
        <v>32</v>
      </c>
      <c r="H3" s="107">
        <v>25</v>
      </c>
      <c r="I3" s="107">
        <v>24</v>
      </c>
      <c r="J3" s="107">
        <v>26</v>
      </c>
      <c r="K3" s="107">
        <v>33</v>
      </c>
      <c r="L3" s="107">
        <v>20</v>
      </c>
      <c r="M3" s="107">
        <v>15</v>
      </c>
      <c r="N3" s="107">
        <v>4</v>
      </c>
      <c r="O3" s="107">
        <v>6</v>
      </c>
      <c r="P3" s="107">
        <v>3</v>
      </c>
      <c r="Q3" s="107">
        <v>0</v>
      </c>
      <c r="R3" s="107">
        <v>2</v>
      </c>
      <c r="S3" s="17"/>
      <c r="T3" s="73"/>
      <c r="U3" s="17"/>
      <c r="V3" s="17"/>
      <c r="W3" s="17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17"/>
    </row>
    <row r="4" spans="1:38" s="44" customFormat="1" ht="15" customHeight="1">
      <c r="A4" s="134"/>
      <c r="B4" s="243" t="s">
        <v>124</v>
      </c>
      <c r="D4" s="72"/>
      <c r="E4" s="107">
        <f>SUM(F4:R4)</f>
        <v>10</v>
      </c>
      <c r="F4" s="240">
        <v>0</v>
      </c>
      <c r="G4" s="240">
        <v>0</v>
      </c>
      <c r="H4" s="240">
        <v>0</v>
      </c>
      <c r="I4" s="240">
        <v>2</v>
      </c>
      <c r="J4" s="240">
        <v>0</v>
      </c>
      <c r="K4" s="240">
        <v>0</v>
      </c>
      <c r="L4" s="240">
        <v>2</v>
      </c>
      <c r="M4" s="240">
        <v>3</v>
      </c>
      <c r="N4" s="240">
        <v>0</v>
      </c>
      <c r="O4" s="240">
        <v>2</v>
      </c>
      <c r="P4" s="240">
        <v>1</v>
      </c>
      <c r="Q4" s="240">
        <v>0</v>
      </c>
      <c r="R4" s="240">
        <v>0</v>
      </c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s="44" customFormat="1" ht="15" customHeight="1">
      <c r="A5" s="73"/>
      <c r="B5" s="17" t="s">
        <v>123</v>
      </c>
      <c r="C5" s="17"/>
      <c r="D5" s="72"/>
      <c r="E5" s="107">
        <f>SUM(F5:R5)</f>
        <v>0</v>
      </c>
      <c r="F5" s="240">
        <v>0</v>
      </c>
      <c r="G5" s="240">
        <v>0</v>
      </c>
      <c r="H5" s="240">
        <v>0</v>
      </c>
      <c r="I5" s="240">
        <v>0</v>
      </c>
      <c r="J5" s="240">
        <v>0</v>
      </c>
      <c r="K5" s="240">
        <v>0</v>
      </c>
      <c r="L5" s="240">
        <v>0</v>
      </c>
      <c r="M5" s="240">
        <v>0</v>
      </c>
      <c r="N5" s="240">
        <v>0</v>
      </c>
      <c r="O5" s="240">
        <v>0</v>
      </c>
      <c r="P5" s="240">
        <v>0</v>
      </c>
      <c r="Q5" s="240">
        <v>0</v>
      </c>
      <c r="R5" s="240">
        <v>0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44" customFormat="1" ht="25.5" customHeight="1">
      <c r="A6" s="134"/>
      <c r="B6" s="242" t="s">
        <v>122</v>
      </c>
      <c r="C6" s="80"/>
      <c r="D6" s="241"/>
      <c r="E6" s="107">
        <f>SUM(F6:R6)</f>
        <v>101</v>
      </c>
      <c r="F6" s="240">
        <v>10</v>
      </c>
      <c r="G6" s="240">
        <v>13</v>
      </c>
      <c r="H6" s="240">
        <v>14</v>
      </c>
      <c r="I6" s="240">
        <v>16</v>
      </c>
      <c r="J6" s="240">
        <v>10</v>
      </c>
      <c r="K6" s="240">
        <v>12</v>
      </c>
      <c r="L6" s="240">
        <v>7</v>
      </c>
      <c r="M6" s="240">
        <v>3</v>
      </c>
      <c r="N6" s="240">
        <v>7</v>
      </c>
      <c r="O6" s="240">
        <v>4</v>
      </c>
      <c r="P6" s="240">
        <v>3</v>
      </c>
      <c r="Q6" s="240">
        <v>1</v>
      </c>
      <c r="R6" s="240">
        <v>1</v>
      </c>
    </row>
    <row r="7" spans="1:38" s="44" customFormat="1" ht="15" customHeight="1">
      <c r="A7" s="73"/>
      <c r="B7" s="17" t="s">
        <v>121</v>
      </c>
      <c r="C7" s="17"/>
      <c r="D7" s="72"/>
      <c r="E7" s="107">
        <f>SUM(F7:R7)</f>
        <v>1</v>
      </c>
      <c r="F7" s="240">
        <v>0</v>
      </c>
      <c r="G7" s="240">
        <v>0</v>
      </c>
      <c r="H7" s="240">
        <v>1</v>
      </c>
      <c r="I7" s="240">
        <v>0</v>
      </c>
      <c r="J7" s="240">
        <v>0</v>
      </c>
      <c r="K7" s="240">
        <v>0</v>
      </c>
      <c r="L7" s="240">
        <v>0</v>
      </c>
      <c r="M7" s="240">
        <v>0</v>
      </c>
      <c r="N7" s="240">
        <v>0</v>
      </c>
      <c r="O7" s="240">
        <v>0</v>
      </c>
      <c r="P7" s="240">
        <v>0</v>
      </c>
      <c r="Q7" s="240">
        <v>0</v>
      </c>
      <c r="R7" s="240">
        <v>0</v>
      </c>
    </row>
    <row r="8" spans="1:38" s="44" customFormat="1" ht="15" customHeight="1">
      <c r="A8" s="73"/>
      <c r="B8" s="17" t="s">
        <v>120</v>
      </c>
      <c r="C8" s="17"/>
      <c r="D8" s="72"/>
      <c r="E8" s="107">
        <f>SUM(F8:R8)</f>
        <v>65</v>
      </c>
      <c r="F8" s="107">
        <v>2</v>
      </c>
      <c r="G8" s="107">
        <v>11</v>
      </c>
      <c r="H8" s="107">
        <v>14</v>
      </c>
      <c r="I8" s="107">
        <v>13</v>
      </c>
      <c r="J8" s="107">
        <v>7</v>
      </c>
      <c r="K8" s="107">
        <v>10</v>
      </c>
      <c r="L8" s="107">
        <v>2</v>
      </c>
      <c r="M8" s="107">
        <v>3</v>
      </c>
      <c r="N8" s="107">
        <v>0</v>
      </c>
      <c r="O8" s="107">
        <v>1</v>
      </c>
      <c r="P8" s="107">
        <v>1</v>
      </c>
      <c r="Q8" s="107">
        <v>1</v>
      </c>
      <c r="R8" s="107">
        <v>0</v>
      </c>
    </row>
    <row r="9" spans="1:38" s="44" customFormat="1" ht="15" customHeight="1">
      <c r="A9" s="73"/>
      <c r="B9" s="17" t="s">
        <v>119</v>
      </c>
      <c r="C9" s="17"/>
      <c r="D9" s="72"/>
      <c r="E9" s="107">
        <f>SUM(F9:R9)</f>
        <v>81</v>
      </c>
      <c r="F9" s="107">
        <v>7</v>
      </c>
      <c r="G9" s="107">
        <v>17</v>
      </c>
      <c r="H9" s="107">
        <v>17</v>
      </c>
      <c r="I9" s="107">
        <v>12</v>
      </c>
      <c r="J9" s="107">
        <v>9</v>
      </c>
      <c r="K9" s="107">
        <v>10</v>
      </c>
      <c r="L9" s="107">
        <v>3</v>
      </c>
      <c r="M9" s="107">
        <v>4</v>
      </c>
      <c r="N9" s="107">
        <v>2</v>
      </c>
      <c r="O9" s="107">
        <v>0</v>
      </c>
      <c r="P9" s="107">
        <v>0</v>
      </c>
      <c r="Q9" s="107">
        <v>0</v>
      </c>
      <c r="R9" s="107">
        <v>0</v>
      </c>
    </row>
    <row r="10" spans="1:38" s="44" customFormat="1" ht="15" customHeight="1">
      <c r="A10" s="73"/>
      <c r="B10" s="17" t="s">
        <v>118</v>
      </c>
      <c r="C10" s="17"/>
      <c r="D10" s="72"/>
      <c r="E10" s="107">
        <f>SUM(F10:R10)</f>
        <v>311</v>
      </c>
      <c r="F10" s="107">
        <v>47</v>
      </c>
      <c r="G10" s="107">
        <v>76</v>
      </c>
      <c r="H10" s="107">
        <v>48</v>
      </c>
      <c r="I10" s="107">
        <v>29</v>
      </c>
      <c r="J10" s="107">
        <v>46</v>
      </c>
      <c r="K10" s="107">
        <v>31</v>
      </c>
      <c r="L10" s="107">
        <v>16</v>
      </c>
      <c r="M10" s="107">
        <v>7</v>
      </c>
      <c r="N10" s="107">
        <v>1</v>
      </c>
      <c r="O10" s="107">
        <v>2</v>
      </c>
      <c r="P10" s="107">
        <v>1</v>
      </c>
      <c r="Q10" s="107">
        <v>4</v>
      </c>
      <c r="R10" s="107">
        <v>3</v>
      </c>
    </row>
    <row r="11" spans="1:38" s="25" customFormat="1" ht="15" customHeight="1">
      <c r="A11" s="73"/>
      <c r="B11" s="17" t="s">
        <v>53</v>
      </c>
      <c r="C11" s="17"/>
      <c r="D11" s="72"/>
      <c r="E11" s="107">
        <f>SUM(F11:R11)</f>
        <v>15</v>
      </c>
      <c r="F11" s="48">
        <v>1</v>
      </c>
      <c r="G11" s="48">
        <v>3</v>
      </c>
      <c r="H11" s="48">
        <v>2</v>
      </c>
      <c r="I11" s="48">
        <v>3</v>
      </c>
      <c r="J11" s="48">
        <v>1</v>
      </c>
      <c r="K11" s="48">
        <v>2</v>
      </c>
      <c r="L11" s="48">
        <v>2</v>
      </c>
      <c r="M11" s="48">
        <v>1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4"/>
    </row>
    <row r="12" spans="1:38" s="25" customFormat="1" ht="15" customHeight="1">
      <c r="A12" s="122"/>
      <c r="B12" s="12" t="s">
        <v>52</v>
      </c>
      <c r="C12" s="12"/>
      <c r="D12" s="92"/>
      <c r="E12" s="107">
        <f>SUM(F12:R12)</f>
        <v>84</v>
      </c>
      <c r="F12" s="48">
        <v>14</v>
      </c>
      <c r="G12" s="48">
        <v>14</v>
      </c>
      <c r="H12" s="48">
        <v>10</v>
      </c>
      <c r="I12" s="48">
        <v>8</v>
      </c>
      <c r="J12" s="48">
        <v>8</v>
      </c>
      <c r="K12" s="48">
        <v>18</v>
      </c>
      <c r="L12" s="48">
        <v>5</v>
      </c>
      <c r="M12" s="48">
        <v>0</v>
      </c>
      <c r="N12" s="48">
        <v>2</v>
      </c>
      <c r="O12" s="48">
        <v>1</v>
      </c>
      <c r="P12" s="48">
        <v>1</v>
      </c>
      <c r="Q12" s="48">
        <v>2</v>
      </c>
      <c r="R12" s="48">
        <v>1</v>
      </c>
      <c r="S12" s="44"/>
    </row>
    <row r="13" spans="1:38" s="25" customFormat="1" ht="15" customHeight="1" thickBot="1">
      <c r="A13" s="239"/>
      <c r="B13" s="21" t="s">
        <v>51</v>
      </c>
      <c r="C13" s="21"/>
      <c r="D13" s="34"/>
      <c r="E13" s="22">
        <f>SUM(F13:R13)</f>
        <v>72</v>
      </c>
      <c r="F13" s="105">
        <v>5</v>
      </c>
      <c r="G13" s="105">
        <v>18</v>
      </c>
      <c r="H13" s="105">
        <v>6</v>
      </c>
      <c r="I13" s="105">
        <v>11</v>
      </c>
      <c r="J13" s="105">
        <v>6</v>
      </c>
      <c r="K13" s="105">
        <v>7</v>
      </c>
      <c r="L13" s="105">
        <v>5</v>
      </c>
      <c r="M13" s="105">
        <v>5</v>
      </c>
      <c r="N13" s="105">
        <v>3</v>
      </c>
      <c r="O13" s="105">
        <v>3</v>
      </c>
      <c r="P13" s="105">
        <v>1</v>
      </c>
      <c r="Q13" s="105">
        <v>2</v>
      </c>
      <c r="R13" s="105">
        <v>0</v>
      </c>
      <c r="S13" s="44"/>
    </row>
    <row r="14" spans="1:38" s="25" customFormat="1" ht="15" customHeight="1">
      <c r="A14" s="61" t="s">
        <v>29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15"/>
      <c r="O14" s="8"/>
      <c r="P14" s="8"/>
      <c r="Q14" s="8"/>
      <c r="R14" s="8"/>
      <c r="S14" s="44"/>
    </row>
    <row r="15" spans="1:38" s="25" customFormat="1" ht="15" customHeight="1">
      <c r="A15" s="25" t="s">
        <v>74</v>
      </c>
      <c r="D15" s="12"/>
      <c r="E15" s="12"/>
      <c r="O15" s="8"/>
      <c r="P15" s="8"/>
      <c r="Q15" s="8"/>
      <c r="R15" s="8"/>
      <c r="S15" s="44"/>
    </row>
    <row r="16" spans="1:38" s="113" customFormat="1" ht="15" customHeight="1">
      <c r="D16" s="238"/>
      <c r="E16" s="12"/>
      <c r="O16" s="2"/>
      <c r="P16" s="2"/>
      <c r="Q16" s="2"/>
      <c r="R16" s="2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2">
    <mergeCell ref="B6:D6"/>
    <mergeCell ref="A14:M14"/>
  </mergeCells>
  <phoneticPr fontId="2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9</vt:i4>
      </vt:variant>
    </vt:vector>
  </HeadingPairs>
  <TitlesOfParts>
    <vt:vector size="25" baseType="lpstr">
      <vt:lpstr>§３表１</vt:lpstr>
      <vt:lpstr>§３表２</vt:lpstr>
      <vt:lpstr>§３表３</vt:lpstr>
      <vt:lpstr>§３表４</vt:lpstr>
      <vt:lpstr>§３表５</vt:lpstr>
      <vt:lpstr>§３表６</vt:lpstr>
      <vt:lpstr>§３表７</vt:lpstr>
      <vt:lpstr>§３表８</vt:lpstr>
      <vt:lpstr>§３表９</vt:lpstr>
      <vt:lpstr>§３表１０</vt:lpstr>
      <vt:lpstr>§３表１１</vt:lpstr>
      <vt:lpstr>§３表１２</vt:lpstr>
      <vt:lpstr>§３表１３</vt:lpstr>
      <vt:lpstr>§３表１４</vt:lpstr>
      <vt:lpstr>§３表15</vt:lpstr>
      <vt:lpstr>§３表16</vt:lpstr>
      <vt:lpstr>§３表１!Print_Area</vt:lpstr>
      <vt:lpstr>§３表１０!Print_Area</vt:lpstr>
      <vt:lpstr>§３表１１!Print_Area</vt:lpstr>
      <vt:lpstr>§３表１２!Print_Area</vt:lpstr>
      <vt:lpstr>§３表２!Print_Area</vt:lpstr>
      <vt:lpstr>§３表３!Print_Area</vt:lpstr>
      <vt:lpstr>§３表５!Print_Area</vt:lpstr>
      <vt:lpstr>§３表７!Print_Area</vt:lpstr>
      <vt:lpstr>§３表９!Print_Area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今拓郎</cp:lastModifiedBy>
  <cp:lastPrinted>2022-12-20T17:54:26Z</cp:lastPrinted>
  <dcterms:created xsi:type="dcterms:W3CDTF">2009-11-09T06:32:38Z</dcterms:created>
  <dcterms:modified xsi:type="dcterms:W3CDTF">2023-03-29T17:16:25Z</dcterms:modified>
</cp:coreProperties>
</file>