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mc:AlternateContent xmlns:mc="http://schemas.openxmlformats.org/markup-compatibility/2006">
    <mc:Choice Requires="x15">
      <x15ac:absPath xmlns:x15ac="http://schemas.microsoft.com/office/spreadsheetml/2010/11/ac" url="/Volumes/HD2/なかまの家/健康福祉局年報_R03/CD-R/2/01_障害者（児）福祉/"/>
    </mc:Choice>
  </mc:AlternateContent>
  <xr:revisionPtr revIDLastSave="0" documentId="13_ncr:1_{F1E33C79-4DB6-6848-894B-209936E11EE7}" xr6:coauthVersionLast="36" xr6:coauthVersionMax="36" xr10:uidLastSave="{00000000-0000-0000-0000-000000000000}"/>
  <bookViews>
    <workbookView xWindow="26580" yWindow="2720" windowWidth="23220" windowHeight="20780" tabRatio="602" xr2:uid="{00000000-000D-0000-FFFF-FFFF00000000}"/>
  </bookViews>
  <sheets>
    <sheet name="§１表１" sheetId="3" r:id="rId1"/>
    <sheet name="§１表２" sheetId="4" r:id="rId2"/>
  </sheets>
  <definedNames>
    <definedName name="_xlnm.Print_Area" localSheetId="0">§１表１!$A$1:$Y$70</definedName>
    <definedName name="_xlnm.Print_Area" localSheetId="1">§１表２!$A$1:$N$26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T45" i="3" l="1"/>
  <c r="V45" i="3"/>
  <c r="W28" i="3"/>
  <c r="S25" i="3"/>
  <c r="S16" i="3"/>
  <c r="R16" i="3"/>
  <c r="J34" i="3"/>
  <c r="J28" i="3"/>
  <c r="H34" i="3"/>
  <c r="H31" i="3"/>
  <c r="G28" i="3"/>
  <c r="E28" i="3"/>
  <c r="K28" i="3" s="1"/>
  <c r="Y43" i="3"/>
  <c r="Y44" i="3"/>
  <c r="Y46" i="3"/>
  <c r="Y47" i="3"/>
  <c r="Y49" i="3"/>
  <c r="Y50" i="3"/>
  <c r="Y52" i="3"/>
  <c r="Y53" i="3"/>
  <c r="Y55" i="3"/>
  <c r="Y56" i="3"/>
  <c r="Y58" i="3"/>
  <c r="Y59" i="3"/>
  <c r="Y61" i="3"/>
  <c r="Y62" i="3"/>
  <c r="Q65" i="3"/>
  <c r="Y65" i="3" s="1"/>
  <c r="R65" i="3"/>
  <c r="R66" i="3" s="1"/>
  <c r="S65" i="3"/>
  <c r="T65" i="3"/>
  <c r="U65" i="3"/>
  <c r="U66" i="3" s="1"/>
  <c r="V65" i="3"/>
  <c r="W65" i="3"/>
  <c r="X65" i="3"/>
  <c r="Q64" i="3"/>
  <c r="Q66" i="3"/>
  <c r="R64" i="3"/>
  <c r="S64" i="3"/>
  <c r="T64" i="3"/>
  <c r="T66" i="3"/>
  <c r="U64" i="3"/>
  <c r="V64" i="3"/>
  <c r="V66" i="3" s="1"/>
  <c r="W64" i="3"/>
  <c r="W66" i="3" s="1"/>
  <c r="X64" i="3"/>
  <c r="X66" i="3" s="1"/>
  <c r="P65" i="3"/>
  <c r="P64" i="3"/>
  <c r="Q63" i="3"/>
  <c r="R63" i="3"/>
  <c r="S63" i="3"/>
  <c r="T63" i="3"/>
  <c r="U63" i="3"/>
  <c r="V63" i="3"/>
  <c r="W63" i="3"/>
  <c r="X63" i="3"/>
  <c r="P63" i="3"/>
  <c r="Q60" i="3"/>
  <c r="R60" i="3"/>
  <c r="S60" i="3"/>
  <c r="T60" i="3"/>
  <c r="U60" i="3"/>
  <c r="V60" i="3"/>
  <c r="W60" i="3"/>
  <c r="X60" i="3"/>
  <c r="P60" i="3"/>
  <c r="Y60" i="3" s="1"/>
  <c r="Q57" i="3"/>
  <c r="R57" i="3"/>
  <c r="S57" i="3"/>
  <c r="T57" i="3"/>
  <c r="Y57" i="3" s="1"/>
  <c r="U57" i="3"/>
  <c r="V57" i="3"/>
  <c r="W57" i="3"/>
  <c r="X57" i="3"/>
  <c r="P57" i="3"/>
  <c r="Q54" i="3"/>
  <c r="R54" i="3"/>
  <c r="S54" i="3"/>
  <c r="T54" i="3"/>
  <c r="U54" i="3"/>
  <c r="V54" i="3"/>
  <c r="W54" i="3"/>
  <c r="Y54" i="3" s="1"/>
  <c r="X54" i="3"/>
  <c r="P54" i="3"/>
  <c r="Q51" i="3"/>
  <c r="R51" i="3"/>
  <c r="S51" i="3"/>
  <c r="T51" i="3"/>
  <c r="U51" i="3"/>
  <c r="V51" i="3"/>
  <c r="W51" i="3"/>
  <c r="X51" i="3"/>
  <c r="P51" i="3"/>
  <c r="Q48" i="3"/>
  <c r="R48" i="3"/>
  <c r="S48" i="3"/>
  <c r="U48" i="3"/>
  <c r="V48" i="3"/>
  <c r="W48" i="3"/>
  <c r="X48" i="3"/>
  <c r="P48" i="3"/>
  <c r="Y48" i="3" s="1"/>
  <c r="Q45" i="3"/>
  <c r="R45" i="3"/>
  <c r="S45" i="3"/>
  <c r="U45" i="3"/>
  <c r="W45" i="3"/>
  <c r="X45" i="3"/>
  <c r="P45" i="3"/>
  <c r="Y24" i="3"/>
  <c r="Y26" i="3"/>
  <c r="Y27" i="3"/>
  <c r="Y29" i="3"/>
  <c r="Y30" i="3"/>
  <c r="Y32" i="3"/>
  <c r="Y33" i="3"/>
  <c r="Y35" i="3"/>
  <c r="Y36" i="3"/>
  <c r="Y37" i="3"/>
  <c r="Y38" i="3"/>
  <c r="Y23" i="3"/>
  <c r="V42" i="3"/>
  <c r="Q41" i="3"/>
  <c r="R41" i="3"/>
  <c r="S41" i="3"/>
  <c r="T41" i="3"/>
  <c r="T68" i="3" s="1"/>
  <c r="U41" i="3"/>
  <c r="U68" i="3" s="1"/>
  <c r="V41" i="3"/>
  <c r="W41" i="3"/>
  <c r="X41" i="3"/>
  <c r="X42" i="3" s="1"/>
  <c r="Q40" i="3"/>
  <c r="Q42" i="3" s="1"/>
  <c r="R40" i="3"/>
  <c r="S40" i="3"/>
  <c r="S42" i="3" s="1"/>
  <c r="T40" i="3"/>
  <c r="T42" i="3" s="1"/>
  <c r="U40" i="3"/>
  <c r="U42" i="3" s="1"/>
  <c r="V40" i="3"/>
  <c r="W40" i="3"/>
  <c r="W67" i="3" s="1"/>
  <c r="W69" i="3" s="1"/>
  <c r="W42" i="3"/>
  <c r="X40" i="3"/>
  <c r="P41" i="3"/>
  <c r="Y41" i="3" s="1"/>
  <c r="P40" i="3"/>
  <c r="Y40" i="3" s="1"/>
  <c r="Q39" i="3"/>
  <c r="R39" i="3"/>
  <c r="S39" i="3"/>
  <c r="T39" i="3"/>
  <c r="U39" i="3"/>
  <c r="V39" i="3"/>
  <c r="W39" i="3"/>
  <c r="X39" i="3"/>
  <c r="P39" i="3"/>
  <c r="Y39" i="3" s="1"/>
  <c r="Q34" i="3"/>
  <c r="R34" i="3"/>
  <c r="Y34" i="3" s="1"/>
  <c r="S34" i="3"/>
  <c r="T34" i="3"/>
  <c r="U34" i="3"/>
  <c r="V34" i="3"/>
  <c r="W34" i="3"/>
  <c r="X34" i="3"/>
  <c r="P34" i="3"/>
  <c r="Q31" i="3"/>
  <c r="R31" i="3"/>
  <c r="S31" i="3"/>
  <c r="Y31" i="3" s="1"/>
  <c r="T31" i="3"/>
  <c r="U31" i="3"/>
  <c r="V31" i="3"/>
  <c r="W31" i="3"/>
  <c r="X31" i="3"/>
  <c r="P31" i="3"/>
  <c r="Q28" i="3"/>
  <c r="R28" i="3"/>
  <c r="S28" i="3"/>
  <c r="T28" i="3"/>
  <c r="U28" i="3"/>
  <c r="V28" i="3"/>
  <c r="X28" i="3"/>
  <c r="P28" i="3"/>
  <c r="Y28" i="3" s="1"/>
  <c r="Q21" i="3"/>
  <c r="R21" i="3"/>
  <c r="S21" i="3"/>
  <c r="T21" i="3"/>
  <c r="U21" i="3"/>
  <c r="U22" i="3" s="1"/>
  <c r="V21" i="3"/>
  <c r="V68" i="3" s="1"/>
  <c r="W21" i="3"/>
  <c r="X21" i="3"/>
  <c r="Q20" i="3"/>
  <c r="Q22" i="3" s="1"/>
  <c r="R20" i="3"/>
  <c r="R22" i="3" s="1"/>
  <c r="S20" i="3"/>
  <c r="T20" i="3"/>
  <c r="T22" i="3"/>
  <c r="U20" i="3"/>
  <c r="V20" i="3"/>
  <c r="V22" i="3"/>
  <c r="W20" i="3"/>
  <c r="X20" i="3"/>
  <c r="X22" i="3"/>
  <c r="P21" i="3"/>
  <c r="P68" i="3" s="1"/>
  <c r="P20" i="3"/>
  <c r="P22" i="3" s="1"/>
  <c r="Q25" i="3"/>
  <c r="R25" i="3"/>
  <c r="T25" i="3"/>
  <c r="U25" i="3"/>
  <c r="V25" i="3"/>
  <c r="W25" i="3"/>
  <c r="Y25" i="3" s="1"/>
  <c r="X25" i="3"/>
  <c r="P25" i="3"/>
  <c r="Y12" i="3"/>
  <c r="Y14" i="3"/>
  <c r="Y15" i="3"/>
  <c r="Y17" i="3"/>
  <c r="Y18" i="3"/>
  <c r="Y11" i="3"/>
  <c r="W22" i="3"/>
  <c r="K24" i="3"/>
  <c r="K26" i="3"/>
  <c r="K27" i="3"/>
  <c r="K29" i="3"/>
  <c r="K30" i="3"/>
  <c r="K32" i="3"/>
  <c r="K33" i="3"/>
  <c r="K35" i="3"/>
  <c r="K36" i="3"/>
  <c r="K37" i="3"/>
  <c r="K38" i="3"/>
  <c r="K43" i="3"/>
  <c r="K44" i="3"/>
  <c r="K46" i="3"/>
  <c r="K47" i="3"/>
  <c r="K49" i="3"/>
  <c r="K50" i="3"/>
  <c r="K52" i="3"/>
  <c r="K53" i="3"/>
  <c r="K55" i="3"/>
  <c r="K56" i="3"/>
  <c r="K58" i="3"/>
  <c r="K59" i="3"/>
  <c r="K61" i="3"/>
  <c r="K62" i="3"/>
  <c r="K23" i="3"/>
  <c r="K12" i="3"/>
  <c r="K14" i="3"/>
  <c r="K15" i="3"/>
  <c r="K17" i="3"/>
  <c r="K18" i="3"/>
  <c r="K11" i="3"/>
  <c r="Q19" i="3"/>
  <c r="R19" i="3"/>
  <c r="S19" i="3"/>
  <c r="T19" i="3"/>
  <c r="U19" i="3"/>
  <c r="V19" i="3"/>
  <c r="W19" i="3"/>
  <c r="X19" i="3"/>
  <c r="P19" i="3"/>
  <c r="Q16" i="3"/>
  <c r="Y16" i="3" s="1"/>
  <c r="T16" i="3"/>
  <c r="U16" i="3"/>
  <c r="V16" i="3"/>
  <c r="W16" i="3"/>
  <c r="X16" i="3"/>
  <c r="P16" i="3"/>
  <c r="Q13" i="3"/>
  <c r="R13" i="3"/>
  <c r="S13" i="3"/>
  <c r="T13" i="3"/>
  <c r="U13" i="3"/>
  <c r="V13" i="3"/>
  <c r="W13" i="3"/>
  <c r="X13" i="3"/>
  <c r="P13" i="3"/>
  <c r="F65" i="3"/>
  <c r="G65" i="3"/>
  <c r="G66" i="3" s="1"/>
  <c r="H65" i="3"/>
  <c r="I65" i="3"/>
  <c r="J65" i="3"/>
  <c r="E65" i="3"/>
  <c r="E68" i="3" s="1"/>
  <c r="F64" i="3"/>
  <c r="G64" i="3"/>
  <c r="H64" i="3"/>
  <c r="I64" i="3"/>
  <c r="I67" i="3" s="1"/>
  <c r="J64" i="3"/>
  <c r="E64" i="3"/>
  <c r="E66" i="3" s="1"/>
  <c r="F63" i="3"/>
  <c r="G63" i="3"/>
  <c r="H63" i="3"/>
  <c r="I63" i="3"/>
  <c r="J63" i="3"/>
  <c r="E63" i="3"/>
  <c r="K63" i="3" s="1"/>
  <c r="F60" i="3"/>
  <c r="G60" i="3"/>
  <c r="H60" i="3"/>
  <c r="I60" i="3"/>
  <c r="K60" i="3" s="1"/>
  <c r="J60" i="3"/>
  <c r="E60" i="3"/>
  <c r="F57" i="3"/>
  <c r="G57" i="3"/>
  <c r="H57" i="3"/>
  <c r="I57" i="3"/>
  <c r="J57" i="3"/>
  <c r="E57" i="3"/>
  <c r="F54" i="3"/>
  <c r="G54" i="3"/>
  <c r="H54" i="3"/>
  <c r="I54" i="3"/>
  <c r="J54" i="3"/>
  <c r="E54" i="3"/>
  <c r="K54" i="3" s="1"/>
  <c r="F51" i="3"/>
  <c r="G51" i="3"/>
  <c r="H51" i="3"/>
  <c r="I51" i="3"/>
  <c r="J51" i="3"/>
  <c r="E51" i="3"/>
  <c r="K51" i="3" s="1"/>
  <c r="F48" i="3"/>
  <c r="H48" i="3"/>
  <c r="I48" i="3"/>
  <c r="K48" i="3" s="1"/>
  <c r="J48" i="3"/>
  <c r="E48" i="3"/>
  <c r="F45" i="3"/>
  <c r="G45" i="3"/>
  <c r="H45" i="3"/>
  <c r="I45" i="3"/>
  <c r="J45" i="3"/>
  <c r="E45" i="3"/>
  <c r="K45" i="3" s="1"/>
  <c r="F41" i="3"/>
  <c r="F42" i="3" s="1"/>
  <c r="G41" i="3"/>
  <c r="H41" i="3"/>
  <c r="H68" i="3" s="1"/>
  <c r="H69" i="3" s="1"/>
  <c r="I41" i="3"/>
  <c r="I42" i="3" s="1"/>
  <c r="J41" i="3"/>
  <c r="J42" i="3" s="1"/>
  <c r="E41" i="3"/>
  <c r="F40" i="3"/>
  <c r="G40" i="3"/>
  <c r="G42" i="3" s="1"/>
  <c r="H40" i="3"/>
  <c r="H42" i="3" s="1"/>
  <c r="I40" i="3"/>
  <c r="J40" i="3"/>
  <c r="E40" i="3"/>
  <c r="E42" i="3" s="1"/>
  <c r="F39" i="3"/>
  <c r="G39" i="3"/>
  <c r="H39" i="3"/>
  <c r="I39" i="3"/>
  <c r="J39" i="3"/>
  <c r="E39" i="3"/>
  <c r="F34" i="3"/>
  <c r="G34" i="3"/>
  <c r="I34" i="3"/>
  <c r="K34" i="3" s="1"/>
  <c r="E34" i="3"/>
  <c r="F31" i="3"/>
  <c r="G31" i="3"/>
  <c r="I31" i="3"/>
  <c r="J31" i="3"/>
  <c r="E31" i="3"/>
  <c r="K31" i="3" s="1"/>
  <c r="F28" i="3"/>
  <c r="H28" i="3"/>
  <c r="I28" i="3"/>
  <c r="F25" i="3"/>
  <c r="G25" i="3"/>
  <c r="H25" i="3"/>
  <c r="I25" i="3"/>
  <c r="J25" i="3"/>
  <c r="F21" i="3"/>
  <c r="G21" i="3"/>
  <c r="G68" i="3" s="1"/>
  <c r="H21" i="3"/>
  <c r="I21" i="3"/>
  <c r="I68" i="3" s="1"/>
  <c r="I22" i="3"/>
  <c r="J21" i="3"/>
  <c r="E21" i="3"/>
  <c r="F20" i="3"/>
  <c r="F67" i="3" s="1"/>
  <c r="G20" i="3"/>
  <c r="G22" i="3" s="1"/>
  <c r="H20" i="3"/>
  <c r="H22" i="3" s="1"/>
  <c r="I20" i="3"/>
  <c r="J20" i="3"/>
  <c r="E20" i="3"/>
  <c r="E22" i="3" s="1"/>
  <c r="F19" i="3"/>
  <c r="G19" i="3"/>
  <c r="H19" i="3"/>
  <c r="I19" i="3"/>
  <c r="J19" i="3"/>
  <c r="E19" i="3"/>
  <c r="G16" i="3"/>
  <c r="H16" i="3"/>
  <c r="I16" i="3"/>
  <c r="K16" i="3" s="1"/>
  <c r="J16" i="3"/>
  <c r="E16" i="3"/>
  <c r="F13" i="3"/>
  <c r="G13" i="3"/>
  <c r="H13" i="3"/>
  <c r="I13" i="3"/>
  <c r="J13" i="3"/>
  <c r="E13" i="3"/>
  <c r="K13" i="3" s="1"/>
  <c r="X68" i="3"/>
  <c r="X67" i="3"/>
  <c r="X69" i="3" s="1"/>
  <c r="V67" i="3"/>
  <c r="V69" i="3" s="1"/>
  <c r="W68" i="3"/>
  <c r="U67" i="3"/>
  <c r="S68" i="3"/>
  <c r="S22" i="3"/>
  <c r="Y63" i="3"/>
  <c r="Y45" i="3"/>
  <c r="R42" i="3"/>
  <c r="R68" i="3"/>
  <c r="Q68" i="3"/>
  <c r="Y19" i="3"/>
  <c r="P66" i="3"/>
  <c r="P42" i="3"/>
  <c r="Y21" i="3"/>
  <c r="K57" i="3"/>
  <c r="I66" i="3"/>
  <c r="H66" i="3"/>
  <c r="K65" i="3"/>
  <c r="F66" i="3"/>
  <c r="J67" i="3"/>
  <c r="J22" i="3"/>
  <c r="H67" i="3"/>
  <c r="K39" i="3"/>
  <c r="K25" i="3"/>
  <c r="K41" i="3"/>
  <c r="K40" i="3"/>
  <c r="E67" i="3"/>
  <c r="Y20" i="3"/>
  <c r="K42" i="3" l="1"/>
  <c r="I69" i="3"/>
  <c r="Y22" i="3"/>
  <c r="U69" i="3"/>
  <c r="Y68" i="3"/>
  <c r="K19" i="3"/>
  <c r="K21" i="3"/>
  <c r="F68" i="3"/>
  <c r="F69" i="3" s="1"/>
  <c r="K69" i="3" s="1"/>
  <c r="J68" i="3"/>
  <c r="J69" i="3" s="1"/>
  <c r="P67" i="3"/>
  <c r="P69" i="3" s="1"/>
  <c r="Y13" i="3"/>
  <c r="E69" i="3"/>
  <c r="K64" i="3"/>
  <c r="Q67" i="3"/>
  <c r="Q69" i="3" s="1"/>
  <c r="Y42" i="3"/>
  <c r="K20" i="3"/>
  <c r="G67" i="3"/>
  <c r="G69" i="3" s="1"/>
  <c r="R67" i="3"/>
  <c r="R69" i="3" s="1"/>
  <c r="S67" i="3"/>
  <c r="S69" i="3" s="1"/>
  <c r="F22" i="3"/>
  <c r="K22" i="3" s="1"/>
  <c r="T67" i="3"/>
  <c r="T69" i="3" s="1"/>
  <c r="S66" i="3"/>
  <c r="Y66" i="3" s="1"/>
  <c r="Y64" i="3"/>
  <c r="Y51" i="3"/>
  <c r="J66" i="3"/>
  <c r="K66" i="3" s="1"/>
  <c r="K68" i="3"/>
  <c r="Y69" i="3" l="1"/>
  <c r="K67" i="3"/>
  <c r="Y67" i="3"/>
</calcChain>
</file>

<file path=xl/sharedStrings.xml><?xml version="1.0" encoding="utf-8"?>
<sst xmlns="http://schemas.openxmlformats.org/spreadsheetml/2006/main" count="219" uniqueCount="73">
  <si>
    <t>２級</t>
  </si>
  <si>
    <t>３級</t>
  </si>
  <si>
    <t>４級</t>
  </si>
  <si>
    <t>５級</t>
  </si>
  <si>
    <t>６級</t>
  </si>
  <si>
    <t>計</t>
  </si>
  <si>
    <t>視  覚  障  害</t>
  </si>
  <si>
    <t>１８歳未満</t>
  </si>
  <si>
    <t>１８歳以上</t>
  </si>
  <si>
    <t>聴 覚 平 衡</t>
  </si>
  <si>
    <t>聴      覚</t>
  </si>
  <si>
    <t>平  衡  機  能</t>
  </si>
  <si>
    <t>１ ８ 歳 未 満 合 計</t>
  </si>
  <si>
    <t>１ ８ 歳 以 上 合 計</t>
  </si>
  <si>
    <t>音声・言語・そしゃく機能障害</t>
  </si>
  <si>
    <t xml:space="preserve"> 体      幹</t>
  </si>
  <si>
    <t xml:space="preserve"> 上    肢</t>
  </si>
  <si>
    <t xml:space="preserve"> 移    動</t>
  </si>
  <si>
    <t>肢    体    総    計</t>
  </si>
  <si>
    <t>内   部   障   害</t>
  </si>
  <si>
    <t xml:space="preserve">  心臓機能障害</t>
  </si>
  <si>
    <t xml:space="preserve">  腎臓機能障害</t>
  </si>
  <si>
    <t xml:space="preserve">  呼吸器機能障害</t>
  </si>
  <si>
    <t xml:space="preserve">  ぼうこう直腸</t>
  </si>
  <si>
    <t xml:space="preserve">  小腸機能障害</t>
  </si>
  <si>
    <t xml:space="preserve">  免疫機能障害</t>
  </si>
  <si>
    <t>内   部   障   害   計</t>
  </si>
  <si>
    <t>総計</t>
  </si>
  <si>
    <t>総     計</t>
  </si>
  <si>
    <t>障害別等級別内訳表</t>
    <rPh sb="0" eb="2">
      <t>ショウガイ</t>
    </rPh>
    <rPh sb="2" eb="3">
      <t>ベツ</t>
    </rPh>
    <rPh sb="3" eb="5">
      <t>トウキュウ</t>
    </rPh>
    <rPh sb="5" eb="6">
      <t>ベツ</t>
    </rPh>
    <rPh sb="6" eb="8">
      <t>ウチワケ</t>
    </rPh>
    <rPh sb="8" eb="9">
      <t>ヒョウ</t>
    </rPh>
    <phoneticPr fontId="1"/>
  </si>
  <si>
    <t>川崎</t>
    <rPh sb="0" eb="2">
      <t>カワサキ</t>
    </rPh>
    <phoneticPr fontId="1"/>
  </si>
  <si>
    <t>大師</t>
    <rPh sb="0" eb="2">
      <t>ダイシ</t>
    </rPh>
    <phoneticPr fontId="1"/>
  </si>
  <si>
    <t>田島</t>
    <rPh sb="0" eb="2">
      <t>タジマ</t>
    </rPh>
    <phoneticPr fontId="1"/>
  </si>
  <si>
    <t>幸</t>
    <rPh sb="0" eb="1">
      <t>サイワイ</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</si>
  <si>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</si>
  <si>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</si>
  <si>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</si>
  <si>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</si>
  <si>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</si>
  <si>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障害別福祉事務所別内訳表</t>
    <rPh sb="0" eb="2">
      <t>ショウガイ</t>
    </rPh>
    <rPh sb="2" eb="3">
      <t>ベツ</t>
    </rPh>
    <rPh sb="3" eb="5">
      <t>フクシ</t>
    </rPh>
    <rPh sb="5" eb="7">
      <t>ジム</t>
    </rPh>
    <rPh sb="7" eb="8">
      <t>ショ</t>
    </rPh>
    <rPh sb="8" eb="9">
      <t>ベツ</t>
    </rPh>
    <rPh sb="9" eb="11">
      <t>ウチワケ</t>
    </rPh>
    <rPh sb="11" eb="12">
      <t>ヒョウ</t>
    </rPh>
    <phoneticPr fontId="1"/>
  </si>
  <si>
    <t>１級</t>
    <phoneticPr fontId="1"/>
  </si>
  <si>
    <t>運 　動
機 　能
障 　害</t>
    <phoneticPr fontId="1"/>
  </si>
  <si>
    <t>§１  障害者・児数</t>
    <rPh sb="4" eb="7">
      <t>ショウガイシャ</t>
    </rPh>
    <rPh sb="8" eb="9">
      <t>ジ</t>
    </rPh>
    <rPh sb="9" eb="10">
      <t>カズ</t>
    </rPh>
    <phoneticPr fontId="1"/>
  </si>
  <si>
    <t xml:space="preserve">  肝臓機能障害</t>
    <rPh sb="2" eb="4">
      <t>カンゾウ</t>
    </rPh>
    <phoneticPr fontId="1"/>
  </si>
  <si>
    <t>下　　　肢</t>
    <phoneticPr fontId="1"/>
  </si>
  <si>
    <t>上　　　肢</t>
    <phoneticPr fontId="1"/>
  </si>
  <si>
    <t>内 部 障 害</t>
    <phoneticPr fontId="1"/>
  </si>
  <si>
    <t>肢 体 不 自 由</t>
    <phoneticPr fontId="1"/>
  </si>
  <si>
    <t>音声・言語・
そしゃく機能障害</t>
    <phoneticPr fontId="1"/>
  </si>
  <si>
    <t>令和4年3月末現在</t>
    <rPh sb="0" eb="2">
      <t>レイワネンツキマツゲンザイ</t>
    </rPh>
    <phoneticPr fontId="1"/>
  </si>
  <si>
    <t>資料：総合リハビリテーション推進センター総務・判定課</t>
    <rPh sb="3" eb="5">
      <t>ソウゴウ</t>
    </rPh>
    <rPh sb="14" eb="16">
      <t>スイシン</t>
    </rPh>
    <rPh sb="20" eb="22">
      <t>ソウム</t>
    </rPh>
    <rPh sb="23" eb="25">
      <t>ハンテイ</t>
    </rPh>
    <rPh sb="25" eb="26">
      <t>カ</t>
    </rPh>
    <phoneticPr fontId="1"/>
  </si>
  <si>
    <t>Ⅰ　障害者（児）福祉</t>
    <rPh sb="2" eb="4">
      <t>ショウガイ</t>
    </rPh>
    <rPh sb="4" eb="5">
      <t>シャ</t>
    </rPh>
    <rPh sb="6" eb="7">
      <t>ジ</t>
    </rPh>
    <rPh sb="8" eb="10">
      <t>フクシ</t>
    </rPh>
    <phoneticPr fontId="1"/>
  </si>
  <si>
    <t>表 １  身体障害者・児数</t>
    <phoneticPr fontId="1"/>
  </si>
  <si>
    <t>　令和4年3月末現在、川崎市における身体障害者・児数は37,277人で、内訳では肢体不自由が17,609人と全体の約50％を占めている。
　身体障害者の人数は、転出又は返還数が増加し、前年度よりも減少した。</t>
    <rPh sb="1" eb="2">
      <t>レイ</t>
    </rPh>
    <rPh sb="2" eb="3">
      <t>ワ</t>
    </rPh>
    <rPh sb="4" eb="5">
      <t>ネン</t>
    </rPh>
    <rPh sb="6" eb="7">
      <t>ガツ</t>
    </rPh>
    <rPh sb="7" eb="8">
      <t>マツ</t>
    </rPh>
    <rPh sb="8" eb="10">
      <t>ゲンザイ</t>
    </rPh>
    <rPh sb="11" eb="14">
      <t>カワサキシ</t>
    </rPh>
    <rPh sb="18" eb="20">
      <t>シンタイ</t>
    </rPh>
    <rPh sb="20" eb="23">
      <t>ショウガイシャ</t>
    </rPh>
    <rPh sb="24" eb="25">
      <t>ジ</t>
    </rPh>
    <rPh sb="25" eb="26">
      <t>スウ</t>
    </rPh>
    <rPh sb="33" eb="34">
      <t>ニン</t>
    </rPh>
    <rPh sb="36" eb="38">
      <t>ウチワケ</t>
    </rPh>
    <rPh sb="40" eb="42">
      <t>シタイ</t>
    </rPh>
    <rPh sb="42" eb="45">
      <t>フジユウゼンタイヤクシシンタイショウガイシャニンズウゾウカケイコウゼンネンドゾウカ</t>
    </rPh>
    <rPh sb="80" eb="82">
      <t>テンシュツ</t>
    </rPh>
    <rPh sb="82" eb="83">
      <t>マタ</t>
    </rPh>
    <rPh sb="84" eb="86">
      <t>ヘンカン</t>
    </rPh>
    <rPh sb="86" eb="87">
      <t>スウ</t>
    </rPh>
    <rPh sb="88" eb="90">
      <t>ゾウカ</t>
    </rPh>
    <rPh sb="98" eb="100">
      <t>ゲンショウ</t>
    </rPh>
    <phoneticPr fontId="1"/>
  </si>
  <si>
    <t>資料：障害福祉課</t>
    <rPh sb="3" eb="5">
      <t>ショウガイ</t>
    </rPh>
    <rPh sb="5" eb="8">
      <t>フクシカ</t>
    </rPh>
    <phoneticPr fontId="1"/>
  </si>
  <si>
    <t>高津</t>
    <rPh sb="0" eb="2">
      <t>タカヅ</t>
    </rPh>
    <phoneticPr fontId="1"/>
  </si>
  <si>
    <t>中原</t>
    <rPh sb="0" eb="2">
      <t>チュウゲン</t>
    </rPh>
    <phoneticPr fontId="1"/>
  </si>
  <si>
    <t>年</t>
    <rPh sb="0" eb="1">
      <t>ネン</t>
    </rPh>
    <phoneticPr fontId="1"/>
  </si>
  <si>
    <t>令和</t>
    <rPh sb="0" eb="2">
      <t>レイワ</t>
    </rPh>
    <phoneticPr fontId="1"/>
  </si>
  <si>
    <t>元</t>
    <rPh sb="0" eb="1">
      <t>ガンネン</t>
    </rPh>
    <phoneticPr fontId="1"/>
  </si>
  <si>
    <t>令和</t>
    <rPh sb="0" eb="1">
      <t>レイワ</t>
    </rPh>
    <phoneticPr fontId="1"/>
  </si>
  <si>
    <t>平成</t>
    <rPh sb="0" eb="2">
      <t>ヘイセイ</t>
    </rPh>
    <phoneticPr fontId="1"/>
  </si>
  <si>
    <t>小計</t>
    <rPh sb="0" eb="2">
      <t>ショウケイ</t>
    </rPh>
    <phoneticPr fontId="1"/>
  </si>
  <si>
    <t>軽度</t>
    <rPh sb="0" eb="2">
      <t>ケイド</t>
    </rPh>
    <phoneticPr fontId="1"/>
  </si>
  <si>
    <t>中度</t>
    <rPh sb="0" eb="2">
      <t>チュウド</t>
    </rPh>
    <phoneticPr fontId="1"/>
  </si>
  <si>
    <t>重度</t>
    <rPh sb="0" eb="2">
      <t>ジュウド</t>
    </rPh>
    <phoneticPr fontId="1"/>
  </si>
  <si>
    <t>最重度</t>
    <rPh sb="0" eb="1">
      <t>サイ</t>
    </rPh>
    <rPh sb="1" eb="3">
      <t>ジュウド</t>
    </rPh>
    <phoneticPr fontId="1"/>
  </si>
  <si>
    <t>１８　　歳　　未　　満</t>
    <rPh sb="4" eb="5">
      <t>サイ</t>
    </rPh>
    <rPh sb="7" eb="8">
      <t>ミ</t>
    </rPh>
    <rPh sb="10" eb="11">
      <t>マン</t>
    </rPh>
    <phoneticPr fontId="1"/>
  </si>
  <si>
    <t>１８　　歳　　以　　上</t>
    <rPh sb="4" eb="5">
      <t>サイ</t>
    </rPh>
    <rPh sb="7" eb="8">
      <t>イ</t>
    </rPh>
    <rPh sb="10" eb="11">
      <t>ウエ</t>
    </rPh>
    <phoneticPr fontId="1"/>
  </si>
  <si>
    <t>総数</t>
    <rPh sb="0" eb="2">
      <t>ソウスウ</t>
    </rPh>
    <phoneticPr fontId="1"/>
  </si>
  <si>
    <t>各年3月末現在</t>
    <rPh sb="0" eb="1">
      <t>カク</t>
    </rPh>
    <rPh sb="1" eb="2">
      <t>ネン</t>
    </rPh>
    <rPh sb="3" eb="4">
      <t>ツキ</t>
    </rPh>
    <rPh sb="4" eb="5">
      <t>マツ</t>
    </rPh>
    <rPh sb="5" eb="7">
      <t>ゲンザイ</t>
    </rPh>
    <phoneticPr fontId="1"/>
  </si>
  <si>
    <t>　令和4年3月末日現在、川崎市における知的障害者・児数は11,879人で、内訳では18歳以上が7,929人と全体の約67％を占めている。</t>
    <rPh sb="1" eb="2">
      <t>レイ</t>
    </rPh>
    <rPh sb="2" eb="3">
      <t>カズ</t>
    </rPh>
    <rPh sb="4" eb="5">
      <t>ネン</t>
    </rPh>
    <rPh sb="5" eb="6">
      <t>ヘイネン</t>
    </rPh>
    <rPh sb="6" eb="7">
      <t>ガツ</t>
    </rPh>
    <rPh sb="7" eb="8">
      <t>マツ</t>
    </rPh>
    <rPh sb="8" eb="9">
      <t>ヒ</t>
    </rPh>
    <rPh sb="9" eb="11">
      <t>ゲンザイ</t>
    </rPh>
    <rPh sb="12" eb="15">
      <t>カワサキシ</t>
    </rPh>
    <rPh sb="19" eb="21">
      <t>チテキ</t>
    </rPh>
    <rPh sb="21" eb="23">
      <t>ショウガイ</t>
    </rPh>
    <rPh sb="23" eb="24">
      <t>シャ</t>
    </rPh>
    <rPh sb="25" eb="26">
      <t>ジ</t>
    </rPh>
    <rPh sb="26" eb="27">
      <t>カズ</t>
    </rPh>
    <rPh sb="30" eb="35">
      <t>８７９ニン</t>
    </rPh>
    <rPh sb="37" eb="39">
      <t>ウチワケ</t>
    </rPh>
    <rPh sb="43" eb="44">
      <t>サイ</t>
    </rPh>
    <rPh sb="44" eb="46">
      <t>イジョウ</t>
    </rPh>
    <rPh sb="52" eb="53">
      <t>ニン</t>
    </rPh>
    <rPh sb="54" eb="56">
      <t>ゼンタイ</t>
    </rPh>
    <rPh sb="57" eb="58">
      <t>ヤク</t>
    </rPh>
    <rPh sb="62" eb="63">
      <t>シ</t>
    </rPh>
    <phoneticPr fontId="1"/>
  </si>
  <si>
    <t>表２  知的障害者・児数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</si>
</sst>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17">
    <font>
      <sz val="11"/>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sz val="18"/>
      <color theme="1"/>
      <name val="ＭＳ Ｐゴシック"/>
      <family val="3"/>
      <charset val="128"/>
    </font>
    <font>
      <sz val="14"/>
      <color theme="1"/>
      <name val="ＭＳ Ｐゴシック"/>
      <family val="3"/>
      <charset val="128"/>
    </font>
    <font>
      <sz val="16"/>
      <color theme="1"/>
      <name val="ＭＳ Ｐゴシック"/>
      <family val="3"/>
      <charset val="128"/>
    </font>
    <font>
      <sz val="12"/>
      <color theme="1"/>
      <name val="ＭＳ Ｐゴシック"/>
      <family val="3"/>
      <charset val="128"/>
    </font>
    <font>
      <sz val="8"/>
      <color theme="1"/>
      <name val="ＭＳ Ｐ明朝"/>
      <family val="1"/>
      <charset val="128"/>
    </font>
    <font>
      <sz val="9"/>
      <color theme="1"/>
      <name val="ＭＳ Ｐゴシック"/>
      <family val="3"/>
      <charset val="128"/>
    </font>
    <font>
      <b/>
      <sz val="9"/>
      <color theme="1"/>
      <name val="ＭＳ Ｐゴシック"/>
      <family val="3"/>
      <charset val="128"/>
    </font>
    <font>
      <sz val="9"/>
      <color theme="1"/>
      <name val="ＭＳ Ｐ明朝"/>
      <family val="1"/>
      <charset val="128"/>
    </font>
    <font>
      <sz val="8"/>
      <color theme="1"/>
      <name val="ＭＳ Ｐゴシック"/>
      <family val="3"/>
      <charset val="128"/>
    </font>
    <font>
      <b/>
      <sz val="8"/>
      <color theme="1"/>
      <name val="ＭＳ Ｐゴシック"/>
      <family val="3"/>
      <charset val="128"/>
    </font>
    <font>
      <sz val="11"/>
      <color theme="1"/>
      <name val="ＭＳ Ｐ明朝"/>
      <family val="1"/>
      <charset val="128"/>
    </font>
    <font>
      <b/>
      <sz val="9"/>
      <color theme="1"/>
      <name val="ＭＳ Ｐ明朝"/>
      <family val="1"/>
      <charset val="128"/>
    </font>
    <font>
      <sz val="9"/>
      <name val="ＭＳ Ｐ明朝"/>
      <family val="1"/>
      <charset val="128"/>
    </font>
  </fonts>
  <fills count="2">
    <fill>
      <patternFill patternType="none"/>
    </fill>
    <fill>
      <patternFill patternType="gray125"/>
    </fill>
  </fills>
  <borders count="39">
    <border>
      <left/>
      <right/>
      <top/>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medium">
        <color auto="1"/>
      </top>
      <bottom/>
      <diagonal/>
    </border>
    <border>
      <left style="thin">
        <color auto="1"/>
      </left>
      <right style="medium">
        <color auto="1"/>
      </right>
      <top style="thin">
        <color auto="1"/>
      </top>
      <bottom style="medium">
        <color auto="1"/>
      </bottom>
      <diagonal/>
    </border>
    <border>
      <left/>
      <right/>
      <top style="medium">
        <color auto="1"/>
      </top>
      <bottom/>
      <diagonal/>
    </border>
    <border>
      <left/>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top style="medium">
        <color auto="1"/>
      </top>
      <bottom style="thin">
        <color auto="1"/>
      </bottom>
      <diagonal/>
    </border>
  </borders>
  <cellStyleXfs count="1">
    <xf numFmtId="0" fontId="0" fillId="0" borderId="0"/>
  </cellStyleXfs>
  <cellXfs count="131">
    <xf numFmtId="0" fontId="0" fillId="0" borderId="0" xfId="0"/>
    <xf numFmtId="0" fontId="2" fillId="0" borderId="0" xfId="0" applyFont="1" applyFill="1" applyBorder="1"/>
    <xf numFmtId="0" fontId="2" fillId="0" borderId="0" xfId="0" applyFont="1" applyFill="1"/>
    <xf numFmtId="0" fontId="5" fillId="0" borderId="0" xfId="0" applyFont="1" applyFill="1" applyBorder="1"/>
    <xf numFmtId="0" fontId="6" fillId="0" borderId="0" xfId="0" applyFont="1" applyFill="1" applyBorder="1"/>
    <xf numFmtId="0" fontId="6" fillId="0" borderId="0" xfId="0" applyFont="1" applyFill="1"/>
    <xf numFmtId="0" fontId="7" fillId="0" borderId="0" xfId="0" applyFont="1" applyFill="1" applyBorder="1"/>
    <xf numFmtId="0" fontId="7" fillId="0" borderId="0" xfId="0" applyFont="1" applyFill="1" applyBorder="1" applyAlignment="1">
      <alignment horizontal="right" vertical="center"/>
    </xf>
    <xf numFmtId="0" fontId="9" fillId="0" borderId="0" xfId="0" applyFont="1" applyFill="1" applyBorder="1"/>
    <xf numFmtId="0" fontId="9" fillId="0" borderId="0" xfId="0" applyFont="1" applyFill="1"/>
    <xf numFmtId="0" fontId="9" fillId="0" borderId="0" xfId="0" applyFont="1" applyFill="1" applyBorder="1" applyAlignment="1">
      <alignment horizontal="right" vertical="center"/>
    </xf>
    <xf numFmtId="0" fontId="9" fillId="0" borderId="0" xfId="0" applyFont="1" applyFill="1" applyAlignment="1"/>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Fill="1"/>
    <xf numFmtId="0" fontId="8" fillId="0" borderId="4" xfId="0" applyFont="1" applyFill="1" applyBorder="1" applyAlignment="1">
      <alignment horizontal="center" vertical="center"/>
    </xf>
    <xf numFmtId="41" fontId="8" fillId="0" borderId="4" xfId="0" applyNumberFormat="1" applyFont="1" applyFill="1" applyBorder="1" applyAlignment="1">
      <alignment horizontal="right" vertical="center"/>
    </xf>
    <xf numFmtId="41" fontId="8" fillId="0" borderId="16" xfId="0" applyNumberFormat="1" applyFont="1" applyFill="1" applyBorder="1" applyAlignment="1">
      <alignment horizontal="right" vertical="center"/>
    </xf>
    <xf numFmtId="0" fontId="8" fillId="0" borderId="11" xfId="0" applyFont="1" applyFill="1" applyBorder="1" applyAlignment="1">
      <alignment horizontal="center" vertical="center"/>
    </xf>
    <xf numFmtId="176" fontId="8" fillId="0" borderId="8" xfId="0" applyNumberFormat="1" applyFont="1" applyFill="1" applyBorder="1" applyAlignment="1">
      <alignment horizontal="right" vertical="center"/>
    </xf>
    <xf numFmtId="0" fontId="8" fillId="0" borderId="5" xfId="0" applyFont="1" applyFill="1" applyBorder="1" applyAlignment="1">
      <alignment horizontal="center" vertical="center"/>
    </xf>
    <xf numFmtId="41" fontId="8" fillId="0" borderId="8" xfId="0" applyNumberFormat="1" applyFont="1" applyFill="1" applyBorder="1" applyAlignment="1">
      <alignment horizontal="right" vertical="center"/>
    </xf>
    <xf numFmtId="41" fontId="8" fillId="0" borderId="7" xfId="0" applyNumberFormat="1" applyFont="1" applyFill="1" applyBorder="1" applyAlignment="1">
      <alignment horizontal="right" vertical="center"/>
    </xf>
    <xf numFmtId="0" fontId="8" fillId="0" borderId="1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3" xfId="0" applyFont="1" applyFill="1" applyBorder="1" applyAlignment="1">
      <alignment horizontal="center" vertical="center"/>
    </xf>
    <xf numFmtId="41" fontId="8" fillId="0" borderId="17" xfId="0" applyNumberFormat="1" applyFont="1" applyFill="1" applyBorder="1" applyAlignment="1">
      <alignment horizontal="right" vertical="center"/>
    </xf>
    <xf numFmtId="41" fontId="8" fillId="0" borderId="6" xfId="0" applyNumberFormat="1" applyFont="1" applyFill="1" applyBorder="1" applyAlignment="1">
      <alignment horizontal="right" vertical="center"/>
    </xf>
    <xf numFmtId="176" fontId="8" fillId="0" borderId="6" xfId="0" applyNumberFormat="1" applyFont="1" applyFill="1" applyBorder="1" applyAlignment="1">
      <alignment horizontal="right" vertical="center"/>
    </xf>
    <xf numFmtId="41" fontId="8" fillId="0" borderId="21" xfId="0" applyNumberFormat="1" applyFont="1" applyFill="1" applyBorder="1" applyAlignment="1">
      <alignment horizontal="right" vertical="center"/>
    </xf>
    <xf numFmtId="41" fontId="8" fillId="0" borderId="22" xfId="0" applyNumberFormat="1" applyFont="1" applyFill="1" applyBorder="1" applyAlignment="1">
      <alignment horizontal="right" vertical="center"/>
    </xf>
    <xf numFmtId="41" fontId="8" fillId="0" borderId="23"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8" xfId="0" applyFont="1" applyFill="1" applyBorder="1" applyAlignment="1">
      <alignment horizontal="center" vertical="center"/>
    </xf>
    <xf numFmtId="41" fontId="8" fillId="0" borderId="19" xfId="0" applyNumberFormat="1" applyFont="1" applyFill="1" applyBorder="1" applyAlignment="1">
      <alignment horizontal="right" vertical="center"/>
    </xf>
    <xf numFmtId="0" fontId="8" fillId="0" borderId="10" xfId="0" applyFont="1" applyFill="1" applyBorder="1" applyAlignment="1">
      <alignment horizontal="center" vertical="center"/>
    </xf>
    <xf numFmtId="0" fontId="8" fillId="0" borderId="15" xfId="0" applyFont="1" applyFill="1" applyBorder="1" applyAlignment="1">
      <alignment horizontal="center" vertical="center"/>
    </xf>
    <xf numFmtId="41" fontId="8" fillId="0" borderId="20" xfId="0" applyNumberFormat="1" applyFont="1" applyFill="1" applyBorder="1" applyAlignment="1">
      <alignment horizontal="right" vertical="center"/>
    </xf>
    <xf numFmtId="0" fontId="8" fillId="0" borderId="6" xfId="0" applyFont="1" applyFill="1" applyBorder="1" applyAlignment="1">
      <alignment horizontal="center" vertical="center"/>
    </xf>
    <xf numFmtId="41" fontId="8" fillId="0" borderId="10" xfId="0" applyNumberFormat="1" applyFont="1" applyFill="1" applyBorder="1" applyAlignment="1">
      <alignment horizontal="right" vertical="center"/>
    </xf>
    <xf numFmtId="41" fontId="8" fillId="0" borderId="34" xfId="0" applyNumberFormat="1" applyFont="1" applyFill="1" applyBorder="1" applyAlignment="1">
      <alignment horizontal="right" vertical="center"/>
    </xf>
    <xf numFmtId="41" fontId="8" fillId="0" borderId="18" xfId="0" applyNumberFormat="1" applyFont="1" applyFill="1" applyBorder="1" applyAlignment="1">
      <alignment horizontal="right" vertical="center"/>
    </xf>
    <xf numFmtId="41" fontId="13" fillId="0" borderId="21" xfId="0" applyNumberFormat="1" applyFont="1" applyFill="1" applyBorder="1" applyAlignment="1">
      <alignment horizontal="right" vertical="center"/>
    </xf>
    <xf numFmtId="41" fontId="13" fillId="0" borderId="23" xfId="0" applyNumberFormat="1" applyFont="1" applyFill="1" applyBorder="1" applyAlignment="1">
      <alignment horizontal="right" vertical="center"/>
    </xf>
    <xf numFmtId="0" fontId="14" fillId="0" borderId="0" xfId="0" applyFont="1" applyFill="1" applyBorder="1"/>
    <xf numFmtId="0" fontId="8" fillId="0" borderId="18" xfId="0" applyFont="1" applyFill="1" applyBorder="1" applyAlignment="1">
      <alignment horizontal="center" vertical="center" textRotation="255"/>
    </xf>
    <xf numFmtId="0" fontId="8" fillId="0" borderId="17" xfId="0" applyFont="1" applyFill="1" applyBorder="1" applyAlignment="1">
      <alignment horizontal="center" vertical="center" textRotation="255"/>
    </xf>
    <xf numFmtId="0" fontId="8" fillId="0" borderId="23"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8" fillId="0" borderId="26" xfId="0" applyFont="1" applyFill="1" applyBorder="1" applyAlignment="1">
      <alignment horizontal="center" vertical="center" textRotation="255"/>
    </xf>
    <xf numFmtId="0" fontId="13" fillId="0" borderId="21" xfId="0" applyFont="1" applyFill="1" applyBorder="1" applyAlignment="1">
      <alignment horizontal="center" vertical="center"/>
    </xf>
    <xf numFmtId="0" fontId="13" fillId="0" borderId="2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30" xfId="0" applyFont="1" applyFill="1" applyBorder="1" applyAlignment="1">
      <alignment horizontal="center" vertical="center" wrapText="1"/>
    </xf>
    <xf numFmtId="0" fontId="8" fillId="0" borderId="3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0" xfId="0" applyFont="1" applyFill="1" applyBorder="1" applyAlignment="1">
      <alignment horizontal="left" vertical="top" wrapText="1"/>
    </xf>
    <xf numFmtId="0" fontId="4"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xf numFmtId="0" fontId="8" fillId="0" borderId="32"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Alignment="1"/>
    <xf numFmtId="0" fontId="3" fillId="0" borderId="0" xfId="0" applyFont="1" applyFill="1" applyAlignment="1">
      <alignment horizontal="center" vertical="center"/>
    </xf>
    <xf numFmtId="0" fontId="3" fillId="0" borderId="0" xfId="0" applyFont="1" applyFill="1" applyAlignment="1"/>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27" xfId="0" applyFont="1" applyFill="1" applyBorder="1" applyAlignment="1">
      <alignment horizontal="center" vertical="center" textRotation="255"/>
    </xf>
    <xf numFmtId="0" fontId="8" fillId="0" borderId="4" xfId="0" applyFont="1" applyFill="1" applyBorder="1" applyAlignment="1">
      <alignment horizontal="center" vertical="center"/>
    </xf>
    <xf numFmtId="0" fontId="2" fillId="0" borderId="0" xfId="0" applyFont="1"/>
    <xf numFmtId="0" fontId="2" fillId="0" borderId="0" xfId="0" applyFont="1" applyBorder="1"/>
    <xf numFmtId="41" fontId="2" fillId="0" borderId="0" xfId="0" applyNumberFormat="1" applyFont="1"/>
    <xf numFmtId="0" fontId="9" fillId="0" borderId="0" xfId="0" applyFont="1" applyBorder="1"/>
    <xf numFmtId="0" fontId="9" fillId="0" borderId="0" xfId="0" applyFont="1"/>
    <xf numFmtId="41" fontId="9" fillId="0" borderId="0" xfId="0" applyNumberFormat="1" applyFont="1"/>
    <xf numFmtId="0" fontId="11" fillId="0" borderId="0" xfId="0" applyFont="1"/>
    <xf numFmtId="41" fontId="11" fillId="0" borderId="35" xfId="0" applyNumberFormat="1" applyFont="1" applyBorder="1"/>
    <xf numFmtId="41" fontId="11" fillId="0" borderId="36" xfId="0" applyNumberFormat="1" applyFont="1" applyBorder="1"/>
    <xf numFmtId="0" fontId="11" fillId="0" borderId="36" xfId="0" applyFont="1" applyBorder="1" applyAlignment="1">
      <alignment horizontal="distributed" vertical="center"/>
    </xf>
    <xf numFmtId="0" fontId="11" fillId="0" borderId="26" xfId="0" applyFont="1" applyBorder="1" applyAlignment="1">
      <alignment horizontal="distributed" vertical="center"/>
    </xf>
    <xf numFmtId="41" fontId="11" fillId="0" borderId="24" xfId="0" applyNumberFormat="1" applyFont="1" applyBorder="1"/>
    <xf numFmtId="41" fontId="11" fillId="0" borderId="37" xfId="0" applyNumberFormat="1" applyFont="1" applyBorder="1"/>
    <xf numFmtId="0" fontId="11" fillId="0" borderId="37" xfId="0" applyFont="1" applyBorder="1" applyAlignment="1">
      <alignment horizontal="distributed" vertical="center"/>
    </xf>
    <xf numFmtId="0" fontId="11" fillId="0" borderId="25" xfId="0" applyFont="1" applyBorder="1" applyAlignment="1">
      <alignment horizontal="distributed" vertical="center"/>
    </xf>
    <xf numFmtId="41" fontId="10" fillId="0" borderId="5" xfId="0" applyNumberFormat="1" applyFont="1" applyBorder="1"/>
    <xf numFmtId="41" fontId="10" fillId="0" borderId="6" xfId="0" applyNumberFormat="1" applyFont="1" applyBorder="1"/>
    <xf numFmtId="0" fontId="15" fillId="0" borderId="18" xfId="0" applyFont="1" applyBorder="1"/>
    <xf numFmtId="0" fontId="15" fillId="0" borderId="31" xfId="0" applyNumberFormat="1" applyFont="1" applyBorder="1" applyAlignment="1">
      <alignment horizontal="center" vertical="center"/>
    </xf>
    <xf numFmtId="0" fontId="15" fillId="0" borderId="31" xfId="0" applyFont="1" applyBorder="1"/>
    <xf numFmtId="0" fontId="10" fillId="0" borderId="0" xfId="0" applyFont="1" applyBorder="1"/>
    <xf numFmtId="0" fontId="11" fillId="0" borderId="25" xfId="0" applyFont="1" applyBorder="1"/>
    <xf numFmtId="0" fontId="11" fillId="0" borderId="0" xfId="0" applyNumberFormat="1" applyFont="1" applyBorder="1" applyAlignment="1">
      <alignment horizontal="center" vertical="center"/>
    </xf>
    <xf numFmtId="0" fontId="11" fillId="0" borderId="0" xfId="0" applyFont="1" applyBorder="1"/>
    <xf numFmtId="0" fontId="15" fillId="0" borderId="0" xfId="0" applyFont="1" applyBorder="1"/>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36" xfId="0" applyFont="1" applyBorder="1" applyAlignment="1">
      <alignment horizontal="center" vertical="center"/>
    </xf>
    <xf numFmtId="0" fontId="11" fillId="0" borderId="21" xfId="0" applyFont="1" applyBorder="1" applyAlignment="1"/>
    <xf numFmtId="0" fontId="11" fillId="0" borderId="23" xfId="0" applyFont="1" applyBorder="1" applyAlignment="1"/>
    <xf numFmtId="0" fontId="11" fillId="0" borderId="38" xfId="0" applyFont="1" applyBorder="1" applyAlignment="1">
      <alignment horizontal="center" vertical="center"/>
    </xf>
    <xf numFmtId="0" fontId="11" fillId="0" borderId="16" xfId="0" applyFont="1" applyBorder="1" applyAlignment="1">
      <alignment horizontal="center" vertical="center"/>
    </xf>
    <xf numFmtId="0" fontId="11" fillId="0" borderId="34" xfId="0" applyFont="1" applyBorder="1" applyAlignment="1">
      <alignment horizontal="center" vertical="center"/>
    </xf>
    <xf numFmtId="0" fontId="11" fillId="0" borderId="4" xfId="0" applyFont="1" applyBorder="1" applyAlignment="1"/>
    <xf numFmtId="0" fontId="11" fillId="0" borderId="27" xfId="0" applyFont="1" applyBorder="1" applyAlignment="1"/>
    <xf numFmtId="0" fontId="11" fillId="0" borderId="0" xfId="0" applyFont="1" applyBorder="1" applyAlignment="1">
      <alignment horizontal="right" vertical="center"/>
    </xf>
    <xf numFmtId="0" fontId="16" fillId="0" borderId="0" xfId="0" applyFont="1" applyAlignment="1">
      <alignment horizontal="left" vertical="center" wrapText="1"/>
    </xf>
    <xf numFmtId="0" fontId="5" fillId="0" borderId="0" xfId="0" applyFont="1"/>
    <xf numFmtId="0" fontId="7" fillId="0" borderId="0" xfId="0" applyFont="1" applyAlignment="1">
      <alignmen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0"/>
  <sheetViews>
    <sheetView showGridLines="0" tabSelected="1" zoomScaleNormal="100" zoomScaleSheetLayoutView="85" workbookViewId="0"/>
  </sheetViews>
  <sheetFormatPr baseColWidth="10" defaultColWidth="8.83203125" defaultRowHeight="14"/>
  <cols>
    <col min="1" max="1" width="3.6640625" style="1" customWidth="1"/>
    <col min="2" max="2" width="8.6640625" style="1" customWidth="1"/>
    <col min="3" max="3" width="12.1640625" style="1" customWidth="1"/>
    <col min="4" max="4" width="10.6640625" style="1" customWidth="1"/>
    <col min="5" max="6" width="7.5" style="1" customWidth="1"/>
    <col min="7" max="7" width="7.5" style="2" customWidth="1"/>
    <col min="8" max="8" width="7.5" style="1" customWidth="1"/>
    <col min="9" max="10" width="7.5" style="2" customWidth="1"/>
    <col min="11" max="11" width="7.5" style="1" customWidth="1"/>
    <col min="12" max="12" width="3.6640625" style="1" customWidth="1"/>
    <col min="13" max="14" width="5" style="1" customWidth="1"/>
    <col min="15" max="15" width="7.33203125" style="1" customWidth="1"/>
    <col min="16" max="17" width="6.6640625" style="1" customWidth="1"/>
    <col min="18" max="18" width="6.6640625" style="2" customWidth="1"/>
    <col min="19" max="19" width="6.6640625" style="1" customWidth="1"/>
    <col min="20" max="24" width="6.6640625" style="2" customWidth="1"/>
    <col min="25" max="25" width="6.6640625" style="1" customWidth="1"/>
    <col min="26" max="16384" width="8.83203125" style="2"/>
  </cols>
  <sheetData>
    <row r="1" spans="1:25" ht="7" customHeight="1"/>
    <row r="2" spans="1:25" ht="17" customHeight="1">
      <c r="A2" s="86" t="s">
        <v>51</v>
      </c>
      <c r="B2" s="86"/>
      <c r="C2" s="86"/>
      <c r="D2" s="86"/>
      <c r="E2" s="86"/>
      <c r="F2" s="86"/>
      <c r="G2" s="86"/>
      <c r="H2" s="86"/>
      <c r="I2" s="87"/>
      <c r="J2" s="87"/>
      <c r="K2" s="87"/>
      <c r="L2" s="78"/>
      <c r="M2" s="78"/>
      <c r="N2" s="78"/>
      <c r="O2" s="78"/>
      <c r="P2" s="78"/>
      <c r="Q2" s="78"/>
      <c r="R2" s="79"/>
      <c r="S2" s="79"/>
      <c r="T2" s="80"/>
      <c r="U2" s="80"/>
      <c r="V2" s="80"/>
      <c r="W2" s="80"/>
      <c r="X2" s="80"/>
      <c r="Y2" s="80"/>
    </row>
    <row r="3" spans="1:25" ht="7" customHeight="1"/>
    <row r="4" spans="1:25" s="5" customFormat="1" ht="18.75" customHeight="1">
      <c r="A4" s="3" t="s">
        <v>42</v>
      </c>
      <c r="B4" s="4"/>
      <c r="C4" s="4"/>
      <c r="D4" s="4"/>
      <c r="E4" s="4"/>
      <c r="F4" s="4"/>
      <c r="H4" s="4"/>
      <c r="K4" s="4"/>
      <c r="L4" s="4"/>
      <c r="M4" s="4"/>
      <c r="N4" s="4"/>
      <c r="O4" s="4"/>
      <c r="P4" s="4"/>
      <c r="Q4" s="4"/>
      <c r="S4" s="4"/>
      <c r="Y4" s="4"/>
    </row>
    <row r="5" spans="1:25" ht="7" customHeight="1"/>
    <row r="6" spans="1:25" ht="17">
      <c r="A6" s="6" t="s">
        <v>52</v>
      </c>
      <c r="B6" s="3"/>
      <c r="C6" s="3"/>
      <c r="D6" s="3"/>
      <c r="E6" s="3"/>
      <c r="F6" s="3"/>
      <c r="K6" s="7"/>
      <c r="L6" s="3"/>
      <c r="M6" s="3"/>
      <c r="N6" s="3"/>
      <c r="O6" s="3"/>
      <c r="P6" s="3"/>
      <c r="Q6" s="3"/>
      <c r="Y6" s="2"/>
    </row>
    <row r="7" spans="1:25" s="9" customFormat="1" ht="15.75" customHeight="1">
      <c r="A7" s="77" t="s">
        <v>53</v>
      </c>
      <c r="B7" s="77"/>
      <c r="C7" s="77"/>
      <c r="D7" s="77"/>
      <c r="E7" s="77"/>
      <c r="F7" s="77"/>
      <c r="G7" s="77"/>
      <c r="H7" s="77"/>
      <c r="I7" s="77"/>
      <c r="J7" s="77"/>
      <c r="K7" s="77"/>
      <c r="L7" s="8"/>
      <c r="M7" s="8"/>
      <c r="N7" s="8"/>
      <c r="O7" s="8"/>
      <c r="P7" s="8"/>
      <c r="Q7" s="8"/>
      <c r="S7" s="8"/>
      <c r="Y7" s="10"/>
    </row>
    <row r="8" spans="1:25" s="9" customFormat="1" ht="21" customHeight="1">
      <c r="A8" s="77"/>
      <c r="B8" s="77"/>
      <c r="C8" s="77"/>
      <c r="D8" s="77"/>
      <c r="E8" s="77"/>
      <c r="F8" s="77"/>
      <c r="G8" s="77"/>
      <c r="H8" s="77"/>
      <c r="I8" s="77"/>
      <c r="J8" s="77"/>
      <c r="K8" s="77"/>
      <c r="L8" s="8"/>
      <c r="M8" s="8"/>
      <c r="N8" s="8"/>
      <c r="O8" s="8"/>
      <c r="P8" s="8"/>
      <c r="Q8" s="8"/>
      <c r="S8" s="8"/>
      <c r="Y8" s="10"/>
    </row>
    <row r="9" spans="1:25" s="9" customFormat="1" thickBot="1">
      <c r="A9" s="8"/>
      <c r="B9" s="8"/>
      <c r="C9" s="8"/>
      <c r="D9" s="8"/>
      <c r="E9" s="88" t="s">
        <v>29</v>
      </c>
      <c r="F9" s="88"/>
      <c r="G9" s="88"/>
      <c r="H9" s="10"/>
      <c r="I9" s="84" t="s">
        <v>49</v>
      </c>
      <c r="J9" s="85"/>
      <c r="K9" s="85"/>
      <c r="L9" s="8"/>
      <c r="M9" s="8"/>
      <c r="N9" s="8"/>
      <c r="O9" s="8"/>
      <c r="P9" s="88" t="s">
        <v>39</v>
      </c>
      <c r="Q9" s="88"/>
      <c r="R9" s="88"/>
      <c r="S9" s="89"/>
      <c r="T9" s="89"/>
      <c r="U9" s="11"/>
      <c r="V9" s="11"/>
      <c r="W9" s="84" t="s">
        <v>49</v>
      </c>
      <c r="X9" s="85"/>
      <c r="Y9" s="85"/>
    </row>
    <row r="10" spans="1:25" s="17" customFormat="1" ht="13" customHeight="1" thickBot="1">
      <c r="A10" s="81"/>
      <c r="B10" s="81"/>
      <c r="C10" s="81"/>
      <c r="D10" s="81"/>
      <c r="E10" s="12" t="s">
        <v>40</v>
      </c>
      <c r="F10" s="12" t="s">
        <v>0</v>
      </c>
      <c r="G10" s="12" t="s">
        <v>1</v>
      </c>
      <c r="H10" s="12" t="s">
        <v>2</v>
      </c>
      <c r="I10" s="12" t="s">
        <v>3</v>
      </c>
      <c r="J10" s="12" t="s">
        <v>4</v>
      </c>
      <c r="K10" s="13" t="s">
        <v>5</v>
      </c>
      <c r="L10" s="82"/>
      <c r="M10" s="82"/>
      <c r="N10" s="82"/>
      <c r="O10" s="83"/>
      <c r="P10" s="14" t="s">
        <v>30</v>
      </c>
      <c r="Q10" s="15" t="s">
        <v>31</v>
      </c>
      <c r="R10" s="15" t="s">
        <v>32</v>
      </c>
      <c r="S10" s="15" t="s">
        <v>33</v>
      </c>
      <c r="T10" s="15" t="s">
        <v>34</v>
      </c>
      <c r="U10" s="15" t="s">
        <v>35</v>
      </c>
      <c r="V10" s="16" t="s">
        <v>36</v>
      </c>
      <c r="W10" s="16" t="s">
        <v>37</v>
      </c>
      <c r="X10" s="16" t="s">
        <v>38</v>
      </c>
      <c r="Y10" s="16" t="s">
        <v>5</v>
      </c>
    </row>
    <row r="11" spans="1:25" s="17" customFormat="1" ht="10" customHeight="1">
      <c r="A11" s="64" t="s">
        <v>6</v>
      </c>
      <c r="B11" s="64"/>
      <c r="C11" s="65"/>
      <c r="D11" s="18" t="s">
        <v>7</v>
      </c>
      <c r="E11" s="19">
        <v>11</v>
      </c>
      <c r="F11" s="19">
        <v>4</v>
      </c>
      <c r="G11" s="19">
        <v>1</v>
      </c>
      <c r="H11" s="19">
        <v>3</v>
      </c>
      <c r="I11" s="19">
        <v>3</v>
      </c>
      <c r="J11" s="19">
        <v>2</v>
      </c>
      <c r="K11" s="20">
        <f>SUM(E11:J11)</f>
        <v>24</v>
      </c>
      <c r="L11" s="64" t="s">
        <v>6</v>
      </c>
      <c r="M11" s="64"/>
      <c r="N11" s="65"/>
      <c r="O11" s="21" t="s">
        <v>7</v>
      </c>
      <c r="P11" s="22">
        <v>2</v>
      </c>
      <c r="Q11" s="24">
        <v>0</v>
      </c>
      <c r="R11" s="24">
        <v>0</v>
      </c>
      <c r="S11" s="22">
        <v>5</v>
      </c>
      <c r="T11" s="22">
        <v>6</v>
      </c>
      <c r="U11" s="22">
        <v>5</v>
      </c>
      <c r="V11" s="22">
        <v>1</v>
      </c>
      <c r="W11" s="22">
        <v>3</v>
      </c>
      <c r="X11" s="22">
        <v>2</v>
      </c>
      <c r="Y11" s="20">
        <f>SUM(P11:X11)</f>
        <v>24</v>
      </c>
    </row>
    <row r="12" spans="1:25" s="17" customFormat="1" ht="10" customHeight="1">
      <c r="A12" s="66"/>
      <c r="B12" s="66"/>
      <c r="C12" s="67"/>
      <c r="D12" s="23" t="s">
        <v>8</v>
      </c>
      <c r="E12" s="24">
        <v>687</v>
      </c>
      <c r="F12" s="24">
        <v>797</v>
      </c>
      <c r="G12" s="24">
        <v>95</v>
      </c>
      <c r="H12" s="24">
        <v>192</v>
      </c>
      <c r="I12" s="24">
        <v>336</v>
      </c>
      <c r="J12" s="24">
        <v>115</v>
      </c>
      <c r="K12" s="25">
        <f t="shared" ref="K12:K69" si="0">SUM(E12:J12)</f>
        <v>2222</v>
      </c>
      <c r="L12" s="66"/>
      <c r="M12" s="66"/>
      <c r="N12" s="67"/>
      <c r="O12" s="26" t="s">
        <v>8</v>
      </c>
      <c r="P12" s="22">
        <v>202</v>
      </c>
      <c r="Q12" s="22">
        <v>124</v>
      </c>
      <c r="R12" s="22">
        <v>86</v>
      </c>
      <c r="S12" s="22">
        <v>285</v>
      </c>
      <c r="T12" s="22">
        <v>318</v>
      </c>
      <c r="U12" s="22">
        <v>322</v>
      </c>
      <c r="V12" s="22">
        <v>313</v>
      </c>
      <c r="W12" s="22">
        <v>338</v>
      </c>
      <c r="X12" s="22">
        <v>234</v>
      </c>
      <c r="Y12" s="25">
        <f t="shared" ref="Y12:Y69" si="1">SUM(P12:X12)</f>
        <v>2222</v>
      </c>
    </row>
    <row r="13" spans="1:25" s="17" customFormat="1" ht="10" customHeight="1">
      <c r="A13" s="68"/>
      <c r="B13" s="68"/>
      <c r="C13" s="69"/>
      <c r="D13" s="27" t="s">
        <v>5</v>
      </c>
      <c r="E13" s="24">
        <f>SUM(E11:E12)</f>
        <v>698</v>
      </c>
      <c r="F13" s="24">
        <f t="shared" ref="F13:J13" si="2">SUM(F11:F12)</f>
        <v>801</v>
      </c>
      <c r="G13" s="24">
        <f t="shared" si="2"/>
        <v>96</v>
      </c>
      <c r="H13" s="24">
        <f t="shared" si="2"/>
        <v>195</v>
      </c>
      <c r="I13" s="24">
        <f t="shared" si="2"/>
        <v>339</v>
      </c>
      <c r="J13" s="24">
        <f t="shared" si="2"/>
        <v>117</v>
      </c>
      <c r="K13" s="25">
        <f t="shared" si="0"/>
        <v>2246</v>
      </c>
      <c r="L13" s="68"/>
      <c r="M13" s="68"/>
      <c r="N13" s="69"/>
      <c r="O13" s="28" t="s">
        <v>5</v>
      </c>
      <c r="P13" s="29">
        <f>SUM(P11:P12)</f>
        <v>204</v>
      </c>
      <c r="Q13" s="29">
        <f t="shared" ref="Q13:X13" si="3">SUM(Q11:Q12)</f>
        <v>124</v>
      </c>
      <c r="R13" s="29">
        <f t="shared" si="3"/>
        <v>86</v>
      </c>
      <c r="S13" s="29">
        <f t="shared" si="3"/>
        <v>290</v>
      </c>
      <c r="T13" s="29">
        <f t="shared" si="3"/>
        <v>324</v>
      </c>
      <c r="U13" s="29">
        <f t="shared" si="3"/>
        <v>327</v>
      </c>
      <c r="V13" s="29">
        <f t="shared" si="3"/>
        <v>314</v>
      </c>
      <c r="W13" s="29">
        <f t="shared" si="3"/>
        <v>341</v>
      </c>
      <c r="X13" s="29">
        <f t="shared" si="3"/>
        <v>236</v>
      </c>
      <c r="Y13" s="25">
        <f t="shared" si="1"/>
        <v>2246</v>
      </c>
    </row>
    <row r="14" spans="1:25" s="17" customFormat="1" ht="10" customHeight="1">
      <c r="A14" s="50" t="s">
        <v>9</v>
      </c>
      <c r="B14" s="58" t="s">
        <v>10</v>
      </c>
      <c r="C14" s="58"/>
      <c r="D14" s="27" t="s">
        <v>7</v>
      </c>
      <c r="E14" s="30">
        <v>2</v>
      </c>
      <c r="F14" s="30">
        <v>33</v>
      </c>
      <c r="G14" s="30">
        <v>19</v>
      </c>
      <c r="H14" s="30">
        <v>11</v>
      </c>
      <c r="I14" s="30">
        <v>0</v>
      </c>
      <c r="J14" s="30">
        <v>32</v>
      </c>
      <c r="K14" s="25">
        <f t="shared" si="0"/>
        <v>97</v>
      </c>
      <c r="L14" s="50" t="s">
        <v>9</v>
      </c>
      <c r="M14" s="58" t="s">
        <v>10</v>
      </c>
      <c r="N14" s="58"/>
      <c r="O14" s="28" t="s">
        <v>7</v>
      </c>
      <c r="P14" s="31">
        <v>4</v>
      </c>
      <c r="Q14" s="31">
        <v>3</v>
      </c>
      <c r="R14" s="31">
        <v>2</v>
      </c>
      <c r="S14" s="31">
        <v>7</v>
      </c>
      <c r="T14" s="31">
        <v>17</v>
      </c>
      <c r="U14" s="31">
        <v>18</v>
      </c>
      <c r="V14" s="31">
        <v>14</v>
      </c>
      <c r="W14" s="31">
        <v>16</v>
      </c>
      <c r="X14" s="31">
        <v>16</v>
      </c>
      <c r="Y14" s="25">
        <f t="shared" si="1"/>
        <v>97</v>
      </c>
    </row>
    <row r="15" spans="1:25" s="17" customFormat="1" ht="10" customHeight="1">
      <c r="A15" s="50"/>
      <c r="B15" s="58"/>
      <c r="C15" s="58"/>
      <c r="D15" s="27" t="s">
        <v>8</v>
      </c>
      <c r="E15" s="30">
        <v>58</v>
      </c>
      <c r="F15" s="30">
        <v>759</v>
      </c>
      <c r="G15" s="30">
        <v>340</v>
      </c>
      <c r="H15" s="30">
        <v>975</v>
      </c>
      <c r="I15" s="30">
        <v>3</v>
      </c>
      <c r="J15" s="30">
        <v>1211</v>
      </c>
      <c r="K15" s="25">
        <f t="shared" si="0"/>
        <v>3346</v>
      </c>
      <c r="L15" s="50"/>
      <c r="M15" s="58"/>
      <c r="N15" s="58"/>
      <c r="O15" s="28" t="s">
        <v>8</v>
      </c>
      <c r="P15" s="31">
        <v>325</v>
      </c>
      <c r="Q15" s="31">
        <v>187</v>
      </c>
      <c r="R15" s="31">
        <v>121</v>
      </c>
      <c r="S15" s="31">
        <v>487</v>
      </c>
      <c r="T15" s="31">
        <v>477</v>
      </c>
      <c r="U15" s="31">
        <v>520</v>
      </c>
      <c r="V15" s="31">
        <v>515</v>
      </c>
      <c r="W15" s="31">
        <v>382</v>
      </c>
      <c r="X15" s="31">
        <v>332</v>
      </c>
      <c r="Y15" s="25">
        <f t="shared" si="1"/>
        <v>3346</v>
      </c>
    </row>
    <row r="16" spans="1:25" s="17" customFormat="1" ht="10" customHeight="1">
      <c r="A16" s="50"/>
      <c r="B16" s="58"/>
      <c r="C16" s="58"/>
      <c r="D16" s="27" t="s">
        <v>5</v>
      </c>
      <c r="E16" s="24">
        <f>SUM(E14:E15)</f>
        <v>60</v>
      </c>
      <c r="F16" s="24">
        <v>792</v>
      </c>
      <c r="G16" s="24">
        <f t="shared" ref="G16:J16" si="4">SUM(G14:G15)</f>
        <v>359</v>
      </c>
      <c r="H16" s="24">
        <f t="shared" si="4"/>
        <v>986</v>
      </c>
      <c r="I16" s="24">
        <f t="shared" si="4"/>
        <v>3</v>
      </c>
      <c r="J16" s="24">
        <f t="shared" si="4"/>
        <v>1243</v>
      </c>
      <c r="K16" s="25">
        <f t="shared" si="0"/>
        <v>3443</v>
      </c>
      <c r="L16" s="50"/>
      <c r="M16" s="58"/>
      <c r="N16" s="58"/>
      <c r="O16" s="28" t="s">
        <v>5</v>
      </c>
      <c r="P16" s="24">
        <f>SUM(P14:P15)</f>
        <v>329</v>
      </c>
      <c r="Q16" s="24">
        <f t="shared" ref="Q16:X16" si="5">SUM(Q14:Q15)</f>
        <v>190</v>
      </c>
      <c r="R16" s="24">
        <f t="shared" si="5"/>
        <v>123</v>
      </c>
      <c r="S16" s="24">
        <f t="shared" si="5"/>
        <v>494</v>
      </c>
      <c r="T16" s="24">
        <f t="shared" si="5"/>
        <v>494</v>
      </c>
      <c r="U16" s="24">
        <f t="shared" si="5"/>
        <v>538</v>
      </c>
      <c r="V16" s="24">
        <f t="shared" si="5"/>
        <v>529</v>
      </c>
      <c r="W16" s="24">
        <f t="shared" si="5"/>
        <v>398</v>
      </c>
      <c r="X16" s="24">
        <f t="shared" si="5"/>
        <v>348</v>
      </c>
      <c r="Y16" s="25">
        <f t="shared" si="1"/>
        <v>3443</v>
      </c>
    </row>
    <row r="17" spans="1:25" s="17" customFormat="1" ht="10" customHeight="1">
      <c r="A17" s="50"/>
      <c r="B17" s="58" t="s">
        <v>11</v>
      </c>
      <c r="C17" s="58"/>
      <c r="D17" s="27" t="s">
        <v>7</v>
      </c>
      <c r="E17" s="24">
        <v>0</v>
      </c>
      <c r="F17" s="24">
        <v>0</v>
      </c>
      <c r="G17" s="24">
        <v>0</v>
      </c>
      <c r="H17" s="24">
        <v>0</v>
      </c>
      <c r="I17" s="24">
        <v>0</v>
      </c>
      <c r="J17" s="24">
        <v>0</v>
      </c>
      <c r="K17" s="25">
        <f t="shared" si="0"/>
        <v>0</v>
      </c>
      <c r="L17" s="50"/>
      <c r="M17" s="58" t="s">
        <v>11</v>
      </c>
      <c r="N17" s="58"/>
      <c r="O17" s="28" t="s">
        <v>7</v>
      </c>
      <c r="P17" s="24">
        <v>0</v>
      </c>
      <c r="Q17" s="24">
        <v>0</v>
      </c>
      <c r="R17" s="24">
        <v>0</v>
      </c>
      <c r="S17" s="24">
        <v>0</v>
      </c>
      <c r="T17" s="24">
        <v>0</v>
      </c>
      <c r="U17" s="24">
        <v>0</v>
      </c>
      <c r="V17" s="24">
        <v>0</v>
      </c>
      <c r="W17" s="24">
        <v>0</v>
      </c>
      <c r="X17" s="24">
        <v>0</v>
      </c>
      <c r="Y17" s="25">
        <f t="shared" si="1"/>
        <v>0</v>
      </c>
    </row>
    <row r="18" spans="1:25" s="17" customFormat="1" ht="10" customHeight="1">
      <c r="A18" s="50"/>
      <c r="B18" s="58"/>
      <c r="C18" s="58"/>
      <c r="D18" s="27" t="s">
        <v>8</v>
      </c>
      <c r="E18" s="24">
        <v>0</v>
      </c>
      <c r="F18" s="30">
        <v>0</v>
      </c>
      <c r="G18" s="24">
        <v>1</v>
      </c>
      <c r="H18" s="24">
        <v>0</v>
      </c>
      <c r="I18" s="24">
        <v>12</v>
      </c>
      <c r="J18" s="24">
        <v>0</v>
      </c>
      <c r="K18" s="25">
        <f t="shared" si="0"/>
        <v>13</v>
      </c>
      <c r="L18" s="50"/>
      <c r="M18" s="58"/>
      <c r="N18" s="58"/>
      <c r="O18" s="28" t="s">
        <v>8</v>
      </c>
      <c r="P18" s="24">
        <v>1</v>
      </c>
      <c r="Q18" s="24">
        <v>0</v>
      </c>
      <c r="R18" s="24">
        <v>0</v>
      </c>
      <c r="S18" s="24">
        <v>0</v>
      </c>
      <c r="T18" s="22">
        <v>3</v>
      </c>
      <c r="U18" s="22">
        <v>2</v>
      </c>
      <c r="V18" s="22">
        <v>2</v>
      </c>
      <c r="W18" s="22">
        <v>1</v>
      </c>
      <c r="X18" s="22">
        <v>4</v>
      </c>
      <c r="Y18" s="25">
        <f t="shared" si="1"/>
        <v>13</v>
      </c>
    </row>
    <row r="19" spans="1:25" s="17" customFormat="1" ht="10" customHeight="1">
      <c r="A19" s="50"/>
      <c r="B19" s="58"/>
      <c r="C19" s="58"/>
      <c r="D19" s="27" t="s">
        <v>5</v>
      </c>
      <c r="E19" s="24">
        <f>SUM(E17:E18)</f>
        <v>0</v>
      </c>
      <c r="F19" s="24">
        <f t="shared" ref="F19:J19" si="6">SUM(F17:F18)</f>
        <v>0</v>
      </c>
      <c r="G19" s="24">
        <f t="shared" si="6"/>
        <v>1</v>
      </c>
      <c r="H19" s="24">
        <f t="shared" si="6"/>
        <v>0</v>
      </c>
      <c r="I19" s="24">
        <f t="shared" si="6"/>
        <v>12</v>
      </c>
      <c r="J19" s="24">
        <f t="shared" si="6"/>
        <v>0</v>
      </c>
      <c r="K19" s="25">
        <f t="shared" si="0"/>
        <v>13</v>
      </c>
      <c r="L19" s="50"/>
      <c r="M19" s="58"/>
      <c r="N19" s="58"/>
      <c r="O19" s="28" t="s">
        <v>5</v>
      </c>
      <c r="P19" s="24">
        <f>SUM(P17:P18)</f>
        <v>1</v>
      </c>
      <c r="Q19" s="24">
        <f t="shared" ref="Q19:X19" si="7">SUM(Q17:Q18)</f>
        <v>0</v>
      </c>
      <c r="R19" s="24">
        <f t="shared" si="7"/>
        <v>0</v>
      </c>
      <c r="S19" s="24">
        <f t="shared" si="7"/>
        <v>0</v>
      </c>
      <c r="T19" s="24">
        <f t="shared" si="7"/>
        <v>3</v>
      </c>
      <c r="U19" s="24">
        <f t="shared" si="7"/>
        <v>2</v>
      </c>
      <c r="V19" s="24">
        <f t="shared" si="7"/>
        <v>2</v>
      </c>
      <c r="W19" s="24">
        <f t="shared" si="7"/>
        <v>1</v>
      </c>
      <c r="X19" s="24">
        <f t="shared" si="7"/>
        <v>4</v>
      </c>
      <c r="Y19" s="25">
        <f t="shared" si="1"/>
        <v>13</v>
      </c>
    </row>
    <row r="20" spans="1:25" s="17" customFormat="1" ht="10" customHeight="1">
      <c r="A20" s="50"/>
      <c r="B20" s="58" t="s">
        <v>12</v>
      </c>
      <c r="C20" s="58"/>
      <c r="D20" s="75"/>
      <c r="E20" s="24">
        <f>E14+E17</f>
        <v>2</v>
      </c>
      <c r="F20" s="24">
        <f t="shared" ref="F20:J20" si="8">F14+F17</f>
        <v>33</v>
      </c>
      <c r="G20" s="24">
        <f t="shared" si="8"/>
        <v>19</v>
      </c>
      <c r="H20" s="24">
        <f t="shared" si="8"/>
        <v>11</v>
      </c>
      <c r="I20" s="24">
        <f t="shared" si="8"/>
        <v>0</v>
      </c>
      <c r="J20" s="24">
        <f t="shared" si="8"/>
        <v>32</v>
      </c>
      <c r="K20" s="25">
        <f t="shared" si="0"/>
        <v>97</v>
      </c>
      <c r="L20" s="50"/>
      <c r="M20" s="58" t="s">
        <v>12</v>
      </c>
      <c r="N20" s="58"/>
      <c r="O20" s="62"/>
      <c r="P20" s="24">
        <f>P14+P17</f>
        <v>4</v>
      </c>
      <c r="Q20" s="24">
        <f t="shared" ref="Q20:X20" si="9">Q14+Q17</f>
        <v>3</v>
      </c>
      <c r="R20" s="24">
        <f t="shared" si="9"/>
        <v>2</v>
      </c>
      <c r="S20" s="24">
        <f t="shared" si="9"/>
        <v>7</v>
      </c>
      <c r="T20" s="24">
        <f t="shared" si="9"/>
        <v>17</v>
      </c>
      <c r="U20" s="24">
        <f t="shared" si="9"/>
        <v>18</v>
      </c>
      <c r="V20" s="24">
        <f t="shared" si="9"/>
        <v>14</v>
      </c>
      <c r="W20" s="24">
        <f t="shared" si="9"/>
        <v>16</v>
      </c>
      <c r="X20" s="24">
        <f t="shared" si="9"/>
        <v>16</v>
      </c>
      <c r="Y20" s="25">
        <f t="shared" si="1"/>
        <v>97</v>
      </c>
    </row>
    <row r="21" spans="1:25" s="17" customFormat="1" ht="10" customHeight="1">
      <c r="A21" s="50"/>
      <c r="B21" s="58" t="s">
        <v>13</v>
      </c>
      <c r="C21" s="58"/>
      <c r="D21" s="75"/>
      <c r="E21" s="24">
        <f>E15+E18</f>
        <v>58</v>
      </c>
      <c r="F21" s="24">
        <f t="shared" ref="F21:J21" si="10">F15+F18</f>
        <v>759</v>
      </c>
      <c r="G21" s="24">
        <f t="shared" si="10"/>
        <v>341</v>
      </c>
      <c r="H21" s="24">
        <f t="shared" si="10"/>
        <v>975</v>
      </c>
      <c r="I21" s="24">
        <f t="shared" si="10"/>
        <v>15</v>
      </c>
      <c r="J21" s="24">
        <f t="shared" si="10"/>
        <v>1211</v>
      </c>
      <c r="K21" s="25">
        <f t="shared" si="0"/>
        <v>3359</v>
      </c>
      <c r="L21" s="50"/>
      <c r="M21" s="58" t="s">
        <v>13</v>
      </c>
      <c r="N21" s="58"/>
      <c r="O21" s="62"/>
      <c r="P21" s="24">
        <f>P15+P18</f>
        <v>326</v>
      </c>
      <c r="Q21" s="24">
        <f t="shared" ref="Q21:X21" si="11">Q15+Q18</f>
        <v>187</v>
      </c>
      <c r="R21" s="24">
        <f t="shared" si="11"/>
        <v>121</v>
      </c>
      <c r="S21" s="24">
        <f t="shared" si="11"/>
        <v>487</v>
      </c>
      <c r="T21" s="24">
        <f t="shared" si="11"/>
        <v>480</v>
      </c>
      <c r="U21" s="24">
        <f t="shared" si="11"/>
        <v>522</v>
      </c>
      <c r="V21" s="24">
        <f t="shared" si="11"/>
        <v>517</v>
      </c>
      <c r="W21" s="24">
        <f t="shared" si="11"/>
        <v>383</v>
      </c>
      <c r="X21" s="24">
        <f t="shared" si="11"/>
        <v>336</v>
      </c>
      <c r="Y21" s="25">
        <f t="shared" si="1"/>
        <v>3359</v>
      </c>
    </row>
    <row r="22" spans="1:25" s="17" customFormat="1" ht="12" customHeight="1" thickBot="1">
      <c r="A22" s="51"/>
      <c r="B22" s="59" t="s">
        <v>5</v>
      </c>
      <c r="C22" s="59"/>
      <c r="D22" s="76"/>
      <c r="E22" s="32">
        <f>SUM(E20:E21)</f>
        <v>60</v>
      </c>
      <c r="F22" s="32">
        <f t="shared" ref="F22:J22" si="12">SUM(F20:F21)</f>
        <v>792</v>
      </c>
      <c r="G22" s="32">
        <f t="shared" si="12"/>
        <v>360</v>
      </c>
      <c r="H22" s="32">
        <f t="shared" si="12"/>
        <v>986</v>
      </c>
      <c r="I22" s="32">
        <f t="shared" si="12"/>
        <v>15</v>
      </c>
      <c r="J22" s="32">
        <f t="shared" si="12"/>
        <v>1243</v>
      </c>
      <c r="K22" s="33">
        <f t="shared" si="0"/>
        <v>3456</v>
      </c>
      <c r="L22" s="51"/>
      <c r="M22" s="59" t="s">
        <v>5</v>
      </c>
      <c r="N22" s="59"/>
      <c r="O22" s="60"/>
      <c r="P22" s="34">
        <f>SUM(P20:P21)</f>
        <v>330</v>
      </c>
      <c r="Q22" s="34">
        <f t="shared" ref="Q22:X22" si="13">SUM(Q20:Q21)</f>
        <v>190</v>
      </c>
      <c r="R22" s="34">
        <f t="shared" si="13"/>
        <v>123</v>
      </c>
      <c r="S22" s="34">
        <f t="shared" si="13"/>
        <v>494</v>
      </c>
      <c r="T22" s="34">
        <f t="shared" si="13"/>
        <v>497</v>
      </c>
      <c r="U22" s="34">
        <f t="shared" si="13"/>
        <v>540</v>
      </c>
      <c r="V22" s="34">
        <f t="shared" si="13"/>
        <v>531</v>
      </c>
      <c r="W22" s="34">
        <f t="shared" si="13"/>
        <v>399</v>
      </c>
      <c r="X22" s="34">
        <f t="shared" si="13"/>
        <v>352</v>
      </c>
      <c r="Y22" s="33">
        <f t="shared" si="1"/>
        <v>3456</v>
      </c>
    </row>
    <row r="23" spans="1:25" s="17" customFormat="1" ht="10" customHeight="1">
      <c r="A23" s="64" t="s">
        <v>14</v>
      </c>
      <c r="B23" s="64"/>
      <c r="C23" s="65"/>
      <c r="D23" s="35" t="s">
        <v>7</v>
      </c>
      <c r="E23" s="19">
        <v>0</v>
      </c>
      <c r="F23" s="19">
        <v>0</v>
      </c>
      <c r="G23" s="19">
        <v>0</v>
      </c>
      <c r="H23" s="19">
        <v>5</v>
      </c>
      <c r="I23" s="19">
        <v>0</v>
      </c>
      <c r="J23" s="19">
        <v>0</v>
      </c>
      <c r="K23" s="25">
        <f t="shared" si="0"/>
        <v>5</v>
      </c>
      <c r="L23" s="63" t="s">
        <v>48</v>
      </c>
      <c r="M23" s="64"/>
      <c r="N23" s="65"/>
      <c r="O23" s="36" t="s">
        <v>7</v>
      </c>
      <c r="P23" s="24">
        <v>0</v>
      </c>
      <c r="Q23" s="24">
        <v>0</v>
      </c>
      <c r="R23" s="24">
        <v>0</v>
      </c>
      <c r="S23" s="24">
        <v>0</v>
      </c>
      <c r="T23" s="24">
        <v>0</v>
      </c>
      <c r="U23" s="31">
        <v>1</v>
      </c>
      <c r="V23" s="31">
        <v>2</v>
      </c>
      <c r="W23" s="24">
        <v>0</v>
      </c>
      <c r="X23" s="31">
        <v>2</v>
      </c>
      <c r="Y23" s="25">
        <f t="shared" si="1"/>
        <v>5</v>
      </c>
    </row>
    <row r="24" spans="1:25" s="17" customFormat="1" ht="10" customHeight="1">
      <c r="A24" s="66"/>
      <c r="B24" s="66"/>
      <c r="C24" s="67"/>
      <c r="D24" s="37" t="s">
        <v>8</v>
      </c>
      <c r="E24" s="38">
        <v>3</v>
      </c>
      <c r="F24" s="38">
        <v>27</v>
      </c>
      <c r="G24" s="38">
        <v>247</v>
      </c>
      <c r="H24" s="38">
        <v>195</v>
      </c>
      <c r="I24" s="38">
        <v>0</v>
      </c>
      <c r="J24" s="38">
        <v>0</v>
      </c>
      <c r="K24" s="25">
        <f t="shared" si="0"/>
        <v>472</v>
      </c>
      <c r="L24" s="66"/>
      <c r="M24" s="66"/>
      <c r="N24" s="67"/>
      <c r="O24" s="28" t="s">
        <v>8</v>
      </c>
      <c r="P24" s="31">
        <v>47</v>
      </c>
      <c r="Q24" s="31">
        <v>26</v>
      </c>
      <c r="R24" s="31">
        <v>22</v>
      </c>
      <c r="S24" s="31">
        <v>52</v>
      </c>
      <c r="T24" s="31">
        <v>45</v>
      </c>
      <c r="U24" s="31">
        <v>85</v>
      </c>
      <c r="V24" s="31">
        <v>76</v>
      </c>
      <c r="W24" s="31">
        <v>63</v>
      </c>
      <c r="X24" s="31">
        <v>56</v>
      </c>
      <c r="Y24" s="25">
        <f t="shared" si="1"/>
        <v>472</v>
      </c>
    </row>
    <row r="25" spans="1:25" s="17" customFormat="1" ht="10" customHeight="1">
      <c r="A25" s="68"/>
      <c r="B25" s="68"/>
      <c r="C25" s="69"/>
      <c r="D25" s="39" t="s">
        <v>5</v>
      </c>
      <c r="E25" s="24">
        <v>3</v>
      </c>
      <c r="F25" s="24">
        <f t="shared" ref="F25:J25" si="14">SUM(F23:F24)</f>
        <v>27</v>
      </c>
      <c r="G25" s="24">
        <f t="shared" si="14"/>
        <v>247</v>
      </c>
      <c r="H25" s="24">
        <f t="shared" si="14"/>
        <v>200</v>
      </c>
      <c r="I25" s="24">
        <f t="shared" si="14"/>
        <v>0</v>
      </c>
      <c r="J25" s="24">
        <f t="shared" si="14"/>
        <v>0</v>
      </c>
      <c r="K25" s="25">
        <f t="shared" si="0"/>
        <v>477</v>
      </c>
      <c r="L25" s="68"/>
      <c r="M25" s="68"/>
      <c r="N25" s="69"/>
      <c r="O25" s="40" t="s">
        <v>5</v>
      </c>
      <c r="P25" s="24">
        <f>SUM(P23:P24)</f>
        <v>47</v>
      </c>
      <c r="Q25" s="24">
        <f t="shared" ref="Q25:X25" si="15">SUM(Q23:Q24)</f>
        <v>26</v>
      </c>
      <c r="R25" s="24">
        <f t="shared" si="15"/>
        <v>22</v>
      </c>
      <c r="S25" s="24">
        <f t="shared" si="15"/>
        <v>52</v>
      </c>
      <c r="T25" s="24">
        <f t="shared" si="15"/>
        <v>45</v>
      </c>
      <c r="U25" s="24">
        <f t="shared" si="15"/>
        <v>86</v>
      </c>
      <c r="V25" s="24">
        <f t="shared" si="15"/>
        <v>78</v>
      </c>
      <c r="W25" s="24">
        <f t="shared" si="15"/>
        <v>63</v>
      </c>
      <c r="X25" s="24">
        <f t="shared" si="15"/>
        <v>58</v>
      </c>
      <c r="Y25" s="25">
        <f t="shared" si="1"/>
        <v>477</v>
      </c>
    </row>
    <row r="26" spans="1:25" s="17" customFormat="1" ht="10" customHeight="1">
      <c r="A26" s="50" t="s">
        <v>47</v>
      </c>
      <c r="B26" s="70" t="s">
        <v>45</v>
      </c>
      <c r="C26" s="71"/>
      <c r="D26" s="37" t="s">
        <v>7</v>
      </c>
      <c r="E26" s="30">
        <v>50</v>
      </c>
      <c r="F26" s="30">
        <v>24</v>
      </c>
      <c r="G26" s="30">
        <v>25</v>
      </c>
      <c r="H26" s="30">
        <v>14</v>
      </c>
      <c r="I26" s="30">
        <v>1</v>
      </c>
      <c r="J26" s="30">
        <v>9</v>
      </c>
      <c r="K26" s="25">
        <f t="shared" si="0"/>
        <v>123</v>
      </c>
      <c r="L26" s="50" t="s">
        <v>47</v>
      </c>
      <c r="M26" s="70" t="s">
        <v>45</v>
      </c>
      <c r="N26" s="71"/>
      <c r="O26" s="28" t="s">
        <v>7</v>
      </c>
      <c r="P26" s="24">
        <v>8</v>
      </c>
      <c r="Q26" s="24">
        <v>5</v>
      </c>
      <c r="R26" s="31">
        <v>2</v>
      </c>
      <c r="S26" s="31">
        <v>14</v>
      </c>
      <c r="T26" s="31">
        <v>21</v>
      </c>
      <c r="U26" s="31">
        <v>25</v>
      </c>
      <c r="V26" s="31">
        <v>20</v>
      </c>
      <c r="W26" s="31">
        <v>14</v>
      </c>
      <c r="X26" s="31">
        <v>14</v>
      </c>
      <c r="Y26" s="25">
        <f t="shared" si="1"/>
        <v>123</v>
      </c>
    </row>
    <row r="27" spans="1:25" s="17" customFormat="1" ht="10" customHeight="1">
      <c r="A27" s="50"/>
      <c r="B27" s="72"/>
      <c r="C27" s="67"/>
      <c r="D27" s="37" t="s">
        <v>8</v>
      </c>
      <c r="E27" s="30">
        <v>1177</v>
      </c>
      <c r="F27" s="30">
        <v>979</v>
      </c>
      <c r="G27" s="30">
        <v>488</v>
      </c>
      <c r="H27" s="30">
        <v>428</v>
      </c>
      <c r="I27" s="30">
        <v>237</v>
      </c>
      <c r="J27" s="30">
        <v>257</v>
      </c>
      <c r="K27" s="25">
        <f t="shared" si="0"/>
        <v>3566</v>
      </c>
      <c r="L27" s="50"/>
      <c r="M27" s="72"/>
      <c r="N27" s="67"/>
      <c r="O27" s="28" t="s">
        <v>8</v>
      </c>
      <c r="P27" s="31">
        <v>339</v>
      </c>
      <c r="Q27" s="31">
        <v>220</v>
      </c>
      <c r="R27" s="31">
        <v>185</v>
      </c>
      <c r="S27" s="31">
        <v>474</v>
      </c>
      <c r="T27" s="31">
        <v>442</v>
      </c>
      <c r="U27" s="31">
        <v>533</v>
      </c>
      <c r="V27" s="31">
        <v>506</v>
      </c>
      <c r="W27" s="31">
        <v>490</v>
      </c>
      <c r="X27" s="31">
        <v>377</v>
      </c>
      <c r="Y27" s="25">
        <f t="shared" si="1"/>
        <v>3566</v>
      </c>
    </row>
    <row r="28" spans="1:25" s="17" customFormat="1" ht="10" customHeight="1">
      <c r="A28" s="50"/>
      <c r="B28" s="73"/>
      <c r="C28" s="69"/>
      <c r="D28" s="39" t="s">
        <v>5</v>
      </c>
      <c r="E28" s="24">
        <f>SUM(E26:E27)</f>
        <v>1227</v>
      </c>
      <c r="F28" s="24">
        <f t="shared" ref="F28:J28" si="16">SUM(F26:F27)</f>
        <v>1003</v>
      </c>
      <c r="G28" s="24">
        <f t="shared" si="16"/>
        <v>513</v>
      </c>
      <c r="H28" s="24">
        <f t="shared" si="16"/>
        <v>442</v>
      </c>
      <c r="I28" s="24">
        <f t="shared" si="16"/>
        <v>238</v>
      </c>
      <c r="J28" s="24">
        <f t="shared" si="16"/>
        <v>266</v>
      </c>
      <c r="K28" s="25">
        <f t="shared" si="0"/>
        <v>3689</v>
      </c>
      <c r="L28" s="50"/>
      <c r="M28" s="73"/>
      <c r="N28" s="69"/>
      <c r="O28" s="40" t="s">
        <v>5</v>
      </c>
      <c r="P28" s="24">
        <f>SUM(P26:P27)</f>
        <v>347</v>
      </c>
      <c r="Q28" s="24">
        <f t="shared" ref="Q28:X28" si="17">SUM(Q26:Q27)</f>
        <v>225</v>
      </c>
      <c r="R28" s="24">
        <f t="shared" si="17"/>
        <v>187</v>
      </c>
      <c r="S28" s="24">
        <f t="shared" si="17"/>
        <v>488</v>
      </c>
      <c r="T28" s="24">
        <f t="shared" si="17"/>
        <v>463</v>
      </c>
      <c r="U28" s="24">
        <f t="shared" si="17"/>
        <v>558</v>
      </c>
      <c r="V28" s="24">
        <f t="shared" si="17"/>
        <v>526</v>
      </c>
      <c r="W28" s="24">
        <f t="shared" si="17"/>
        <v>504</v>
      </c>
      <c r="X28" s="24">
        <f t="shared" si="17"/>
        <v>391</v>
      </c>
      <c r="Y28" s="25">
        <f t="shared" si="1"/>
        <v>3689</v>
      </c>
    </row>
    <row r="29" spans="1:25" s="17" customFormat="1" ht="10" customHeight="1">
      <c r="A29" s="50"/>
      <c r="B29" s="70" t="s">
        <v>44</v>
      </c>
      <c r="C29" s="71"/>
      <c r="D29" s="37" t="s">
        <v>7</v>
      </c>
      <c r="E29" s="30">
        <v>44</v>
      </c>
      <c r="F29" s="30">
        <v>36</v>
      </c>
      <c r="G29" s="30">
        <v>18</v>
      </c>
      <c r="H29" s="30">
        <v>35</v>
      </c>
      <c r="I29" s="30">
        <v>14</v>
      </c>
      <c r="J29" s="30">
        <v>21</v>
      </c>
      <c r="K29" s="25">
        <f t="shared" si="0"/>
        <v>168</v>
      </c>
      <c r="L29" s="50"/>
      <c r="M29" s="70" t="s">
        <v>44</v>
      </c>
      <c r="N29" s="71"/>
      <c r="O29" s="28" t="s">
        <v>7</v>
      </c>
      <c r="P29" s="31">
        <v>11</v>
      </c>
      <c r="Q29" s="31">
        <v>6</v>
      </c>
      <c r="R29" s="24">
        <v>9</v>
      </c>
      <c r="S29" s="31">
        <v>16</v>
      </c>
      <c r="T29" s="24">
        <v>19</v>
      </c>
      <c r="U29" s="31">
        <v>22</v>
      </c>
      <c r="V29" s="24">
        <v>44</v>
      </c>
      <c r="W29" s="24">
        <v>24</v>
      </c>
      <c r="X29" s="24">
        <v>17</v>
      </c>
      <c r="Y29" s="25">
        <f t="shared" si="1"/>
        <v>168</v>
      </c>
    </row>
    <row r="30" spans="1:25" s="17" customFormat="1" ht="10" customHeight="1">
      <c r="A30" s="50"/>
      <c r="B30" s="72"/>
      <c r="C30" s="67"/>
      <c r="D30" s="37" t="s">
        <v>8</v>
      </c>
      <c r="E30" s="30">
        <v>499</v>
      </c>
      <c r="F30" s="30">
        <v>761</v>
      </c>
      <c r="G30" s="30">
        <v>1757</v>
      </c>
      <c r="H30" s="30">
        <v>3883</v>
      </c>
      <c r="I30" s="30">
        <v>818</v>
      </c>
      <c r="J30" s="30">
        <v>411</v>
      </c>
      <c r="K30" s="25">
        <f t="shared" si="0"/>
        <v>8129</v>
      </c>
      <c r="L30" s="50"/>
      <c r="M30" s="72"/>
      <c r="N30" s="67"/>
      <c r="O30" s="28" t="s">
        <v>8</v>
      </c>
      <c r="P30" s="31">
        <v>746</v>
      </c>
      <c r="Q30" s="31">
        <v>492</v>
      </c>
      <c r="R30" s="31">
        <v>381</v>
      </c>
      <c r="S30" s="31">
        <v>1149</v>
      </c>
      <c r="T30" s="31">
        <v>1025</v>
      </c>
      <c r="U30" s="31">
        <v>1112</v>
      </c>
      <c r="V30" s="31">
        <v>1179</v>
      </c>
      <c r="W30" s="31">
        <v>1124</v>
      </c>
      <c r="X30" s="31">
        <v>921</v>
      </c>
      <c r="Y30" s="25">
        <f t="shared" si="1"/>
        <v>8129</v>
      </c>
    </row>
    <row r="31" spans="1:25" s="17" customFormat="1" ht="10" customHeight="1">
      <c r="A31" s="50"/>
      <c r="B31" s="73"/>
      <c r="C31" s="69"/>
      <c r="D31" s="39" t="s">
        <v>5</v>
      </c>
      <c r="E31" s="24">
        <f>SUM(E29:E30)</f>
        <v>543</v>
      </c>
      <c r="F31" s="24">
        <f t="shared" ref="F31:J31" si="18">SUM(F29:F30)</f>
        <v>797</v>
      </c>
      <c r="G31" s="24">
        <f t="shared" si="18"/>
        <v>1775</v>
      </c>
      <c r="H31" s="24">
        <f t="shared" si="18"/>
        <v>3918</v>
      </c>
      <c r="I31" s="24">
        <f t="shared" si="18"/>
        <v>832</v>
      </c>
      <c r="J31" s="24">
        <f t="shared" si="18"/>
        <v>432</v>
      </c>
      <c r="K31" s="25">
        <f t="shared" si="0"/>
        <v>8297</v>
      </c>
      <c r="L31" s="50"/>
      <c r="M31" s="73"/>
      <c r="N31" s="69"/>
      <c r="O31" s="40" t="s">
        <v>5</v>
      </c>
      <c r="P31" s="24">
        <f>SUM(P29:P30)</f>
        <v>757</v>
      </c>
      <c r="Q31" s="24">
        <f t="shared" ref="Q31:X31" si="19">SUM(Q29:Q30)</f>
        <v>498</v>
      </c>
      <c r="R31" s="24">
        <f t="shared" si="19"/>
        <v>390</v>
      </c>
      <c r="S31" s="24">
        <f t="shared" si="19"/>
        <v>1165</v>
      </c>
      <c r="T31" s="24">
        <f t="shared" si="19"/>
        <v>1044</v>
      </c>
      <c r="U31" s="24">
        <f t="shared" si="19"/>
        <v>1134</v>
      </c>
      <c r="V31" s="24">
        <f t="shared" si="19"/>
        <v>1223</v>
      </c>
      <c r="W31" s="24">
        <f t="shared" si="19"/>
        <v>1148</v>
      </c>
      <c r="X31" s="24">
        <f t="shared" si="19"/>
        <v>938</v>
      </c>
      <c r="Y31" s="25">
        <f t="shared" si="1"/>
        <v>8297</v>
      </c>
    </row>
    <row r="32" spans="1:25" s="17" customFormat="1" ht="10" customHeight="1">
      <c r="A32" s="50"/>
      <c r="B32" s="58" t="s">
        <v>15</v>
      </c>
      <c r="C32" s="58"/>
      <c r="D32" s="37" t="s">
        <v>7</v>
      </c>
      <c r="E32" s="24">
        <v>151</v>
      </c>
      <c r="F32" s="24">
        <v>75</v>
      </c>
      <c r="G32" s="24">
        <v>35</v>
      </c>
      <c r="H32" s="24">
        <v>2</v>
      </c>
      <c r="I32" s="24">
        <v>10</v>
      </c>
      <c r="J32" s="24">
        <v>0</v>
      </c>
      <c r="K32" s="25">
        <f t="shared" si="0"/>
        <v>273</v>
      </c>
      <c r="L32" s="50"/>
      <c r="M32" s="58" t="s">
        <v>15</v>
      </c>
      <c r="N32" s="58"/>
      <c r="O32" s="28" t="s">
        <v>7</v>
      </c>
      <c r="P32" s="22">
        <v>23</v>
      </c>
      <c r="Q32" s="22">
        <v>15</v>
      </c>
      <c r="R32" s="22">
        <v>17</v>
      </c>
      <c r="S32" s="22">
        <v>33</v>
      </c>
      <c r="T32" s="22">
        <v>46</v>
      </c>
      <c r="U32" s="22">
        <v>33</v>
      </c>
      <c r="V32" s="22">
        <v>48</v>
      </c>
      <c r="W32" s="22">
        <v>24</v>
      </c>
      <c r="X32" s="22">
        <v>34</v>
      </c>
      <c r="Y32" s="25">
        <f t="shared" si="1"/>
        <v>273</v>
      </c>
    </row>
    <row r="33" spans="1:25" s="17" customFormat="1" ht="10" customHeight="1">
      <c r="A33" s="50"/>
      <c r="B33" s="58"/>
      <c r="C33" s="58"/>
      <c r="D33" s="37" t="s">
        <v>8</v>
      </c>
      <c r="E33" s="24">
        <v>1784</v>
      </c>
      <c r="F33" s="24">
        <v>1953</v>
      </c>
      <c r="G33" s="24">
        <v>682</v>
      </c>
      <c r="H33" s="24">
        <v>317</v>
      </c>
      <c r="I33" s="24">
        <v>303</v>
      </c>
      <c r="J33" s="24">
        <v>169</v>
      </c>
      <c r="K33" s="25">
        <f t="shared" si="0"/>
        <v>5208</v>
      </c>
      <c r="L33" s="50"/>
      <c r="M33" s="58"/>
      <c r="N33" s="58"/>
      <c r="O33" s="28" t="s">
        <v>8</v>
      </c>
      <c r="P33" s="22">
        <v>470</v>
      </c>
      <c r="Q33" s="22">
        <v>252</v>
      </c>
      <c r="R33" s="22">
        <v>260</v>
      </c>
      <c r="S33" s="22">
        <v>709</v>
      </c>
      <c r="T33" s="22">
        <v>631</v>
      </c>
      <c r="U33" s="22">
        <v>794</v>
      </c>
      <c r="V33" s="22">
        <v>816</v>
      </c>
      <c r="W33" s="22">
        <v>732</v>
      </c>
      <c r="X33" s="22">
        <v>544</v>
      </c>
      <c r="Y33" s="25">
        <f t="shared" si="1"/>
        <v>5208</v>
      </c>
    </row>
    <row r="34" spans="1:25" s="17" customFormat="1" ht="10" customHeight="1">
      <c r="A34" s="50"/>
      <c r="B34" s="58"/>
      <c r="C34" s="58"/>
      <c r="D34" s="37" t="s">
        <v>5</v>
      </c>
      <c r="E34" s="24">
        <f>SUM(E32:E33)</f>
        <v>1935</v>
      </c>
      <c r="F34" s="24">
        <f t="shared" ref="F34:J34" si="20">SUM(F32:F33)</f>
        <v>2028</v>
      </c>
      <c r="G34" s="24">
        <f t="shared" si="20"/>
        <v>717</v>
      </c>
      <c r="H34" s="24">
        <f t="shared" si="20"/>
        <v>319</v>
      </c>
      <c r="I34" s="24">
        <f t="shared" si="20"/>
        <v>313</v>
      </c>
      <c r="J34" s="24">
        <f t="shared" si="20"/>
        <v>169</v>
      </c>
      <c r="K34" s="25">
        <f t="shared" si="0"/>
        <v>5481</v>
      </c>
      <c r="L34" s="50"/>
      <c r="M34" s="58"/>
      <c r="N34" s="58"/>
      <c r="O34" s="28" t="s">
        <v>5</v>
      </c>
      <c r="P34" s="24">
        <f>SUM(P32:P33)</f>
        <v>493</v>
      </c>
      <c r="Q34" s="24">
        <f t="shared" ref="Q34:X34" si="21">SUM(Q32:Q33)</f>
        <v>267</v>
      </c>
      <c r="R34" s="24">
        <f t="shared" si="21"/>
        <v>277</v>
      </c>
      <c r="S34" s="24">
        <f t="shared" si="21"/>
        <v>742</v>
      </c>
      <c r="T34" s="24">
        <f t="shared" si="21"/>
        <v>677</v>
      </c>
      <c r="U34" s="24">
        <f t="shared" si="21"/>
        <v>827</v>
      </c>
      <c r="V34" s="24">
        <f t="shared" si="21"/>
        <v>864</v>
      </c>
      <c r="W34" s="24">
        <f t="shared" si="21"/>
        <v>756</v>
      </c>
      <c r="X34" s="24">
        <f t="shared" si="21"/>
        <v>578</v>
      </c>
      <c r="Y34" s="25">
        <f t="shared" si="1"/>
        <v>5481</v>
      </c>
    </row>
    <row r="35" spans="1:25" s="17" customFormat="1" ht="10" customHeight="1">
      <c r="A35" s="50"/>
      <c r="B35" s="74" t="s">
        <v>41</v>
      </c>
      <c r="C35" s="58" t="s">
        <v>16</v>
      </c>
      <c r="D35" s="37" t="s">
        <v>7</v>
      </c>
      <c r="E35" s="24">
        <v>1</v>
      </c>
      <c r="F35" s="24">
        <v>0</v>
      </c>
      <c r="G35" s="24">
        <v>1</v>
      </c>
      <c r="H35" s="24">
        <v>1</v>
      </c>
      <c r="I35" s="24">
        <v>0</v>
      </c>
      <c r="J35" s="24">
        <v>0</v>
      </c>
      <c r="K35" s="25">
        <f t="shared" si="0"/>
        <v>3</v>
      </c>
      <c r="L35" s="50"/>
      <c r="M35" s="74" t="s">
        <v>41</v>
      </c>
      <c r="N35" s="58" t="s">
        <v>16</v>
      </c>
      <c r="O35" s="28" t="s">
        <v>7</v>
      </c>
      <c r="P35" s="24">
        <v>1</v>
      </c>
      <c r="Q35" s="24">
        <v>0</v>
      </c>
      <c r="R35" s="24">
        <v>0</v>
      </c>
      <c r="S35" s="24">
        <v>0</v>
      </c>
      <c r="T35" s="24">
        <v>0</v>
      </c>
      <c r="U35" s="24">
        <v>1</v>
      </c>
      <c r="V35" s="24">
        <v>0</v>
      </c>
      <c r="W35" s="24">
        <v>1</v>
      </c>
      <c r="X35" s="24">
        <v>0</v>
      </c>
      <c r="Y35" s="25">
        <f t="shared" si="1"/>
        <v>3</v>
      </c>
    </row>
    <row r="36" spans="1:25" s="17" customFormat="1" ht="10" customHeight="1">
      <c r="A36" s="50"/>
      <c r="B36" s="58"/>
      <c r="C36" s="58"/>
      <c r="D36" s="37" t="s">
        <v>8</v>
      </c>
      <c r="E36" s="24">
        <v>12</v>
      </c>
      <c r="F36" s="24">
        <v>8</v>
      </c>
      <c r="G36" s="24">
        <v>6</v>
      </c>
      <c r="H36" s="24">
        <v>4</v>
      </c>
      <c r="I36" s="24">
        <v>6</v>
      </c>
      <c r="J36" s="24">
        <v>2</v>
      </c>
      <c r="K36" s="25">
        <f t="shared" si="0"/>
        <v>38</v>
      </c>
      <c r="L36" s="50"/>
      <c r="M36" s="58"/>
      <c r="N36" s="58"/>
      <c r="O36" s="28" t="s">
        <v>8</v>
      </c>
      <c r="P36" s="24">
        <v>0</v>
      </c>
      <c r="Q36" s="22">
        <v>5</v>
      </c>
      <c r="R36" s="22">
        <v>2</v>
      </c>
      <c r="S36" s="22">
        <v>5</v>
      </c>
      <c r="T36" s="24">
        <v>5</v>
      </c>
      <c r="U36" s="22">
        <v>7</v>
      </c>
      <c r="V36" s="24">
        <v>8</v>
      </c>
      <c r="W36" s="24">
        <v>4</v>
      </c>
      <c r="X36" s="24">
        <v>2</v>
      </c>
      <c r="Y36" s="25">
        <f t="shared" si="1"/>
        <v>38</v>
      </c>
    </row>
    <row r="37" spans="1:25" s="17" customFormat="1" ht="10" customHeight="1">
      <c r="A37" s="50"/>
      <c r="B37" s="58"/>
      <c r="C37" s="58" t="s">
        <v>17</v>
      </c>
      <c r="D37" s="37" t="s">
        <v>7</v>
      </c>
      <c r="E37" s="24">
        <v>1</v>
      </c>
      <c r="F37" s="24">
        <v>0</v>
      </c>
      <c r="G37" s="24">
        <v>0</v>
      </c>
      <c r="H37" s="24">
        <v>0</v>
      </c>
      <c r="I37" s="24">
        <v>0</v>
      </c>
      <c r="J37" s="24">
        <v>0</v>
      </c>
      <c r="K37" s="25">
        <f t="shared" si="0"/>
        <v>1</v>
      </c>
      <c r="L37" s="50"/>
      <c r="M37" s="58"/>
      <c r="N37" s="58" t="s">
        <v>17</v>
      </c>
      <c r="O37" s="28" t="s">
        <v>7</v>
      </c>
      <c r="P37" s="24">
        <v>0</v>
      </c>
      <c r="Q37" s="24">
        <v>0</v>
      </c>
      <c r="R37" s="24">
        <v>0</v>
      </c>
      <c r="S37" s="24">
        <v>0</v>
      </c>
      <c r="T37" s="24">
        <v>0</v>
      </c>
      <c r="U37" s="24">
        <v>0</v>
      </c>
      <c r="V37" s="24">
        <v>0</v>
      </c>
      <c r="W37" s="24">
        <v>0</v>
      </c>
      <c r="X37" s="22">
        <v>1</v>
      </c>
      <c r="Y37" s="25">
        <f t="shared" si="1"/>
        <v>1</v>
      </c>
    </row>
    <row r="38" spans="1:25" s="17" customFormat="1" ht="10" customHeight="1">
      <c r="A38" s="50"/>
      <c r="B38" s="58"/>
      <c r="C38" s="58"/>
      <c r="D38" s="37" t="s">
        <v>8</v>
      </c>
      <c r="E38" s="24">
        <v>41</v>
      </c>
      <c r="F38" s="24">
        <v>38</v>
      </c>
      <c r="G38" s="24">
        <v>7</v>
      </c>
      <c r="H38" s="24">
        <v>9</v>
      </c>
      <c r="I38" s="24">
        <v>4</v>
      </c>
      <c r="J38" s="24">
        <v>1</v>
      </c>
      <c r="K38" s="25">
        <f t="shared" si="0"/>
        <v>100</v>
      </c>
      <c r="L38" s="50"/>
      <c r="M38" s="58"/>
      <c r="N38" s="58"/>
      <c r="O38" s="28" t="s">
        <v>8</v>
      </c>
      <c r="P38" s="22">
        <v>6</v>
      </c>
      <c r="Q38" s="22">
        <v>11</v>
      </c>
      <c r="R38" s="22">
        <v>16</v>
      </c>
      <c r="S38" s="22">
        <v>7</v>
      </c>
      <c r="T38" s="22">
        <v>7</v>
      </c>
      <c r="U38" s="22">
        <v>3</v>
      </c>
      <c r="V38" s="22">
        <v>3</v>
      </c>
      <c r="W38" s="22">
        <v>29</v>
      </c>
      <c r="X38" s="22">
        <v>18</v>
      </c>
      <c r="Y38" s="25">
        <f t="shared" si="1"/>
        <v>100</v>
      </c>
    </row>
    <row r="39" spans="1:25" s="17" customFormat="1" ht="10" customHeight="1">
      <c r="A39" s="50"/>
      <c r="B39" s="58"/>
      <c r="C39" s="58" t="s">
        <v>5</v>
      </c>
      <c r="D39" s="58"/>
      <c r="E39" s="24">
        <f>SUM(E35:E38)</f>
        <v>55</v>
      </c>
      <c r="F39" s="24">
        <f t="shared" ref="F39:J39" si="22">SUM(F35:F38)</f>
        <v>46</v>
      </c>
      <c r="G39" s="24">
        <f t="shared" si="22"/>
        <v>14</v>
      </c>
      <c r="H39" s="24">
        <f t="shared" si="22"/>
        <v>14</v>
      </c>
      <c r="I39" s="24">
        <f t="shared" si="22"/>
        <v>10</v>
      </c>
      <c r="J39" s="24">
        <f t="shared" si="22"/>
        <v>3</v>
      </c>
      <c r="K39" s="25">
        <f t="shared" si="0"/>
        <v>142</v>
      </c>
      <c r="L39" s="50"/>
      <c r="M39" s="58"/>
      <c r="N39" s="58" t="s">
        <v>5</v>
      </c>
      <c r="O39" s="62"/>
      <c r="P39" s="41">
        <f>SUM(P35:P38)</f>
        <v>7</v>
      </c>
      <c r="Q39" s="41">
        <f t="shared" ref="Q39:X39" si="23">SUM(Q35:Q38)</f>
        <v>16</v>
      </c>
      <c r="R39" s="41">
        <f t="shared" si="23"/>
        <v>18</v>
      </c>
      <c r="S39" s="41">
        <f t="shared" si="23"/>
        <v>12</v>
      </c>
      <c r="T39" s="41">
        <f t="shared" si="23"/>
        <v>12</v>
      </c>
      <c r="U39" s="41">
        <f t="shared" si="23"/>
        <v>11</v>
      </c>
      <c r="V39" s="41">
        <f t="shared" si="23"/>
        <v>11</v>
      </c>
      <c r="W39" s="41">
        <f t="shared" si="23"/>
        <v>34</v>
      </c>
      <c r="X39" s="41">
        <f t="shared" si="23"/>
        <v>21</v>
      </c>
      <c r="Y39" s="25">
        <f t="shared" si="1"/>
        <v>142</v>
      </c>
    </row>
    <row r="40" spans="1:25" s="17" customFormat="1" ht="10" customHeight="1">
      <c r="A40" s="50"/>
      <c r="B40" s="58" t="s">
        <v>12</v>
      </c>
      <c r="C40" s="58"/>
      <c r="D40" s="58"/>
      <c r="E40" s="24">
        <f>E26+E29+E32+E35+E37</f>
        <v>247</v>
      </c>
      <c r="F40" s="24">
        <f t="shared" ref="F40:J40" si="24">F26+F29+F32+F35+F37</f>
        <v>135</v>
      </c>
      <c r="G40" s="24">
        <f t="shared" si="24"/>
        <v>79</v>
      </c>
      <c r="H40" s="24">
        <f t="shared" si="24"/>
        <v>52</v>
      </c>
      <c r="I40" s="24">
        <f t="shared" si="24"/>
        <v>25</v>
      </c>
      <c r="J40" s="24">
        <f t="shared" si="24"/>
        <v>30</v>
      </c>
      <c r="K40" s="25">
        <f t="shared" si="0"/>
        <v>568</v>
      </c>
      <c r="L40" s="50"/>
      <c r="M40" s="58" t="s">
        <v>12</v>
      </c>
      <c r="N40" s="58"/>
      <c r="O40" s="62"/>
      <c r="P40" s="29">
        <f>P26+P29+P32+P35+P37</f>
        <v>43</v>
      </c>
      <c r="Q40" s="29">
        <f t="shared" ref="Q40:X40" si="25">Q26+Q29+Q32+Q35+Q37</f>
        <v>26</v>
      </c>
      <c r="R40" s="29">
        <f t="shared" si="25"/>
        <v>28</v>
      </c>
      <c r="S40" s="29">
        <f t="shared" si="25"/>
        <v>63</v>
      </c>
      <c r="T40" s="29">
        <f t="shared" si="25"/>
        <v>86</v>
      </c>
      <c r="U40" s="29">
        <f t="shared" si="25"/>
        <v>81</v>
      </c>
      <c r="V40" s="29">
        <f t="shared" si="25"/>
        <v>112</v>
      </c>
      <c r="W40" s="29">
        <f t="shared" si="25"/>
        <v>63</v>
      </c>
      <c r="X40" s="29">
        <f t="shared" si="25"/>
        <v>66</v>
      </c>
      <c r="Y40" s="25">
        <f t="shared" si="1"/>
        <v>568</v>
      </c>
    </row>
    <row r="41" spans="1:25" s="17" customFormat="1" ht="10" customHeight="1">
      <c r="A41" s="50"/>
      <c r="B41" s="58" t="s">
        <v>13</v>
      </c>
      <c r="C41" s="58"/>
      <c r="D41" s="58"/>
      <c r="E41" s="24">
        <f>E27+E30+E33+E36+E38</f>
        <v>3513</v>
      </c>
      <c r="F41" s="24">
        <f t="shared" ref="F41:J41" si="26">F27+F30+F33+F36+F38</f>
        <v>3739</v>
      </c>
      <c r="G41" s="24">
        <f t="shared" si="26"/>
        <v>2940</v>
      </c>
      <c r="H41" s="24">
        <f t="shared" si="26"/>
        <v>4641</v>
      </c>
      <c r="I41" s="24">
        <f t="shared" si="26"/>
        <v>1368</v>
      </c>
      <c r="J41" s="24">
        <f t="shared" si="26"/>
        <v>840</v>
      </c>
      <c r="K41" s="25">
        <f t="shared" si="0"/>
        <v>17041</v>
      </c>
      <c r="L41" s="50"/>
      <c r="M41" s="58" t="s">
        <v>13</v>
      </c>
      <c r="N41" s="58"/>
      <c r="O41" s="62"/>
      <c r="P41" s="29">
        <f>P27+P30+P33+P36+P38</f>
        <v>1561</v>
      </c>
      <c r="Q41" s="29">
        <f t="shared" ref="Q41:X41" si="27">Q27+Q30+Q33+Q36+Q38</f>
        <v>980</v>
      </c>
      <c r="R41" s="29">
        <f t="shared" si="27"/>
        <v>844</v>
      </c>
      <c r="S41" s="29">
        <f t="shared" si="27"/>
        <v>2344</v>
      </c>
      <c r="T41" s="29">
        <f t="shared" si="27"/>
        <v>2110</v>
      </c>
      <c r="U41" s="29">
        <f t="shared" si="27"/>
        <v>2449</v>
      </c>
      <c r="V41" s="29">
        <f t="shared" si="27"/>
        <v>2512</v>
      </c>
      <c r="W41" s="29">
        <f t="shared" si="27"/>
        <v>2379</v>
      </c>
      <c r="X41" s="29">
        <f t="shared" si="27"/>
        <v>1862</v>
      </c>
      <c r="Y41" s="25">
        <f t="shared" si="1"/>
        <v>17041</v>
      </c>
    </row>
    <row r="42" spans="1:25" s="17" customFormat="1" ht="10" customHeight="1">
      <c r="A42" s="50"/>
      <c r="B42" s="58" t="s">
        <v>18</v>
      </c>
      <c r="C42" s="58"/>
      <c r="D42" s="58"/>
      <c r="E42" s="24">
        <f>SUM(E40:E41)</f>
        <v>3760</v>
      </c>
      <c r="F42" s="24">
        <f t="shared" ref="F42:J42" si="28">SUM(F40:F41)</f>
        <v>3874</v>
      </c>
      <c r="G42" s="24">
        <f t="shared" si="28"/>
        <v>3019</v>
      </c>
      <c r="H42" s="24">
        <f t="shared" si="28"/>
        <v>4693</v>
      </c>
      <c r="I42" s="24">
        <f t="shared" si="28"/>
        <v>1393</v>
      </c>
      <c r="J42" s="24">
        <f t="shared" si="28"/>
        <v>870</v>
      </c>
      <c r="K42" s="25">
        <f t="shared" si="0"/>
        <v>17609</v>
      </c>
      <c r="L42" s="50"/>
      <c r="M42" s="58" t="s">
        <v>18</v>
      </c>
      <c r="N42" s="58"/>
      <c r="O42" s="62"/>
      <c r="P42" s="29">
        <f>SUM(P40:P41)</f>
        <v>1604</v>
      </c>
      <c r="Q42" s="29">
        <f t="shared" ref="Q42:X42" si="29">SUM(Q40:Q41)</f>
        <v>1006</v>
      </c>
      <c r="R42" s="29">
        <f t="shared" si="29"/>
        <v>872</v>
      </c>
      <c r="S42" s="29">
        <f t="shared" si="29"/>
        <v>2407</v>
      </c>
      <c r="T42" s="29">
        <f t="shared" si="29"/>
        <v>2196</v>
      </c>
      <c r="U42" s="29">
        <f t="shared" si="29"/>
        <v>2530</v>
      </c>
      <c r="V42" s="29">
        <f t="shared" si="29"/>
        <v>2624</v>
      </c>
      <c r="W42" s="29">
        <f t="shared" si="29"/>
        <v>2442</v>
      </c>
      <c r="X42" s="29">
        <f t="shared" si="29"/>
        <v>1928</v>
      </c>
      <c r="Y42" s="25">
        <f t="shared" si="1"/>
        <v>17609</v>
      </c>
    </row>
    <row r="43" spans="1:25" s="17" customFormat="1" ht="10" customHeight="1">
      <c r="A43" s="53" t="s">
        <v>19</v>
      </c>
      <c r="B43" s="57" t="s">
        <v>20</v>
      </c>
      <c r="C43" s="57"/>
      <c r="D43" s="42" t="s">
        <v>7</v>
      </c>
      <c r="E43" s="30">
        <v>54</v>
      </c>
      <c r="F43" s="30">
        <v>2</v>
      </c>
      <c r="G43" s="30">
        <v>40</v>
      </c>
      <c r="H43" s="30">
        <v>17</v>
      </c>
      <c r="I43" s="30">
        <v>0</v>
      </c>
      <c r="J43" s="30">
        <v>0</v>
      </c>
      <c r="K43" s="25">
        <f t="shared" si="0"/>
        <v>113</v>
      </c>
      <c r="L43" s="52" t="s">
        <v>46</v>
      </c>
      <c r="M43" s="57" t="s">
        <v>20</v>
      </c>
      <c r="N43" s="57"/>
      <c r="O43" s="26" t="s">
        <v>7</v>
      </c>
      <c r="P43" s="31">
        <v>7</v>
      </c>
      <c r="Q43" s="31">
        <v>5</v>
      </c>
      <c r="R43" s="31">
        <v>2</v>
      </c>
      <c r="S43" s="31">
        <v>19</v>
      </c>
      <c r="T43" s="31">
        <v>15</v>
      </c>
      <c r="U43" s="31">
        <v>17</v>
      </c>
      <c r="V43" s="31">
        <v>22</v>
      </c>
      <c r="W43" s="31">
        <v>16</v>
      </c>
      <c r="X43" s="31">
        <v>10</v>
      </c>
      <c r="Y43" s="25">
        <f t="shared" si="1"/>
        <v>113</v>
      </c>
    </row>
    <row r="44" spans="1:25" s="17" customFormat="1" ht="10" customHeight="1">
      <c r="A44" s="53"/>
      <c r="B44" s="58"/>
      <c r="C44" s="58"/>
      <c r="D44" s="37" t="s">
        <v>8</v>
      </c>
      <c r="E44" s="30">
        <v>5292</v>
      </c>
      <c r="F44" s="30">
        <v>23</v>
      </c>
      <c r="G44" s="30">
        <v>838</v>
      </c>
      <c r="H44" s="30">
        <v>636</v>
      </c>
      <c r="I44" s="30">
        <v>0</v>
      </c>
      <c r="J44" s="30">
        <v>0</v>
      </c>
      <c r="K44" s="25">
        <f t="shared" si="0"/>
        <v>6789</v>
      </c>
      <c r="L44" s="53"/>
      <c r="M44" s="58"/>
      <c r="N44" s="58"/>
      <c r="O44" s="28" t="s">
        <v>8</v>
      </c>
      <c r="P44" s="31">
        <v>568</v>
      </c>
      <c r="Q44" s="31">
        <v>381</v>
      </c>
      <c r="R44" s="31">
        <v>314</v>
      </c>
      <c r="S44" s="31">
        <v>857</v>
      </c>
      <c r="T44" s="31">
        <v>914</v>
      </c>
      <c r="U44" s="31">
        <v>937</v>
      </c>
      <c r="V44" s="31">
        <v>965</v>
      </c>
      <c r="W44" s="31">
        <v>933</v>
      </c>
      <c r="X44" s="31">
        <v>920</v>
      </c>
      <c r="Y44" s="25">
        <f t="shared" si="1"/>
        <v>6789</v>
      </c>
    </row>
    <row r="45" spans="1:25" s="17" customFormat="1" ht="10" customHeight="1">
      <c r="A45" s="53"/>
      <c r="B45" s="58"/>
      <c r="C45" s="58"/>
      <c r="D45" s="37" t="s">
        <v>5</v>
      </c>
      <c r="E45" s="24">
        <f>SUM(E43:E44)</f>
        <v>5346</v>
      </c>
      <c r="F45" s="24">
        <f t="shared" ref="F45:J45" si="30">SUM(F43:F44)</f>
        <v>25</v>
      </c>
      <c r="G45" s="24">
        <f t="shared" si="30"/>
        <v>878</v>
      </c>
      <c r="H45" s="24">
        <f t="shared" si="30"/>
        <v>653</v>
      </c>
      <c r="I45" s="24">
        <f t="shared" si="30"/>
        <v>0</v>
      </c>
      <c r="J45" s="24">
        <f t="shared" si="30"/>
        <v>0</v>
      </c>
      <c r="K45" s="25">
        <f t="shared" si="0"/>
        <v>6902</v>
      </c>
      <c r="L45" s="53"/>
      <c r="M45" s="58"/>
      <c r="N45" s="58"/>
      <c r="O45" s="28" t="s">
        <v>5</v>
      </c>
      <c r="P45" s="24">
        <f>SUM(P43:P44)</f>
        <v>575</v>
      </c>
      <c r="Q45" s="24">
        <f t="shared" ref="Q45:X45" si="31">SUM(Q43:Q44)</f>
        <v>386</v>
      </c>
      <c r="R45" s="24">
        <f t="shared" si="31"/>
        <v>316</v>
      </c>
      <c r="S45" s="24">
        <f t="shared" si="31"/>
        <v>876</v>
      </c>
      <c r="T45" s="24">
        <f t="shared" si="31"/>
        <v>929</v>
      </c>
      <c r="U45" s="24">
        <f t="shared" si="31"/>
        <v>954</v>
      </c>
      <c r="V45" s="24">
        <f t="shared" si="31"/>
        <v>987</v>
      </c>
      <c r="W45" s="24">
        <f t="shared" si="31"/>
        <v>949</v>
      </c>
      <c r="X45" s="24">
        <f t="shared" si="31"/>
        <v>930</v>
      </c>
      <c r="Y45" s="25">
        <f t="shared" si="1"/>
        <v>6902</v>
      </c>
    </row>
    <row r="46" spans="1:25" s="17" customFormat="1" ht="10" customHeight="1">
      <c r="A46" s="53"/>
      <c r="B46" s="58" t="s">
        <v>21</v>
      </c>
      <c r="C46" s="58"/>
      <c r="D46" s="37" t="s">
        <v>7</v>
      </c>
      <c r="E46" s="24">
        <v>7</v>
      </c>
      <c r="F46" s="24">
        <v>0</v>
      </c>
      <c r="G46" s="24">
        <v>0</v>
      </c>
      <c r="H46" s="24">
        <v>1</v>
      </c>
      <c r="I46" s="24">
        <v>0</v>
      </c>
      <c r="J46" s="24">
        <v>0</v>
      </c>
      <c r="K46" s="25">
        <f t="shared" si="0"/>
        <v>8</v>
      </c>
      <c r="L46" s="53"/>
      <c r="M46" s="58" t="s">
        <v>21</v>
      </c>
      <c r="N46" s="58"/>
      <c r="O46" s="28" t="s">
        <v>7</v>
      </c>
      <c r="P46" s="24">
        <v>1</v>
      </c>
      <c r="Q46" s="24">
        <v>0</v>
      </c>
      <c r="R46" s="24">
        <v>0</v>
      </c>
      <c r="S46" s="22">
        <v>1</v>
      </c>
      <c r="T46" s="24">
        <v>0</v>
      </c>
      <c r="U46" s="24">
        <v>0</v>
      </c>
      <c r="V46" s="22">
        <v>1</v>
      </c>
      <c r="W46" s="24">
        <v>0</v>
      </c>
      <c r="X46" s="22">
        <v>5</v>
      </c>
      <c r="Y46" s="25">
        <f t="shared" si="1"/>
        <v>8</v>
      </c>
    </row>
    <row r="47" spans="1:25" s="17" customFormat="1" ht="10" customHeight="1">
      <c r="A47" s="53"/>
      <c r="B47" s="58"/>
      <c r="C47" s="58"/>
      <c r="D47" s="37" t="s">
        <v>8</v>
      </c>
      <c r="E47" s="24">
        <v>3503</v>
      </c>
      <c r="F47" s="24">
        <v>0</v>
      </c>
      <c r="G47" s="24">
        <v>13</v>
      </c>
      <c r="H47" s="24">
        <v>15</v>
      </c>
      <c r="I47" s="24">
        <v>0</v>
      </c>
      <c r="J47" s="24">
        <v>0</v>
      </c>
      <c r="K47" s="25">
        <f t="shared" si="0"/>
        <v>3531</v>
      </c>
      <c r="L47" s="53"/>
      <c r="M47" s="58"/>
      <c r="N47" s="58"/>
      <c r="O47" s="28" t="s">
        <v>8</v>
      </c>
      <c r="P47" s="22">
        <v>344</v>
      </c>
      <c r="Q47" s="22">
        <v>209</v>
      </c>
      <c r="R47" s="22">
        <v>170</v>
      </c>
      <c r="S47" s="22">
        <v>445</v>
      </c>
      <c r="T47" s="22">
        <v>464</v>
      </c>
      <c r="U47" s="22">
        <v>542</v>
      </c>
      <c r="V47" s="22">
        <v>522</v>
      </c>
      <c r="W47" s="22">
        <v>479</v>
      </c>
      <c r="X47" s="22">
        <v>356</v>
      </c>
      <c r="Y47" s="25">
        <f t="shared" si="1"/>
        <v>3531</v>
      </c>
    </row>
    <row r="48" spans="1:25" s="17" customFormat="1" ht="10" customHeight="1">
      <c r="A48" s="53"/>
      <c r="B48" s="58"/>
      <c r="C48" s="58"/>
      <c r="D48" s="37" t="s">
        <v>5</v>
      </c>
      <c r="E48" s="24">
        <f>SUM(E46:E47)</f>
        <v>3510</v>
      </c>
      <c r="F48" s="24">
        <f t="shared" ref="F48:J48" si="32">SUM(F46:F47)</f>
        <v>0</v>
      </c>
      <c r="G48" s="24">
        <v>13</v>
      </c>
      <c r="H48" s="24">
        <f t="shared" si="32"/>
        <v>16</v>
      </c>
      <c r="I48" s="24">
        <f t="shared" si="32"/>
        <v>0</v>
      </c>
      <c r="J48" s="24">
        <f t="shared" si="32"/>
        <v>0</v>
      </c>
      <c r="K48" s="25">
        <f t="shared" si="0"/>
        <v>3539</v>
      </c>
      <c r="L48" s="53"/>
      <c r="M48" s="58"/>
      <c r="N48" s="58"/>
      <c r="O48" s="28" t="s">
        <v>5</v>
      </c>
      <c r="P48" s="24">
        <f>SUM(P46:P47)</f>
        <v>345</v>
      </c>
      <c r="Q48" s="24">
        <f t="shared" ref="Q48:X48" si="33">SUM(Q46:Q47)</f>
        <v>209</v>
      </c>
      <c r="R48" s="24">
        <f t="shared" si="33"/>
        <v>170</v>
      </c>
      <c r="S48" s="24">
        <f t="shared" si="33"/>
        <v>446</v>
      </c>
      <c r="T48" s="24">
        <v>464</v>
      </c>
      <c r="U48" s="24">
        <f t="shared" si="33"/>
        <v>542</v>
      </c>
      <c r="V48" s="24">
        <f t="shared" si="33"/>
        <v>523</v>
      </c>
      <c r="W48" s="24">
        <f t="shared" si="33"/>
        <v>479</v>
      </c>
      <c r="X48" s="24">
        <f t="shared" si="33"/>
        <v>361</v>
      </c>
      <c r="Y48" s="25">
        <f t="shared" si="1"/>
        <v>3539</v>
      </c>
    </row>
    <row r="49" spans="1:25" s="17" customFormat="1" ht="10" customHeight="1">
      <c r="A49" s="53"/>
      <c r="B49" s="58" t="s">
        <v>22</v>
      </c>
      <c r="C49" s="58"/>
      <c r="D49" s="37" t="s">
        <v>7</v>
      </c>
      <c r="E49" s="24">
        <v>17</v>
      </c>
      <c r="F49" s="24">
        <v>0</v>
      </c>
      <c r="G49" s="24">
        <v>1</v>
      </c>
      <c r="H49" s="24">
        <v>4</v>
      </c>
      <c r="I49" s="24">
        <v>0</v>
      </c>
      <c r="J49" s="24">
        <v>0</v>
      </c>
      <c r="K49" s="25">
        <f t="shared" si="0"/>
        <v>22</v>
      </c>
      <c r="L49" s="53"/>
      <c r="M49" s="58" t="s">
        <v>22</v>
      </c>
      <c r="N49" s="58"/>
      <c r="O49" s="28" t="s">
        <v>7</v>
      </c>
      <c r="P49" s="22">
        <v>2</v>
      </c>
      <c r="Q49" s="22">
        <v>1</v>
      </c>
      <c r="R49" s="24">
        <v>0</v>
      </c>
      <c r="S49" s="24">
        <v>0</v>
      </c>
      <c r="T49" s="22">
        <v>4</v>
      </c>
      <c r="U49" s="24">
        <v>3</v>
      </c>
      <c r="V49" s="22">
        <v>6</v>
      </c>
      <c r="W49" s="22">
        <v>3</v>
      </c>
      <c r="X49" s="22">
        <v>3</v>
      </c>
      <c r="Y49" s="25">
        <f t="shared" si="1"/>
        <v>22</v>
      </c>
    </row>
    <row r="50" spans="1:25" s="17" customFormat="1" ht="10" customHeight="1">
      <c r="A50" s="53"/>
      <c r="B50" s="58"/>
      <c r="C50" s="58"/>
      <c r="D50" s="37" t="s">
        <v>8</v>
      </c>
      <c r="E50" s="24">
        <v>140</v>
      </c>
      <c r="F50" s="24">
        <v>17</v>
      </c>
      <c r="G50" s="24">
        <v>182</v>
      </c>
      <c r="H50" s="24">
        <v>113</v>
      </c>
      <c r="I50" s="24">
        <v>0</v>
      </c>
      <c r="J50" s="24">
        <v>0</v>
      </c>
      <c r="K50" s="25">
        <f t="shared" si="0"/>
        <v>452</v>
      </c>
      <c r="L50" s="53"/>
      <c r="M50" s="58"/>
      <c r="N50" s="58"/>
      <c r="O50" s="28" t="s">
        <v>8</v>
      </c>
      <c r="P50" s="22">
        <v>42</v>
      </c>
      <c r="Q50" s="22">
        <v>19</v>
      </c>
      <c r="R50" s="22">
        <v>23</v>
      </c>
      <c r="S50" s="22">
        <v>65</v>
      </c>
      <c r="T50" s="22">
        <v>66</v>
      </c>
      <c r="U50" s="22">
        <v>61</v>
      </c>
      <c r="V50" s="22">
        <v>68</v>
      </c>
      <c r="W50" s="22">
        <v>48</v>
      </c>
      <c r="X50" s="22">
        <v>60</v>
      </c>
      <c r="Y50" s="25">
        <f t="shared" si="1"/>
        <v>452</v>
      </c>
    </row>
    <row r="51" spans="1:25" s="17" customFormat="1" ht="10" customHeight="1">
      <c r="A51" s="53"/>
      <c r="B51" s="58"/>
      <c r="C51" s="58"/>
      <c r="D51" s="37" t="s">
        <v>5</v>
      </c>
      <c r="E51" s="24">
        <f>SUM(E49:E50)</f>
        <v>157</v>
      </c>
      <c r="F51" s="24">
        <f t="shared" ref="F51:J51" si="34">SUM(F49:F50)</f>
        <v>17</v>
      </c>
      <c r="G51" s="24">
        <f t="shared" si="34"/>
        <v>183</v>
      </c>
      <c r="H51" s="24">
        <f t="shared" si="34"/>
        <v>117</v>
      </c>
      <c r="I51" s="24">
        <f t="shared" si="34"/>
        <v>0</v>
      </c>
      <c r="J51" s="24">
        <f t="shared" si="34"/>
        <v>0</v>
      </c>
      <c r="K51" s="25">
        <f t="shared" si="0"/>
        <v>474</v>
      </c>
      <c r="L51" s="53"/>
      <c r="M51" s="58"/>
      <c r="N51" s="58"/>
      <c r="O51" s="28" t="s">
        <v>5</v>
      </c>
      <c r="P51" s="24">
        <f>SUM(P49:P50)</f>
        <v>44</v>
      </c>
      <c r="Q51" s="24">
        <f t="shared" ref="Q51:X51" si="35">SUM(Q49:Q50)</f>
        <v>20</v>
      </c>
      <c r="R51" s="24">
        <f t="shared" si="35"/>
        <v>23</v>
      </c>
      <c r="S51" s="24">
        <f t="shared" si="35"/>
        <v>65</v>
      </c>
      <c r="T51" s="24">
        <f t="shared" si="35"/>
        <v>70</v>
      </c>
      <c r="U51" s="24">
        <f t="shared" si="35"/>
        <v>64</v>
      </c>
      <c r="V51" s="24">
        <f t="shared" si="35"/>
        <v>74</v>
      </c>
      <c r="W51" s="24">
        <f t="shared" si="35"/>
        <v>51</v>
      </c>
      <c r="X51" s="24">
        <f t="shared" si="35"/>
        <v>63</v>
      </c>
      <c r="Y51" s="25">
        <f t="shared" si="1"/>
        <v>474</v>
      </c>
    </row>
    <row r="52" spans="1:25" s="17" customFormat="1" ht="10" customHeight="1">
      <c r="A52" s="53"/>
      <c r="B52" s="58" t="s">
        <v>23</v>
      </c>
      <c r="C52" s="58"/>
      <c r="D52" s="37" t="s">
        <v>7</v>
      </c>
      <c r="E52" s="24">
        <v>0</v>
      </c>
      <c r="F52" s="24">
        <v>1</v>
      </c>
      <c r="G52" s="24">
        <v>7</v>
      </c>
      <c r="H52" s="24">
        <v>8</v>
      </c>
      <c r="I52" s="24">
        <v>0</v>
      </c>
      <c r="J52" s="24">
        <v>0</v>
      </c>
      <c r="K52" s="25">
        <f t="shared" si="0"/>
        <v>16</v>
      </c>
      <c r="L52" s="53"/>
      <c r="M52" s="58" t="s">
        <v>23</v>
      </c>
      <c r="N52" s="58"/>
      <c r="O52" s="28" t="s">
        <v>7</v>
      </c>
      <c r="P52" s="24">
        <v>0</v>
      </c>
      <c r="Q52" s="22">
        <v>5</v>
      </c>
      <c r="R52" s="24">
        <v>1</v>
      </c>
      <c r="S52" s="24">
        <v>0</v>
      </c>
      <c r="T52" s="22">
        <v>4</v>
      </c>
      <c r="U52" s="22">
        <v>1</v>
      </c>
      <c r="V52" s="22">
        <v>2</v>
      </c>
      <c r="W52" s="24">
        <v>0</v>
      </c>
      <c r="X52" s="22">
        <v>3</v>
      </c>
      <c r="Y52" s="25">
        <f t="shared" si="1"/>
        <v>16</v>
      </c>
    </row>
    <row r="53" spans="1:25" s="17" customFormat="1" ht="10" customHeight="1">
      <c r="A53" s="53"/>
      <c r="B53" s="58"/>
      <c r="C53" s="58"/>
      <c r="D53" s="37" t="s">
        <v>8</v>
      </c>
      <c r="E53" s="24">
        <v>2</v>
      </c>
      <c r="F53" s="24">
        <v>5</v>
      </c>
      <c r="G53" s="24">
        <v>90</v>
      </c>
      <c r="H53" s="24">
        <v>1834</v>
      </c>
      <c r="I53" s="24">
        <v>0</v>
      </c>
      <c r="J53" s="24">
        <v>0</v>
      </c>
      <c r="K53" s="25">
        <f t="shared" si="0"/>
        <v>1931</v>
      </c>
      <c r="L53" s="53"/>
      <c r="M53" s="58"/>
      <c r="N53" s="58"/>
      <c r="O53" s="28" t="s">
        <v>8</v>
      </c>
      <c r="P53" s="22">
        <v>188</v>
      </c>
      <c r="Q53" s="22">
        <v>131</v>
      </c>
      <c r="R53" s="22">
        <v>89</v>
      </c>
      <c r="S53" s="22">
        <v>281</v>
      </c>
      <c r="T53" s="22">
        <v>260</v>
      </c>
      <c r="U53" s="22">
        <v>260</v>
      </c>
      <c r="V53" s="22">
        <v>269</v>
      </c>
      <c r="W53" s="22">
        <v>249</v>
      </c>
      <c r="X53" s="22">
        <v>204</v>
      </c>
      <c r="Y53" s="25">
        <f t="shared" si="1"/>
        <v>1931</v>
      </c>
    </row>
    <row r="54" spans="1:25" s="17" customFormat="1" ht="10" customHeight="1">
      <c r="A54" s="53"/>
      <c r="B54" s="58"/>
      <c r="C54" s="58"/>
      <c r="D54" s="37" t="s">
        <v>5</v>
      </c>
      <c r="E54" s="24">
        <f>SUM(E52:E53)</f>
        <v>2</v>
      </c>
      <c r="F54" s="24">
        <f t="shared" ref="F54:J54" si="36">SUM(F52:F53)</f>
        <v>6</v>
      </c>
      <c r="G54" s="24">
        <f t="shared" si="36"/>
        <v>97</v>
      </c>
      <c r="H54" s="24">
        <f t="shared" si="36"/>
        <v>1842</v>
      </c>
      <c r="I54" s="24">
        <f t="shared" si="36"/>
        <v>0</v>
      </c>
      <c r="J54" s="24">
        <f t="shared" si="36"/>
        <v>0</v>
      </c>
      <c r="K54" s="25">
        <f t="shared" si="0"/>
        <v>1947</v>
      </c>
      <c r="L54" s="53"/>
      <c r="M54" s="58"/>
      <c r="N54" s="58"/>
      <c r="O54" s="28" t="s">
        <v>5</v>
      </c>
      <c r="P54" s="24">
        <f>SUM(P52:P53)</f>
        <v>188</v>
      </c>
      <c r="Q54" s="24">
        <f t="shared" ref="Q54:X54" si="37">SUM(Q52:Q53)</f>
        <v>136</v>
      </c>
      <c r="R54" s="24">
        <f t="shared" si="37"/>
        <v>90</v>
      </c>
      <c r="S54" s="24">
        <f t="shared" si="37"/>
        <v>281</v>
      </c>
      <c r="T54" s="24">
        <f t="shared" si="37"/>
        <v>264</v>
      </c>
      <c r="U54" s="24">
        <f t="shared" si="37"/>
        <v>261</v>
      </c>
      <c r="V54" s="24">
        <f t="shared" si="37"/>
        <v>271</v>
      </c>
      <c r="W54" s="24">
        <f t="shared" si="37"/>
        <v>249</v>
      </c>
      <c r="X54" s="24">
        <f t="shared" si="37"/>
        <v>207</v>
      </c>
      <c r="Y54" s="25">
        <f t="shared" si="1"/>
        <v>1947</v>
      </c>
    </row>
    <row r="55" spans="1:25" s="17" customFormat="1" ht="10" customHeight="1">
      <c r="A55" s="53"/>
      <c r="B55" s="58" t="s">
        <v>24</v>
      </c>
      <c r="C55" s="58"/>
      <c r="D55" s="37" t="s">
        <v>7</v>
      </c>
      <c r="E55" s="24">
        <v>1</v>
      </c>
      <c r="F55" s="24">
        <v>0</v>
      </c>
      <c r="G55" s="24">
        <v>0</v>
      </c>
      <c r="H55" s="24">
        <v>0</v>
      </c>
      <c r="I55" s="24">
        <v>0</v>
      </c>
      <c r="J55" s="24">
        <v>0</v>
      </c>
      <c r="K55" s="25">
        <f t="shared" si="0"/>
        <v>1</v>
      </c>
      <c r="L55" s="53"/>
      <c r="M55" s="58" t="s">
        <v>24</v>
      </c>
      <c r="N55" s="58"/>
      <c r="O55" s="28" t="s">
        <v>7</v>
      </c>
      <c r="P55" s="24">
        <v>0</v>
      </c>
      <c r="Q55" s="24">
        <v>0</v>
      </c>
      <c r="R55" s="24">
        <v>0</v>
      </c>
      <c r="S55" s="24">
        <v>0</v>
      </c>
      <c r="T55" s="24">
        <v>0</v>
      </c>
      <c r="U55" s="24">
        <v>1</v>
      </c>
      <c r="V55" s="24">
        <v>0</v>
      </c>
      <c r="W55" s="24">
        <v>0</v>
      </c>
      <c r="X55" s="24">
        <v>0</v>
      </c>
      <c r="Y55" s="25">
        <f t="shared" si="1"/>
        <v>1</v>
      </c>
    </row>
    <row r="56" spans="1:25" s="17" customFormat="1" ht="10" customHeight="1">
      <c r="A56" s="53"/>
      <c r="B56" s="58"/>
      <c r="C56" s="58"/>
      <c r="D56" s="37" t="s">
        <v>8</v>
      </c>
      <c r="E56" s="24">
        <v>13</v>
      </c>
      <c r="F56" s="24">
        <v>1</v>
      </c>
      <c r="G56" s="24">
        <v>8</v>
      </c>
      <c r="H56" s="24">
        <v>28</v>
      </c>
      <c r="I56" s="24">
        <v>0</v>
      </c>
      <c r="J56" s="24">
        <v>0</v>
      </c>
      <c r="K56" s="25">
        <f t="shared" si="0"/>
        <v>50</v>
      </c>
      <c r="L56" s="53"/>
      <c r="M56" s="58"/>
      <c r="N56" s="58"/>
      <c r="O56" s="28" t="s">
        <v>8</v>
      </c>
      <c r="P56" s="22">
        <v>2</v>
      </c>
      <c r="Q56" s="24">
        <v>2</v>
      </c>
      <c r="R56" s="22">
        <v>1</v>
      </c>
      <c r="S56" s="22">
        <v>7</v>
      </c>
      <c r="T56" s="22">
        <v>10</v>
      </c>
      <c r="U56" s="22">
        <v>8</v>
      </c>
      <c r="V56" s="24">
        <v>9</v>
      </c>
      <c r="W56" s="22">
        <v>7</v>
      </c>
      <c r="X56" s="22">
        <v>4</v>
      </c>
      <c r="Y56" s="25">
        <f t="shared" si="1"/>
        <v>50</v>
      </c>
    </row>
    <row r="57" spans="1:25" s="17" customFormat="1" ht="10" customHeight="1">
      <c r="A57" s="53"/>
      <c r="B57" s="58"/>
      <c r="C57" s="58"/>
      <c r="D57" s="37" t="s">
        <v>5</v>
      </c>
      <c r="E57" s="24">
        <f>SUM(E55:E56)</f>
        <v>14</v>
      </c>
      <c r="F57" s="24">
        <f t="shared" ref="F57:J57" si="38">SUM(F55:F56)</f>
        <v>1</v>
      </c>
      <c r="G57" s="24">
        <f t="shared" si="38"/>
        <v>8</v>
      </c>
      <c r="H57" s="24">
        <f t="shared" si="38"/>
        <v>28</v>
      </c>
      <c r="I57" s="24">
        <f t="shared" si="38"/>
        <v>0</v>
      </c>
      <c r="J57" s="24">
        <f t="shared" si="38"/>
        <v>0</v>
      </c>
      <c r="K57" s="25">
        <f t="shared" si="0"/>
        <v>51</v>
      </c>
      <c r="L57" s="53"/>
      <c r="M57" s="58"/>
      <c r="N57" s="58"/>
      <c r="O57" s="28" t="s">
        <v>5</v>
      </c>
      <c r="P57" s="24">
        <f>SUM(P55:P56)</f>
        <v>2</v>
      </c>
      <c r="Q57" s="24">
        <f t="shared" ref="Q57:X57" si="39">SUM(Q55:Q56)</f>
        <v>2</v>
      </c>
      <c r="R57" s="24">
        <f t="shared" si="39"/>
        <v>1</v>
      </c>
      <c r="S57" s="24">
        <f t="shared" si="39"/>
        <v>7</v>
      </c>
      <c r="T57" s="24">
        <f t="shared" si="39"/>
        <v>10</v>
      </c>
      <c r="U57" s="24">
        <f t="shared" si="39"/>
        <v>9</v>
      </c>
      <c r="V57" s="24">
        <f t="shared" si="39"/>
        <v>9</v>
      </c>
      <c r="W57" s="24">
        <f t="shared" si="39"/>
        <v>7</v>
      </c>
      <c r="X57" s="24">
        <f t="shared" si="39"/>
        <v>4</v>
      </c>
      <c r="Y57" s="25">
        <f t="shared" si="1"/>
        <v>51</v>
      </c>
    </row>
    <row r="58" spans="1:25" s="17" customFormat="1" ht="10" customHeight="1">
      <c r="A58" s="53"/>
      <c r="B58" s="58" t="s">
        <v>25</v>
      </c>
      <c r="C58" s="58"/>
      <c r="D58" s="37" t="s">
        <v>7</v>
      </c>
      <c r="E58" s="24">
        <v>0</v>
      </c>
      <c r="F58" s="24">
        <v>0</v>
      </c>
      <c r="G58" s="24">
        <v>0</v>
      </c>
      <c r="H58" s="24">
        <v>0</v>
      </c>
      <c r="I58" s="24">
        <v>0</v>
      </c>
      <c r="J58" s="24">
        <v>0</v>
      </c>
      <c r="K58" s="25">
        <f t="shared" si="0"/>
        <v>0</v>
      </c>
      <c r="L58" s="53"/>
      <c r="M58" s="58" t="s">
        <v>25</v>
      </c>
      <c r="N58" s="58"/>
      <c r="O58" s="28" t="s">
        <v>7</v>
      </c>
      <c r="P58" s="24">
        <v>0</v>
      </c>
      <c r="Q58" s="24">
        <v>0</v>
      </c>
      <c r="R58" s="24">
        <v>0</v>
      </c>
      <c r="S58" s="24">
        <v>0</v>
      </c>
      <c r="T58" s="24">
        <v>0</v>
      </c>
      <c r="U58" s="24">
        <v>0</v>
      </c>
      <c r="V58" s="24">
        <v>0</v>
      </c>
      <c r="W58" s="24">
        <v>0</v>
      </c>
      <c r="X58" s="24">
        <v>0</v>
      </c>
      <c r="Y58" s="25">
        <f t="shared" si="1"/>
        <v>0</v>
      </c>
    </row>
    <row r="59" spans="1:25" s="17" customFormat="1" ht="10" customHeight="1">
      <c r="A59" s="53"/>
      <c r="B59" s="58"/>
      <c r="C59" s="58"/>
      <c r="D59" s="37" t="s">
        <v>8</v>
      </c>
      <c r="E59" s="24">
        <v>78</v>
      </c>
      <c r="F59" s="24">
        <v>148</v>
      </c>
      <c r="G59" s="24">
        <v>143</v>
      </c>
      <c r="H59" s="24">
        <v>93</v>
      </c>
      <c r="I59" s="24">
        <v>0</v>
      </c>
      <c r="J59" s="24">
        <v>0</v>
      </c>
      <c r="K59" s="25">
        <f t="shared" si="0"/>
        <v>462</v>
      </c>
      <c r="L59" s="53"/>
      <c r="M59" s="58"/>
      <c r="N59" s="58"/>
      <c r="O59" s="28" t="s">
        <v>8</v>
      </c>
      <c r="P59" s="22">
        <v>55</v>
      </c>
      <c r="Q59" s="22">
        <v>24</v>
      </c>
      <c r="R59" s="22">
        <v>13</v>
      </c>
      <c r="S59" s="22">
        <v>54</v>
      </c>
      <c r="T59" s="22">
        <v>73</v>
      </c>
      <c r="U59" s="22">
        <v>49</v>
      </c>
      <c r="V59" s="22">
        <v>58</v>
      </c>
      <c r="W59" s="22">
        <v>93</v>
      </c>
      <c r="X59" s="22">
        <v>43</v>
      </c>
      <c r="Y59" s="25">
        <f t="shared" si="1"/>
        <v>462</v>
      </c>
    </row>
    <row r="60" spans="1:25" s="17" customFormat="1" ht="10" customHeight="1">
      <c r="A60" s="53"/>
      <c r="B60" s="58"/>
      <c r="C60" s="58"/>
      <c r="D60" s="37" t="s">
        <v>5</v>
      </c>
      <c r="E60" s="24">
        <f>SUM(E58:E59)</f>
        <v>78</v>
      </c>
      <c r="F60" s="24">
        <f t="shared" ref="F60:J60" si="40">SUM(F58:F59)</f>
        <v>148</v>
      </c>
      <c r="G60" s="24">
        <f t="shared" si="40"/>
        <v>143</v>
      </c>
      <c r="H60" s="24">
        <f t="shared" si="40"/>
        <v>93</v>
      </c>
      <c r="I60" s="24">
        <f t="shared" si="40"/>
        <v>0</v>
      </c>
      <c r="J60" s="24">
        <f t="shared" si="40"/>
        <v>0</v>
      </c>
      <c r="K60" s="25">
        <f t="shared" si="0"/>
        <v>462</v>
      </c>
      <c r="L60" s="53"/>
      <c r="M60" s="58"/>
      <c r="N60" s="58"/>
      <c r="O60" s="28" t="s">
        <v>5</v>
      </c>
      <c r="P60" s="24">
        <f>SUM(P58:P59)</f>
        <v>55</v>
      </c>
      <c r="Q60" s="24">
        <f t="shared" ref="Q60:X60" si="41">SUM(Q58:Q59)</f>
        <v>24</v>
      </c>
      <c r="R60" s="24">
        <f t="shared" si="41"/>
        <v>13</v>
      </c>
      <c r="S60" s="24">
        <f t="shared" si="41"/>
        <v>54</v>
      </c>
      <c r="T60" s="24">
        <f t="shared" si="41"/>
        <v>73</v>
      </c>
      <c r="U60" s="24">
        <f t="shared" si="41"/>
        <v>49</v>
      </c>
      <c r="V60" s="24">
        <f t="shared" si="41"/>
        <v>58</v>
      </c>
      <c r="W60" s="24">
        <f t="shared" si="41"/>
        <v>93</v>
      </c>
      <c r="X60" s="24">
        <f t="shared" si="41"/>
        <v>43</v>
      </c>
      <c r="Y60" s="25">
        <f t="shared" si="1"/>
        <v>462</v>
      </c>
    </row>
    <row r="61" spans="1:25" s="17" customFormat="1" ht="10" customHeight="1">
      <c r="A61" s="53"/>
      <c r="B61" s="58" t="s">
        <v>43</v>
      </c>
      <c r="C61" s="58"/>
      <c r="D61" s="37" t="s">
        <v>7</v>
      </c>
      <c r="E61" s="24">
        <v>26</v>
      </c>
      <c r="F61" s="24">
        <v>0</v>
      </c>
      <c r="G61" s="24">
        <v>0</v>
      </c>
      <c r="H61" s="24">
        <v>0</v>
      </c>
      <c r="I61" s="24">
        <v>0</v>
      </c>
      <c r="J61" s="24">
        <v>0</v>
      </c>
      <c r="K61" s="25">
        <f t="shared" si="0"/>
        <v>26</v>
      </c>
      <c r="L61" s="53"/>
      <c r="M61" s="58" t="s">
        <v>43</v>
      </c>
      <c r="N61" s="58"/>
      <c r="O61" s="28" t="s">
        <v>7</v>
      </c>
      <c r="P61" s="22">
        <v>1</v>
      </c>
      <c r="Q61" s="24">
        <v>1</v>
      </c>
      <c r="R61" s="24">
        <v>0</v>
      </c>
      <c r="S61" s="24">
        <v>1</v>
      </c>
      <c r="T61" s="22">
        <v>5</v>
      </c>
      <c r="U61" s="22">
        <v>6</v>
      </c>
      <c r="V61" s="22">
        <v>4</v>
      </c>
      <c r="W61" s="22">
        <v>4</v>
      </c>
      <c r="X61" s="22">
        <v>4</v>
      </c>
      <c r="Y61" s="25">
        <f t="shared" si="1"/>
        <v>26</v>
      </c>
    </row>
    <row r="62" spans="1:25" s="17" customFormat="1" ht="10" customHeight="1">
      <c r="A62" s="53"/>
      <c r="B62" s="58"/>
      <c r="C62" s="58"/>
      <c r="D62" s="37" t="s">
        <v>8</v>
      </c>
      <c r="E62" s="24">
        <v>62</v>
      </c>
      <c r="F62" s="24">
        <v>9</v>
      </c>
      <c r="G62" s="24">
        <v>7</v>
      </c>
      <c r="H62" s="24">
        <v>10</v>
      </c>
      <c r="I62" s="24">
        <v>0</v>
      </c>
      <c r="J62" s="24">
        <v>0</v>
      </c>
      <c r="K62" s="25">
        <f t="shared" si="0"/>
        <v>88</v>
      </c>
      <c r="L62" s="53"/>
      <c r="M62" s="58"/>
      <c r="N62" s="58"/>
      <c r="O62" s="28" t="s">
        <v>8</v>
      </c>
      <c r="P62" s="22">
        <v>3</v>
      </c>
      <c r="Q62" s="24">
        <v>2</v>
      </c>
      <c r="R62" s="22">
        <v>4</v>
      </c>
      <c r="S62" s="22">
        <v>10</v>
      </c>
      <c r="T62" s="22">
        <v>11</v>
      </c>
      <c r="U62" s="22">
        <v>16</v>
      </c>
      <c r="V62" s="22">
        <v>18</v>
      </c>
      <c r="W62" s="22">
        <v>15</v>
      </c>
      <c r="X62" s="22">
        <v>9</v>
      </c>
      <c r="Y62" s="25">
        <f t="shared" si="1"/>
        <v>88</v>
      </c>
    </row>
    <row r="63" spans="1:25" s="17" customFormat="1" ht="10" customHeight="1">
      <c r="A63" s="53"/>
      <c r="B63" s="58"/>
      <c r="C63" s="58"/>
      <c r="D63" s="37" t="s">
        <v>5</v>
      </c>
      <c r="E63" s="24">
        <f>SUM(E61:E62)</f>
        <v>88</v>
      </c>
      <c r="F63" s="24">
        <f t="shared" ref="F63:J63" si="42">SUM(F61:F62)</f>
        <v>9</v>
      </c>
      <c r="G63" s="24">
        <f t="shared" si="42"/>
        <v>7</v>
      </c>
      <c r="H63" s="24">
        <f t="shared" si="42"/>
        <v>10</v>
      </c>
      <c r="I63" s="24">
        <f t="shared" si="42"/>
        <v>0</v>
      </c>
      <c r="J63" s="24">
        <f t="shared" si="42"/>
        <v>0</v>
      </c>
      <c r="K63" s="25">
        <f t="shared" si="0"/>
        <v>114</v>
      </c>
      <c r="L63" s="53"/>
      <c r="M63" s="58"/>
      <c r="N63" s="58"/>
      <c r="O63" s="28" t="s">
        <v>5</v>
      </c>
      <c r="P63" s="24">
        <f>SUM(P61:P62)</f>
        <v>4</v>
      </c>
      <c r="Q63" s="24">
        <f t="shared" ref="Q63:X63" si="43">SUM(Q61:Q62)</f>
        <v>3</v>
      </c>
      <c r="R63" s="24">
        <f t="shared" si="43"/>
        <v>4</v>
      </c>
      <c r="S63" s="24">
        <f t="shared" si="43"/>
        <v>11</v>
      </c>
      <c r="T63" s="24">
        <f t="shared" si="43"/>
        <v>16</v>
      </c>
      <c r="U63" s="24">
        <f t="shared" si="43"/>
        <v>22</v>
      </c>
      <c r="V63" s="24">
        <f t="shared" si="43"/>
        <v>22</v>
      </c>
      <c r="W63" s="24">
        <f t="shared" si="43"/>
        <v>19</v>
      </c>
      <c r="X63" s="24">
        <f t="shared" si="43"/>
        <v>13</v>
      </c>
      <c r="Y63" s="25">
        <f t="shared" si="1"/>
        <v>114</v>
      </c>
    </row>
    <row r="64" spans="1:25" s="17" customFormat="1" ht="10" customHeight="1">
      <c r="A64" s="53"/>
      <c r="B64" s="58" t="s">
        <v>12</v>
      </c>
      <c r="C64" s="58"/>
      <c r="D64" s="58"/>
      <c r="E64" s="24">
        <f>E43+E46+E49+E52+E55+E58+E61</f>
        <v>105</v>
      </c>
      <c r="F64" s="24">
        <f t="shared" ref="F64:J64" si="44">F43+F46+F49+F52+F55+F58+F61</f>
        <v>3</v>
      </c>
      <c r="G64" s="24">
        <f t="shared" si="44"/>
        <v>48</v>
      </c>
      <c r="H64" s="24">
        <f t="shared" si="44"/>
        <v>30</v>
      </c>
      <c r="I64" s="24">
        <f t="shared" si="44"/>
        <v>0</v>
      </c>
      <c r="J64" s="24">
        <f t="shared" si="44"/>
        <v>0</v>
      </c>
      <c r="K64" s="25">
        <f t="shared" si="0"/>
        <v>186</v>
      </c>
      <c r="L64" s="53"/>
      <c r="M64" s="58" t="s">
        <v>12</v>
      </c>
      <c r="N64" s="58"/>
      <c r="O64" s="62"/>
      <c r="P64" s="29">
        <f>P43+P46+P49+P52+P55+P58+P61</f>
        <v>11</v>
      </c>
      <c r="Q64" s="29">
        <f t="shared" ref="Q64:X64" si="45">Q43+Q46+Q49+Q52+Q55+Q58+Q61</f>
        <v>12</v>
      </c>
      <c r="R64" s="29">
        <f t="shared" si="45"/>
        <v>3</v>
      </c>
      <c r="S64" s="29">
        <f t="shared" si="45"/>
        <v>21</v>
      </c>
      <c r="T64" s="29">
        <f t="shared" si="45"/>
        <v>28</v>
      </c>
      <c r="U64" s="29">
        <f t="shared" si="45"/>
        <v>28</v>
      </c>
      <c r="V64" s="29">
        <f t="shared" si="45"/>
        <v>35</v>
      </c>
      <c r="W64" s="29">
        <f t="shared" si="45"/>
        <v>23</v>
      </c>
      <c r="X64" s="29">
        <f t="shared" si="45"/>
        <v>25</v>
      </c>
      <c r="Y64" s="25">
        <f t="shared" si="1"/>
        <v>186</v>
      </c>
    </row>
    <row r="65" spans="1:25" s="17" customFormat="1" ht="10" customHeight="1">
      <c r="A65" s="53"/>
      <c r="B65" s="58" t="s">
        <v>13</v>
      </c>
      <c r="C65" s="58"/>
      <c r="D65" s="58"/>
      <c r="E65" s="24">
        <f>E44+E47+E50+E53+E56+E59+E62</f>
        <v>9090</v>
      </c>
      <c r="F65" s="24">
        <f t="shared" ref="F65:J65" si="46">F44+F47+F50+F53+F56+F59+F62</f>
        <v>203</v>
      </c>
      <c r="G65" s="24">
        <f t="shared" si="46"/>
        <v>1281</v>
      </c>
      <c r="H65" s="24">
        <f t="shared" si="46"/>
        <v>2729</v>
      </c>
      <c r="I65" s="24">
        <f t="shared" si="46"/>
        <v>0</v>
      </c>
      <c r="J65" s="24">
        <f t="shared" si="46"/>
        <v>0</v>
      </c>
      <c r="K65" s="25">
        <f t="shared" si="0"/>
        <v>13303</v>
      </c>
      <c r="L65" s="53"/>
      <c r="M65" s="58" t="s">
        <v>13</v>
      </c>
      <c r="N65" s="58"/>
      <c r="O65" s="62"/>
      <c r="P65" s="29">
        <f>P44+P47+P50+P53+P56+P59+P62</f>
        <v>1202</v>
      </c>
      <c r="Q65" s="29">
        <f t="shared" ref="Q65:X65" si="47">Q44+Q47+Q50+Q53+Q56+Q59+Q62</f>
        <v>768</v>
      </c>
      <c r="R65" s="29">
        <f t="shared" si="47"/>
        <v>614</v>
      </c>
      <c r="S65" s="29">
        <f t="shared" si="47"/>
        <v>1719</v>
      </c>
      <c r="T65" s="29">
        <f t="shared" si="47"/>
        <v>1798</v>
      </c>
      <c r="U65" s="29">
        <f t="shared" si="47"/>
        <v>1873</v>
      </c>
      <c r="V65" s="29">
        <f t="shared" si="47"/>
        <v>1909</v>
      </c>
      <c r="W65" s="29">
        <f t="shared" si="47"/>
        <v>1824</v>
      </c>
      <c r="X65" s="29">
        <f t="shared" si="47"/>
        <v>1596</v>
      </c>
      <c r="Y65" s="25">
        <f t="shared" si="1"/>
        <v>13303</v>
      </c>
    </row>
    <row r="66" spans="1:25" s="17" customFormat="1" ht="12" customHeight="1" thickBot="1">
      <c r="A66" s="54"/>
      <c r="B66" s="59" t="s">
        <v>26</v>
      </c>
      <c r="C66" s="59"/>
      <c r="D66" s="59"/>
      <c r="E66" s="32">
        <f>SUM(E64:E65)</f>
        <v>9195</v>
      </c>
      <c r="F66" s="32">
        <f t="shared" ref="F66:J66" si="48">SUM(F64:F65)</f>
        <v>206</v>
      </c>
      <c r="G66" s="32">
        <f t="shared" si="48"/>
        <v>1329</v>
      </c>
      <c r="H66" s="32">
        <f t="shared" si="48"/>
        <v>2759</v>
      </c>
      <c r="I66" s="32">
        <f t="shared" si="48"/>
        <v>0</v>
      </c>
      <c r="J66" s="32">
        <f t="shared" si="48"/>
        <v>0</v>
      </c>
      <c r="K66" s="43">
        <f t="shared" si="0"/>
        <v>13489</v>
      </c>
      <c r="L66" s="54"/>
      <c r="M66" s="59" t="s">
        <v>26</v>
      </c>
      <c r="N66" s="59"/>
      <c r="O66" s="60"/>
      <c r="P66" s="34">
        <f>SUM(P64:P65)</f>
        <v>1213</v>
      </c>
      <c r="Q66" s="34">
        <f t="shared" ref="Q66:X66" si="49">SUM(Q64:Q65)</f>
        <v>780</v>
      </c>
      <c r="R66" s="34">
        <f t="shared" si="49"/>
        <v>617</v>
      </c>
      <c r="S66" s="34">
        <f t="shared" si="49"/>
        <v>1740</v>
      </c>
      <c r="T66" s="34">
        <f t="shared" si="49"/>
        <v>1826</v>
      </c>
      <c r="U66" s="34">
        <f t="shared" si="49"/>
        <v>1901</v>
      </c>
      <c r="V66" s="34">
        <f t="shared" si="49"/>
        <v>1944</v>
      </c>
      <c r="W66" s="34">
        <f t="shared" si="49"/>
        <v>1847</v>
      </c>
      <c r="X66" s="34">
        <f t="shared" si="49"/>
        <v>1621</v>
      </c>
      <c r="Y66" s="33">
        <f t="shared" si="1"/>
        <v>13489</v>
      </c>
    </row>
    <row r="67" spans="1:25" s="17" customFormat="1" ht="10" customHeight="1">
      <c r="A67" s="90" t="s">
        <v>27</v>
      </c>
      <c r="B67" s="91" t="s">
        <v>12</v>
      </c>
      <c r="C67" s="91"/>
      <c r="D67" s="91"/>
      <c r="E67" s="44">
        <f>E11+E20+E23+E40+E64</f>
        <v>365</v>
      </c>
      <c r="F67" s="44">
        <f t="shared" ref="F67:J67" si="50">F11+F20+F23+F40+F64</f>
        <v>175</v>
      </c>
      <c r="G67" s="44">
        <f t="shared" si="50"/>
        <v>147</v>
      </c>
      <c r="H67" s="44">
        <f t="shared" si="50"/>
        <v>101</v>
      </c>
      <c r="I67" s="44">
        <f t="shared" si="50"/>
        <v>28</v>
      </c>
      <c r="J67" s="44">
        <f t="shared" si="50"/>
        <v>64</v>
      </c>
      <c r="K67" s="20">
        <f t="shared" si="0"/>
        <v>880</v>
      </c>
      <c r="L67" s="49" t="s">
        <v>27</v>
      </c>
      <c r="M67" s="57" t="s">
        <v>12</v>
      </c>
      <c r="N67" s="57"/>
      <c r="O67" s="61"/>
      <c r="P67" s="45">
        <f>P11+P20+P23+P40+P64</f>
        <v>60</v>
      </c>
      <c r="Q67" s="45">
        <f t="shared" ref="Q67:X67" si="51">Q11+Q20+Q23+Q40+Q64</f>
        <v>41</v>
      </c>
      <c r="R67" s="45">
        <f t="shared" si="51"/>
        <v>33</v>
      </c>
      <c r="S67" s="45">
        <f t="shared" si="51"/>
        <v>96</v>
      </c>
      <c r="T67" s="45">
        <f t="shared" si="51"/>
        <v>137</v>
      </c>
      <c r="U67" s="45">
        <f t="shared" si="51"/>
        <v>133</v>
      </c>
      <c r="V67" s="45">
        <f t="shared" si="51"/>
        <v>164</v>
      </c>
      <c r="W67" s="45">
        <f t="shared" si="51"/>
        <v>105</v>
      </c>
      <c r="X67" s="45">
        <f t="shared" si="51"/>
        <v>111</v>
      </c>
      <c r="Y67" s="20">
        <f t="shared" si="1"/>
        <v>880</v>
      </c>
    </row>
    <row r="68" spans="1:25" s="17" customFormat="1" ht="10" customHeight="1">
      <c r="A68" s="50"/>
      <c r="B68" s="58" t="s">
        <v>13</v>
      </c>
      <c r="C68" s="58"/>
      <c r="D68" s="58"/>
      <c r="E68" s="24">
        <f>E12+E21+E24+E41+E65</f>
        <v>13351</v>
      </c>
      <c r="F68" s="24">
        <f t="shared" ref="F68:J68" si="52">F12+F21+F24+F41+F65</f>
        <v>5525</v>
      </c>
      <c r="G68" s="24">
        <f t="shared" si="52"/>
        <v>4904</v>
      </c>
      <c r="H68" s="24">
        <f t="shared" si="52"/>
        <v>8732</v>
      </c>
      <c r="I68" s="24">
        <f t="shared" si="52"/>
        <v>1719</v>
      </c>
      <c r="J68" s="24">
        <f t="shared" si="52"/>
        <v>2166</v>
      </c>
      <c r="K68" s="25">
        <f t="shared" si="0"/>
        <v>36397</v>
      </c>
      <c r="L68" s="50"/>
      <c r="M68" s="58" t="s">
        <v>13</v>
      </c>
      <c r="N68" s="58"/>
      <c r="O68" s="62"/>
      <c r="P68" s="45">
        <f>P12+P21+P24+P41+P65</f>
        <v>3338</v>
      </c>
      <c r="Q68" s="45">
        <f t="shared" ref="Q68:X68" si="53">Q12+Q21+Q24+Q41+Q65</f>
        <v>2085</v>
      </c>
      <c r="R68" s="45">
        <f t="shared" si="53"/>
        <v>1687</v>
      </c>
      <c r="S68" s="45">
        <f t="shared" si="53"/>
        <v>4887</v>
      </c>
      <c r="T68" s="45">
        <f t="shared" si="53"/>
        <v>4751</v>
      </c>
      <c r="U68" s="45">
        <f t="shared" si="53"/>
        <v>5251</v>
      </c>
      <c r="V68" s="45">
        <f t="shared" si="53"/>
        <v>5327</v>
      </c>
      <c r="W68" s="45">
        <f t="shared" si="53"/>
        <v>4987</v>
      </c>
      <c r="X68" s="45">
        <f t="shared" si="53"/>
        <v>4084</v>
      </c>
      <c r="Y68" s="25">
        <f t="shared" si="1"/>
        <v>36397</v>
      </c>
    </row>
    <row r="69" spans="1:25" s="17" customFormat="1" ht="11" customHeight="1" thickBot="1">
      <c r="A69" s="51"/>
      <c r="B69" s="55" t="s">
        <v>28</v>
      </c>
      <c r="C69" s="55"/>
      <c r="D69" s="55"/>
      <c r="E69" s="46">
        <f>SUM(E67:E68)</f>
        <v>13716</v>
      </c>
      <c r="F69" s="46">
        <f t="shared" ref="F69:J69" si="54">SUM(F67:F68)</f>
        <v>5700</v>
      </c>
      <c r="G69" s="46">
        <f t="shared" si="54"/>
        <v>5051</v>
      </c>
      <c r="H69" s="46">
        <f t="shared" si="54"/>
        <v>8833</v>
      </c>
      <c r="I69" s="46">
        <f t="shared" si="54"/>
        <v>1747</v>
      </c>
      <c r="J69" s="46">
        <f t="shared" si="54"/>
        <v>2230</v>
      </c>
      <c r="K69" s="33">
        <f t="shared" si="0"/>
        <v>37277</v>
      </c>
      <c r="L69" s="51"/>
      <c r="M69" s="55" t="s">
        <v>28</v>
      </c>
      <c r="N69" s="55"/>
      <c r="O69" s="56"/>
      <c r="P69" s="47">
        <f>SUM(P67:P68)</f>
        <v>3398</v>
      </c>
      <c r="Q69" s="47">
        <f t="shared" ref="Q69:X69" si="55">SUM(Q67:Q68)</f>
        <v>2126</v>
      </c>
      <c r="R69" s="47">
        <f t="shared" si="55"/>
        <v>1720</v>
      </c>
      <c r="S69" s="47">
        <f t="shared" si="55"/>
        <v>4983</v>
      </c>
      <c r="T69" s="47">
        <f t="shared" si="55"/>
        <v>4888</v>
      </c>
      <c r="U69" s="47">
        <f t="shared" si="55"/>
        <v>5384</v>
      </c>
      <c r="V69" s="47">
        <f t="shared" si="55"/>
        <v>5491</v>
      </c>
      <c r="W69" s="47">
        <f t="shared" si="55"/>
        <v>5092</v>
      </c>
      <c r="X69" s="47">
        <f t="shared" si="55"/>
        <v>4195</v>
      </c>
      <c r="Y69" s="33">
        <f t="shared" si="1"/>
        <v>37277</v>
      </c>
    </row>
    <row r="70" spans="1:25">
      <c r="M70" s="48" t="s">
        <v>50</v>
      </c>
    </row>
  </sheetData>
  <mergeCells count="77">
    <mergeCell ref="A67:A69"/>
    <mergeCell ref="A43:A66"/>
    <mergeCell ref="B58:C60"/>
    <mergeCell ref="B68:D68"/>
    <mergeCell ref="B69:D69"/>
    <mergeCell ref="B64:D64"/>
    <mergeCell ref="B65:D65"/>
    <mergeCell ref="B66:D66"/>
    <mergeCell ref="B43:C45"/>
    <mergeCell ref="B46:C48"/>
    <mergeCell ref="B67:D67"/>
    <mergeCell ref="B61:C63"/>
    <mergeCell ref="B55:C57"/>
    <mergeCell ref="B49:C51"/>
    <mergeCell ref="B52:C54"/>
    <mergeCell ref="L14:L22"/>
    <mergeCell ref="M14:N16"/>
    <mergeCell ref="M17:N19"/>
    <mergeCell ref="M20:O20"/>
    <mergeCell ref="M21:O21"/>
    <mergeCell ref="M22:O22"/>
    <mergeCell ref="A7:K8"/>
    <mergeCell ref="L2:Y2"/>
    <mergeCell ref="A11:C13"/>
    <mergeCell ref="A10:D10"/>
    <mergeCell ref="L10:O10"/>
    <mergeCell ref="L11:N13"/>
    <mergeCell ref="I9:K9"/>
    <mergeCell ref="A2:K2"/>
    <mergeCell ref="E9:G9"/>
    <mergeCell ref="P9:T9"/>
    <mergeCell ref="W9:Y9"/>
    <mergeCell ref="B17:C19"/>
    <mergeCell ref="B20:D20"/>
    <mergeCell ref="A14:A22"/>
    <mergeCell ref="B21:D21"/>
    <mergeCell ref="B14:C16"/>
    <mergeCell ref="B22:D22"/>
    <mergeCell ref="A23:C25"/>
    <mergeCell ref="C37:C38"/>
    <mergeCell ref="B29:C31"/>
    <mergeCell ref="B42:D42"/>
    <mergeCell ref="A26:A42"/>
    <mergeCell ref="C39:D39"/>
    <mergeCell ref="B35:B39"/>
    <mergeCell ref="B40:D40"/>
    <mergeCell ref="B41:D41"/>
    <mergeCell ref="B32:C34"/>
    <mergeCell ref="C35:C36"/>
    <mergeCell ref="B26:C28"/>
    <mergeCell ref="L23:N25"/>
    <mergeCell ref="L26:L42"/>
    <mergeCell ref="M40:O40"/>
    <mergeCell ref="M41:O41"/>
    <mergeCell ref="M42:O42"/>
    <mergeCell ref="M26:N28"/>
    <mergeCell ref="M29:N31"/>
    <mergeCell ref="M32:N34"/>
    <mergeCell ref="M35:M39"/>
    <mergeCell ref="N35:N36"/>
    <mergeCell ref="N37:N38"/>
    <mergeCell ref="N39:O39"/>
    <mergeCell ref="L67:L69"/>
    <mergeCell ref="L43:L66"/>
    <mergeCell ref="M69:O69"/>
    <mergeCell ref="M43:N45"/>
    <mergeCell ref="M46:N48"/>
    <mergeCell ref="M49:N51"/>
    <mergeCell ref="M52:N54"/>
    <mergeCell ref="M66:O66"/>
    <mergeCell ref="M67:O67"/>
    <mergeCell ref="M68:O68"/>
    <mergeCell ref="M65:O65"/>
    <mergeCell ref="M55:N57"/>
    <mergeCell ref="M58:N60"/>
    <mergeCell ref="M61:N63"/>
    <mergeCell ref="M64:O64"/>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colBreaks count="1" manualBreakCount="1">
    <brk id="11" max="6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61CE3-4477-B64A-B288-538F698E5B4B}">
  <dimension ref="A1:N27"/>
  <sheetViews>
    <sheetView showGridLines="0" zoomScaleSheetLayoutView="115" workbookViewId="0"/>
  </sheetViews>
  <sheetFormatPr baseColWidth="10" defaultColWidth="8.83203125" defaultRowHeight="14"/>
  <cols>
    <col min="1" max="1" width="4.6640625" style="92" customWidth="1"/>
    <col min="2" max="2" width="3.6640625" style="92" customWidth="1"/>
    <col min="3" max="3" width="3" style="92" customWidth="1"/>
    <col min="4" max="4" width="8" style="92" customWidth="1"/>
    <col min="5" max="13" width="6.83203125" style="92" customWidth="1"/>
    <col min="14" max="14" width="6.83203125" style="93" customWidth="1"/>
    <col min="15" max="16384" width="8.83203125" style="92"/>
  </cols>
  <sheetData>
    <row r="1" spans="1:14" ht="18" customHeight="1">
      <c r="A1" s="130" t="s">
        <v>72</v>
      </c>
    </row>
    <row r="2" spans="1:14" ht="7" customHeight="1">
      <c r="A2" s="129"/>
    </row>
    <row r="3" spans="1:14" s="96" customFormat="1" ht="18" customHeight="1">
      <c r="A3" s="128" t="s">
        <v>71</v>
      </c>
      <c r="B3" s="128"/>
      <c r="C3" s="128"/>
      <c r="D3" s="128"/>
      <c r="E3" s="128"/>
      <c r="F3" s="128"/>
      <c r="G3" s="128"/>
      <c r="H3" s="128"/>
      <c r="I3" s="128"/>
      <c r="J3" s="128"/>
      <c r="K3" s="128"/>
      <c r="L3" s="128"/>
      <c r="M3" s="128"/>
      <c r="N3" s="128"/>
    </row>
    <row r="4" spans="1:14" s="96" customFormat="1" thickBot="1">
      <c r="N4" s="127" t="s">
        <v>70</v>
      </c>
    </row>
    <row r="5" spans="1:14" s="95" customFormat="1" ht="22" customHeight="1">
      <c r="A5" s="126"/>
      <c r="B5" s="125"/>
      <c r="C5" s="125"/>
      <c r="D5" s="124" t="s">
        <v>69</v>
      </c>
      <c r="E5" s="123" t="s">
        <v>68</v>
      </c>
      <c r="F5" s="122"/>
      <c r="G5" s="122"/>
      <c r="H5" s="122"/>
      <c r="I5" s="122"/>
      <c r="J5" s="123" t="s">
        <v>67</v>
      </c>
      <c r="K5" s="122"/>
      <c r="L5" s="122"/>
      <c r="M5" s="122"/>
      <c r="N5" s="122"/>
    </row>
    <row r="6" spans="1:14" s="95" customFormat="1" ht="22" customHeight="1" thickBot="1">
      <c r="A6" s="121"/>
      <c r="B6" s="120"/>
      <c r="C6" s="120"/>
      <c r="D6" s="119"/>
      <c r="E6" s="118" t="s">
        <v>66</v>
      </c>
      <c r="F6" s="118" t="s">
        <v>65</v>
      </c>
      <c r="G6" s="118" t="s">
        <v>64</v>
      </c>
      <c r="H6" s="118" t="s">
        <v>63</v>
      </c>
      <c r="I6" s="118" t="s">
        <v>62</v>
      </c>
      <c r="J6" s="118" t="s">
        <v>66</v>
      </c>
      <c r="K6" s="118" t="s">
        <v>65</v>
      </c>
      <c r="L6" s="118" t="s">
        <v>64</v>
      </c>
      <c r="M6" s="118" t="s">
        <v>63</v>
      </c>
      <c r="N6" s="117" t="s">
        <v>62</v>
      </c>
    </row>
    <row r="7" spans="1:14" s="115" customFormat="1" ht="13">
      <c r="A7" s="115" t="s">
        <v>61</v>
      </c>
      <c r="B7" s="114">
        <v>25</v>
      </c>
      <c r="C7" s="113" t="s">
        <v>57</v>
      </c>
      <c r="D7" s="104">
        <v>7867</v>
      </c>
      <c r="E7" s="104">
        <v>1085</v>
      </c>
      <c r="F7" s="104">
        <v>1201</v>
      </c>
      <c r="G7" s="104">
        <v>1305</v>
      </c>
      <c r="H7" s="104">
        <v>1475</v>
      </c>
      <c r="I7" s="104">
        <v>5066</v>
      </c>
      <c r="J7" s="104">
        <v>452</v>
      </c>
      <c r="K7" s="104">
        <v>459</v>
      </c>
      <c r="L7" s="104">
        <v>567</v>
      </c>
      <c r="M7" s="104">
        <v>1323</v>
      </c>
      <c r="N7" s="103">
        <v>2801</v>
      </c>
    </row>
    <row r="8" spans="1:14" s="115" customFormat="1" ht="13">
      <c r="B8" s="114">
        <v>26</v>
      </c>
      <c r="C8" s="113"/>
      <c r="D8" s="104">
        <v>8207</v>
      </c>
      <c r="E8" s="104">
        <v>1117</v>
      </c>
      <c r="F8" s="104">
        <v>1236</v>
      </c>
      <c r="G8" s="104">
        <v>1373</v>
      </c>
      <c r="H8" s="104">
        <v>1605</v>
      </c>
      <c r="I8" s="104">
        <v>5331</v>
      </c>
      <c r="J8" s="104">
        <v>452</v>
      </c>
      <c r="K8" s="104">
        <v>474</v>
      </c>
      <c r="L8" s="104">
        <v>555</v>
      </c>
      <c r="M8" s="104">
        <v>1395</v>
      </c>
      <c r="N8" s="103">
        <v>2876</v>
      </c>
    </row>
    <row r="9" spans="1:14" s="115" customFormat="1" ht="13">
      <c r="B9" s="114">
        <v>27</v>
      </c>
      <c r="C9" s="113"/>
      <c r="D9" s="104">
        <v>8669</v>
      </c>
      <c r="E9" s="104">
        <v>1208</v>
      </c>
      <c r="F9" s="104">
        <v>1298</v>
      </c>
      <c r="G9" s="104">
        <v>1472</v>
      </c>
      <c r="H9" s="104">
        <v>1820</v>
      </c>
      <c r="I9" s="104">
        <v>5798</v>
      </c>
      <c r="J9" s="104">
        <v>383</v>
      </c>
      <c r="K9" s="104">
        <v>475</v>
      </c>
      <c r="L9" s="104">
        <v>535</v>
      </c>
      <c r="M9" s="104">
        <v>1478</v>
      </c>
      <c r="N9" s="103">
        <v>2871</v>
      </c>
    </row>
    <row r="10" spans="1:14" s="115" customFormat="1" ht="13">
      <c r="A10" s="116"/>
      <c r="B10" s="114">
        <v>28</v>
      </c>
      <c r="C10" s="113"/>
      <c r="D10" s="104">
        <v>9155</v>
      </c>
      <c r="E10" s="104">
        <v>1257</v>
      </c>
      <c r="F10" s="104">
        <v>1342</v>
      </c>
      <c r="G10" s="104">
        <v>1539</v>
      </c>
      <c r="H10" s="104">
        <v>1982</v>
      </c>
      <c r="I10" s="104">
        <v>6120</v>
      </c>
      <c r="J10" s="104">
        <v>384</v>
      </c>
      <c r="K10" s="104">
        <v>470</v>
      </c>
      <c r="L10" s="104">
        <v>554</v>
      </c>
      <c r="M10" s="104">
        <v>1627</v>
      </c>
      <c r="N10" s="103">
        <v>3035</v>
      </c>
    </row>
    <row r="11" spans="1:14" s="115" customFormat="1" ht="13">
      <c r="A11" s="116"/>
      <c r="B11" s="114">
        <v>29</v>
      </c>
      <c r="C11" s="113"/>
      <c r="D11" s="104">
        <v>9499</v>
      </c>
      <c r="E11" s="104">
        <v>1239</v>
      </c>
      <c r="F11" s="104">
        <v>1361</v>
      </c>
      <c r="G11" s="104">
        <v>1592</v>
      </c>
      <c r="H11" s="104">
        <v>2127</v>
      </c>
      <c r="I11" s="104">
        <v>6319</v>
      </c>
      <c r="J11" s="104">
        <v>385</v>
      </c>
      <c r="K11" s="104">
        <v>504</v>
      </c>
      <c r="L11" s="104">
        <v>563</v>
      </c>
      <c r="M11" s="104">
        <v>1728</v>
      </c>
      <c r="N11" s="103">
        <v>3180</v>
      </c>
    </row>
    <row r="12" spans="1:14" s="115" customFormat="1" ht="13">
      <c r="A12" s="116"/>
      <c r="B12" s="114">
        <v>30</v>
      </c>
      <c r="C12" s="113"/>
      <c r="D12" s="104">
        <v>10081</v>
      </c>
      <c r="E12" s="104">
        <v>1339</v>
      </c>
      <c r="F12" s="104">
        <v>1398</v>
      </c>
      <c r="G12" s="104">
        <v>1668</v>
      </c>
      <c r="H12" s="104">
        <v>2341</v>
      </c>
      <c r="I12" s="104">
        <v>6746</v>
      </c>
      <c r="J12" s="104">
        <v>390</v>
      </c>
      <c r="K12" s="104">
        <v>520</v>
      </c>
      <c r="L12" s="104">
        <v>572</v>
      </c>
      <c r="M12" s="104">
        <v>1853</v>
      </c>
      <c r="N12" s="103">
        <v>3335</v>
      </c>
    </row>
    <row r="13" spans="1:14" s="115" customFormat="1" ht="13">
      <c r="A13" s="115" t="s">
        <v>60</v>
      </c>
      <c r="B13" s="114" t="s">
        <v>59</v>
      </c>
      <c r="C13" s="113" t="s">
        <v>57</v>
      </c>
      <c r="D13" s="104">
        <v>10529</v>
      </c>
      <c r="E13" s="104">
        <v>1385</v>
      </c>
      <c r="F13" s="104">
        <v>1439</v>
      </c>
      <c r="G13" s="104">
        <v>1728</v>
      </c>
      <c r="H13" s="104">
        <v>2495</v>
      </c>
      <c r="I13" s="104">
        <v>7047</v>
      </c>
      <c r="J13" s="104">
        <v>394</v>
      </c>
      <c r="K13" s="104">
        <v>520</v>
      </c>
      <c r="L13" s="104">
        <v>595</v>
      </c>
      <c r="M13" s="104">
        <v>1973</v>
      </c>
      <c r="N13" s="103">
        <v>3482</v>
      </c>
    </row>
    <row r="14" spans="1:14" s="115" customFormat="1" ht="13">
      <c r="B14" s="114">
        <v>2</v>
      </c>
      <c r="C14" s="113"/>
      <c r="D14" s="104">
        <v>10977</v>
      </c>
      <c r="E14" s="104">
        <v>1353</v>
      </c>
      <c r="F14" s="104">
        <v>1442</v>
      </c>
      <c r="G14" s="104">
        <v>1745</v>
      </c>
      <c r="H14" s="104">
        <v>2638</v>
      </c>
      <c r="I14" s="104">
        <v>7178</v>
      </c>
      <c r="J14" s="104">
        <v>486</v>
      </c>
      <c r="K14" s="104">
        <v>551</v>
      </c>
      <c r="L14" s="104">
        <v>660</v>
      </c>
      <c r="M14" s="104">
        <v>2102</v>
      </c>
      <c r="N14" s="103">
        <v>3799</v>
      </c>
    </row>
    <row r="15" spans="1:14" s="112" customFormat="1" ht="13">
      <c r="A15" s="115"/>
      <c r="B15" s="114">
        <v>3</v>
      </c>
      <c r="C15" s="113"/>
      <c r="D15" s="104">
        <v>11420</v>
      </c>
      <c r="E15" s="104">
        <v>1436</v>
      </c>
      <c r="F15" s="104">
        <v>1508</v>
      </c>
      <c r="G15" s="104">
        <v>1879</v>
      </c>
      <c r="H15" s="104">
        <v>2844</v>
      </c>
      <c r="I15" s="104">
        <v>7667</v>
      </c>
      <c r="J15" s="104">
        <v>422</v>
      </c>
      <c r="K15" s="104">
        <v>537</v>
      </c>
      <c r="L15" s="104">
        <v>591</v>
      </c>
      <c r="M15" s="104">
        <v>2203</v>
      </c>
      <c r="N15" s="103">
        <v>3753</v>
      </c>
    </row>
    <row r="16" spans="1:14" s="95" customFormat="1" ht="13">
      <c r="A16" s="111" t="s">
        <v>58</v>
      </c>
      <c r="B16" s="110">
        <v>4</v>
      </c>
      <c r="C16" s="109" t="s">
        <v>57</v>
      </c>
      <c r="D16" s="108">
        <v>11879</v>
      </c>
      <c r="E16" s="108">
        <v>1451</v>
      </c>
      <c r="F16" s="108">
        <v>1540</v>
      </c>
      <c r="G16" s="108">
        <v>1936</v>
      </c>
      <c r="H16" s="108">
        <v>3002</v>
      </c>
      <c r="I16" s="108">
        <v>7929</v>
      </c>
      <c r="J16" s="108">
        <v>434</v>
      </c>
      <c r="K16" s="108">
        <v>536</v>
      </c>
      <c r="L16" s="108">
        <v>619</v>
      </c>
      <c r="M16" s="108">
        <v>2361</v>
      </c>
      <c r="N16" s="107">
        <v>3950</v>
      </c>
    </row>
    <row r="17" spans="1:14" s="95" customFormat="1" ht="13">
      <c r="A17" s="106" t="s">
        <v>30</v>
      </c>
      <c r="B17" s="105"/>
      <c r="C17" s="105"/>
      <c r="D17" s="104">
        <v>870</v>
      </c>
      <c r="E17" s="104">
        <v>107</v>
      </c>
      <c r="F17" s="104">
        <v>118</v>
      </c>
      <c r="G17" s="104">
        <v>159</v>
      </c>
      <c r="H17" s="104">
        <v>223</v>
      </c>
      <c r="I17" s="104">
        <v>607</v>
      </c>
      <c r="J17" s="104">
        <v>26</v>
      </c>
      <c r="K17" s="104">
        <v>29</v>
      </c>
      <c r="L17" s="104">
        <v>36</v>
      </c>
      <c r="M17" s="104">
        <v>172</v>
      </c>
      <c r="N17" s="103">
        <v>263</v>
      </c>
    </row>
    <row r="18" spans="1:14" s="95" customFormat="1" ht="13">
      <c r="A18" s="106" t="s">
        <v>31</v>
      </c>
      <c r="B18" s="105"/>
      <c r="C18" s="105"/>
      <c r="D18" s="104">
        <v>692</v>
      </c>
      <c r="E18" s="104">
        <v>67</v>
      </c>
      <c r="F18" s="104">
        <v>67</v>
      </c>
      <c r="G18" s="104">
        <v>109</v>
      </c>
      <c r="H18" s="104">
        <v>173</v>
      </c>
      <c r="I18" s="104">
        <v>416</v>
      </c>
      <c r="J18" s="104">
        <v>19</v>
      </c>
      <c r="K18" s="104">
        <v>36</v>
      </c>
      <c r="L18" s="104">
        <v>40</v>
      </c>
      <c r="M18" s="104">
        <v>181</v>
      </c>
      <c r="N18" s="103">
        <v>276</v>
      </c>
    </row>
    <row r="19" spans="1:14" s="95" customFormat="1" ht="13">
      <c r="A19" s="106" t="s">
        <v>32</v>
      </c>
      <c r="B19" s="105"/>
      <c r="C19" s="105"/>
      <c r="D19" s="104">
        <v>595</v>
      </c>
      <c r="E19" s="104">
        <v>77</v>
      </c>
      <c r="F19" s="104">
        <v>55</v>
      </c>
      <c r="G19" s="104">
        <v>104</v>
      </c>
      <c r="H19" s="104">
        <v>162</v>
      </c>
      <c r="I19" s="104">
        <v>398</v>
      </c>
      <c r="J19" s="104">
        <v>19</v>
      </c>
      <c r="K19" s="104">
        <v>21</v>
      </c>
      <c r="L19" s="104">
        <v>25</v>
      </c>
      <c r="M19" s="104">
        <v>132</v>
      </c>
      <c r="N19" s="103">
        <v>197</v>
      </c>
    </row>
    <row r="20" spans="1:14" s="95" customFormat="1" ht="13">
      <c r="A20" s="106" t="s">
        <v>33</v>
      </c>
      <c r="B20" s="105"/>
      <c r="C20" s="105"/>
      <c r="D20" s="104">
        <v>1553</v>
      </c>
      <c r="E20" s="104">
        <v>188</v>
      </c>
      <c r="F20" s="104">
        <v>185</v>
      </c>
      <c r="G20" s="104">
        <v>246</v>
      </c>
      <c r="H20" s="104">
        <v>353</v>
      </c>
      <c r="I20" s="104">
        <v>972</v>
      </c>
      <c r="J20" s="104">
        <v>55</v>
      </c>
      <c r="K20" s="104">
        <v>59</v>
      </c>
      <c r="L20" s="104">
        <v>93</v>
      </c>
      <c r="M20" s="104">
        <v>374</v>
      </c>
      <c r="N20" s="103">
        <v>581</v>
      </c>
    </row>
    <row r="21" spans="1:14" s="95" customFormat="1" ht="13">
      <c r="A21" s="106" t="s">
        <v>56</v>
      </c>
      <c r="B21" s="105"/>
      <c r="C21" s="105"/>
      <c r="D21" s="104">
        <v>1444</v>
      </c>
      <c r="E21" s="104">
        <v>161</v>
      </c>
      <c r="F21" s="104">
        <v>173</v>
      </c>
      <c r="G21" s="104">
        <v>232</v>
      </c>
      <c r="H21" s="104">
        <v>355</v>
      </c>
      <c r="I21" s="104">
        <v>921</v>
      </c>
      <c r="J21" s="104">
        <v>77</v>
      </c>
      <c r="K21" s="104">
        <v>87</v>
      </c>
      <c r="L21" s="104">
        <v>86</v>
      </c>
      <c r="M21" s="104">
        <v>273</v>
      </c>
      <c r="N21" s="103">
        <v>523</v>
      </c>
    </row>
    <row r="22" spans="1:14" s="95" customFormat="1" ht="13">
      <c r="A22" s="106" t="s">
        <v>55</v>
      </c>
      <c r="B22" s="105"/>
      <c r="C22" s="105"/>
      <c r="D22" s="104">
        <v>1926</v>
      </c>
      <c r="E22" s="104">
        <v>233</v>
      </c>
      <c r="F22" s="104">
        <v>265</v>
      </c>
      <c r="G22" s="104">
        <v>305</v>
      </c>
      <c r="H22" s="104">
        <v>508</v>
      </c>
      <c r="I22" s="104">
        <v>1311</v>
      </c>
      <c r="J22" s="104">
        <v>64</v>
      </c>
      <c r="K22" s="104">
        <v>78</v>
      </c>
      <c r="L22" s="104">
        <v>95</v>
      </c>
      <c r="M22" s="104">
        <v>378</v>
      </c>
      <c r="N22" s="103">
        <v>615</v>
      </c>
    </row>
    <row r="23" spans="1:14" s="95" customFormat="1" ht="13">
      <c r="A23" s="106" t="s">
        <v>36</v>
      </c>
      <c r="B23" s="105"/>
      <c r="C23" s="105"/>
      <c r="D23" s="104">
        <v>1910</v>
      </c>
      <c r="E23" s="104">
        <v>244</v>
      </c>
      <c r="F23" s="104">
        <v>278</v>
      </c>
      <c r="G23" s="104">
        <v>302</v>
      </c>
      <c r="H23" s="104">
        <v>472</v>
      </c>
      <c r="I23" s="104">
        <v>1296</v>
      </c>
      <c r="J23" s="104">
        <v>75</v>
      </c>
      <c r="K23" s="104">
        <v>84</v>
      </c>
      <c r="L23" s="104">
        <v>96</v>
      </c>
      <c r="M23" s="104">
        <v>359</v>
      </c>
      <c r="N23" s="103">
        <v>614</v>
      </c>
    </row>
    <row r="24" spans="1:14" s="95" customFormat="1" ht="13">
      <c r="A24" s="106" t="s">
        <v>37</v>
      </c>
      <c r="B24" s="105"/>
      <c r="C24" s="105"/>
      <c r="D24" s="104">
        <v>1636</v>
      </c>
      <c r="E24" s="104">
        <v>206</v>
      </c>
      <c r="F24" s="104">
        <v>229</v>
      </c>
      <c r="G24" s="104">
        <v>287</v>
      </c>
      <c r="H24" s="104">
        <v>433</v>
      </c>
      <c r="I24" s="104">
        <v>1155</v>
      </c>
      <c r="J24" s="104">
        <v>42</v>
      </c>
      <c r="K24" s="104">
        <v>72</v>
      </c>
      <c r="L24" s="104">
        <v>76</v>
      </c>
      <c r="M24" s="104">
        <v>291</v>
      </c>
      <c r="N24" s="103">
        <v>481</v>
      </c>
    </row>
    <row r="25" spans="1:14" s="96" customFormat="1" thickBot="1">
      <c r="A25" s="102" t="s">
        <v>38</v>
      </c>
      <c r="B25" s="101"/>
      <c r="C25" s="101"/>
      <c r="D25" s="100">
        <v>1253</v>
      </c>
      <c r="E25" s="100">
        <v>168</v>
      </c>
      <c r="F25" s="100">
        <v>170</v>
      </c>
      <c r="G25" s="100">
        <v>192</v>
      </c>
      <c r="H25" s="100">
        <v>323</v>
      </c>
      <c r="I25" s="100">
        <v>853</v>
      </c>
      <c r="J25" s="100">
        <v>57</v>
      </c>
      <c r="K25" s="100">
        <v>70</v>
      </c>
      <c r="L25" s="100">
        <v>72</v>
      </c>
      <c r="M25" s="100">
        <v>201</v>
      </c>
      <c r="N25" s="99">
        <v>400</v>
      </c>
    </row>
    <row r="26" spans="1:14">
      <c r="A26" s="98" t="s">
        <v>54</v>
      </c>
      <c r="B26" s="96"/>
      <c r="C26" s="96"/>
      <c r="D26" s="96"/>
      <c r="E26" s="97"/>
      <c r="F26" s="96"/>
      <c r="G26" s="96"/>
      <c r="H26" s="96"/>
      <c r="I26" s="96"/>
      <c r="J26" s="96"/>
      <c r="K26" s="96"/>
      <c r="L26" s="96"/>
      <c r="M26" s="96"/>
      <c r="N26" s="95"/>
    </row>
    <row r="27" spans="1:14">
      <c r="D27" s="94"/>
      <c r="E27" s="94"/>
      <c r="F27" s="94"/>
      <c r="G27" s="94"/>
      <c r="H27" s="94"/>
      <c r="I27" s="94"/>
      <c r="J27" s="94"/>
      <c r="K27" s="94"/>
      <c r="L27" s="94"/>
      <c r="M27" s="94"/>
      <c r="N27" s="94"/>
    </row>
  </sheetData>
  <mergeCells count="14">
    <mergeCell ref="A3:N3"/>
    <mergeCell ref="A24:C24"/>
    <mergeCell ref="E5:I5"/>
    <mergeCell ref="J5:N5"/>
    <mergeCell ref="D5:D6"/>
    <mergeCell ref="A25:C25"/>
    <mergeCell ref="A5:C6"/>
    <mergeCell ref="A20:C20"/>
    <mergeCell ref="A21:C21"/>
    <mergeCell ref="A22:C22"/>
    <mergeCell ref="A23:C23"/>
    <mergeCell ref="A18:C18"/>
    <mergeCell ref="A19:C19"/>
    <mergeCell ref="A17:C17"/>
  </mergeCells>
  <phoneticPr fontId="1"/>
  <printOptions horizontalCentered="1"/>
  <pageMargins left="0.47244094488188981" right="0.47244094488188981" top="0.70866141732283472" bottom="0" header="0" footer="0"/>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§１表１</vt:lpstr>
      <vt:lpstr>§１表２</vt:lpstr>
      <vt:lpstr>§１表１!Print_Area</vt:lpstr>
      <vt:lpstr>§１表２!Print_Area</vt:lpstr>
    </vt:vector>
  </TitlesOfParts>
  <Company>川崎市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dc:creator>
  <cp:lastModifiedBy>今拓郎</cp:lastModifiedBy>
  <cp:lastPrinted>2023-02-07T19:32:19Z</cp:lastPrinted>
  <dcterms:created xsi:type="dcterms:W3CDTF">2002-07-25T04:22:31Z</dcterms:created>
  <dcterms:modified xsi:type="dcterms:W3CDTF">2023-03-29T19:59:18Z</dcterms:modified>
</cp:coreProperties>
</file>