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D985213D-8C31-2F4F-8C3D-C4F1312CBBEA}" xr6:coauthVersionLast="36" xr6:coauthVersionMax="36" xr10:uidLastSave="{00000000-0000-0000-0000-000000000000}"/>
  <bookViews>
    <workbookView xWindow="6980" yWindow="1900" windowWidth="22100" windowHeight="19160" xr2:uid="{00000000-000D-0000-FFFF-FFFF00000000}"/>
  </bookViews>
  <sheets>
    <sheet name="表 ４３４  予算額の推移" sheetId="1" r:id="rId1"/>
    <sheet name="表 ４３５  一般会計健康福祉関係歳入" sheetId="2" r:id="rId2"/>
    <sheet name="表 ４３６  一般会計健康福祉費歳出" sheetId="3" r:id="rId3"/>
    <sheet name="表 ４３７  一般会計健康福祉費財源内訳" sheetId="4" r:id="rId4"/>
    <sheet name="表 ４３８  特別会計国民健康保険事業歳入" sheetId="5" r:id="rId5"/>
    <sheet name="表 ４３９  特別会計国民健康保険事業歳出" sheetId="6" r:id="rId6"/>
    <sheet name="表 ４４０  特別会計後期高齢者医療事業歳入" sheetId="7" r:id="rId7"/>
    <sheet name="表 ４４１  特別会計後期高齢者医療事業歳出" sheetId="8" r:id="rId8"/>
    <sheet name="表 ４４２  特別会計公害健康被害補償事業歳入" sheetId="9" r:id="rId9"/>
    <sheet name="表 ４４３  特別会計公害健康被害補償事業歳出" sheetId="10" r:id="rId10"/>
    <sheet name="表 ４４４  特別会計介護保険事業歳入" sheetId="11" r:id="rId11"/>
    <sheet name="表 ４４５  特別会計介護保険事業歳出" sheetId="12" r:id="rId12"/>
  </sheets>
  <definedNames>
    <definedName name="_xlnm.Print_Area" localSheetId="0">'表 ４３４  予算額の推移'!$A$1:$E$13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2" l="1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<sst xmlns="http://schemas.openxmlformats.org/spreadsheetml/2006/main" count="364" uniqueCount="208">
  <si>
    <t>一般会計</t>
  </si>
  <si>
    <t>特別会計</t>
  </si>
  <si>
    <t>健康福祉費</t>
  </si>
  <si>
    <t>国民健康保険事業</t>
  </si>
  <si>
    <t>公害健康被害補償事業</t>
  </si>
  <si>
    <t>介護保険事業</t>
    <rPh sb="0" eb="2">
      <t>カイゴ</t>
    </rPh>
    <rPh sb="2" eb="4">
      <t>ホケン</t>
    </rPh>
    <rPh sb="4" eb="6">
      <t>ジギョウ</t>
    </rPh>
    <phoneticPr fontId="1"/>
  </si>
  <si>
    <t>§１ 　予算</t>
    <rPh sb="4" eb="6">
      <t>ヨサン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</si>
  <si>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</si>
  <si>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 xml:space="preserve">  単位：千円</t>
    <phoneticPr fontId="1"/>
  </si>
  <si>
    <t>資料：庶務課</t>
    <phoneticPr fontId="1"/>
  </si>
  <si>
    <t>第１章　予算</t>
    <rPh sb="4" eb="6">
      <t>ヨサン</t>
    </rPh>
    <phoneticPr fontId="1"/>
  </si>
  <si>
    <t>表 ４３４  予算額の推移</t>
    <phoneticPr fontId="1"/>
  </si>
  <si>
    <t xml:space="preserve">  平成30年度</t>
  </si>
  <si>
    <t xml:space="preserve">  令和元年度</t>
    <rPh sb="2" eb="4">
      <t>レイワ</t>
    </rPh>
    <rPh sb="4" eb="6">
      <t>ガンネン</t>
    </rPh>
    <rPh sb="6" eb="7">
      <t>ド</t>
    </rPh>
    <phoneticPr fontId="1"/>
  </si>
  <si>
    <t xml:space="preserve">  令和２年度</t>
    <rPh sb="2" eb="4">
      <t>レイワ</t>
    </rPh>
    <rPh sb="5" eb="7">
      <t>ネンド</t>
    </rPh>
    <rPh sb="6" eb="7">
      <t>ド</t>
    </rPh>
    <phoneticPr fontId="1"/>
  </si>
  <si>
    <t>表 ４３５  一般会計健康福祉関係歳入</t>
    <phoneticPr fontId="1"/>
  </si>
  <si>
    <t>単位：千円</t>
    <phoneticPr fontId="1"/>
  </si>
  <si>
    <t>款</t>
    <phoneticPr fontId="1"/>
  </si>
  <si>
    <t>項</t>
    <phoneticPr fontId="1"/>
  </si>
  <si>
    <t>当初
予算額</t>
    <phoneticPr fontId="1"/>
  </si>
  <si>
    <t>補正
予算額</t>
    <phoneticPr fontId="1"/>
  </si>
  <si>
    <t>繰越
事業費</t>
    <rPh sb="0" eb="2">
      <t>クリコシ</t>
    </rPh>
    <rPh sb="3" eb="6">
      <t>ジギョウヒ</t>
    </rPh>
    <phoneticPr fontId="1"/>
  </si>
  <si>
    <t>予算現額</t>
  </si>
  <si>
    <t>調定額</t>
  </si>
  <si>
    <t>収入済額</t>
  </si>
  <si>
    <t>不納
欠損額</t>
    <phoneticPr fontId="1"/>
  </si>
  <si>
    <t>収入
未済額</t>
    <phoneticPr fontId="1"/>
  </si>
  <si>
    <t>計</t>
    <phoneticPr fontId="1"/>
  </si>
  <si>
    <t>分担金及び
負担金</t>
    <phoneticPr fontId="1"/>
  </si>
  <si>
    <t>負担金</t>
  </si>
  <si>
    <t>使用料及び</t>
    <phoneticPr fontId="1"/>
  </si>
  <si>
    <t>手数料</t>
    <phoneticPr fontId="1"/>
  </si>
  <si>
    <t>使用料</t>
  </si>
  <si>
    <t>手数料</t>
  </si>
  <si>
    <t>国庫支出金</t>
  </si>
  <si>
    <t>国庫負担金</t>
  </si>
  <si>
    <t>国庫補助金</t>
  </si>
  <si>
    <t>委託金</t>
  </si>
  <si>
    <t>県支出金</t>
  </si>
  <si>
    <t>県負担金</t>
  </si>
  <si>
    <t>県補助金</t>
  </si>
  <si>
    <t>財産収入</t>
    <rPh sb="0" eb="2">
      <t>ザイサン</t>
    </rPh>
    <rPh sb="2" eb="4">
      <t>シュウニュウ</t>
    </rPh>
    <phoneticPr fontId="1"/>
  </si>
  <si>
    <t>財産運用収入</t>
    <phoneticPr fontId="1"/>
  </si>
  <si>
    <t>財産売払収入</t>
  </si>
  <si>
    <t>寄附金</t>
  </si>
  <si>
    <t>繰入金</t>
  </si>
  <si>
    <t>基金繰入金</t>
  </si>
  <si>
    <t>諸収入</t>
  </si>
  <si>
    <t>延滞金及び加算金</t>
    <rPh sb="0" eb="2">
      <t>エンタイ</t>
    </rPh>
    <rPh sb="2" eb="3">
      <t>キン</t>
    </rPh>
    <rPh sb="3" eb="4">
      <t>オヨ</t>
    </rPh>
    <rPh sb="5" eb="7">
      <t>カサン</t>
    </rPh>
    <rPh sb="7" eb="8">
      <t>キン</t>
    </rPh>
    <phoneticPr fontId="1"/>
  </si>
  <si>
    <t>貸付金元利収入</t>
  </si>
  <si>
    <t>受託事業収入</t>
  </si>
  <si>
    <t>雑入</t>
  </si>
  <si>
    <t>市債</t>
  </si>
  <si>
    <t>表 ４３６  一般会計健康福祉費歳出</t>
    <phoneticPr fontId="1"/>
  </si>
  <si>
    <t>単位：千円</t>
  </si>
  <si>
    <t>継続費及び</t>
  </si>
  <si>
    <t>予備費</t>
  </si>
  <si>
    <t>翌年度
繰越額</t>
    <phoneticPr fontId="1"/>
  </si>
  <si>
    <t xml:space="preserve">    款     項     目</t>
    <phoneticPr fontId="1"/>
  </si>
  <si>
    <t>当初予算額</t>
  </si>
  <si>
    <t>補正予算額</t>
  </si>
  <si>
    <t>繰越事業費</t>
  </si>
  <si>
    <t>支出及び</t>
  </si>
  <si>
    <t>予算現額</t>
    <phoneticPr fontId="1"/>
  </si>
  <si>
    <t>支出額</t>
  </si>
  <si>
    <t>不用額</t>
    <phoneticPr fontId="1"/>
  </si>
  <si>
    <t>繰越額</t>
  </si>
  <si>
    <t>流用</t>
  </si>
  <si>
    <t xml:space="preserve"> 健 康 福 祉 費</t>
  </si>
  <si>
    <t xml:space="preserve">   健康福祉総務費</t>
  </si>
  <si>
    <t xml:space="preserve"> 社 会 福 祉 費</t>
  </si>
  <si>
    <t xml:space="preserve">   福 祉 事 業 費</t>
  </si>
  <si>
    <t xml:space="preserve">   福祉事務所費</t>
  </si>
  <si>
    <t xml:space="preserve"> 生 活 保 護 費</t>
  </si>
  <si>
    <t xml:space="preserve">   生活保護総務費</t>
  </si>
  <si>
    <t xml:space="preserve">   扶   助   費</t>
  </si>
  <si>
    <t xml:space="preserve"> 老 人 福 祉 費</t>
  </si>
  <si>
    <t xml:space="preserve">   老人福祉総務費</t>
  </si>
  <si>
    <t xml:space="preserve"> 障 害 者 福 祉 費</t>
  </si>
  <si>
    <t xml:space="preserve">   障害者福祉総務費</t>
  </si>
  <si>
    <t xml:space="preserve">   障害者福祉事業費</t>
  </si>
  <si>
    <t xml:space="preserve"> 国 民 年 金 費</t>
  </si>
  <si>
    <t xml:space="preserve">   福 祉 年 金 費</t>
  </si>
  <si>
    <t xml:space="preserve">   基 礎 年 金 費</t>
  </si>
  <si>
    <t xml:space="preserve"> 公 衆 衛 生 費</t>
  </si>
  <si>
    <t xml:space="preserve">   保 健 指 導 費</t>
  </si>
  <si>
    <t xml:space="preserve">   結 核 予 防 費</t>
  </si>
  <si>
    <t xml:space="preserve">   感染症予防費</t>
    <rPh sb="3" eb="6">
      <t>カンセンショウ</t>
    </rPh>
    <phoneticPr fontId="1"/>
  </si>
  <si>
    <t xml:space="preserve">   諸  予  防  費</t>
  </si>
  <si>
    <t xml:space="preserve">   環 境 衛 生 費</t>
  </si>
  <si>
    <t xml:space="preserve">   医 療 対 策 費</t>
  </si>
  <si>
    <t xml:space="preserve">   成人保健対策費</t>
  </si>
  <si>
    <t xml:space="preserve"> 公 害 保 健 費 </t>
  </si>
  <si>
    <t xml:space="preserve">   公害健康被害補償費</t>
  </si>
  <si>
    <t xml:space="preserve">   健 康 指 導 費</t>
  </si>
  <si>
    <t xml:space="preserve"> 保健衛生施設費</t>
  </si>
  <si>
    <t xml:space="preserve">   葬  祭  場  費</t>
  </si>
  <si>
    <t xml:space="preserve">   健康安全研究所費</t>
    <rPh sb="3" eb="5">
      <t>ケンコウ</t>
    </rPh>
    <rPh sb="5" eb="7">
      <t>アンゼン</t>
    </rPh>
    <phoneticPr fontId="1"/>
  </si>
  <si>
    <t xml:space="preserve"> 保  健  所  費</t>
  </si>
  <si>
    <t xml:space="preserve">   保  健  所  費</t>
  </si>
  <si>
    <t xml:space="preserve"> ﾘﾊﾋﾞﾘﾃｰｼｮﾝ医療ｾﾝﾀｰ費</t>
    <phoneticPr fontId="1"/>
  </si>
  <si>
    <t xml:space="preserve">   ﾘﾊﾋﾞﾘﾃｰｼｮﾝ医療ｾﾝﾀｰ費</t>
    <phoneticPr fontId="1"/>
  </si>
  <si>
    <t xml:space="preserve"> 看護短期大学費</t>
  </si>
  <si>
    <t xml:space="preserve">   看護短期大学費</t>
  </si>
  <si>
    <t xml:space="preserve"> 施 設 整 備 費</t>
  </si>
  <si>
    <t xml:space="preserve">   施 設 整 備 費</t>
  </si>
  <si>
    <t xml:space="preserve">   施 設 建 設 費</t>
  </si>
  <si>
    <t>資料：庶務課</t>
  </si>
  <si>
    <t>表 ４３７  一般会計健康福祉費財源内訳</t>
    <phoneticPr fontId="1"/>
  </si>
  <si>
    <t>財          源           内           訳</t>
    <phoneticPr fontId="1"/>
  </si>
  <si>
    <t>款      項</t>
    <phoneticPr fontId="1"/>
  </si>
  <si>
    <t>決 算 額</t>
    <phoneticPr fontId="1"/>
  </si>
  <si>
    <t xml:space="preserve"> 国庫支出金</t>
  </si>
  <si>
    <t xml:space="preserve"> 県支出金</t>
  </si>
  <si>
    <t>使用料及び</t>
  </si>
  <si>
    <t>分担金及び</t>
  </si>
  <si>
    <t>その他</t>
    <phoneticPr fontId="1"/>
  </si>
  <si>
    <t>市　債</t>
    <phoneticPr fontId="1"/>
  </si>
  <si>
    <t xml:space="preserve"> 一般財源額</t>
  </si>
  <si>
    <t>手  数  料</t>
  </si>
  <si>
    <t>負  担  金</t>
  </si>
  <si>
    <t>健  康  福  祉  費</t>
  </si>
  <si>
    <t>社  会  福  祉  費</t>
  </si>
  <si>
    <t>生  活  保  護  費</t>
  </si>
  <si>
    <t>老  人  福  祉  費</t>
  </si>
  <si>
    <t>障 害 者 福 祉 費</t>
  </si>
  <si>
    <t>国  民  年  金  費</t>
  </si>
  <si>
    <t>公  衆  衛  生  費</t>
  </si>
  <si>
    <t xml:space="preserve">公  害  保  健  費 </t>
  </si>
  <si>
    <t>保 健 衛 生 施 設 費</t>
  </si>
  <si>
    <t>保  健  所  費</t>
  </si>
  <si>
    <t>ﾘﾊﾋﾞﾘﾃｰｼｮﾝ医療ｾﾝﾀｰ費</t>
  </si>
  <si>
    <t>看 護 短 期 大 学 費</t>
  </si>
  <si>
    <t>施  設  整  備  費</t>
  </si>
  <si>
    <t>表 ４３８  特別会計国民健康保険事業歳入</t>
    <phoneticPr fontId="1"/>
  </si>
  <si>
    <t>当初予算額</t>
    <phoneticPr fontId="1"/>
  </si>
  <si>
    <t>不納欠損額</t>
  </si>
  <si>
    <t>収入未済額</t>
  </si>
  <si>
    <t>国民健康
保険料</t>
    <phoneticPr fontId="1"/>
  </si>
  <si>
    <t>保険料</t>
  </si>
  <si>
    <t>一部負担金</t>
  </si>
  <si>
    <t>県補助金</t>
    <rPh sb="0" eb="1">
      <t>ケン</t>
    </rPh>
    <rPh sb="1" eb="4">
      <t>ホジョキン</t>
    </rPh>
    <phoneticPr fontId="1"/>
  </si>
  <si>
    <t>財政安定化
基金支出金</t>
    <rPh sb="0" eb="2">
      <t>ザイセイ</t>
    </rPh>
    <rPh sb="2" eb="5">
      <t>アンテイカ</t>
    </rPh>
    <rPh sb="6" eb="8">
      <t>キキン</t>
    </rPh>
    <rPh sb="8" eb="11">
      <t>シシュツキン</t>
    </rPh>
    <phoneticPr fontId="1"/>
  </si>
  <si>
    <t>財産運用収入</t>
    <rPh sb="0" eb="2">
      <t>ザイサン</t>
    </rPh>
    <rPh sb="2" eb="4">
      <t>ウンヨウ</t>
    </rPh>
    <rPh sb="4" eb="6">
      <t>シュウニュウ</t>
    </rPh>
    <phoneticPr fontId="1"/>
  </si>
  <si>
    <t>繰越金</t>
  </si>
  <si>
    <t>延滞金･加算金
及び過料</t>
    <phoneticPr fontId="1"/>
  </si>
  <si>
    <t>表 ４３９  特別会計国民健康保険事業歳出</t>
    <phoneticPr fontId="1"/>
  </si>
  <si>
    <t>予備費支出</t>
  </si>
  <si>
    <t>不用額</t>
  </si>
  <si>
    <t>及び流用</t>
  </si>
  <si>
    <t>総務費</t>
  </si>
  <si>
    <t>総務管理費</t>
  </si>
  <si>
    <t>保険料徴収費</t>
  </si>
  <si>
    <t>運営協議会費</t>
  </si>
  <si>
    <t>広報普及費</t>
  </si>
  <si>
    <t>保険給付費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</si>
  <si>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1"/>
  </si>
  <si>
    <t>医療給付費分納付金</t>
    <rPh sb="0" eb="2">
      <t>イリョウ</t>
    </rPh>
    <rPh sb="2" eb="4">
      <t>キュウフ</t>
    </rPh>
    <rPh sb="4" eb="5">
      <t>ヒ</t>
    </rPh>
    <rPh sb="5" eb="6">
      <t>ブン</t>
    </rPh>
    <rPh sb="6" eb="9">
      <t>ノウフキン</t>
    </rPh>
    <phoneticPr fontId="1"/>
  </si>
  <si>
    <t>後期高齢者支援金等分納付金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0" eb="13">
      <t>ノウフキン</t>
    </rPh>
    <phoneticPr fontId="1"/>
  </si>
  <si>
    <t>介護納付金分納付金</t>
    <rPh sb="0" eb="2">
      <t>カイゴ</t>
    </rPh>
    <rPh sb="2" eb="5">
      <t>ノウフキン</t>
    </rPh>
    <rPh sb="5" eb="6">
      <t>ブン</t>
    </rPh>
    <rPh sb="6" eb="9">
      <t>ノウフキン</t>
    </rPh>
    <phoneticPr fontId="1"/>
  </si>
  <si>
    <t>保健事業費</t>
  </si>
  <si>
    <t>諸支出金</t>
  </si>
  <si>
    <t>負担金及び
分担金</t>
    <phoneticPr fontId="1"/>
  </si>
  <si>
    <t>償還金利子及び
還付加算金</t>
    <phoneticPr fontId="1"/>
  </si>
  <si>
    <t>延滞金</t>
  </si>
  <si>
    <t>国庫負担金等
返還金</t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</si>
  <si>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</si>
  <si>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表 ４４０  特別会計後期高齢者医療事業歳入</t>
    <phoneticPr fontId="1"/>
  </si>
  <si>
    <t>後期高齢者
医療保険料</t>
    <rPh sb="0" eb="2">
      <t>コウキ</t>
    </rPh>
    <rPh sb="2" eb="5">
      <t>コウレイシャ</t>
    </rPh>
    <rPh sb="6" eb="8">
      <t>イリョウ</t>
    </rPh>
    <rPh sb="8" eb="10">
      <t>ホケン</t>
    </rPh>
    <rPh sb="10" eb="11">
      <t>リョウ</t>
    </rPh>
    <phoneticPr fontId="1"/>
  </si>
  <si>
    <t>後期高齢者
医療保険料</t>
    <phoneticPr fontId="1"/>
  </si>
  <si>
    <t>国庫支出金</t>
    <rPh sb="0" eb="2">
      <t>コッコ</t>
    </rPh>
    <rPh sb="2" eb="4">
      <t>シシュツ</t>
    </rPh>
    <rPh sb="4" eb="5">
      <t>キン</t>
    </rPh>
    <phoneticPr fontId="1"/>
  </si>
  <si>
    <t>国庫補助金</t>
    <rPh sb="0" eb="2">
      <t>コッコ</t>
    </rPh>
    <rPh sb="2" eb="5">
      <t>ホジョキン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</si>
  <si>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</si>
  <si>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phoneticPr fontId="1"/>
  </si>
  <si>
    <t>繰越金</t>
    <phoneticPr fontId="1"/>
  </si>
  <si>
    <t>償還金及び
還付加算金</t>
    <rPh sb="0" eb="3">
      <t>ショウカンキン</t>
    </rPh>
    <rPh sb="3" eb="4">
      <t>オヨ</t>
    </rPh>
    <rPh sb="6" eb="8">
      <t>カンプ</t>
    </rPh>
    <rPh sb="8" eb="10">
      <t>カサン</t>
    </rPh>
    <rPh sb="10" eb="11">
      <t>キン</t>
    </rPh>
    <phoneticPr fontId="1"/>
  </si>
  <si>
    <t>表 ４４１  特別会計後期高齢者医療事業歳出</t>
    <phoneticPr fontId="1"/>
  </si>
  <si>
    <t>徴収費</t>
    <rPh sb="0" eb="2">
      <t>チョウシュウ</t>
    </rPh>
    <rPh sb="2" eb="3">
      <t>ヒ</t>
    </rPh>
    <phoneticPr fontId="1"/>
  </si>
  <si>
    <t>後期高齢者医療
広域連合納付金</t>
    <rPh sb="0" eb="2">
      <t>コウキ</t>
    </rPh>
    <rPh sb="2" eb="5">
      <t>コウレイシャ</t>
    </rPh>
    <rPh sb="5" eb="7">
      <t>イリョウ</t>
    </rPh>
    <rPh sb="8" eb="10">
      <t>コウイキ</t>
    </rPh>
    <rPh sb="10" eb="12">
      <t>レンゴウ</t>
    </rPh>
    <rPh sb="12" eb="15">
      <t>ノウフキン</t>
    </rPh>
    <phoneticPr fontId="1"/>
  </si>
  <si>
    <t>償還金及び
還付加算金</t>
    <rPh sb="0" eb="2">
      <t>ショウカン</t>
    </rPh>
    <phoneticPr fontId="1"/>
  </si>
  <si>
    <t>予備費</t>
    <phoneticPr fontId="1"/>
  </si>
  <si>
    <t>表 ４４２  特別会計公害健康被害補償事業歳入</t>
    <phoneticPr fontId="1"/>
  </si>
  <si>
    <t>分担金及び負担金</t>
  </si>
  <si>
    <t>財産収入</t>
  </si>
  <si>
    <t>財産運用収入</t>
  </si>
  <si>
    <t>基金繰入金</t>
    <rPh sb="0" eb="2">
      <t>キキン</t>
    </rPh>
    <phoneticPr fontId="1"/>
  </si>
  <si>
    <t>表 ４４３  特別会計公害健康被害補償事業歳出</t>
    <phoneticPr fontId="1"/>
  </si>
  <si>
    <t>公害健康被害補償</t>
  </si>
  <si>
    <t>事業費</t>
  </si>
  <si>
    <t>表 ４４４  特別会計介護保険事業歳入</t>
    <phoneticPr fontId="1"/>
  </si>
  <si>
    <t>繰越事業費</t>
    <rPh sb="0" eb="2">
      <t>クリコシ</t>
    </rPh>
    <rPh sb="2" eb="4">
      <t>ジギョウ</t>
    </rPh>
    <rPh sb="4" eb="5">
      <t>ヒ</t>
    </rPh>
    <phoneticPr fontId="1"/>
  </si>
  <si>
    <t>介護保険料</t>
    <rPh sb="0" eb="2">
      <t>カイゴ</t>
    </rPh>
    <rPh sb="2" eb="4">
      <t>ホケン</t>
    </rPh>
    <rPh sb="4" eb="5">
      <t>リョウ</t>
    </rPh>
    <phoneticPr fontId="1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</si>
  <si>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1"/>
  </si>
  <si>
    <t>手数料</t>
    <rPh sb="0" eb="3">
      <t>テスウリョウ</t>
    </rPh>
    <phoneticPr fontId="1"/>
  </si>
  <si>
    <t>県負担金</t>
    <rPh sb="0" eb="1">
      <t>ケン</t>
    </rPh>
    <rPh sb="1" eb="4">
      <t>フタンキン</t>
    </rPh>
    <phoneticPr fontId="1"/>
  </si>
  <si>
    <t>県補助金</t>
    <rPh sb="0" eb="1">
      <t>ケン</t>
    </rPh>
    <phoneticPr fontId="1"/>
  </si>
  <si>
    <t>財政安定化基金
支出金</t>
    <rPh sb="0" eb="2">
      <t>ザイセイ</t>
    </rPh>
    <rPh sb="2" eb="5">
      <t>アンテイカ</t>
    </rPh>
    <rPh sb="5" eb="7">
      <t>キキン</t>
    </rPh>
    <rPh sb="8" eb="11">
      <t>シシュツキン</t>
    </rPh>
    <phoneticPr fontId="1"/>
  </si>
  <si>
    <t>支払基金
交付金</t>
    <rPh sb="0" eb="2">
      <t>シハライ</t>
    </rPh>
    <rPh sb="2" eb="4">
      <t>キキン</t>
    </rPh>
    <rPh sb="5" eb="8">
      <t>コウフキン</t>
    </rPh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</si>
  <si>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</si>
  <si>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寄附金</t>
    <rPh sb="0" eb="3">
      <t>キフキン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</si>
  <si>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</si>
  <si>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</si>
  <si>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繰越金</t>
    <rPh sb="0" eb="2">
      <t>クリコシ</t>
    </rPh>
    <rPh sb="2" eb="3">
      <t>キン</t>
    </rPh>
    <phoneticPr fontId="1"/>
  </si>
  <si>
    <t>表 ４４５  特別会計介護保険事業歳出</t>
    <phoneticPr fontId="1"/>
  </si>
  <si>
    <t>財政安定化基金
拠出金</t>
    <rPh sb="0" eb="2">
      <t>ザイセイ</t>
    </rPh>
    <rPh sb="2" eb="5">
      <t>アンテイカ</t>
    </rPh>
    <rPh sb="5" eb="7">
      <t>キキン</t>
    </rPh>
    <rPh sb="8" eb="11">
      <t>キョシュツキン</t>
    </rPh>
    <phoneticPr fontId="1"/>
  </si>
  <si>
    <t>地域支援事業費</t>
    <rPh sb="0" eb="2">
      <t>チイキ</t>
    </rPh>
    <rPh sb="2" eb="4">
      <t>シエン</t>
    </rPh>
    <rPh sb="4" eb="7">
      <t>ジギョウヒ</t>
    </rPh>
    <phoneticPr fontId="1"/>
  </si>
  <si>
    <t>国保連合会費</t>
    <rPh sb="0" eb="2">
      <t>コクホ</t>
    </rPh>
    <rPh sb="2" eb="4">
      <t>レンゴウ</t>
    </rPh>
    <rPh sb="4" eb="5">
      <t>カイ</t>
    </rPh>
    <rPh sb="5" eb="6">
      <t>ヒ</t>
    </rPh>
    <phoneticPr fontId="1"/>
  </si>
  <si>
    <t>還付金</t>
    <rPh sb="0" eb="3">
      <t>カンプキン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</si>
</sst>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/>
      <right/>
      <top style="dotted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auto="1"/>
      </bottom>
      <diagonal/>
    </border>
    <border>
      <left/>
      <right style="thin">
        <color auto="1"/>
      </right>
      <top style="dotted">
        <color indexed="8"/>
      </top>
      <bottom style="dotted">
        <color auto="1"/>
      </bottom>
      <diagonal/>
    </border>
    <border>
      <left style="thin">
        <color auto="1"/>
      </left>
      <right/>
      <top style="dotted">
        <color indexed="8"/>
      </top>
      <bottom style="dotted">
        <color auto="1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thin">
        <color auto="1"/>
      </left>
      <right/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dotted">
        <color indexed="8"/>
      </top>
      <bottom/>
      <diagonal/>
    </border>
    <border>
      <left/>
      <right/>
      <top style="dotted">
        <color indexed="8"/>
      </top>
      <bottom style="medium">
        <color auto="1"/>
      </bottom>
      <diagonal/>
    </border>
    <border>
      <left style="thin">
        <color indexed="8"/>
      </left>
      <right/>
      <top style="dotted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/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dotted">
        <color indexed="8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0" fontId="0" fillId="0" borderId="0" xfId="0" applyNumberFormat="1" applyAlignment="1"/>
    <xf numFmtId="0" fontId="2" fillId="0" borderId="0" xfId="0" applyNumberFormat="1" applyFont="1" applyAlignment="1"/>
    <xf numFmtId="0" fontId="0" fillId="0" borderId="0" xfId="0" applyNumberFormat="1" applyBorder="1" applyAlignment="1"/>
    <xf numFmtId="3" fontId="6" fillId="0" borderId="0" xfId="0" applyNumberFormat="1" applyFont="1" applyFill="1" applyBorder="1" applyAlignment="1"/>
    <xf numFmtId="0" fontId="5" fillId="0" borderId="0" xfId="0" applyNumberFormat="1" applyFont="1" applyAlignment="1"/>
    <xf numFmtId="49" fontId="3" fillId="0" borderId="0" xfId="0" applyNumberFormat="1" applyFont="1" applyAlignment="1">
      <alignment vertical="center"/>
    </xf>
    <xf numFmtId="0" fontId="7" fillId="0" borderId="0" xfId="0" applyNumberFormat="1" applyFont="1" applyAlignment="1"/>
    <xf numFmtId="3" fontId="8" fillId="0" borderId="0" xfId="0" applyNumberFormat="1" applyFont="1" applyAlignment="1">
      <alignment horizontal="right"/>
    </xf>
    <xf numFmtId="0" fontId="7" fillId="0" borderId="0" xfId="0" applyNumberFormat="1" applyFont="1" applyBorder="1" applyAlignment="1"/>
    <xf numFmtId="3" fontId="8" fillId="0" borderId="2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41" fontId="8" fillId="0" borderId="7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/>
    <xf numFmtId="3" fontId="7" fillId="0" borderId="0" xfId="0" applyNumberFormat="1" applyFont="1" applyBorder="1" applyAlignment="1"/>
    <xf numFmtId="3" fontId="0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0" fontId="2" fillId="0" borderId="0" xfId="0" applyFont="1" applyFill="1" applyAlignment="1"/>
    <xf numFmtId="3" fontId="8" fillId="0" borderId="0" xfId="0" applyNumberFormat="1" applyFont="1" applyFill="1" applyAlignment="1">
      <alignment horizontal="righ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3" fontId="10" fillId="0" borderId="11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vertical="center" wrapText="1"/>
    </xf>
    <xf numFmtId="3" fontId="8" fillId="0" borderId="16" xfId="0" applyNumberFormat="1" applyFont="1" applyFill="1" applyBorder="1" applyAlignment="1">
      <alignment vertical="center"/>
    </xf>
    <xf numFmtId="41" fontId="12" fillId="0" borderId="17" xfId="0" applyNumberFormat="1" applyFont="1" applyFill="1" applyBorder="1" applyAlignment="1">
      <alignment horizontal="right" vertical="center"/>
    </xf>
    <xf numFmtId="41" fontId="12" fillId="0" borderId="18" xfId="0" applyNumberFormat="1" applyFont="1" applyFill="1" applyBorder="1" applyAlignment="1">
      <alignment horizontal="right" vertical="center"/>
    </xf>
    <xf numFmtId="41" fontId="12" fillId="0" borderId="13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1" fontId="12" fillId="0" borderId="19" xfId="0" applyNumberFormat="1" applyFont="1" applyFill="1" applyBorder="1" applyAlignment="1">
      <alignment horizontal="right" vertical="center"/>
    </xf>
    <xf numFmtId="41" fontId="12" fillId="0" borderId="2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1" fontId="12" fillId="0" borderId="19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41" fontId="12" fillId="0" borderId="22" xfId="0" applyNumberFormat="1" applyFont="1" applyFill="1" applyBorder="1" applyAlignment="1">
      <alignment horizontal="right" vertical="center"/>
    </xf>
    <xf numFmtId="41" fontId="12" fillId="0" borderId="23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/>
    <xf numFmtId="3" fontId="13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1" fontId="8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top"/>
    </xf>
    <xf numFmtId="3" fontId="8" fillId="0" borderId="0" xfId="0" applyNumberFormat="1" applyFont="1" applyFill="1" applyAlignment="1">
      <alignment horizontal="right"/>
    </xf>
    <xf numFmtId="0" fontId="12" fillId="0" borderId="24" xfId="0" applyFont="1" applyFill="1" applyBorder="1"/>
    <xf numFmtId="0" fontId="12" fillId="0" borderId="25" xfId="0" applyFont="1" applyFill="1" applyBorder="1" applyAlignment="1">
      <alignment horizontal="center"/>
    </xf>
    <xf numFmtId="3" fontId="12" fillId="0" borderId="25" xfId="0" applyNumberFormat="1" applyFont="1" applyFill="1" applyBorder="1" applyAlignment="1">
      <alignment horizontal="center" vertical="distributed"/>
    </xf>
    <xf numFmtId="49" fontId="12" fillId="0" borderId="26" xfId="0" applyNumberFormat="1" applyFont="1" applyFill="1" applyBorder="1" applyAlignment="1">
      <alignment horizontal="center" vertical="center" wrapText="1"/>
    </xf>
    <xf numFmtId="3" fontId="12" fillId="0" borderId="25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/>
    <xf numFmtId="3" fontId="12" fillId="0" borderId="0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distributed"/>
    </xf>
    <xf numFmtId="49" fontId="12" fillId="0" borderId="28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 applyProtection="1">
      <alignment horizontal="center" vertical="distributed"/>
      <protection locked="0"/>
    </xf>
    <xf numFmtId="0" fontId="12" fillId="0" borderId="29" xfId="0" applyFont="1" applyFill="1" applyBorder="1"/>
    <xf numFmtId="0" fontId="12" fillId="0" borderId="30" xfId="0" applyFont="1" applyFill="1" applyBorder="1" applyAlignment="1">
      <alignment horizontal="center"/>
    </xf>
    <xf numFmtId="3" fontId="12" fillId="0" borderId="30" xfId="0" applyNumberFormat="1" applyFont="1" applyFill="1" applyBorder="1" applyAlignment="1">
      <alignment horizontal="center" vertical="distributed"/>
    </xf>
    <xf numFmtId="49" fontId="12" fillId="0" borderId="31" xfId="0" applyNumberFormat="1" applyFont="1" applyFill="1" applyBorder="1" applyAlignment="1">
      <alignment horizontal="center" vertical="center"/>
    </xf>
    <xf numFmtId="3" fontId="12" fillId="0" borderId="30" xfId="0" applyNumberFormat="1" applyFont="1" applyFill="1" applyBorder="1" applyAlignment="1" applyProtection="1">
      <alignment horizontal="center"/>
      <protection locked="0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10" fillId="0" borderId="13" xfId="0" applyNumberFormat="1" applyFont="1" applyFill="1" applyBorder="1" applyAlignment="1">
      <alignment horizontal="right" vertical="center"/>
    </xf>
    <xf numFmtId="0" fontId="12" fillId="0" borderId="16" xfId="0" applyFont="1" applyFill="1" applyBorder="1"/>
    <xf numFmtId="3" fontId="12" fillId="0" borderId="16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horizontal="right" vertical="center"/>
    </xf>
    <xf numFmtId="0" fontId="12" fillId="0" borderId="1" xfId="0" applyFont="1" applyFill="1" applyBorder="1"/>
    <xf numFmtId="3" fontId="12" fillId="0" borderId="1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13" xfId="0" applyNumberFormat="1" applyFont="1" applyFill="1" applyBorder="1" applyAlignment="1">
      <alignment horizontal="right" vertical="center"/>
    </xf>
    <xf numFmtId="0" fontId="12" fillId="0" borderId="8" xfId="0" applyFont="1" applyFill="1" applyBorder="1"/>
    <xf numFmtId="3" fontId="12" fillId="0" borderId="8" xfId="0" applyNumberFormat="1" applyFont="1" applyFill="1" applyBorder="1" applyAlignment="1">
      <alignment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3" fontId="0" fillId="0" borderId="0" xfId="0" applyNumberFormat="1" applyFont="1" applyAlignment="1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49" fontId="8" fillId="0" borderId="0" xfId="0" applyNumberFormat="1" applyFont="1" applyAlignment="1">
      <alignment horizontal="right" vertical="center"/>
    </xf>
    <xf numFmtId="0" fontId="12" fillId="0" borderId="33" xfId="0" applyFont="1" applyBorder="1"/>
    <xf numFmtId="0" fontId="12" fillId="0" borderId="34" xfId="0" applyFont="1" applyBorder="1"/>
    <xf numFmtId="0" fontId="12" fillId="0" borderId="35" xfId="0" applyFont="1" applyBorder="1"/>
    <xf numFmtId="3" fontId="12" fillId="0" borderId="36" xfId="0" applyNumberFormat="1" applyFont="1" applyBorder="1" applyAlignment="1">
      <alignment horizontal="center" vertical="center"/>
    </xf>
    <xf numFmtId="3" fontId="12" fillId="0" borderId="37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49" fontId="12" fillId="0" borderId="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distributed"/>
    </xf>
    <xf numFmtId="3" fontId="12" fillId="0" borderId="17" xfId="0" applyNumberFormat="1" applyFont="1" applyBorder="1" applyAlignment="1">
      <alignment horizontal="center" vertical="center"/>
    </xf>
    <xf numFmtId="0" fontId="12" fillId="0" borderId="39" xfId="0" applyFont="1" applyBorder="1"/>
    <xf numFmtId="0" fontId="12" fillId="0" borderId="40" xfId="0" applyFont="1" applyBorder="1"/>
    <xf numFmtId="0" fontId="12" fillId="0" borderId="41" xfId="0" applyFont="1" applyFill="1" applyBorder="1"/>
    <xf numFmtId="49" fontId="12" fillId="0" borderId="42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distributed"/>
    </xf>
    <xf numFmtId="3" fontId="12" fillId="0" borderId="4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41" fontId="11" fillId="0" borderId="13" xfId="0" applyNumberFormat="1" applyFont="1" applyFill="1" applyBorder="1" applyAlignment="1">
      <alignment horizontal="right" vertical="center" shrinkToFit="1"/>
    </xf>
    <xf numFmtId="41" fontId="11" fillId="0" borderId="13" xfId="0" applyNumberFormat="1" applyFont="1" applyFill="1" applyBorder="1" applyAlignment="1">
      <alignment horizontal="right" vertical="center"/>
    </xf>
    <xf numFmtId="41" fontId="11" fillId="0" borderId="35" xfId="0" applyNumberFormat="1" applyFont="1" applyFill="1" applyBorder="1" applyAlignment="1">
      <alignment horizontal="right" vertical="center" shrinkToFit="1"/>
    </xf>
    <xf numFmtId="0" fontId="12" fillId="0" borderId="16" xfId="0" applyFont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41" fontId="12" fillId="2" borderId="17" xfId="0" applyNumberFormat="1" applyFont="1" applyFill="1" applyBorder="1" applyAlignment="1">
      <alignment horizontal="right" vertical="center" shrinkToFit="1"/>
    </xf>
    <xf numFmtId="41" fontId="12" fillId="2" borderId="17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41" fontId="12" fillId="2" borderId="19" xfId="0" applyNumberFormat="1" applyFont="1" applyFill="1" applyBorder="1" applyAlignment="1">
      <alignment horizontal="right" vertical="center" shrinkToFit="1"/>
    </xf>
    <xf numFmtId="41" fontId="12" fillId="2" borderId="19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vertical="center"/>
    </xf>
    <xf numFmtId="3" fontId="12" fillId="3" borderId="44" xfId="0" applyNumberFormat="1" applyFont="1" applyFill="1" applyBorder="1" applyAlignment="1">
      <alignment vertical="center"/>
    </xf>
    <xf numFmtId="41" fontId="12" fillId="3" borderId="19" xfId="0" applyNumberFormat="1" applyFont="1" applyFill="1" applyBorder="1" applyAlignment="1">
      <alignment horizontal="right" vertical="center"/>
    </xf>
    <xf numFmtId="41" fontId="12" fillId="2" borderId="20" xfId="0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3" fontId="12" fillId="0" borderId="45" xfId="0" applyNumberFormat="1" applyFont="1" applyBorder="1" applyAlignment="1">
      <alignment vertical="center"/>
    </xf>
    <xf numFmtId="41" fontId="12" fillId="2" borderId="23" xfId="0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vertical="center"/>
    </xf>
    <xf numFmtId="0" fontId="12" fillId="0" borderId="0" xfId="0" applyFont="1" applyBorder="1"/>
    <xf numFmtId="0" fontId="5" fillId="0" borderId="0" xfId="0" applyFont="1" applyAlignment="1"/>
    <xf numFmtId="0" fontId="0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49" fontId="0" fillId="0" borderId="0" xfId="0" applyNumberFormat="1" applyFont="1" applyFill="1" applyAlignment="1">
      <alignment vertical="center"/>
    </xf>
    <xf numFmtId="3" fontId="8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distributed"/>
    </xf>
    <xf numFmtId="3" fontId="8" fillId="0" borderId="10" xfId="0" applyNumberFormat="1" applyFont="1" applyFill="1" applyBorder="1" applyAlignment="1">
      <alignment horizontal="center" vertical="distributed"/>
    </xf>
    <xf numFmtId="3" fontId="8" fillId="0" borderId="46" xfId="0" applyNumberFormat="1" applyFont="1" applyFill="1" applyBorder="1" applyAlignment="1">
      <alignment horizontal="center" vertical="distributed"/>
    </xf>
    <xf numFmtId="3" fontId="8" fillId="0" borderId="2" xfId="0" applyNumberFormat="1" applyFont="1" applyFill="1" applyBorder="1" applyAlignment="1">
      <alignment horizontal="center" vertical="distributed"/>
    </xf>
    <xf numFmtId="0" fontId="7" fillId="0" borderId="0" xfId="0" applyFont="1" applyFill="1" applyBorder="1" applyAlignment="1"/>
    <xf numFmtId="3" fontId="10" fillId="0" borderId="47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41" fontId="10" fillId="0" borderId="49" xfId="0" applyNumberFormat="1" applyFont="1" applyFill="1" applyBorder="1" applyAlignment="1">
      <alignment horizontal="right" vertical="center"/>
    </xf>
    <xf numFmtId="41" fontId="8" fillId="0" borderId="50" xfId="0" applyNumberFormat="1" applyFont="1" applyFill="1" applyBorder="1" applyAlignment="1">
      <alignment horizontal="right" vertical="center"/>
    </xf>
    <xf numFmtId="41" fontId="8" fillId="0" borderId="16" xfId="0" applyNumberFormat="1" applyFont="1" applyFill="1" applyBorder="1" applyAlignment="1">
      <alignment horizontal="right" vertical="center"/>
    </xf>
    <xf numFmtId="41" fontId="8" fillId="0" borderId="51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/>
    </xf>
    <xf numFmtId="3" fontId="8" fillId="0" borderId="52" xfId="0" applyNumberFormat="1" applyFont="1" applyFill="1" applyBorder="1" applyAlignment="1">
      <alignment vertical="center"/>
    </xf>
    <xf numFmtId="41" fontId="8" fillId="0" borderId="53" xfId="0" applyNumberFormat="1" applyFont="1" applyFill="1" applyBorder="1" applyAlignment="1">
      <alignment horizontal="right" vertical="center"/>
    </xf>
    <xf numFmtId="41" fontId="8" fillId="0" borderId="54" xfId="0" applyNumberFormat="1" applyFont="1" applyFill="1" applyBorder="1" applyAlignment="1">
      <alignment horizontal="right" vertical="center"/>
    </xf>
    <xf numFmtId="41" fontId="8" fillId="0" borderId="52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5" fillId="0" borderId="0" xfId="0" applyFont="1" applyFill="1" applyAlignment="1"/>
    <xf numFmtId="49" fontId="0" fillId="0" borderId="0" xfId="0" applyNumberFormat="1" applyFont="1" applyAlignment="1">
      <alignment vertical="top"/>
    </xf>
    <xf numFmtId="3" fontId="8" fillId="0" borderId="0" xfId="0" applyNumberFormat="1" applyFont="1" applyAlignment="1">
      <alignment horizontal="right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distributed"/>
    </xf>
    <xf numFmtId="49" fontId="8" fillId="0" borderId="25" xfId="0" applyNumberFormat="1" applyFont="1" applyBorder="1" applyAlignment="1">
      <alignment horizontal="center" vertical="center"/>
    </xf>
    <xf numFmtId="3" fontId="8" fillId="0" borderId="56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8" fillId="0" borderId="2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distributed"/>
    </xf>
    <xf numFmtId="49" fontId="8" fillId="0" borderId="30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1" fontId="10" fillId="0" borderId="13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/>
    <xf numFmtId="0" fontId="8" fillId="2" borderId="16" xfId="0" applyFont="1" applyFill="1" applyBorder="1"/>
    <xf numFmtId="41" fontId="8" fillId="2" borderId="17" xfId="0" applyNumberFormat="1" applyFont="1" applyFill="1" applyBorder="1" applyAlignment="1">
      <alignment horizontal="right"/>
    </xf>
    <xf numFmtId="0" fontId="7" fillId="0" borderId="0" xfId="0" applyFont="1" applyFill="1"/>
    <xf numFmtId="0" fontId="8" fillId="2" borderId="0" xfId="0" applyFont="1" applyFill="1"/>
    <xf numFmtId="3" fontId="8" fillId="2" borderId="1" xfId="0" applyNumberFormat="1" applyFont="1" applyFill="1" applyBorder="1" applyAlignment="1"/>
    <xf numFmtId="41" fontId="8" fillId="2" borderId="19" xfId="0" applyNumberFormat="1" applyFont="1" applyFill="1" applyBorder="1" applyAlignment="1">
      <alignment horizontal="right"/>
    </xf>
    <xf numFmtId="41" fontId="8" fillId="0" borderId="51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41" fontId="8" fillId="2" borderId="5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wrapText="1"/>
    </xf>
    <xf numFmtId="3" fontId="8" fillId="0" borderId="1" xfId="0" applyNumberFormat="1" applyFont="1" applyFill="1" applyBorder="1" applyAlignment="1">
      <alignment wrapText="1"/>
    </xf>
    <xf numFmtId="41" fontId="8" fillId="0" borderId="19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0" fontId="8" fillId="2" borderId="1" xfId="0" applyFont="1" applyFill="1" applyBorder="1"/>
    <xf numFmtId="0" fontId="8" fillId="2" borderId="59" xfId="0" applyFont="1" applyFill="1" applyBorder="1"/>
    <xf numFmtId="3" fontId="8" fillId="2" borderId="8" xfId="0" applyNumberFormat="1" applyFont="1" applyFill="1" applyBorder="1" applyAlignment="1"/>
    <xf numFmtId="41" fontId="8" fillId="2" borderId="22" xfId="0" applyNumberFormat="1" applyFont="1" applyFill="1" applyBorder="1" applyAlignment="1">
      <alignment horizontal="right"/>
    </xf>
    <xf numFmtId="41" fontId="8" fillId="2" borderId="54" xfId="0" applyNumberFormat="1" applyFont="1" applyFill="1" applyBorder="1" applyAlignment="1">
      <alignment horizontal="right"/>
    </xf>
    <xf numFmtId="41" fontId="8" fillId="2" borderId="8" xfId="0" applyNumberFormat="1" applyFont="1" applyFill="1" applyBorder="1" applyAlignment="1">
      <alignment horizontal="right"/>
    </xf>
    <xf numFmtId="0" fontId="8" fillId="0" borderId="0" xfId="0" applyFont="1" applyBorder="1"/>
    <xf numFmtId="3" fontId="8" fillId="0" borderId="10" xfId="0" applyNumberFormat="1" applyFont="1" applyFill="1" applyBorder="1" applyAlignment="1">
      <alignment horizontal="center" vertical="center"/>
    </xf>
    <xf numFmtId="49" fontId="10" fillId="0" borderId="47" xfId="0" applyNumberFormat="1" applyFont="1" applyFill="1" applyBorder="1" applyAlignment="1">
      <alignment horizontal="center" vertical="center"/>
    </xf>
    <xf numFmtId="49" fontId="10" fillId="0" borderId="48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wrapText="1"/>
    </xf>
    <xf numFmtId="41" fontId="8" fillId="0" borderId="38" xfId="0" applyNumberFormat="1" applyFont="1" applyFill="1" applyBorder="1" applyAlignment="1">
      <alignment horizontal="right"/>
    </xf>
    <xf numFmtId="41" fontId="8" fillId="0" borderId="17" xfId="0" applyNumberFormat="1" applyFont="1" applyFill="1" applyBorder="1" applyAlignment="1">
      <alignment horizontal="right"/>
    </xf>
    <xf numFmtId="41" fontId="8" fillId="0" borderId="13" xfId="0" applyNumberFormat="1" applyFont="1" applyFill="1" applyBorder="1" applyAlignment="1">
      <alignment horizontal="right"/>
    </xf>
    <xf numFmtId="3" fontId="8" fillId="0" borderId="60" xfId="0" applyNumberFormat="1" applyFont="1" applyFill="1" applyBorder="1" applyAlignment="1">
      <alignment wrapText="1"/>
    </xf>
    <xf numFmtId="41" fontId="8" fillId="0" borderId="20" xfId="0" applyNumberFormat="1" applyFont="1" applyFill="1" applyBorder="1" applyAlignment="1">
      <alignment horizontal="right"/>
    </xf>
    <xf numFmtId="41" fontId="8" fillId="0" borderId="6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/>
    <xf numFmtId="41" fontId="8" fillId="0" borderId="62" xfId="0" applyNumberFormat="1" applyFont="1" applyFill="1" applyBorder="1" applyAlignment="1">
      <alignment horizontal="right"/>
    </xf>
    <xf numFmtId="0" fontId="8" fillId="0" borderId="1" xfId="0" applyFont="1" applyFill="1" applyBorder="1"/>
    <xf numFmtId="0" fontId="8" fillId="0" borderId="29" xfId="0" applyFont="1" applyFill="1" applyBorder="1"/>
    <xf numFmtId="3" fontId="8" fillId="0" borderId="8" xfId="0" applyNumberFormat="1" applyFont="1" applyFill="1" applyBorder="1" applyAlignment="1"/>
    <xf numFmtId="41" fontId="8" fillId="0" borderId="23" xfId="0" applyNumberFormat="1" applyFont="1" applyFill="1" applyBorder="1" applyAlignment="1">
      <alignment horizontal="right"/>
    </xf>
    <xf numFmtId="41" fontId="8" fillId="0" borderId="22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right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3" fontId="8" fillId="0" borderId="63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3" fontId="8" fillId="0" borderId="64" xfId="0" applyNumberFormat="1" applyFont="1" applyFill="1" applyBorder="1" applyAlignment="1"/>
    <xf numFmtId="0" fontId="8" fillId="0" borderId="64" xfId="0" applyFont="1" applyFill="1" applyBorder="1"/>
    <xf numFmtId="41" fontId="8" fillId="0" borderId="65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8" fillId="0" borderId="21" xfId="0" applyNumberFormat="1" applyFont="1" applyFill="1" applyBorder="1" applyAlignment="1"/>
    <xf numFmtId="41" fontId="16" fillId="0" borderId="19" xfId="0" applyNumberFormat="1" applyFont="1" applyFill="1" applyBorder="1" applyAlignment="1">
      <alignment horizontal="right"/>
    </xf>
    <xf numFmtId="3" fontId="8" fillId="0" borderId="21" xfId="0" applyNumberFormat="1" applyFont="1" applyFill="1" applyBorder="1" applyAlignment="1">
      <alignment horizontal="left" vertical="top" wrapText="1"/>
    </xf>
    <xf numFmtId="3" fontId="8" fillId="0" borderId="66" xfId="0" applyNumberFormat="1" applyFont="1" applyFill="1" applyBorder="1" applyAlignment="1">
      <alignment horizontal="left" vertical="top" wrapText="1"/>
    </xf>
    <xf numFmtId="41" fontId="8" fillId="0" borderId="67" xfId="0" applyNumberFormat="1" applyFont="1" applyFill="1" applyBorder="1" applyAlignment="1">
      <alignment horizontal="right"/>
    </xf>
    <xf numFmtId="41" fontId="16" fillId="0" borderId="68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vertical="top" wrapText="1"/>
    </xf>
    <xf numFmtId="41" fontId="8" fillId="0" borderId="69" xfId="0" applyNumberFormat="1" applyFont="1" applyFill="1" applyBorder="1" applyAlignment="1">
      <alignment horizontal="right"/>
    </xf>
    <xf numFmtId="3" fontId="8" fillId="0" borderId="52" xfId="0" applyNumberFormat="1" applyFont="1" applyFill="1" applyBorder="1" applyAlignment="1"/>
    <xf numFmtId="0" fontId="8" fillId="0" borderId="52" xfId="0" applyFont="1" applyFill="1" applyBorder="1"/>
    <xf numFmtId="41" fontId="8" fillId="0" borderId="53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3" fontId="8" fillId="0" borderId="16" xfId="0" applyNumberFormat="1" applyFont="1" applyFill="1" applyBorder="1" applyAlignment="1"/>
    <xf numFmtId="0" fontId="0" fillId="0" borderId="0" xfId="0" applyFont="1" applyFill="1"/>
    <xf numFmtId="49" fontId="8" fillId="0" borderId="10" xfId="0" applyNumberFormat="1" applyFont="1" applyFill="1" applyBorder="1" applyAlignment="1">
      <alignment horizontal="distributed" vertical="center"/>
    </xf>
    <xf numFmtId="41" fontId="10" fillId="0" borderId="13" xfId="0" applyNumberFormat="1" applyFont="1" applyFill="1" applyBorder="1" applyAlignment="1"/>
    <xf numFmtId="3" fontId="8" fillId="0" borderId="43" xfId="0" applyNumberFormat="1" applyFont="1" applyFill="1" applyBorder="1" applyAlignment="1"/>
    <xf numFmtId="41" fontId="8" fillId="0" borderId="38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3" fontId="8" fillId="0" borderId="29" xfId="0" applyNumberFormat="1" applyFont="1" applyFill="1" applyBorder="1" applyAlignment="1"/>
    <xf numFmtId="3" fontId="8" fillId="0" borderId="57" xfId="0" applyNumberFormat="1" applyFont="1" applyFill="1" applyBorder="1" applyAlignment="1"/>
    <xf numFmtId="0" fontId="8" fillId="0" borderId="31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49" fontId="12" fillId="0" borderId="2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distributed"/>
    </xf>
    <xf numFmtId="49" fontId="11" fillId="0" borderId="47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right"/>
    </xf>
    <xf numFmtId="3" fontId="12" fillId="0" borderId="16" xfId="0" applyNumberFormat="1" applyFont="1" applyFill="1" applyBorder="1" applyAlignment="1"/>
    <xf numFmtId="41" fontId="12" fillId="0" borderId="17" xfId="0" applyNumberFormat="1" applyFont="1" applyFill="1" applyBorder="1" applyAlignment="1">
      <alignment horizontal="right"/>
    </xf>
    <xf numFmtId="41" fontId="12" fillId="0" borderId="70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wrapText="1"/>
    </xf>
    <xf numFmtId="3" fontId="12" fillId="0" borderId="1" xfId="0" applyNumberFormat="1" applyFont="1" applyFill="1" applyBorder="1" applyAlignment="1"/>
    <xf numFmtId="41" fontId="12" fillId="0" borderId="19" xfId="0" applyNumberFormat="1" applyFont="1" applyFill="1" applyBorder="1" applyAlignment="1">
      <alignment horizontal="right"/>
    </xf>
    <xf numFmtId="41" fontId="12" fillId="0" borderId="13" xfId="0" applyNumberFormat="1" applyFont="1" applyFill="1" applyBorder="1" applyAlignment="1">
      <alignment horizontal="right"/>
    </xf>
    <xf numFmtId="0" fontId="12" fillId="0" borderId="0" xfId="0" applyFont="1" applyFill="1"/>
    <xf numFmtId="41" fontId="12" fillId="0" borderId="2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/>
    <xf numFmtId="3" fontId="12" fillId="0" borderId="60" xfId="0" applyNumberFormat="1" applyFont="1" applyFill="1" applyBorder="1" applyAlignment="1"/>
    <xf numFmtId="3" fontId="12" fillId="0" borderId="8" xfId="0" applyNumberFormat="1" applyFont="1" applyFill="1" applyBorder="1" applyAlignment="1"/>
    <xf numFmtId="41" fontId="12" fillId="0" borderId="22" xfId="0" applyNumberFormat="1" applyFont="1" applyFill="1" applyBorder="1" applyAlignment="1">
      <alignment horizontal="right"/>
    </xf>
    <xf numFmtId="41" fontId="12" fillId="0" borderId="23" xfId="0" applyNumberFormat="1" applyFont="1" applyFill="1" applyBorder="1" applyAlignment="1">
      <alignment horizontal="right"/>
    </xf>
    <xf numFmtId="0" fontId="5" fillId="0" borderId="0" xfId="0" applyFont="1" applyBorder="1"/>
    <xf numFmtId="0" fontId="17" fillId="0" borderId="0" xfId="0" applyFont="1" applyBorder="1"/>
    <xf numFmtId="49" fontId="8" fillId="0" borderId="0" xfId="0" applyNumberFormat="1" applyFont="1" applyFill="1" applyAlignment="1">
      <alignment horizontal="right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55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3" fontId="12" fillId="0" borderId="30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10" fillId="2" borderId="47" xfId="0" applyNumberFormat="1" applyFont="1" applyFill="1" applyBorder="1" applyAlignment="1">
      <alignment horizontal="center" vertical="center"/>
    </xf>
    <xf numFmtId="49" fontId="10" fillId="2" borderId="48" xfId="0" applyNumberFormat="1" applyFont="1" applyFill="1" applyBorder="1" applyAlignment="1">
      <alignment horizontal="center" vertical="center"/>
    </xf>
    <xf numFmtId="41" fontId="10" fillId="2" borderId="13" xfId="0" applyNumberFormat="1" applyFont="1" applyFill="1" applyBorder="1" applyAlignment="1">
      <alignment horizontal="right"/>
    </xf>
    <xf numFmtId="0" fontId="7" fillId="2" borderId="0" xfId="0" applyFont="1" applyFill="1" applyAlignment="1"/>
    <xf numFmtId="41" fontId="8" fillId="2" borderId="18" xfId="0" applyNumberFormat="1" applyFont="1" applyFill="1" applyBorder="1" applyAlignment="1">
      <alignment horizontal="right"/>
    </xf>
    <xf numFmtId="41" fontId="8" fillId="2" borderId="20" xfId="0" applyNumberFormat="1" applyFont="1" applyFill="1" applyBorder="1" applyAlignment="1">
      <alignment horizontal="right"/>
    </xf>
    <xf numFmtId="0" fontId="8" fillId="2" borderId="60" xfId="0" applyFont="1" applyFill="1" applyBorder="1"/>
    <xf numFmtId="41" fontId="8" fillId="2" borderId="23" xfId="0" applyNumberFormat="1" applyFont="1" applyFill="1" applyBorder="1" applyAlignment="1">
      <alignment horizontal="right"/>
    </xf>
    <xf numFmtId="49" fontId="12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showGridLines="0" tabSelected="1" showOutlineSymbols="0" zoomScaleSheetLayoutView="160" workbookViewId="0"/>
  </sheetViews>
  <sheetFormatPr baseColWidth="10" defaultColWidth="10.6640625" defaultRowHeight="15"/>
  <cols>
    <col min="1" max="1" width="13.6640625" style="1" customWidth="1"/>
    <col min="2" max="2" width="25.6640625" style="1" customWidth="1"/>
    <col min="3" max="3" width="17.1640625" style="1" customWidth="1"/>
    <col min="4" max="4" width="15.6640625" style="1" customWidth="1"/>
    <col min="5" max="5" width="15.83203125" style="1" customWidth="1"/>
    <col min="6" max="6" width="15.6640625" style="1" customWidth="1"/>
    <col min="7" max="16384" width="10.6640625" style="1"/>
  </cols>
  <sheetData>
    <row r="2" spans="1:6" ht="21" customHeight="1">
      <c r="A2" s="27" t="s">
        <v>10</v>
      </c>
      <c r="B2" s="27"/>
      <c r="C2" s="27"/>
      <c r="D2" s="27"/>
      <c r="E2" s="27"/>
      <c r="F2" s="6"/>
    </row>
    <row r="4" spans="1:6" s="7" customFormat="1" ht="18.75" customHeight="1">
      <c r="A4" s="2" t="s">
        <v>6</v>
      </c>
    </row>
    <row r="5" spans="1:6" s="7" customFormat="1" ht="13"/>
    <row r="6" spans="1:6" s="7" customFormat="1" ht="18" customHeight="1" thickBot="1">
      <c r="A6" s="26" t="s">
        <v>11</v>
      </c>
      <c r="E6" s="8" t="s">
        <v>8</v>
      </c>
      <c r="F6" s="9"/>
    </row>
    <row r="7" spans="1:6" s="13" customFormat="1" ht="16" customHeight="1" thickBot="1">
      <c r="A7" s="10"/>
      <c r="B7" s="10"/>
      <c r="C7" s="11" t="s">
        <v>14</v>
      </c>
      <c r="D7" s="11" t="s">
        <v>13</v>
      </c>
      <c r="E7" s="11" t="s">
        <v>12</v>
      </c>
      <c r="F7" s="12"/>
    </row>
    <row r="8" spans="1:6" s="13" customFormat="1" ht="15" customHeight="1">
      <c r="A8" s="14" t="s">
        <v>0</v>
      </c>
      <c r="B8" s="14" t="s">
        <v>2</v>
      </c>
      <c r="C8" s="15">
        <v>319053892</v>
      </c>
      <c r="D8" s="15">
        <v>149811963</v>
      </c>
      <c r="E8" s="15">
        <v>148733388</v>
      </c>
      <c r="F8" s="16"/>
    </row>
    <row r="9" spans="1:6" s="13" customFormat="1" ht="15" customHeight="1">
      <c r="A9" s="17" t="s">
        <v>1</v>
      </c>
      <c r="B9" s="17" t="s">
        <v>3</v>
      </c>
      <c r="C9" s="18">
        <v>119517223</v>
      </c>
      <c r="D9" s="18">
        <v>123985238</v>
      </c>
      <c r="E9" s="18">
        <v>129059108</v>
      </c>
      <c r="F9" s="16"/>
    </row>
    <row r="10" spans="1:6" s="13" customFormat="1" ht="15" customHeight="1">
      <c r="A10" s="19" t="s">
        <v>1</v>
      </c>
      <c r="B10" s="20" t="s">
        <v>7</v>
      </c>
      <c r="C10" s="18">
        <v>18048552</v>
      </c>
      <c r="D10" s="18">
        <v>15983457</v>
      </c>
      <c r="E10" s="18">
        <v>16115098</v>
      </c>
      <c r="F10" s="16"/>
    </row>
    <row r="11" spans="1:6" s="13" customFormat="1" ht="15" customHeight="1">
      <c r="A11" s="14" t="s">
        <v>1</v>
      </c>
      <c r="B11" s="14" t="s">
        <v>4</v>
      </c>
      <c r="C11" s="15">
        <v>208039</v>
      </c>
      <c r="D11" s="15">
        <v>213768</v>
      </c>
      <c r="E11" s="15">
        <v>220864</v>
      </c>
      <c r="F11" s="16"/>
    </row>
    <row r="12" spans="1:6" s="13" customFormat="1" ht="15" customHeight="1" thickBot="1">
      <c r="A12" s="21" t="s">
        <v>1</v>
      </c>
      <c r="B12" s="21" t="s">
        <v>5</v>
      </c>
      <c r="C12" s="22">
        <v>104580781</v>
      </c>
      <c r="D12" s="22">
        <v>97580211</v>
      </c>
      <c r="E12" s="22">
        <v>91298943</v>
      </c>
      <c r="F12" s="16"/>
    </row>
    <row r="13" spans="1:6" s="7" customFormat="1" ht="13">
      <c r="A13" s="23" t="s">
        <v>9</v>
      </c>
      <c r="B13" s="24"/>
      <c r="C13" s="24"/>
      <c r="D13" s="24"/>
      <c r="E13" s="24"/>
      <c r="F13" s="25"/>
    </row>
    <row r="14" spans="1:6">
      <c r="A14" s="4"/>
      <c r="B14" s="5"/>
      <c r="C14" s="5"/>
      <c r="D14" s="5"/>
      <c r="E14" s="5"/>
      <c r="F14" s="3"/>
    </row>
  </sheetData>
  <mergeCells count="1">
    <mergeCell ref="A2:E2"/>
  </mergeCells>
  <phoneticPr fontId="1"/>
  <printOptions horizontalCentered="1"/>
  <pageMargins left="0.47000000000000003" right="0.47000000000000003" top="0.71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72EA-CE35-954F-B8BB-94841B7F405D}">
  <dimension ref="A1:I7"/>
  <sheetViews>
    <sheetView showGridLines="0" workbookViewId="0"/>
  </sheetViews>
  <sheetFormatPr baseColWidth="10" defaultColWidth="10.6640625" defaultRowHeight="15"/>
  <cols>
    <col min="1" max="2" width="17.1640625" style="60" customWidth="1"/>
    <col min="3" max="7" width="10.6640625" style="60"/>
    <col min="8" max="14" width="12.6640625" style="60" customWidth="1"/>
    <col min="15" max="16384" width="10.6640625" style="60"/>
  </cols>
  <sheetData>
    <row r="1" spans="1:9" ht="16" thickBot="1">
      <c r="A1" s="64" t="s">
        <v>186</v>
      </c>
      <c r="G1" s="233" t="s">
        <v>16</v>
      </c>
      <c r="H1" s="264"/>
      <c r="I1" s="264"/>
    </row>
    <row r="2" spans="1:9" s="34" customFormat="1" thickBot="1">
      <c r="A2" s="152" t="s">
        <v>17</v>
      </c>
      <c r="B2" s="152" t="s">
        <v>18</v>
      </c>
      <c r="C2" s="265" t="s">
        <v>59</v>
      </c>
      <c r="D2" s="265" t="s">
        <v>60</v>
      </c>
      <c r="E2" s="265" t="s">
        <v>22</v>
      </c>
      <c r="F2" s="265" t="s">
        <v>64</v>
      </c>
      <c r="G2" s="265" t="s">
        <v>148</v>
      </c>
      <c r="H2" s="196"/>
      <c r="I2" s="196"/>
    </row>
    <row r="3" spans="1:9" s="34" customFormat="1" ht="13">
      <c r="A3" s="216" t="s">
        <v>27</v>
      </c>
      <c r="B3" s="217"/>
      <c r="C3" s="266">
        <v>77520</v>
      </c>
      <c r="D3" s="266">
        <v>130519</v>
      </c>
      <c r="E3" s="266">
        <v>208039</v>
      </c>
      <c r="F3" s="266">
        <v>61980</v>
      </c>
      <c r="G3" s="266">
        <v>146059</v>
      </c>
      <c r="H3" s="196"/>
      <c r="I3" s="196"/>
    </row>
    <row r="4" spans="1:9" s="34" customFormat="1" ht="13">
      <c r="A4" s="263" t="s">
        <v>187</v>
      </c>
      <c r="B4" s="267" t="s">
        <v>187</v>
      </c>
      <c r="C4" s="268">
        <v>77520</v>
      </c>
      <c r="D4" s="268">
        <v>130519</v>
      </c>
      <c r="E4" s="268">
        <v>208039</v>
      </c>
      <c r="F4" s="268">
        <v>61980</v>
      </c>
      <c r="G4" s="269">
        <v>146059</v>
      </c>
      <c r="H4" s="196"/>
      <c r="I4" s="196"/>
    </row>
    <row r="5" spans="1:9" s="34" customFormat="1" ht="14" thickBot="1">
      <c r="A5" s="270" t="s">
        <v>188</v>
      </c>
      <c r="B5" s="271" t="s">
        <v>188</v>
      </c>
      <c r="C5" s="272"/>
      <c r="D5" s="272"/>
      <c r="E5" s="272"/>
      <c r="F5" s="272"/>
      <c r="G5" s="273"/>
      <c r="H5" s="196"/>
      <c r="I5" s="196"/>
    </row>
    <row r="6" spans="1:9" s="34" customFormat="1" ht="13">
      <c r="A6" s="57" t="s">
        <v>107</v>
      </c>
      <c r="B6" s="171"/>
      <c r="C6" s="171"/>
      <c r="D6" s="171"/>
      <c r="E6" s="171"/>
      <c r="F6" s="171"/>
      <c r="G6" s="171"/>
      <c r="H6" s="196"/>
    </row>
    <row r="7" spans="1:9">
      <c r="A7" s="172"/>
      <c r="B7" s="172"/>
      <c r="C7" s="172"/>
      <c r="D7" s="172"/>
      <c r="E7" s="172"/>
      <c r="F7" s="172"/>
      <c r="G7" s="172"/>
    </row>
  </sheetData>
  <mergeCells count="6">
    <mergeCell ref="A3:B3"/>
    <mergeCell ref="C4:C5"/>
    <mergeCell ref="D4:D5"/>
    <mergeCell ref="E4:E5"/>
    <mergeCell ref="F4:F5"/>
    <mergeCell ref="G4:G5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9D2D-E32D-7948-8F9E-CD11E9F7CB5D}">
  <dimension ref="A1:J23"/>
  <sheetViews>
    <sheetView showGridLines="0" workbookViewId="0"/>
  </sheetViews>
  <sheetFormatPr baseColWidth="10" defaultColWidth="10.6640625" defaultRowHeight="15"/>
  <cols>
    <col min="1" max="1" width="9.1640625" style="148" customWidth="1"/>
    <col min="2" max="2" width="11.83203125" style="148" customWidth="1"/>
    <col min="3" max="10" width="8.33203125" style="148" customWidth="1"/>
    <col min="11" max="15" width="12.6640625" style="148" customWidth="1"/>
    <col min="16" max="16384" width="10.6640625" style="148"/>
  </cols>
  <sheetData>
    <row r="1" spans="1:10" ht="16" thickBot="1">
      <c r="A1" s="26" t="s">
        <v>189</v>
      </c>
      <c r="J1" s="174" t="s">
        <v>16</v>
      </c>
    </row>
    <row r="2" spans="1:10" ht="16" thickBot="1">
      <c r="A2" s="274" t="s">
        <v>17</v>
      </c>
      <c r="B2" s="274" t="s">
        <v>18</v>
      </c>
      <c r="C2" s="275" t="s">
        <v>59</v>
      </c>
      <c r="D2" s="275" t="s">
        <v>60</v>
      </c>
      <c r="E2" s="275" t="s">
        <v>190</v>
      </c>
      <c r="F2" s="275" t="s">
        <v>22</v>
      </c>
      <c r="G2" s="275" t="s">
        <v>23</v>
      </c>
      <c r="H2" s="275" t="s">
        <v>24</v>
      </c>
      <c r="I2" s="276" t="s">
        <v>136</v>
      </c>
      <c r="J2" s="275" t="s">
        <v>137</v>
      </c>
    </row>
    <row r="3" spans="1:10">
      <c r="A3" s="277" t="s">
        <v>27</v>
      </c>
      <c r="B3" s="278"/>
      <c r="C3" s="279">
        <v>102628668</v>
      </c>
      <c r="D3" s="279">
        <v>1952113</v>
      </c>
      <c r="E3" s="279">
        <v>0</v>
      </c>
      <c r="F3" s="279">
        <v>104580781</v>
      </c>
      <c r="G3" s="279">
        <v>99085703</v>
      </c>
      <c r="H3" s="279">
        <v>98759954</v>
      </c>
      <c r="I3" s="279">
        <v>54946</v>
      </c>
      <c r="J3" s="279">
        <v>270802</v>
      </c>
    </row>
    <row r="4" spans="1:10" s="60" customFormat="1">
      <c r="A4" s="280" t="s">
        <v>191</v>
      </c>
      <c r="B4" s="280" t="s">
        <v>139</v>
      </c>
      <c r="C4" s="281">
        <v>21298655</v>
      </c>
      <c r="D4" s="281">
        <v>0</v>
      </c>
      <c r="E4" s="281">
        <v>0</v>
      </c>
      <c r="F4" s="282">
        <v>21298655</v>
      </c>
      <c r="G4" s="281">
        <v>21171717</v>
      </c>
      <c r="H4" s="281">
        <v>21171717</v>
      </c>
      <c r="I4" s="281">
        <v>54168</v>
      </c>
      <c r="J4" s="281">
        <v>259397</v>
      </c>
    </row>
    <row r="5" spans="1:10" s="60" customFormat="1" ht="26">
      <c r="A5" s="283" t="s">
        <v>192</v>
      </c>
      <c r="B5" s="284" t="s">
        <v>193</v>
      </c>
      <c r="C5" s="285">
        <v>31236</v>
      </c>
      <c r="D5" s="285">
        <v>0</v>
      </c>
      <c r="E5" s="285">
        <v>0</v>
      </c>
      <c r="F5" s="286">
        <v>31236</v>
      </c>
      <c r="G5" s="285">
        <v>27350</v>
      </c>
      <c r="H5" s="285">
        <v>27350</v>
      </c>
      <c r="I5" s="285">
        <v>0</v>
      </c>
      <c r="J5" s="285">
        <v>0</v>
      </c>
    </row>
    <row r="6" spans="1:10" s="60" customFormat="1">
      <c r="A6" s="284" t="s">
        <v>34</v>
      </c>
      <c r="B6" s="89"/>
      <c r="C6" s="285">
        <v>22111516</v>
      </c>
      <c r="D6" s="285">
        <v>0</v>
      </c>
      <c r="E6" s="285">
        <v>0</v>
      </c>
      <c r="F6" s="285">
        <v>22111516</v>
      </c>
      <c r="G6" s="285">
        <v>21163320</v>
      </c>
      <c r="H6" s="285">
        <v>21163320</v>
      </c>
      <c r="I6" s="285">
        <v>0</v>
      </c>
      <c r="J6" s="285">
        <v>0</v>
      </c>
    </row>
    <row r="7" spans="1:10" s="60" customFormat="1">
      <c r="A7" s="287"/>
      <c r="B7" s="284" t="s">
        <v>35</v>
      </c>
      <c r="C7" s="285">
        <v>17566883</v>
      </c>
      <c r="D7" s="285">
        <v>0</v>
      </c>
      <c r="E7" s="285">
        <v>0</v>
      </c>
      <c r="F7" s="288">
        <v>17566883</v>
      </c>
      <c r="G7" s="285">
        <v>16606227</v>
      </c>
      <c r="H7" s="285">
        <v>16606227</v>
      </c>
      <c r="I7" s="285">
        <v>0</v>
      </c>
      <c r="J7" s="285">
        <v>0</v>
      </c>
    </row>
    <row r="8" spans="1:10" s="60" customFormat="1">
      <c r="A8" s="287"/>
      <c r="B8" s="284" t="s">
        <v>36</v>
      </c>
      <c r="C8" s="285">
        <v>4544633</v>
      </c>
      <c r="D8" s="285">
        <v>0</v>
      </c>
      <c r="E8" s="285">
        <v>0</v>
      </c>
      <c r="F8" s="288">
        <v>4544633</v>
      </c>
      <c r="G8" s="285">
        <v>4557093</v>
      </c>
      <c r="H8" s="285">
        <v>4557093</v>
      </c>
      <c r="I8" s="285">
        <v>0</v>
      </c>
      <c r="J8" s="285">
        <v>0</v>
      </c>
    </row>
    <row r="9" spans="1:10" s="60" customFormat="1">
      <c r="A9" s="284" t="s">
        <v>38</v>
      </c>
      <c r="B9" s="284"/>
      <c r="C9" s="285">
        <v>14228243</v>
      </c>
      <c r="D9" s="285">
        <v>0</v>
      </c>
      <c r="E9" s="285">
        <v>0</v>
      </c>
      <c r="F9" s="285">
        <v>14228243</v>
      </c>
      <c r="G9" s="285">
        <v>13701155</v>
      </c>
      <c r="H9" s="285">
        <v>13701155</v>
      </c>
      <c r="I9" s="285">
        <v>0</v>
      </c>
      <c r="J9" s="285">
        <v>0</v>
      </c>
    </row>
    <row r="10" spans="1:10" s="60" customFormat="1">
      <c r="A10" s="289"/>
      <c r="B10" s="284" t="s">
        <v>194</v>
      </c>
      <c r="C10" s="285">
        <v>13531733</v>
      </c>
      <c r="D10" s="285">
        <v>0</v>
      </c>
      <c r="E10" s="285">
        <v>0</v>
      </c>
      <c r="F10" s="288">
        <v>13531733</v>
      </c>
      <c r="G10" s="285">
        <v>13037486</v>
      </c>
      <c r="H10" s="285">
        <v>13701155</v>
      </c>
      <c r="I10" s="285">
        <v>0</v>
      </c>
      <c r="J10" s="285">
        <v>0</v>
      </c>
    </row>
    <row r="11" spans="1:10" s="60" customFormat="1">
      <c r="A11" s="289"/>
      <c r="B11" s="284" t="s">
        <v>195</v>
      </c>
      <c r="C11" s="285">
        <v>696508</v>
      </c>
      <c r="D11" s="285">
        <v>0</v>
      </c>
      <c r="E11" s="285">
        <v>0</v>
      </c>
      <c r="F11" s="288">
        <v>696508</v>
      </c>
      <c r="G11" s="285">
        <v>663669</v>
      </c>
      <c r="H11" s="285">
        <v>663669</v>
      </c>
      <c r="I11" s="285">
        <v>0</v>
      </c>
      <c r="J11" s="285">
        <v>0</v>
      </c>
    </row>
    <row r="12" spans="1:10" s="60" customFormat="1" ht="26">
      <c r="A12" s="289"/>
      <c r="B12" s="283" t="s">
        <v>196</v>
      </c>
      <c r="C12" s="285">
        <v>2</v>
      </c>
      <c r="D12" s="285">
        <v>0</v>
      </c>
      <c r="E12" s="285">
        <v>0</v>
      </c>
      <c r="F12" s="288">
        <v>2</v>
      </c>
      <c r="G12" s="285">
        <v>0</v>
      </c>
      <c r="H12" s="285">
        <v>0</v>
      </c>
      <c r="I12" s="285">
        <v>0</v>
      </c>
      <c r="J12" s="285">
        <v>0</v>
      </c>
    </row>
    <row r="13" spans="1:10" s="60" customFormat="1">
      <c r="A13" s="284" t="s">
        <v>41</v>
      </c>
      <c r="B13" s="284" t="s">
        <v>143</v>
      </c>
      <c r="C13" s="285">
        <v>43039</v>
      </c>
      <c r="D13" s="285">
        <v>0</v>
      </c>
      <c r="E13" s="285">
        <v>0</v>
      </c>
      <c r="F13" s="288">
        <v>43039</v>
      </c>
      <c r="G13" s="285">
        <v>30558</v>
      </c>
      <c r="H13" s="285">
        <v>30558</v>
      </c>
      <c r="I13" s="285">
        <v>0</v>
      </c>
      <c r="J13" s="285">
        <v>0</v>
      </c>
    </row>
    <row r="14" spans="1:10" s="60" customFormat="1" ht="26">
      <c r="A14" s="283" t="s">
        <v>197</v>
      </c>
      <c r="B14" s="284" t="s">
        <v>198</v>
      </c>
      <c r="C14" s="285">
        <v>26556706</v>
      </c>
      <c r="D14" s="285">
        <v>-46768</v>
      </c>
      <c r="E14" s="285">
        <v>0</v>
      </c>
      <c r="F14" s="288">
        <v>26509938</v>
      </c>
      <c r="G14" s="285">
        <v>24980657</v>
      </c>
      <c r="H14" s="285">
        <v>24980657</v>
      </c>
      <c r="I14" s="285">
        <v>0</v>
      </c>
      <c r="J14" s="285">
        <v>0</v>
      </c>
    </row>
    <row r="15" spans="1:10" s="60" customFormat="1">
      <c r="A15" s="284" t="s">
        <v>199</v>
      </c>
      <c r="B15" s="284" t="s">
        <v>199</v>
      </c>
      <c r="C15" s="285">
        <v>1</v>
      </c>
      <c r="D15" s="285">
        <v>0</v>
      </c>
      <c r="E15" s="285">
        <v>0</v>
      </c>
      <c r="F15" s="288">
        <v>1</v>
      </c>
      <c r="G15" s="285">
        <v>0</v>
      </c>
      <c r="H15" s="285">
        <v>0</v>
      </c>
      <c r="I15" s="285">
        <v>0</v>
      </c>
      <c r="J15" s="285">
        <v>0</v>
      </c>
    </row>
    <row r="16" spans="1:10" s="60" customFormat="1">
      <c r="A16" s="284" t="s">
        <v>45</v>
      </c>
      <c r="B16" s="284"/>
      <c r="C16" s="285">
        <v>18309212</v>
      </c>
      <c r="D16" s="285">
        <v>916284</v>
      </c>
      <c r="E16" s="285">
        <v>0</v>
      </c>
      <c r="F16" s="285">
        <v>19225496</v>
      </c>
      <c r="G16" s="285">
        <v>16505937</v>
      </c>
      <c r="H16" s="285">
        <v>16505937</v>
      </c>
      <c r="I16" s="285">
        <v>0</v>
      </c>
      <c r="J16" s="285">
        <v>0</v>
      </c>
    </row>
    <row r="17" spans="1:10" s="60" customFormat="1">
      <c r="A17" s="289"/>
      <c r="B17" s="284" t="s">
        <v>200</v>
      </c>
      <c r="C17" s="285">
        <v>16013296</v>
      </c>
      <c r="D17" s="285">
        <v>0</v>
      </c>
      <c r="E17" s="285">
        <v>0</v>
      </c>
      <c r="F17" s="288">
        <v>16013296</v>
      </c>
      <c r="G17" s="285">
        <v>14789512</v>
      </c>
      <c r="H17" s="285">
        <v>14789512</v>
      </c>
      <c r="I17" s="285">
        <v>0</v>
      </c>
      <c r="J17" s="285">
        <v>0</v>
      </c>
    </row>
    <row r="18" spans="1:10" s="60" customFormat="1">
      <c r="A18" s="289"/>
      <c r="B18" s="284" t="s">
        <v>201</v>
      </c>
      <c r="C18" s="285">
        <v>2295916</v>
      </c>
      <c r="D18" s="285">
        <v>916284</v>
      </c>
      <c r="E18" s="285">
        <v>0</v>
      </c>
      <c r="F18" s="288">
        <v>3212200</v>
      </c>
      <c r="G18" s="285">
        <v>1716424</v>
      </c>
      <c r="H18" s="285">
        <v>1716424</v>
      </c>
      <c r="I18" s="285">
        <v>0</v>
      </c>
      <c r="J18" s="285">
        <v>0</v>
      </c>
    </row>
    <row r="19" spans="1:10" s="60" customFormat="1">
      <c r="A19" s="290" t="s">
        <v>202</v>
      </c>
      <c r="B19" s="284" t="s">
        <v>202</v>
      </c>
      <c r="C19" s="285">
        <v>1</v>
      </c>
      <c r="D19" s="285">
        <v>1082597</v>
      </c>
      <c r="E19" s="285">
        <v>0</v>
      </c>
      <c r="F19" s="288">
        <v>1082598</v>
      </c>
      <c r="G19" s="285">
        <v>1082597</v>
      </c>
      <c r="H19" s="285">
        <v>1082597</v>
      </c>
      <c r="I19" s="285">
        <v>0</v>
      </c>
      <c r="J19" s="285">
        <v>0</v>
      </c>
    </row>
    <row r="20" spans="1:10" s="60" customFormat="1">
      <c r="A20" s="284" t="s">
        <v>47</v>
      </c>
      <c r="B20" s="89"/>
      <c r="C20" s="285">
        <v>50059</v>
      </c>
      <c r="D20" s="285">
        <v>0</v>
      </c>
      <c r="E20" s="285">
        <v>0</v>
      </c>
      <c r="F20" s="285">
        <v>50059</v>
      </c>
      <c r="G20" s="285">
        <v>108847</v>
      </c>
      <c r="H20" s="285">
        <v>96664</v>
      </c>
      <c r="I20" s="285">
        <v>778</v>
      </c>
      <c r="J20" s="285">
        <v>11405</v>
      </c>
    </row>
    <row r="21" spans="1:10" s="60" customFormat="1" ht="26">
      <c r="A21" s="287"/>
      <c r="B21" s="283" t="s">
        <v>145</v>
      </c>
      <c r="C21" s="285">
        <v>2</v>
      </c>
      <c r="D21" s="285">
        <v>0</v>
      </c>
      <c r="E21" s="285">
        <v>0</v>
      </c>
      <c r="F21" s="288">
        <v>2</v>
      </c>
      <c r="G21" s="285">
        <v>14087</v>
      </c>
      <c r="H21" s="285">
        <v>3260</v>
      </c>
      <c r="I21" s="285">
        <v>589</v>
      </c>
      <c r="J21" s="285">
        <v>10238</v>
      </c>
    </row>
    <row r="22" spans="1:10" s="60" customFormat="1" ht="16" thickBot="1">
      <c r="A22" s="78"/>
      <c r="B22" s="291" t="s">
        <v>51</v>
      </c>
      <c r="C22" s="292">
        <v>50057</v>
      </c>
      <c r="D22" s="292">
        <v>0</v>
      </c>
      <c r="E22" s="292">
        <v>0</v>
      </c>
      <c r="F22" s="293">
        <v>50057</v>
      </c>
      <c r="G22" s="292">
        <v>94759</v>
      </c>
      <c r="H22" s="292">
        <v>93403</v>
      </c>
      <c r="I22" s="292">
        <v>189</v>
      </c>
      <c r="J22" s="292">
        <v>1167</v>
      </c>
    </row>
    <row r="23" spans="1:10">
      <c r="A23" s="145" t="s">
        <v>107</v>
      </c>
      <c r="B23" s="294"/>
      <c r="C23" s="295"/>
      <c r="D23" s="295"/>
      <c r="E23" s="295"/>
      <c r="F23" s="295"/>
      <c r="G23" s="295"/>
      <c r="H23" s="295"/>
      <c r="I23" s="295"/>
      <c r="J23" s="295"/>
    </row>
  </sheetData>
  <mergeCells count="1">
    <mergeCell ref="A3:B3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BE05-39C8-0D41-9BE1-E858C2D8F602}">
  <dimension ref="A1:I15"/>
  <sheetViews>
    <sheetView showGridLines="0" workbookViewId="0"/>
  </sheetViews>
  <sheetFormatPr baseColWidth="10" defaultColWidth="10.6640625" defaultRowHeight="15"/>
  <cols>
    <col min="1" max="1" width="11.6640625" style="60" customWidth="1"/>
    <col min="2" max="2" width="11.5" style="60" customWidth="1"/>
    <col min="3" max="3" width="10" style="60" customWidth="1"/>
    <col min="4" max="4" width="9" style="60" customWidth="1"/>
    <col min="5" max="6" width="8.6640625" style="60" customWidth="1"/>
    <col min="7" max="7" width="10" style="60" customWidth="1"/>
    <col min="8" max="8" width="9.5" style="60" customWidth="1"/>
    <col min="9" max="9" width="8.6640625" style="60" customWidth="1"/>
    <col min="10" max="16384" width="10.6640625" style="60"/>
  </cols>
  <sheetData>
    <row r="1" spans="1:9" ht="16" thickBot="1">
      <c r="A1" s="64" t="s">
        <v>203</v>
      </c>
      <c r="I1" s="296" t="s">
        <v>16</v>
      </c>
    </row>
    <row r="2" spans="1:9">
      <c r="A2" s="297" t="s">
        <v>17</v>
      </c>
      <c r="B2" s="298" t="s">
        <v>18</v>
      </c>
      <c r="C2" s="299" t="s">
        <v>59</v>
      </c>
      <c r="D2" s="299" t="s">
        <v>60</v>
      </c>
      <c r="E2" s="299" t="s">
        <v>190</v>
      </c>
      <c r="F2" s="300" t="s">
        <v>147</v>
      </c>
      <c r="G2" s="299" t="s">
        <v>22</v>
      </c>
      <c r="H2" s="299" t="s">
        <v>64</v>
      </c>
      <c r="I2" s="301" t="s">
        <v>148</v>
      </c>
    </row>
    <row r="3" spans="1:9" ht="16" thickBot="1">
      <c r="A3" s="302"/>
      <c r="B3" s="303"/>
      <c r="C3" s="304"/>
      <c r="D3" s="304"/>
      <c r="E3" s="304"/>
      <c r="F3" s="305" t="s">
        <v>149</v>
      </c>
      <c r="G3" s="304"/>
      <c r="H3" s="304"/>
      <c r="I3" s="306"/>
    </row>
    <row r="4" spans="1:9" s="310" customFormat="1" ht="13">
      <c r="A4" s="307" t="s">
        <v>27</v>
      </c>
      <c r="B4" s="308"/>
      <c r="C4" s="309">
        <v>102628668</v>
      </c>
      <c r="D4" s="309">
        <v>1952113</v>
      </c>
      <c r="E4" s="309">
        <v>0</v>
      </c>
      <c r="F4" s="309">
        <v>0</v>
      </c>
      <c r="G4" s="309">
        <v>104580781</v>
      </c>
      <c r="H4" s="309">
        <v>97629598</v>
      </c>
      <c r="I4" s="309">
        <v>6951183</v>
      </c>
    </row>
    <row r="5" spans="1:9" s="310" customFormat="1" ht="13">
      <c r="A5" s="193" t="s">
        <v>150</v>
      </c>
      <c r="B5" s="193" t="s">
        <v>151</v>
      </c>
      <c r="C5" s="195">
        <v>2245767</v>
      </c>
      <c r="D5" s="195">
        <v>869516</v>
      </c>
      <c r="E5" s="195">
        <v>0</v>
      </c>
      <c r="F5" s="195">
        <v>0</v>
      </c>
      <c r="G5" s="311">
        <v>3115283</v>
      </c>
      <c r="H5" s="221">
        <v>2721566</v>
      </c>
      <c r="I5" s="221">
        <v>393717</v>
      </c>
    </row>
    <row r="6" spans="1:9" s="310" customFormat="1" ht="13">
      <c r="A6" s="198" t="s">
        <v>155</v>
      </c>
      <c r="B6" s="198" t="s">
        <v>155</v>
      </c>
      <c r="C6" s="199">
        <v>95692604</v>
      </c>
      <c r="D6" s="199">
        <v>0</v>
      </c>
      <c r="E6" s="199">
        <v>0</v>
      </c>
      <c r="F6" s="199">
        <v>0</v>
      </c>
      <c r="G6" s="312">
        <v>95692604</v>
      </c>
      <c r="H6" s="206">
        <v>90038925</v>
      </c>
      <c r="I6" s="206">
        <v>5653679</v>
      </c>
    </row>
    <row r="7" spans="1:9" s="310" customFormat="1" ht="28">
      <c r="A7" s="203" t="s">
        <v>204</v>
      </c>
      <c r="B7" s="203" t="s">
        <v>204</v>
      </c>
      <c r="C7" s="199">
        <v>1</v>
      </c>
      <c r="D7" s="199">
        <v>0</v>
      </c>
      <c r="E7" s="199">
        <v>0</v>
      </c>
      <c r="F7" s="199">
        <v>0</v>
      </c>
      <c r="G7" s="312">
        <v>1</v>
      </c>
      <c r="H7" s="206">
        <v>0</v>
      </c>
      <c r="I7" s="206">
        <v>1</v>
      </c>
    </row>
    <row r="8" spans="1:9" s="310" customFormat="1" ht="13">
      <c r="A8" s="198" t="s">
        <v>205</v>
      </c>
      <c r="B8" s="198" t="s">
        <v>205</v>
      </c>
      <c r="C8" s="199">
        <v>4557555</v>
      </c>
      <c r="D8" s="199">
        <v>0</v>
      </c>
      <c r="E8" s="199">
        <v>0</v>
      </c>
      <c r="F8" s="199">
        <v>0</v>
      </c>
      <c r="G8" s="312">
        <v>4557555</v>
      </c>
      <c r="H8" s="206">
        <v>3728590</v>
      </c>
      <c r="I8" s="206">
        <v>828965</v>
      </c>
    </row>
    <row r="9" spans="1:9" s="310" customFormat="1" ht="13">
      <c r="A9" s="198" t="s">
        <v>161</v>
      </c>
      <c r="B9" s="208"/>
      <c r="C9" s="199">
        <v>69701</v>
      </c>
      <c r="D9" s="199">
        <v>0</v>
      </c>
      <c r="E9" s="199">
        <v>0</v>
      </c>
      <c r="F9" s="199">
        <v>0</v>
      </c>
      <c r="G9" s="199">
        <v>69701</v>
      </c>
      <c r="H9" s="199">
        <v>27361</v>
      </c>
      <c r="I9" s="199">
        <v>42340</v>
      </c>
    </row>
    <row r="10" spans="1:9" s="310" customFormat="1" ht="13">
      <c r="A10" s="197"/>
      <c r="B10" s="198" t="s">
        <v>206</v>
      </c>
      <c r="C10" s="199">
        <v>0</v>
      </c>
      <c r="D10" s="199">
        <v>0</v>
      </c>
      <c r="E10" s="199">
        <v>0</v>
      </c>
      <c r="F10" s="199">
        <v>0</v>
      </c>
      <c r="G10" s="312">
        <v>0</v>
      </c>
      <c r="H10" s="199">
        <v>0</v>
      </c>
      <c r="I10" s="206">
        <v>0</v>
      </c>
    </row>
    <row r="11" spans="1:9" s="310" customFormat="1" ht="13">
      <c r="A11" s="197"/>
      <c r="B11" s="198" t="s">
        <v>207</v>
      </c>
      <c r="C11" s="199">
        <v>69700</v>
      </c>
      <c r="D11" s="199">
        <v>0</v>
      </c>
      <c r="E11" s="199">
        <v>0</v>
      </c>
      <c r="F11" s="199">
        <v>0</v>
      </c>
      <c r="G11" s="312">
        <v>69700</v>
      </c>
      <c r="H11" s="199">
        <v>27361</v>
      </c>
      <c r="I11" s="206">
        <v>42339</v>
      </c>
    </row>
    <row r="12" spans="1:9" s="310" customFormat="1" ht="13">
      <c r="A12" s="197"/>
      <c r="B12" s="198" t="s">
        <v>164</v>
      </c>
      <c r="C12" s="199">
        <v>1</v>
      </c>
      <c r="D12" s="199">
        <v>0</v>
      </c>
      <c r="E12" s="199">
        <v>0</v>
      </c>
      <c r="F12" s="199">
        <v>0</v>
      </c>
      <c r="G12" s="312">
        <v>1</v>
      </c>
      <c r="H12" s="199">
        <v>0</v>
      </c>
      <c r="I12" s="206">
        <v>1</v>
      </c>
    </row>
    <row r="13" spans="1:9" s="310" customFormat="1" ht="13">
      <c r="A13" s="313" t="s">
        <v>166</v>
      </c>
      <c r="B13" s="198" t="s">
        <v>166</v>
      </c>
      <c r="C13" s="199">
        <v>43040</v>
      </c>
      <c r="D13" s="199">
        <v>1082597</v>
      </c>
      <c r="E13" s="199">
        <v>0</v>
      </c>
      <c r="F13" s="199">
        <v>0</v>
      </c>
      <c r="G13" s="312">
        <v>1125637</v>
      </c>
      <c r="H13" s="199">
        <v>1113155</v>
      </c>
      <c r="I13" s="206">
        <v>12482</v>
      </c>
    </row>
    <row r="14" spans="1:9" s="310" customFormat="1" ht="14" thickBot="1">
      <c r="A14" s="210" t="s">
        <v>56</v>
      </c>
      <c r="B14" s="210" t="s">
        <v>56</v>
      </c>
      <c r="C14" s="211">
        <v>20000</v>
      </c>
      <c r="D14" s="211">
        <v>0</v>
      </c>
      <c r="E14" s="211">
        <v>0</v>
      </c>
      <c r="F14" s="211">
        <v>0</v>
      </c>
      <c r="G14" s="314">
        <v>20000</v>
      </c>
      <c r="H14" s="211">
        <v>0</v>
      </c>
      <c r="I14" s="232">
        <v>20000</v>
      </c>
    </row>
    <row r="15" spans="1:9">
      <c r="A15" s="315" t="s">
        <v>107</v>
      </c>
      <c r="B15" s="172"/>
      <c r="C15" s="262"/>
      <c r="D15" s="262"/>
      <c r="E15" s="262"/>
      <c r="F15" s="262"/>
      <c r="G15" s="262"/>
      <c r="H15" s="262"/>
      <c r="I15" s="262"/>
    </row>
  </sheetData>
  <mergeCells count="9">
    <mergeCell ref="H2:H3"/>
    <mergeCell ref="I2:I3"/>
    <mergeCell ref="A4:B4"/>
    <mergeCell ref="A2:A3"/>
    <mergeCell ref="B2:B3"/>
    <mergeCell ref="C2:C3"/>
    <mergeCell ref="D2:D3"/>
    <mergeCell ref="E2:E3"/>
    <mergeCell ref="G2:G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7218-8A91-4347-9A72-FA15D58F977D}">
  <dimension ref="A1:J36"/>
  <sheetViews>
    <sheetView showGridLines="0" workbookViewId="0"/>
  </sheetViews>
  <sheetFormatPr baseColWidth="10" defaultColWidth="10.6640625" defaultRowHeight="15"/>
  <cols>
    <col min="1" max="1" width="8.33203125" style="60" customWidth="1"/>
    <col min="2" max="2" width="13" style="60" customWidth="1"/>
    <col min="3" max="3" width="9" style="60" customWidth="1"/>
    <col min="4" max="5" width="8" style="60" customWidth="1"/>
    <col min="6" max="8" width="8.6640625" style="60" customWidth="1"/>
    <col min="9" max="9" width="6.83203125" style="60" customWidth="1"/>
    <col min="10" max="10" width="8.33203125" style="60" customWidth="1"/>
    <col min="11" max="16384" width="10.6640625" style="60"/>
  </cols>
  <sheetData>
    <row r="1" spans="1:10" s="29" customFormat="1" ht="18" thickBot="1">
      <c r="A1" s="28" t="s">
        <v>15</v>
      </c>
      <c r="J1" s="30" t="s">
        <v>16</v>
      </c>
    </row>
    <row r="2" spans="1:10" s="34" customFormat="1" ht="29" thickBot="1">
      <c r="A2" s="31" t="s">
        <v>17</v>
      </c>
      <c r="B2" s="31" t="s">
        <v>18</v>
      </c>
      <c r="C2" s="32" t="s">
        <v>19</v>
      </c>
      <c r="D2" s="32" t="s">
        <v>20</v>
      </c>
      <c r="E2" s="32" t="s">
        <v>21</v>
      </c>
      <c r="F2" s="33" t="s">
        <v>22</v>
      </c>
      <c r="G2" s="33" t="s">
        <v>23</v>
      </c>
      <c r="H2" s="33" t="s">
        <v>24</v>
      </c>
      <c r="I2" s="32" t="s">
        <v>25</v>
      </c>
      <c r="J2" s="32" t="s">
        <v>26</v>
      </c>
    </row>
    <row r="3" spans="1:10" s="34" customFormat="1" ht="13">
      <c r="A3" s="35" t="s">
        <v>27</v>
      </c>
      <c r="B3" s="36"/>
      <c r="C3" s="37">
        <f>82044406+C26</f>
        <v>87678406</v>
      </c>
      <c r="D3" s="37">
        <f>162604097+D26</f>
        <v>162604097</v>
      </c>
      <c r="E3" s="37">
        <f>224061+E26</f>
        <v>432061</v>
      </c>
      <c r="F3" s="38">
        <f>244872564+F26</f>
        <v>250714564</v>
      </c>
      <c r="G3" s="37">
        <f>242391520+G26</f>
        <v>245969520</v>
      </c>
      <c r="H3" s="37">
        <f>238923638+H26</f>
        <v>242501638</v>
      </c>
      <c r="I3" s="37">
        <f>228246+I26</f>
        <v>228246</v>
      </c>
      <c r="J3" s="39">
        <f>3239636+J26</f>
        <v>3239636</v>
      </c>
    </row>
    <row r="4" spans="1:10" s="34" customFormat="1" ht="28">
      <c r="A4" s="40" t="s">
        <v>28</v>
      </c>
      <c r="B4" s="41" t="s">
        <v>29</v>
      </c>
      <c r="C4" s="42">
        <v>1832293</v>
      </c>
      <c r="D4" s="42">
        <v>0</v>
      </c>
      <c r="E4" s="43">
        <v>0</v>
      </c>
      <c r="F4" s="44">
        <v>1832293</v>
      </c>
      <c r="G4" s="42">
        <v>1624773</v>
      </c>
      <c r="H4" s="42">
        <v>1618814</v>
      </c>
      <c r="I4" s="42">
        <v>1245</v>
      </c>
      <c r="J4" s="44">
        <v>4714</v>
      </c>
    </row>
    <row r="5" spans="1:10" s="34" customFormat="1" ht="13">
      <c r="A5" s="45" t="s">
        <v>30</v>
      </c>
      <c r="B5" s="46"/>
      <c r="C5" s="47">
        <v>701518</v>
      </c>
      <c r="D5" s="47">
        <v>418814</v>
      </c>
      <c r="E5" s="47">
        <v>0</v>
      </c>
      <c r="F5" s="48">
        <v>1120332</v>
      </c>
      <c r="G5" s="48">
        <v>835675</v>
      </c>
      <c r="H5" s="48">
        <v>834876</v>
      </c>
      <c r="I5" s="48">
        <v>0</v>
      </c>
      <c r="J5" s="47">
        <v>799</v>
      </c>
    </row>
    <row r="6" spans="1:10" s="34" customFormat="1" ht="13">
      <c r="A6" s="49" t="s">
        <v>31</v>
      </c>
      <c r="B6" s="45" t="s">
        <v>32</v>
      </c>
      <c r="C6" s="47">
        <v>487910</v>
      </c>
      <c r="D6" s="47">
        <v>0</v>
      </c>
      <c r="E6" s="48">
        <v>0</v>
      </c>
      <c r="F6" s="48">
        <v>487910</v>
      </c>
      <c r="G6" s="47">
        <v>306063</v>
      </c>
      <c r="H6" s="47">
        <v>305282</v>
      </c>
      <c r="I6" s="47">
        <v>0</v>
      </c>
      <c r="J6" s="47">
        <v>781</v>
      </c>
    </row>
    <row r="7" spans="1:10" s="34" customFormat="1" ht="13">
      <c r="A7" s="49"/>
      <c r="B7" s="45" t="s">
        <v>33</v>
      </c>
      <c r="C7" s="47">
        <v>213608</v>
      </c>
      <c r="D7" s="47">
        <v>418814</v>
      </c>
      <c r="E7" s="48">
        <v>0</v>
      </c>
      <c r="F7" s="48">
        <v>632422</v>
      </c>
      <c r="G7" s="47">
        <v>529612</v>
      </c>
      <c r="H7" s="47">
        <v>529594</v>
      </c>
      <c r="I7" s="47">
        <v>0</v>
      </c>
      <c r="J7" s="47">
        <v>18</v>
      </c>
    </row>
    <row r="8" spans="1:10" s="34" customFormat="1" ht="13">
      <c r="A8" s="45" t="s">
        <v>34</v>
      </c>
      <c r="B8" s="46"/>
      <c r="C8" s="47">
        <v>63686010</v>
      </c>
      <c r="D8" s="50">
        <v>158304039</v>
      </c>
      <c r="E8" s="47">
        <v>224061</v>
      </c>
      <c r="F8" s="48">
        <v>222214110</v>
      </c>
      <c r="G8" s="47">
        <v>221094299</v>
      </c>
      <c r="H8" s="47">
        <v>221094299</v>
      </c>
      <c r="I8" s="47">
        <v>0</v>
      </c>
      <c r="J8" s="47">
        <v>0</v>
      </c>
    </row>
    <row r="9" spans="1:10" s="34" customFormat="1" ht="13">
      <c r="A9" s="49"/>
      <c r="B9" s="45" t="s">
        <v>35</v>
      </c>
      <c r="C9" s="47">
        <v>61302202</v>
      </c>
      <c r="D9" s="50">
        <v>1798125</v>
      </c>
      <c r="E9" s="48">
        <v>0</v>
      </c>
      <c r="F9" s="48">
        <v>63100327</v>
      </c>
      <c r="G9" s="47">
        <v>62974045</v>
      </c>
      <c r="H9" s="47">
        <v>62974046</v>
      </c>
      <c r="I9" s="47">
        <v>0</v>
      </c>
      <c r="J9" s="47">
        <v>0</v>
      </c>
    </row>
    <row r="10" spans="1:10" s="34" customFormat="1" ht="13">
      <c r="A10" s="49"/>
      <c r="B10" s="45" t="s">
        <v>36</v>
      </c>
      <c r="C10" s="47">
        <v>1988439</v>
      </c>
      <c r="D10" s="47">
        <v>156505914</v>
      </c>
      <c r="E10" s="48">
        <v>224061</v>
      </c>
      <c r="F10" s="48">
        <v>158718414</v>
      </c>
      <c r="G10" s="47">
        <v>157713824</v>
      </c>
      <c r="H10" s="47">
        <v>157713824</v>
      </c>
      <c r="I10" s="47">
        <v>0</v>
      </c>
      <c r="J10" s="47">
        <v>0</v>
      </c>
    </row>
    <row r="11" spans="1:10" s="34" customFormat="1" ht="13">
      <c r="A11" s="49"/>
      <c r="B11" s="45" t="s">
        <v>37</v>
      </c>
      <c r="C11" s="47">
        <v>395369</v>
      </c>
      <c r="D11" s="47">
        <v>0</v>
      </c>
      <c r="E11" s="48">
        <v>0</v>
      </c>
      <c r="F11" s="48">
        <v>395369</v>
      </c>
      <c r="G11" s="47">
        <v>406429</v>
      </c>
      <c r="H11" s="47">
        <v>406429</v>
      </c>
      <c r="I11" s="47">
        <v>0</v>
      </c>
      <c r="J11" s="47">
        <v>0</v>
      </c>
    </row>
    <row r="12" spans="1:10" s="34" customFormat="1" ht="13">
      <c r="A12" s="45" t="s">
        <v>38</v>
      </c>
      <c r="B12" s="46"/>
      <c r="C12" s="47">
        <v>13299207</v>
      </c>
      <c r="D12" s="50">
        <v>3869106</v>
      </c>
      <c r="E12" s="48">
        <v>0</v>
      </c>
      <c r="F12" s="48">
        <v>17168313</v>
      </c>
      <c r="G12" s="47">
        <v>13216360</v>
      </c>
      <c r="H12" s="47">
        <v>13216360</v>
      </c>
      <c r="I12" s="47">
        <v>0</v>
      </c>
      <c r="J12" s="47">
        <v>0</v>
      </c>
    </row>
    <row r="13" spans="1:10" s="34" customFormat="1" ht="13">
      <c r="A13" s="49"/>
      <c r="B13" s="45" t="s">
        <v>39</v>
      </c>
      <c r="C13" s="47">
        <v>11240004</v>
      </c>
      <c r="D13" s="47">
        <v>250942</v>
      </c>
      <c r="E13" s="48">
        <v>0</v>
      </c>
      <c r="F13" s="48">
        <v>11490946</v>
      </c>
      <c r="G13" s="47">
        <v>11278102</v>
      </c>
      <c r="H13" s="47">
        <v>11278102</v>
      </c>
      <c r="I13" s="47">
        <v>0</v>
      </c>
      <c r="J13" s="47">
        <v>0</v>
      </c>
    </row>
    <row r="14" spans="1:10" s="34" customFormat="1" ht="13">
      <c r="A14" s="49"/>
      <c r="B14" s="45" t="s">
        <v>40</v>
      </c>
      <c r="C14" s="47">
        <v>2043332</v>
      </c>
      <c r="D14" s="47">
        <v>3618164</v>
      </c>
      <c r="E14" s="48">
        <v>0</v>
      </c>
      <c r="F14" s="48">
        <v>5661496</v>
      </c>
      <c r="G14" s="47">
        <v>1923157</v>
      </c>
      <c r="H14" s="47">
        <v>1923157</v>
      </c>
      <c r="I14" s="47">
        <v>0</v>
      </c>
      <c r="J14" s="47">
        <v>0</v>
      </c>
    </row>
    <row r="15" spans="1:10" s="34" customFormat="1" ht="13">
      <c r="A15" s="51"/>
      <c r="B15" s="45" t="s">
        <v>37</v>
      </c>
      <c r="C15" s="47">
        <v>15871</v>
      </c>
      <c r="D15" s="47">
        <v>0</v>
      </c>
      <c r="E15" s="48">
        <v>0</v>
      </c>
      <c r="F15" s="48">
        <v>15871</v>
      </c>
      <c r="G15" s="47">
        <v>15101</v>
      </c>
      <c r="H15" s="47">
        <v>15101</v>
      </c>
      <c r="I15" s="47">
        <v>0</v>
      </c>
      <c r="J15" s="47">
        <v>0</v>
      </c>
    </row>
    <row r="16" spans="1:10" s="34" customFormat="1" ht="13">
      <c r="A16" s="46" t="s">
        <v>41</v>
      </c>
      <c r="B16" s="45"/>
      <c r="C16" s="47">
        <v>51330</v>
      </c>
      <c r="D16" s="47">
        <v>0</v>
      </c>
      <c r="E16" s="48">
        <v>0</v>
      </c>
      <c r="F16" s="48">
        <v>51330</v>
      </c>
      <c r="G16" s="47">
        <v>48967</v>
      </c>
      <c r="H16" s="47">
        <v>48967</v>
      </c>
      <c r="I16" s="47">
        <v>0</v>
      </c>
      <c r="J16" s="47">
        <v>0</v>
      </c>
    </row>
    <row r="17" spans="1:10" s="34" customFormat="1" ht="13">
      <c r="A17" s="52"/>
      <c r="B17" s="45" t="s">
        <v>42</v>
      </c>
      <c r="C17" s="47">
        <v>51330</v>
      </c>
      <c r="D17" s="47">
        <v>0</v>
      </c>
      <c r="E17" s="48">
        <v>0</v>
      </c>
      <c r="F17" s="48">
        <v>51330</v>
      </c>
      <c r="G17" s="47">
        <v>48967</v>
      </c>
      <c r="H17" s="47">
        <v>48967</v>
      </c>
      <c r="I17" s="47">
        <v>0</v>
      </c>
      <c r="J17" s="47">
        <v>0</v>
      </c>
    </row>
    <row r="18" spans="1:10" s="34" customFormat="1" ht="13">
      <c r="A18" s="51"/>
      <c r="B18" s="45" t="s">
        <v>43</v>
      </c>
      <c r="C18" s="47">
        <v>0</v>
      </c>
      <c r="D18" s="47">
        <v>0</v>
      </c>
      <c r="E18" s="48">
        <v>0</v>
      </c>
      <c r="F18" s="48">
        <v>0</v>
      </c>
      <c r="G18" s="47">
        <v>0</v>
      </c>
      <c r="H18" s="47">
        <v>0</v>
      </c>
      <c r="I18" s="47">
        <v>0</v>
      </c>
      <c r="J18" s="47">
        <v>0</v>
      </c>
    </row>
    <row r="19" spans="1:10" s="34" customFormat="1" ht="13">
      <c r="A19" s="53" t="s">
        <v>44</v>
      </c>
      <c r="B19" s="45" t="s">
        <v>44</v>
      </c>
      <c r="C19" s="47">
        <v>66147</v>
      </c>
      <c r="D19" s="47">
        <v>0</v>
      </c>
      <c r="E19" s="48">
        <v>0</v>
      </c>
      <c r="F19" s="48">
        <v>66147</v>
      </c>
      <c r="G19" s="47">
        <v>139296</v>
      </c>
      <c r="H19" s="47">
        <v>139296</v>
      </c>
      <c r="I19" s="47">
        <v>0</v>
      </c>
      <c r="J19" s="47">
        <v>0</v>
      </c>
    </row>
    <row r="20" spans="1:10" s="34" customFormat="1" ht="13">
      <c r="A20" s="45" t="s">
        <v>45</v>
      </c>
      <c r="B20" s="45" t="s">
        <v>46</v>
      </c>
      <c r="C20" s="47">
        <v>27807</v>
      </c>
      <c r="D20" s="47">
        <v>0</v>
      </c>
      <c r="E20" s="48">
        <v>0</v>
      </c>
      <c r="F20" s="48">
        <v>27807</v>
      </c>
      <c r="G20" s="47">
        <v>20784</v>
      </c>
      <c r="H20" s="47">
        <v>20784</v>
      </c>
      <c r="I20" s="47">
        <v>0</v>
      </c>
      <c r="J20" s="47">
        <v>0</v>
      </c>
    </row>
    <row r="21" spans="1:10" s="34" customFormat="1" ht="13">
      <c r="A21" s="45" t="s">
        <v>47</v>
      </c>
      <c r="B21" s="46"/>
      <c r="C21" s="47">
        <v>2380094</v>
      </c>
      <c r="D21" s="47">
        <v>12138</v>
      </c>
      <c r="E21" s="47">
        <v>0</v>
      </c>
      <c r="F21" s="47">
        <v>2392232</v>
      </c>
      <c r="G21" s="47">
        <v>5411366</v>
      </c>
      <c r="H21" s="47">
        <v>1950242</v>
      </c>
      <c r="I21" s="47">
        <v>227001</v>
      </c>
      <c r="J21" s="47">
        <v>3234123</v>
      </c>
    </row>
    <row r="22" spans="1:10" s="34" customFormat="1" ht="13">
      <c r="A22" s="49"/>
      <c r="B22" s="45" t="s">
        <v>48</v>
      </c>
      <c r="C22" s="47">
        <v>0</v>
      </c>
      <c r="D22" s="47">
        <v>0</v>
      </c>
      <c r="E22" s="48">
        <v>0</v>
      </c>
      <c r="F22" s="48">
        <v>0</v>
      </c>
      <c r="G22" s="47">
        <v>0</v>
      </c>
      <c r="H22" s="47">
        <v>0</v>
      </c>
      <c r="I22" s="47">
        <v>0</v>
      </c>
      <c r="J22" s="47">
        <v>0</v>
      </c>
    </row>
    <row r="23" spans="1:10" s="34" customFormat="1" ht="13">
      <c r="A23" s="49"/>
      <c r="B23" s="45" t="s">
        <v>49</v>
      </c>
      <c r="C23" s="47">
        <v>604773</v>
      </c>
      <c r="D23" s="47">
        <v>0</v>
      </c>
      <c r="E23" s="48">
        <v>0</v>
      </c>
      <c r="F23" s="48">
        <v>604773</v>
      </c>
      <c r="G23" s="47">
        <v>620552</v>
      </c>
      <c r="H23" s="47">
        <v>594634</v>
      </c>
      <c r="I23" s="47">
        <v>2422</v>
      </c>
      <c r="J23" s="47">
        <v>23496</v>
      </c>
    </row>
    <row r="24" spans="1:10" s="34" customFormat="1" ht="13">
      <c r="A24" s="49"/>
      <c r="B24" s="45" t="s">
        <v>50</v>
      </c>
      <c r="C24" s="47">
        <v>3063</v>
      </c>
      <c r="D24" s="47">
        <v>0</v>
      </c>
      <c r="E24" s="48">
        <v>0</v>
      </c>
      <c r="F24" s="48">
        <v>3063</v>
      </c>
      <c r="G24" s="47">
        <v>2398</v>
      </c>
      <c r="H24" s="47">
        <v>2398</v>
      </c>
      <c r="I24" s="47">
        <v>0</v>
      </c>
      <c r="J24" s="47">
        <v>0</v>
      </c>
    </row>
    <row r="25" spans="1:10" s="34" customFormat="1" ht="13">
      <c r="A25" s="49"/>
      <c r="B25" s="45" t="s">
        <v>51</v>
      </c>
      <c r="C25" s="47">
        <v>1772258</v>
      </c>
      <c r="D25" s="47">
        <v>12138</v>
      </c>
      <c r="E25" s="48">
        <v>0</v>
      </c>
      <c r="F25" s="48">
        <v>1784396</v>
      </c>
      <c r="G25" s="47">
        <v>4788417</v>
      </c>
      <c r="H25" s="47">
        <v>1353210</v>
      </c>
      <c r="I25" s="47">
        <v>224579</v>
      </c>
      <c r="J25" s="47">
        <v>3210627</v>
      </c>
    </row>
    <row r="26" spans="1:10" s="34" customFormat="1" ht="14" thickBot="1">
      <c r="A26" s="54" t="s">
        <v>52</v>
      </c>
      <c r="B26" s="54" t="s">
        <v>52</v>
      </c>
      <c r="C26" s="55">
        <v>5634000</v>
      </c>
      <c r="D26" s="55">
        <v>0</v>
      </c>
      <c r="E26" s="56">
        <v>208000</v>
      </c>
      <c r="F26" s="55">
        <v>5842000</v>
      </c>
      <c r="G26" s="55">
        <v>3578000</v>
      </c>
      <c r="H26" s="55">
        <v>3578000</v>
      </c>
      <c r="I26" s="55">
        <v>0</v>
      </c>
      <c r="J26" s="55">
        <v>0</v>
      </c>
    </row>
    <row r="27" spans="1:10">
      <c r="A27" s="57" t="s">
        <v>9</v>
      </c>
      <c r="B27" s="58"/>
      <c r="C27" s="59"/>
      <c r="D27" s="59"/>
      <c r="E27" s="59"/>
      <c r="F27" s="59"/>
      <c r="G27" s="59"/>
      <c r="H27" s="59"/>
      <c r="I27" s="59"/>
      <c r="J27" s="59"/>
    </row>
    <row r="28" spans="1:10">
      <c r="A28" s="58"/>
      <c r="B28" s="58"/>
      <c r="C28" s="61"/>
      <c r="D28" s="61"/>
      <c r="E28" s="61"/>
      <c r="F28" s="61"/>
      <c r="G28" s="61"/>
      <c r="H28" s="61"/>
      <c r="I28" s="61"/>
      <c r="J28" s="61"/>
    </row>
    <row r="29" spans="1:10">
      <c r="A29" s="62"/>
      <c r="B29" s="62"/>
      <c r="C29" s="63"/>
      <c r="D29" s="63"/>
      <c r="E29" s="63"/>
      <c r="F29" s="63"/>
      <c r="G29" s="63"/>
      <c r="H29" s="63"/>
      <c r="I29" s="63"/>
      <c r="J29" s="63"/>
    </row>
    <row r="34" ht="14.25" customHeight="1"/>
    <row r="35" ht="14.25" customHeight="1"/>
    <row r="36" ht="15" customHeight="1"/>
  </sheetData>
  <mergeCells count="1">
    <mergeCell ref="A3:B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0313-DEAF-C947-A6A9-8B5DCA885D1A}">
  <dimension ref="A1:J45"/>
  <sheetViews>
    <sheetView showGridLines="0" workbookViewId="0"/>
  </sheetViews>
  <sheetFormatPr baseColWidth="10" defaultColWidth="10.6640625" defaultRowHeight="15"/>
  <cols>
    <col min="1" max="1" width="1.6640625" style="60" customWidth="1"/>
    <col min="2" max="2" width="14" style="60" customWidth="1"/>
    <col min="3" max="3" width="10" style="60" customWidth="1"/>
    <col min="4" max="4" width="10.33203125" style="60" customWidth="1"/>
    <col min="5" max="6" width="7.33203125" style="60" customWidth="1"/>
    <col min="7" max="8" width="10.33203125" style="60" customWidth="1"/>
    <col min="9" max="9" width="7.1640625" style="60" customWidth="1"/>
    <col min="10" max="10" width="9.1640625" style="60" customWidth="1"/>
    <col min="11" max="12" width="11.6640625" style="60" customWidth="1"/>
    <col min="13" max="16384" width="10.6640625" style="60"/>
  </cols>
  <sheetData>
    <row r="1" spans="1:10" ht="16" thickBot="1">
      <c r="A1" s="64" t="s">
        <v>53</v>
      </c>
      <c r="J1" s="65" t="s">
        <v>54</v>
      </c>
    </row>
    <row r="2" spans="1:10" s="71" customFormat="1" ht="13">
      <c r="A2" s="66"/>
      <c r="B2" s="66"/>
      <c r="C2" s="67"/>
      <c r="D2" s="67"/>
      <c r="E2" s="68" t="s">
        <v>55</v>
      </c>
      <c r="F2" s="68" t="s">
        <v>56</v>
      </c>
      <c r="G2" s="67"/>
      <c r="H2" s="67"/>
      <c r="I2" s="69" t="s">
        <v>57</v>
      </c>
      <c r="J2" s="70"/>
    </row>
    <row r="3" spans="1:10" s="71" customFormat="1" ht="13">
      <c r="A3" s="72" t="s">
        <v>58</v>
      </c>
      <c r="B3" s="73"/>
      <c r="C3" s="74" t="s">
        <v>59</v>
      </c>
      <c r="D3" s="74" t="s">
        <v>60</v>
      </c>
      <c r="E3" s="75" t="s">
        <v>61</v>
      </c>
      <c r="F3" s="75" t="s">
        <v>62</v>
      </c>
      <c r="G3" s="74" t="s">
        <v>63</v>
      </c>
      <c r="H3" s="74" t="s">
        <v>64</v>
      </c>
      <c r="I3" s="76"/>
      <c r="J3" s="77" t="s">
        <v>65</v>
      </c>
    </row>
    <row r="4" spans="1:10" s="71" customFormat="1" ht="14" thickBot="1">
      <c r="A4" s="78"/>
      <c r="B4" s="78"/>
      <c r="C4" s="79"/>
      <c r="D4" s="79"/>
      <c r="E4" s="80" t="s">
        <v>66</v>
      </c>
      <c r="F4" s="80" t="s">
        <v>67</v>
      </c>
      <c r="G4" s="79"/>
      <c r="H4" s="79"/>
      <c r="I4" s="81"/>
      <c r="J4" s="82"/>
    </row>
    <row r="5" spans="1:10" s="71" customFormat="1" ht="13">
      <c r="A5" s="83" t="s">
        <v>68</v>
      </c>
      <c r="B5" s="84"/>
      <c r="C5" s="85">
        <v>154130048</v>
      </c>
      <c r="D5" s="85">
        <v>164269278</v>
      </c>
      <c r="E5" s="85">
        <v>454327</v>
      </c>
      <c r="F5" s="85">
        <v>200239</v>
      </c>
      <c r="G5" s="85">
        <v>319053892</v>
      </c>
      <c r="H5" s="85">
        <v>308270309</v>
      </c>
      <c r="I5" s="85">
        <v>156263</v>
      </c>
      <c r="J5" s="85">
        <v>10627320</v>
      </c>
    </row>
    <row r="6" spans="1:10" s="71" customFormat="1" ht="13">
      <c r="A6" s="86"/>
      <c r="B6" s="87" t="s">
        <v>68</v>
      </c>
      <c r="C6" s="88">
        <v>9127278</v>
      </c>
      <c r="D6" s="88">
        <v>155830894</v>
      </c>
      <c r="E6" s="88">
        <v>288092</v>
      </c>
      <c r="F6" s="88">
        <v>-8976</v>
      </c>
      <c r="G6" s="88">
        <v>165237288</v>
      </c>
      <c r="H6" s="88">
        <v>162694150</v>
      </c>
      <c r="I6" s="88">
        <v>0</v>
      </c>
      <c r="J6" s="88">
        <v>2543138</v>
      </c>
    </row>
    <row r="7" spans="1:10" s="71" customFormat="1" ht="13">
      <c r="A7" s="89"/>
      <c r="B7" s="90" t="s">
        <v>69</v>
      </c>
      <c r="C7" s="91">
        <v>9127278</v>
      </c>
      <c r="D7" s="91">
        <v>155830894</v>
      </c>
      <c r="E7" s="91">
        <v>288092</v>
      </c>
      <c r="F7" s="91">
        <v>-8976</v>
      </c>
      <c r="G7" s="91">
        <v>165237288</v>
      </c>
      <c r="H7" s="91">
        <v>162694150</v>
      </c>
      <c r="I7" s="91">
        <v>0</v>
      </c>
      <c r="J7" s="91">
        <v>2543138</v>
      </c>
    </row>
    <row r="8" spans="1:10" s="71" customFormat="1" ht="13">
      <c r="A8" s="86"/>
      <c r="B8" s="87" t="s">
        <v>70</v>
      </c>
      <c r="C8" s="88">
        <v>730210</v>
      </c>
      <c r="D8" s="88">
        <v>1002098</v>
      </c>
      <c r="E8" s="88">
        <v>0</v>
      </c>
      <c r="F8" s="88">
        <v>10561</v>
      </c>
      <c r="G8" s="88">
        <v>1742869</v>
      </c>
      <c r="H8" s="88">
        <v>1479954</v>
      </c>
      <c r="I8" s="88">
        <v>10000</v>
      </c>
      <c r="J8" s="88">
        <v>252915</v>
      </c>
    </row>
    <row r="9" spans="1:10" s="71" customFormat="1" ht="13">
      <c r="A9" s="89"/>
      <c r="B9" s="90" t="s">
        <v>71</v>
      </c>
      <c r="C9" s="91">
        <v>702974</v>
      </c>
      <c r="D9" s="91">
        <v>1002098</v>
      </c>
      <c r="E9" s="91">
        <v>0</v>
      </c>
      <c r="F9" s="91">
        <v>10561</v>
      </c>
      <c r="G9" s="91">
        <v>1715633</v>
      </c>
      <c r="H9" s="91">
        <v>1454852</v>
      </c>
      <c r="I9" s="91">
        <v>10000</v>
      </c>
      <c r="J9" s="91">
        <v>250781</v>
      </c>
    </row>
    <row r="10" spans="1:10" s="71" customFormat="1" ht="13">
      <c r="A10" s="89"/>
      <c r="B10" s="90" t="s">
        <v>72</v>
      </c>
      <c r="C10" s="91">
        <v>27236</v>
      </c>
      <c r="D10" s="91">
        <v>0</v>
      </c>
      <c r="E10" s="91">
        <v>0</v>
      </c>
      <c r="F10" s="91">
        <v>0</v>
      </c>
      <c r="G10" s="91">
        <v>27236</v>
      </c>
      <c r="H10" s="91">
        <v>25102</v>
      </c>
      <c r="I10" s="91">
        <v>0</v>
      </c>
      <c r="J10" s="91">
        <v>2134475</v>
      </c>
    </row>
    <row r="11" spans="1:10" s="71" customFormat="1" ht="13">
      <c r="A11" s="86"/>
      <c r="B11" s="87" t="s">
        <v>73</v>
      </c>
      <c r="C11" s="88">
        <v>58878775</v>
      </c>
      <c r="D11" s="88">
        <v>0</v>
      </c>
      <c r="E11" s="88">
        <v>0</v>
      </c>
      <c r="F11" s="88">
        <v>0</v>
      </c>
      <c r="G11" s="88">
        <v>58878775</v>
      </c>
      <c r="H11" s="88">
        <v>57280388</v>
      </c>
      <c r="I11" s="88">
        <v>0</v>
      </c>
      <c r="J11" s="88">
        <v>1598387</v>
      </c>
    </row>
    <row r="12" spans="1:10" s="71" customFormat="1" ht="13">
      <c r="A12" s="89"/>
      <c r="B12" s="90" t="s">
        <v>74</v>
      </c>
      <c r="C12" s="91">
        <v>1060853</v>
      </c>
      <c r="D12" s="91">
        <v>0</v>
      </c>
      <c r="E12" s="91">
        <v>0</v>
      </c>
      <c r="F12" s="91">
        <v>11624</v>
      </c>
      <c r="G12" s="91">
        <v>1072477</v>
      </c>
      <c r="H12" s="91">
        <v>1017650</v>
      </c>
      <c r="I12" s="91">
        <v>0</v>
      </c>
      <c r="J12" s="91">
        <v>54827</v>
      </c>
    </row>
    <row r="13" spans="1:10" s="71" customFormat="1" ht="13">
      <c r="A13" s="89"/>
      <c r="B13" s="90" t="s">
        <v>75</v>
      </c>
      <c r="C13" s="91">
        <v>57817922</v>
      </c>
      <c r="D13" s="91">
        <v>0</v>
      </c>
      <c r="E13" s="91">
        <v>0</v>
      </c>
      <c r="F13" s="91">
        <v>-11624</v>
      </c>
      <c r="G13" s="91">
        <v>57806298</v>
      </c>
      <c r="H13" s="91">
        <v>56262737</v>
      </c>
      <c r="I13" s="91">
        <v>0</v>
      </c>
      <c r="J13" s="92">
        <v>1543560</v>
      </c>
    </row>
    <row r="14" spans="1:10" s="71" customFormat="1" ht="13">
      <c r="A14" s="86"/>
      <c r="B14" s="87" t="s">
        <v>76</v>
      </c>
      <c r="C14" s="88">
        <v>18312884</v>
      </c>
      <c r="D14" s="88">
        <v>532507</v>
      </c>
      <c r="E14" s="88">
        <v>6352</v>
      </c>
      <c r="F14" s="88">
        <v>0</v>
      </c>
      <c r="G14" s="88">
        <v>18851743</v>
      </c>
      <c r="H14" s="88">
        <v>17382172</v>
      </c>
      <c r="I14" s="88">
        <v>65552</v>
      </c>
      <c r="J14" s="93">
        <v>1404019</v>
      </c>
    </row>
    <row r="15" spans="1:10" s="71" customFormat="1" ht="13">
      <c r="A15" s="89"/>
      <c r="B15" s="90" t="s">
        <v>77</v>
      </c>
      <c r="C15" s="91">
        <v>18312884</v>
      </c>
      <c r="D15" s="91">
        <v>532507</v>
      </c>
      <c r="E15" s="91">
        <v>6352</v>
      </c>
      <c r="F15" s="91">
        <v>0</v>
      </c>
      <c r="G15" s="91">
        <v>18851743</v>
      </c>
      <c r="H15" s="91">
        <v>17382172</v>
      </c>
      <c r="I15" s="91">
        <v>65552</v>
      </c>
      <c r="J15" s="91">
        <v>1404019</v>
      </c>
    </row>
    <row r="16" spans="1:10" s="71" customFormat="1" ht="13">
      <c r="A16" s="86"/>
      <c r="B16" s="87" t="s">
        <v>78</v>
      </c>
      <c r="C16" s="88">
        <v>47285797</v>
      </c>
      <c r="D16" s="88">
        <v>1295616</v>
      </c>
      <c r="E16" s="88">
        <v>299</v>
      </c>
      <c r="F16" s="88">
        <v>7913</v>
      </c>
      <c r="G16" s="88">
        <v>48589625</v>
      </c>
      <c r="H16" s="88">
        <v>46839001</v>
      </c>
      <c r="I16" s="88">
        <v>0</v>
      </c>
      <c r="J16" s="88">
        <v>1750624</v>
      </c>
    </row>
    <row r="17" spans="1:10" s="71" customFormat="1" ht="13">
      <c r="A17" s="89"/>
      <c r="B17" s="90" t="s">
        <v>79</v>
      </c>
      <c r="C17" s="91">
        <v>657363</v>
      </c>
      <c r="D17" s="91">
        <v>0</v>
      </c>
      <c r="E17" s="91">
        <v>0</v>
      </c>
      <c r="F17" s="91">
        <v>7913</v>
      </c>
      <c r="G17" s="91">
        <v>665276</v>
      </c>
      <c r="H17" s="91">
        <v>662080</v>
      </c>
      <c r="I17" s="91">
        <v>0</v>
      </c>
      <c r="J17" s="91">
        <v>3196</v>
      </c>
    </row>
    <row r="18" spans="1:10" s="71" customFormat="1" ht="13">
      <c r="A18" s="89"/>
      <c r="B18" s="90" t="s">
        <v>80</v>
      </c>
      <c r="C18" s="91">
        <v>46628434</v>
      </c>
      <c r="D18" s="91">
        <v>1295616</v>
      </c>
      <c r="E18" s="91">
        <v>299</v>
      </c>
      <c r="F18" s="91">
        <v>0</v>
      </c>
      <c r="G18" s="91">
        <v>47924349</v>
      </c>
      <c r="H18" s="91">
        <v>46176922</v>
      </c>
      <c r="I18" s="91">
        <v>0</v>
      </c>
      <c r="J18" s="92">
        <v>1747427</v>
      </c>
    </row>
    <row r="19" spans="1:10" s="71" customFormat="1" ht="13">
      <c r="A19" s="86"/>
      <c r="B19" s="87" t="s">
        <v>81</v>
      </c>
      <c r="C19" s="88">
        <v>283560</v>
      </c>
      <c r="D19" s="88">
        <v>0</v>
      </c>
      <c r="E19" s="88">
        <v>0</v>
      </c>
      <c r="F19" s="88">
        <v>0</v>
      </c>
      <c r="G19" s="88">
        <v>283560</v>
      </c>
      <c r="H19" s="88">
        <v>263511</v>
      </c>
      <c r="I19" s="88">
        <v>0</v>
      </c>
      <c r="J19" s="93">
        <v>20049</v>
      </c>
    </row>
    <row r="20" spans="1:10" s="71" customFormat="1" ht="13">
      <c r="A20" s="89"/>
      <c r="B20" s="90" t="s">
        <v>82</v>
      </c>
      <c r="C20" s="91">
        <v>136846</v>
      </c>
      <c r="D20" s="91">
        <v>0</v>
      </c>
      <c r="E20" s="91">
        <v>0</v>
      </c>
      <c r="F20" s="91">
        <v>415</v>
      </c>
      <c r="G20" s="91">
        <v>137261</v>
      </c>
      <c r="H20" s="91">
        <v>134715</v>
      </c>
      <c r="I20" s="91">
        <v>0</v>
      </c>
      <c r="J20" s="91">
        <v>2546</v>
      </c>
    </row>
    <row r="21" spans="1:10" s="71" customFormat="1" ht="13">
      <c r="A21" s="89"/>
      <c r="B21" s="90" t="s">
        <v>83</v>
      </c>
      <c r="C21" s="91">
        <v>146714</v>
      </c>
      <c r="D21" s="91">
        <v>0</v>
      </c>
      <c r="E21" s="91">
        <v>0</v>
      </c>
      <c r="F21" s="91">
        <v>-415</v>
      </c>
      <c r="G21" s="91">
        <v>146299</v>
      </c>
      <c r="H21" s="91">
        <v>128796</v>
      </c>
      <c r="I21" s="91">
        <v>0</v>
      </c>
      <c r="J21" s="91">
        <v>17503</v>
      </c>
    </row>
    <row r="22" spans="1:10" s="71" customFormat="1" ht="13">
      <c r="A22" s="86"/>
      <c r="B22" s="87" t="s">
        <v>84</v>
      </c>
      <c r="C22" s="88">
        <v>10674693</v>
      </c>
      <c r="D22" s="88">
        <v>5502388</v>
      </c>
      <c r="E22" s="88">
        <v>0</v>
      </c>
      <c r="F22" s="88">
        <v>178896</v>
      </c>
      <c r="G22" s="88">
        <v>16355977</v>
      </c>
      <c r="H22" s="88">
        <v>13783469</v>
      </c>
      <c r="I22" s="88">
        <v>31530</v>
      </c>
      <c r="J22" s="88">
        <v>2540978</v>
      </c>
    </row>
    <row r="23" spans="1:10" s="71" customFormat="1" ht="13">
      <c r="A23" s="89"/>
      <c r="B23" s="90" t="s">
        <v>85</v>
      </c>
      <c r="C23" s="91">
        <v>131448</v>
      </c>
      <c r="D23" s="91">
        <v>0</v>
      </c>
      <c r="E23" s="91">
        <v>0</v>
      </c>
      <c r="F23" s="91">
        <v>0</v>
      </c>
      <c r="G23" s="91">
        <v>131448</v>
      </c>
      <c r="H23" s="91">
        <v>117133</v>
      </c>
      <c r="I23" s="91">
        <v>0</v>
      </c>
      <c r="J23" s="91">
        <v>14315</v>
      </c>
    </row>
    <row r="24" spans="1:10" s="71" customFormat="1" ht="13">
      <c r="A24" s="89"/>
      <c r="B24" s="90" t="s">
        <v>86</v>
      </c>
      <c r="C24" s="91">
        <v>97971</v>
      </c>
      <c r="D24" s="91">
        <v>0</v>
      </c>
      <c r="E24" s="91">
        <v>0</v>
      </c>
      <c r="F24" s="91">
        <v>0</v>
      </c>
      <c r="G24" s="91">
        <v>97971</v>
      </c>
      <c r="H24" s="91">
        <v>79138</v>
      </c>
      <c r="I24" s="91">
        <v>0</v>
      </c>
      <c r="J24" s="91">
        <v>18833</v>
      </c>
    </row>
    <row r="25" spans="1:10" s="71" customFormat="1" ht="13">
      <c r="A25" s="89"/>
      <c r="B25" s="90" t="s">
        <v>87</v>
      </c>
      <c r="C25" s="91">
        <v>4716465</v>
      </c>
      <c r="D25" s="91">
        <v>5423138</v>
      </c>
      <c r="E25" s="91">
        <v>0</v>
      </c>
      <c r="F25" s="91">
        <v>178896</v>
      </c>
      <c r="G25" s="91">
        <v>10318499</v>
      </c>
      <c r="H25" s="91">
        <v>8131439</v>
      </c>
      <c r="I25" s="91">
        <v>0</v>
      </c>
      <c r="J25" s="91">
        <v>2155530</v>
      </c>
    </row>
    <row r="26" spans="1:10" s="71" customFormat="1" ht="13">
      <c r="A26" s="89"/>
      <c r="B26" s="90" t="s">
        <v>88</v>
      </c>
      <c r="C26" s="91">
        <v>2062315</v>
      </c>
      <c r="D26" s="91">
        <v>79250</v>
      </c>
      <c r="E26" s="91">
        <v>0</v>
      </c>
      <c r="F26" s="91">
        <v>0</v>
      </c>
      <c r="G26" s="91">
        <v>2141565</v>
      </c>
      <c r="H26" s="91">
        <v>2077601</v>
      </c>
      <c r="I26" s="91">
        <v>0</v>
      </c>
      <c r="J26" s="91">
        <v>63964</v>
      </c>
    </row>
    <row r="27" spans="1:10" s="71" customFormat="1" ht="13">
      <c r="A27" s="89"/>
      <c r="B27" s="90" t="s">
        <v>89</v>
      </c>
      <c r="C27" s="91">
        <v>261152</v>
      </c>
      <c r="D27" s="91">
        <v>0</v>
      </c>
      <c r="E27" s="91">
        <v>0</v>
      </c>
      <c r="F27" s="91">
        <v>0</v>
      </c>
      <c r="G27" s="91">
        <v>261152</v>
      </c>
      <c r="H27" s="91">
        <v>216986</v>
      </c>
      <c r="I27" s="91">
        <v>0</v>
      </c>
      <c r="J27" s="91">
        <v>44166</v>
      </c>
    </row>
    <row r="28" spans="1:10" s="71" customFormat="1" ht="13">
      <c r="A28" s="89"/>
      <c r="B28" s="90" t="s">
        <v>90</v>
      </c>
      <c r="C28" s="91">
        <v>1068357</v>
      </c>
      <c r="D28" s="91">
        <v>0</v>
      </c>
      <c r="E28" s="91">
        <v>0</v>
      </c>
      <c r="F28" s="91">
        <v>87088</v>
      </c>
      <c r="G28" s="91">
        <v>1155445</v>
      </c>
      <c r="H28" s="91">
        <v>1111402</v>
      </c>
      <c r="I28" s="91">
        <v>0</v>
      </c>
      <c r="J28" s="91">
        <v>44043</v>
      </c>
    </row>
    <row r="29" spans="1:10" s="71" customFormat="1" ht="13">
      <c r="A29" s="89"/>
      <c r="B29" s="90" t="s">
        <v>91</v>
      </c>
      <c r="C29" s="91">
        <v>2336985</v>
      </c>
      <c r="D29" s="91">
        <v>0</v>
      </c>
      <c r="E29" s="91">
        <v>0</v>
      </c>
      <c r="F29" s="91">
        <v>-87088</v>
      </c>
      <c r="G29" s="91">
        <v>2249897</v>
      </c>
      <c r="H29" s="91">
        <v>2049769</v>
      </c>
      <c r="I29" s="91">
        <v>0</v>
      </c>
      <c r="J29" s="92">
        <v>200128</v>
      </c>
    </row>
    <row r="30" spans="1:10" s="71" customFormat="1" ht="13">
      <c r="A30" s="86"/>
      <c r="B30" s="87" t="s">
        <v>92</v>
      </c>
      <c r="C30" s="88">
        <v>2016370</v>
      </c>
      <c r="D30" s="88">
        <v>0</v>
      </c>
      <c r="E30" s="88">
        <v>0</v>
      </c>
      <c r="F30" s="88">
        <v>0</v>
      </c>
      <c r="G30" s="88">
        <v>2016370</v>
      </c>
      <c r="H30" s="88">
        <v>1789482</v>
      </c>
      <c r="I30" s="88">
        <v>0</v>
      </c>
      <c r="J30" s="93">
        <v>226888</v>
      </c>
    </row>
    <row r="31" spans="1:10" s="71" customFormat="1" ht="13">
      <c r="A31" s="89"/>
      <c r="B31" s="90" t="s">
        <v>93</v>
      </c>
      <c r="C31" s="91">
        <v>1729041</v>
      </c>
      <c r="D31" s="91">
        <v>0</v>
      </c>
      <c r="E31" s="91">
        <v>0</v>
      </c>
      <c r="F31" s="91">
        <v>-615</v>
      </c>
      <c r="G31" s="91">
        <v>1728426</v>
      </c>
      <c r="H31" s="91">
        <v>1520107</v>
      </c>
      <c r="I31" s="91">
        <v>0</v>
      </c>
      <c r="J31" s="91">
        <v>208319</v>
      </c>
    </row>
    <row r="32" spans="1:10" s="71" customFormat="1" ht="13">
      <c r="A32" s="89"/>
      <c r="B32" s="90" t="s">
        <v>94</v>
      </c>
      <c r="C32" s="91">
        <v>287329</v>
      </c>
      <c r="D32" s="91">
        <v>0</v>
      </c>
      <c r="E32" s="91">
        <v>0</v>
      </c>
      <c r="F32" s="91">
        <v>615</v>
      </c>
      <c r="G32" s="91">
        <v>287944</v>
      </c>
      <c r="H32" s="91">
        <v>269375</v>
      </c>
      <c r="I32" s="91">
        <v>0</v>
      </c>
      <c r="J32" s="91">
        <v>18569</v>
      </c>
    </row>
    <row r="33" spans="1:10" s="71" customFormat="1" ht="13">
      <c r="A33" s="86"/>
      <c r="B33" s="87" t="s">
        <v>95</v>
      </c>
      <c r="C33" s="88">
        <v>928051</v>
      </c>
      <c r="D33" s="88">
        <v>66693</v>
      </c>
      <c r="E33" s="88">
        <v>0</v>
      </c>
      <c r="F33" s="88">
        <v>9000</v>
      </c>
      <c r="G33" s="88">
        <v>1003744</v>
      </c>
      <c r="H33" s="88">
        <v>937758</v>
      </c>
      <c r="I33" s="88">
        <v>0</v>
      </c>
      <c r="J33" s="88">
        <v>65986</v>
      </c>
    </row>
    <row r="34" spans="1:10" s="71" customFormat="1" ht="13">
      <c r="A34" s="89"/>
      <c r="B34" s="90" t="s">
        <v>96</v>
      </c>
      <c r="C34" s="91">
        <v>558591</v>
      </c>
      <c r="D34" s="91">
        <v>0</v>
      </c>
      <c r="E34" s="91">
        <v>0</v>
      </c>
      <c r="F34" s="91">
        <v>0</v>
      </c>
      <c r="G34" s="91">
        <v>558591</v>
      </c>
      <c r="H34" s="91">
        <v>532353</v>
      </c>
      <c r="I34" s="91">
        <v>0</v>
      </c>
      <c r="J34" s="91">
        <v>26238</v>
      </c>
    </row>
    <row r="35" spans="1:10" s="71" customFormat="1" ht="13">
      <c r="A35" s="89"/>
      <c r="B35" s="90" t="s">
        <v>97</v>
      </c>
      <c r="C35" s="91">
        <v>369460</v>
      </c>
      <c r="D35" s="91">
        <v>66693</v>
      </c>
      <c r="E35" s="91">
        <v>0</v>
      </c>
      <c r="F35" s="91">
        <v>9000</v>
      </c>
      <c r="G35" s="91">
        <v>445153</v>
      </c>
      <c r="H35" s="91">
        <v>405404</v>
      </c>
      <c r="I35" s="91">
        <v>0</v>
      </c>
      <c r="J35" s="92">
        <v>39749</v>
      </c>
    </row>
    <row r="36" spans="1:10" s="71" customFormat="1" ht="13">
      <c r="A36" s="86"/>
      <c r="B36" s="87" t="s">
        <v>98</v>
      </c>
      <c r="C36" s="88">
        <v>48982</v>
      </c>
      <c r="D36" s="88">
        <v>0</v>
      </c>
      <c r="E36" s="88">
        <v>0</v>
      </c>
      <c r="F36" s="88">
        <v>1063</v>
      </c>
      <c r="G36" s="88">
        <v>50045</v>
      </c>
      <c r="H36" s="88">
        <v>48246</v>
      </c>
      <c r="I36" s="88">
        <v>0</v>
      </c>
      <c r="J36" s="93">
        <v>1799</v>
      </c>
    </row>
    <row r="37" spans="1:10" s="71" customFormat="1" ht="13">
      <c r="A37" s="89"/>
      <c r="B37" s="90" t="s">
        <v>99</v>
      </c>
      <c r="C37" s="91">
        <v>48982</v>
      </c>
      <c r="D37" s="91">
        <v>0</v>
      </c>
      <c r="E37" s="91">
        <v>0</v>
      </c>
      <c r="F37" s="91">
        <v>1063</v>
      </c>
      <c r="G37" s="91">
        <v>50045</v>
      </c>
      <c r="H37" s="91">
        <v>48246</v>
      </c>
      <c r="I37" s="91">
        <v>0</v>
      </c>
      <c r="J37" s="91">
        <v>1799</v>
      </c>
    </row>
    <row r="38" spans="1:10" s="71" customFormat="1" ht="13" hidden="1">
      <c r="A38" s="86"/>
      <c r="B38" s="87" t="s">
        <v>100</v>
      </c>
      <c r="C38" s="88">
        <v>42342</v>
      </c>
      <c r="D38" s="88">
        <v>0</v>
      </c>
      <c r="E38" s="88">
        <v>0</v>
      </c>
      <c r="F38" s="88">
        <v>0</v>
      </c>
      <c r="G38" s="88">
        <v>42342</v>
      </c>
      <c r="H38" s="88">
        <v>38934</v>
      </c>
      <c r="I38" s="88">
        <v>0</v>
      </c>
      <c r="J38" s="91">
        <v>3408</v>
      </c>
    </row>
    <row r="39" spans="1:10" s="71" customFormat="1" ht="13" hidden="1">
      <c r="A39" s="89"/>
      <c r="B39" s="90" t="s">
        <v>101</v>
      </c>
      <c r="C39" s="91"/>
      <c r="D39" s="91"/>
      <c r="E39" s="91"/>
      <c r="F39" s="91"/>
      <c r="G39" s="91"/>
      <c r="H39" s="91"/>
      <c r="I39" s="91"/>
      <c r="J39" s="91">
        <v>0</v>
      </c>
    </row>
    <row r="40" spans="1:10" s="71" customFormat="1" ht="13">
      <c r="A40" s="86"/>
      <c r="B40" s="87" t="s">
        <v>102</v>
      </c>
      <c r="C40" s="88">
        <v>536106</v>
      </c>
      <c r="D40" s="88">
        <v>39082</v>
      </c>
      <c r="E40" s="88">
        <v>0</v>
      </c>
      <c r="F40" s="88">
        <v>1782</v>
      </c>
      <c r="G40" s="88">
        <v>576970</v>
      </c>
      <c r="H40" s="88">
        <v>528514</v>
      </c>
      <c r="I40" s="88">
        <v>0</v>
      </c>
      <c r="J40" s="88">
        <v>48456</v>
      </c>
    </row>
    <row r="41" spans="1:10" s="71" customFormat="1" ht="13">
      <c r="A41" s="89"/>
      <c r="B41" s="90" t="s">
        <v>103</v>
      </c>
      <c r="C41" s="91">
        <v>536106</v>
      </c>
      <c r="D41" s="91">
        <v>39082</v>
      </c>
      <c r="E41" s="91">
        <v>0</v>
      </c>
      <c r="F41" s="91">
        <v>1782</v>
      </c>
      <c r="G41" s="91">
        <v>576970</v>
      </c>
      <c r="H41" s="91">
        <v>528514</v>
      </c>
      <c r="I41" s="91">
        <v>0</v>
      </c>
      <c r="J41" s="92">
        <v>48456</v>
      </c>
    </row>
    <row r="42" spans="1:10" s="71" customFormat="1" ht="13">
      <c r="A42" s="86"/>
      <c r="B42" s="87" t="s">
        <v>104</v>
      </c>
      <c r="C42" s="88">
        <v>5307342</v>
      </c>
      <c r="D42" s="88">
        <v>0</v>
      </c>
      <c r="E42" s="88">
        <v>159584</v>
      </c>
      <c r="F42" s="88">
        <v>0</v>
      </c>
      <c r="G42" s="88">
        <v>5466926</v>
      </c>
      <c r="H42" s="88">
        <v>5243666</v>
      </c>
      <c r="I42" s="88">
        <v>49181</v>
      </c>
      <c r="J42" s="93">
        <v>174079</v>
      </c>
    </row>
    <row r="43" spans="1:10" s="71" customFormat="1" ht="13">
      <c r="A43" s="89"/>
      <c r="B43" s="90" t="s">
        <v>105</v>
      </c>
      <c r="C43" s="91">
        <v>970798</v>
      </c>
      <c r="D43" s="91">
        <v>0</v>
      </c>
      <c r="E43" s="91">
        <v>120500</v>
      </c>
      <c r="F43" s="91">
        <v>0</v>
      </c>
      <c r="G43" s="91">
        <v>1091298</v>
      </c>
      <c r="H43" s="91">
        <v>955537</v>
      </c>
      <c r="I43" s="91">
        <v>48691</v>
      </c>
      <c r="J43" s="91">
        <v>87070</v>
      </c>
    </row>
    <row r="44" spans="1:10" s="71" customFormat="1" ht="14" thickBot="1">
      <c r="A44" s="94"/>
      <c r="B44" s="95" t="s">
        <v>106</v>
      </c>
      <c r="C44" s="96">
        <v>4336544</v>
      </c>
      <c r="D44" s="96">
        <v>0</v>
      </c>
      <c r="E44" s="96">
        <v>39084</v>
      </c>
      <c r="F44" s="96">
        <v>0</v>
      </c>
      <c r="G44" s="97">
        <v>4375628</v>
      </c>
      <c r="H44" s="96">
        <v>4288128</v>
      </c>
      <c r="I44" s="96">
        <v>490</v>
      </c>
      <c r="J44" s="96">
        <v>87010</v>
      </c>
    </row>
    <row r="45" spans="1:10" s="71" customFormat="1" ht="12">
      <c r="A45" s="98" t="s">
        <v>107</v>
      </c>
      <c r="B45" s="99"/>
      <c r="C45" s="99"/>
      <c r="D45" s="99"/>
      <c r="E45" s="99"/>
      <c r="F45" s="99"/>
      <c r="G45" s="99"/>
      <c r="H45" s="99"/>
      <c r="I45" s="99"/>
      <c r="J45" s="99"/>
    </row>
  </sheetData>
  <mergeCells count="2">
    <mergeCell ref="I2:I4"/>
    <mergeCell ref="A3:B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0C75-07E2-B444-BE75-14333844608A}">
  <dimension ref="A1:O34"/>
  <sheetViews>
    <sheetView showGridLines="0" workbookViewId="0"/>
  </sheetViews>
  <sheetFormatPr baseColWidth="10" defaultColWidth="10.6640625" defaultRowHeight="15"/>
  <cols>
    <col min="1" max="1" width="2.6640625" style="148" customWidth="1"/>
    <col min="2" max="2" width="15.33203125" style="148" customWidth="1"/>
    <col min="3" max="3" width="8" style="148" customWidth="1"/>
    <col min="4" max="4" width="9.1640625" style="148" customWidth="1"/>
    <col min="5" max="5" width="7.83203125" style="148" customWidth="1"/>
    <col min="6" max="7" width="9.6640625" style="148" customWidth="1"/>
    <col min="8" max="8" width="8" style="148" customWidth="1"/>
    <col min="9" max="9" width="7.83203125" style="148" customWidth="1"/>
    <col min="10" max="10" width="9.5" style="148" customWidth="1"/>
    <col min="11" max="14" width="8.6640625" style="148" customWidth="1"/>
    <col min="15" max="16" width="9.6640625" style="148" customWidth="1"/>
    <col min="17" max="16384" width="10.6640625" style="148"/>
  </cols>
  <sheetData>
    <row r="1" spans="1:15" s="102" customFormat="1" ht="18" thickBot="1">
      <c r="A1" s="100" t="s">
        <v>108</v>
      </c>
      <c r="B1" s="101"/>
      <c r="J1" s="103" t="s">
        <v>16</v>
      </c>
    </row>
    <row r="2" spans="1:15" s="110" customFormat="1" ht="12">
      <c r="A2" s="104"/>
      <c r="B2" s="105"/>
      <c r="C2" s="106"/>
      <c r="D2" s="107" t="s">
        <v>109</v>
      </c>
      <c r="E2" s="108"/>
      <c r="F2" s="108"/>
      <c r="G2" s="108"/>
      <c r="H2" s="108"/>
      <c r="I2" s="108"/>
      <c r="J2" s="108"/>
      <c r="K2" s="109"/>
      <c r="L2" s="109"/>
      <c r="M2" s="109"/>
      <c r="N2" s="109"/>
      <c r="O2" s="109"/>
    </row>
    <row r="3" spans="1:15" s="110" customFormat="1" ht="13">
      <c r="A3" s="111" t="s">
        <v>110</v>
      </c>
      <c r="B3" s="112"/>
      <c r="C3" s="113" t="s">
        <v>111</v>
      </c>
      <c r="D3" s="114" t="s">
        <v>112</v>
      </c>
      <c r="E3" s="115" t="s">
        <v>113</v>
      </c>
      <c r="F3" s="116" t="s">
        <v>114</v>
      </c>
      <c r="G3" s="116" t="s">
        <v>115</v>
      </c>
      <c r="H3" s="115" t="s">
        <v>116</v>
      </c>
      <c r="I3" s="115" t="s">
        <v>117</v>
      </c>
      <c r="J3" s="117" t="s">
        <v>118</v>
      </c>
      <c r="K3" s="109"/>
      <c r="L3" s="109"/>
      <c r="M3" s="109"/>
      <c r="N3" s="109"/>
      <c r="O3" s="109"/>
    </row>
    <row r="4" spans="1:15" s="110" customFormat="1" ht="14" thickBot="1">
      <c r="A4" s="118"/>
      <c r="B4" s="119"/>
      <c r="C4" s="120"/>
      <c r="D4" s="121"/>
      <c r="E4" s="122"/>
      <c r="F4" s="123" t="s">
        <v>119</v>
      </c>
      <c r="G4" s="123" t="s">
        <v>120</v>
      </c>
      <c r="H4" s="122"/>
      <c r="I4" s="122"/>
      <c r="J4" s="124"/>
      <c r="K4" s="109"/>
      <c r="L4" s="109"/>
      <c r="M4" s="109"/>
      <c r="N4" s="109"/>
      <c r="O4" s="109"/>
    </row>
    <row r="5" spans="1:15" s="110" customFormat="1" ht="12">
      <c r="A5" s="125" t="s">
        <v>121</v>
      </c>
      <c r="B5" s="126"/>
      <c r="C5" s="127">
        <v>308270309</v>
      </c>
      <c r="D5" s="128">
        <v>218908410</v>
      </c>
      <c r="E5" s="128">
        <v>8726883</v>
      </c>
      <c r="F5" s="128">
        <v>583064</v>
      </c>
      <c r="G5" s="128">
        <v>1618800</v>
      </c>
      <c r="H5" s="128">
        <v>2155091</v>
      </c>
      <c r="I5" s="128">
        <v>3578000</v>
      </c>
      <c r="J5" s="129">
        <v>72700061</v>
      </c>
      <c r="K5" s="109"/>
      <c r="L5" s="109"/>
      <c r="M5" s="109"/>
      <c r="N5" s="109"/>
      <c r="O5" s="109"/>
    </row>
    <row r="6" spans="1:15" s="110" customFormat="1" ht="12">
      <c r="A6" s="130">
        <v>1</v>
      </c>
      <c r="B6" s="131" t="s">
        <v>121</v>
      </c>
      <c r="C6" s="132">
        <v>162694150</v>
      </c>
      <c r="D6" s="133">
        <v>153294222</v>
      </c>
      <c r="E6" s="42">
        <v>6585</v>
      </c>
      <c r="F6" s="42">
        <v>23944</v>
      </c>
      <c r="G6" s="42"/>
      <c r="H6" s="42">
        <v>199727</v>
      </c>
      <c r="I6" s="42">
        <v>0</v>
      </c>
      <c r="J6" s="42">
        <v>9169671</v>
      </c>
      <c r="K6" s="109"/>
      <c r="L6" s="109"/>
      <c r="M6" s="109"/>
      <c r="N6" s="109"/>
      <c r="O6" s="109"/>
    </row>
    <row r="7" spans="1:15" s="110" customFormat="1" ht="12">
      <c r="A7" s="134">
        <v>2</v>
      </c>
      <c r="B7" s="135" t="s">
        <v>122</v>
      </c>
      <c r="C7" s="136">
        <v>1479953</v>
      </c>
      <c r="D7" s="137">
        <v>1048742</v>
      </c>
      <c r="E7" s="47">
        <v>239</v>
      </c>
      <c r="F7" s="47">
        <v>0</v>
      </c>
      <c r="G7" s="47"/>
      <c r="H7" s="47">
        <v>1801</v>
      </c>
      <c r="I7" s="47">
        <v>0</v>
      </c>
      <c r="J7" s="47">
        <v>429171</v>
      </c>
      <c r="K7" s="109"/>
      <c r="L7" s="109"/>
      <c r="M7" s="109"/>
      <c r="N7" s="109"/>
      <c r="O7" s="109"/>
    </row>
    <row r="8" spans="1:15" s="110" customFormat="1" ht="12">
      <c r="A8" s="134">
        <v>3</v>
      </c>
      <c r="B8" s="135" t="s">
        <v>123</v>
      </c>
      <c r="C8" s="136">
        <v>57280388</v>
      </c>
      <c r="D8" s="137">
        <v>42736295</v>
      </c>
      <c r="E8" s="47">
        <v>0</v>
      </c>
      <c r="F8" s="47">
        <v>0</v>
      </c>
      <c r="G8" s="47"/>
      <c r="H8" s="47">
        <v>649560</v>
      </c>
      <c r="I8" s="47">
        <v>0</v>
      </c>
      <c r="J8" s="47">
        <v>13894533</v>
      </c>
      <c r="K8" s="109"/>
      <c r="L8" s="109"/>
      <c r="M8" s="109"/>
      <c r="N8" s="109"/>
      <c r="O8" s="109"/>
    </row>
    <row r="9" spans="1:15" s="110" customFormat="1" ht="12">
      <c r="A9" s="134">
        <v>4</v>
      </c>
      <c r="B9" s="135" t="s">
        <v>124</v>
      </c>
      <c r="C9" s="136">
        <v>17382172</v>
      </c>
      <c r="D9" s="137">
        <v>517427</v>
      </c>
      <c r="E9" s="47">
        <v>294388</v>
      </c>
      <c r="F9" s="47">
        <v>705</v>
      </c>
      <c r="G9" s="47">
        <v>110670</v>
      </c>
      <c r="H9" s="47">
        <v>983125</v>
      </c>
      <c r="I9" s="47">
        <v>522000</v>
      </c>
      <c r="J9" s="47">
        <v>14953856</v>
      </c>
      <c r="K9" s="109"/>
      <c r="L9" s="109"/>
      <c r="M9" s="109"/>
      <c r="N9" s="109"/>
      <c r="O9" s="109"/>
    </row>
    <row r="10" spans="1:15" s="110" customFormat="1" ht="12">
      <c r="A10" s="134">
        <v>5</v>
      </c>
      <c r="B10" s="135" t="s">
        <v>125</v>
      </c>
      <c r="C10" s="136">
        <v>46839001</v>
      </c>
      <c r="D10" s="47">
        <v>16750868</v>
      </c>
      <c r="E10" s="47">
        <v>7664332</v>
      </c>
      <c r="F10" s="47">
        <v>39301</v>
      </c>
      <c r="G10" s="47">
        <v>3580</v>
      </c>
      <c r="H10" s="47">
        <v>120997</v>
      </c>
      <c r="I10" s="47">
        <v>0</v>
      </c>
      <c r="J10" s="47">
        <v>22259923</v>
      </c>
      <c r="K10" s="109"/>
      <c r="L10" s="109"/>
      <c r="M10" s="109"/>
      <c r="N10" s="109"/>
      <c r="O10" s="109"/>
    </row>
    <row r="11" spans="1:15" s="110" customFormat="1" ht="12">
      <c r="A11" s="134">
        <v>6</v>
      </c>
      <c r="B11" s="135" t="s">
        <v>126</v>
      </c>
      <c r="C11" s="137">
        <v>263511</v>
      </c>
      <c r="D11" s="47">
        <v>259023</v>
      </c>
      <c r="E11" s="47">
        <v>0</v>
      </c>
      <c r="F11" s="47">
        <v>0</v>
      </c>
      <c r="G11" s="47">
        <v>0</v>
      </c>
      <c r="H11" s="47">
        <v>4488</v>
      </c>
      <c r="I11" s="47">
        <v>0</v>
      </c>
      <c r="J11" s="47">
        <v>0</v>
      </c>
      <c r="K11" s="109"/>
      <c r="L11" s="109"/>
      <c r="M11" s="109"/>
      <c r="N11" s="109"/>
      <c r="O11" s="109"/>
    </row>
    <row r="12" spans="1:15" s="110" customFormat="1" ht="12">
      <c r="A12" s="134">
        <v>7</v>
      </c>
      <c r="B12" s="135" t="s">
        <v>127</v>
      </c>
      <c r="C12" s="137">
        <v>13783469</v>
      </c>
      <c r="D12" s="137">
        <v>4170278</v>
      </c>
      <c r="E12" s="47">
        <v>754167</v>
      </c>
      <c r="F12" s="47">
        <v>33450</v>
      </c>
      <c r="G12" s="47">
        <v>634</v>
      </c>
      <c r="H12" s="47">
        <v>122510</v>
      </c>
      <c r="I12" s="47">
        <v>0</v>
      </c>
      <c r="J12" s="47">
        <v>8702430</v>
      </c>
      <c r="K12" s="109"/>
      <c r="L12" s="109"/>
      <c r="M12" s="109"/>
      <c r="N12" s="109"/>
      <c r="O12" s="109"/>
    </row>
    <row r="13" spans="1:15" s="110" customFormat="1" ht="12">
      <c r="A13" s="134">
        <v>8</v>
      </c>
      <c r="B13" s="135" t="s">
        <v>128</v>
      </c>
      <c r="C13" s="137">
        <v>1789482</v>
      </c>
      <c r="D13" s="137">
        <v>42222</v>
      </c>
      <c r="E13" s="47">
        <v>0</v>
      </c>
      <c r="F13" s="47">
        <v>0</v>
      </c>
      <c r="G13" s="47">
        <v>1503916</v>
      </c>
      <c r="H13" s="47">
        <v>680</v>
      </c>
      <c r="I13" s="47">
        <v>0</v>
      </c>
      <c r="J13" s="47">
        <v>242665</v>
      </c>
      <c r="K13" s="109"/>
      <c r="L13" s="109"/>
      <c r="M13" s="109"/>
      <c r="N13" s="109"/>
      <c r="O13" s="109"/>
    </row>
    <row r="14" spans="1:15" s="110" customFormat="1" ht="12">
      <c r="A14" s="134">
        <v>9</v>
      </c>
      <c r="B14" s="135" t="s">
        <v>129</v>
      </c>
      <c r="C14" s="137">
        <v>937758</v>
      </c>
      <c r="D14" s="47">
        <v>56894</v>
      </c>
      <c r="E14" s="47">
        <v>7172</v>
      </c>
      <c r="F14" s="47">
        <v>385891</v>
      </c>
      <c r="G14" s="47"/>
      <c r="H14" s="47">
        <v>10828</v>
      </c>
      <c r="I14" s="47">
        <v>0</v>
      </c>
      <c r="J14" s="47">
        <v>476973</v>
      </c>
      <c r="K14" s="109"/>
      <c r="L14" s="109"/>
      <c r="M14" s="109"/>
      <c r="N14" s="109"/>
      <c r="O14" s="109"/>
    </row>
    <row r="15" spans="1:15" s="110" customFormat="1" ht="12">
      <c r="A15" s="134">
        <v>10</v>
      </c>
      <c r="B15" s="135" t="s">
        <v>130</v>
      </c>
      <c r="C15" s="137">
        <v>48245</v>
      </c>
      <c r="D15" s="47">
        <v>173</v>
      </c>
      <c r="E15" s="47"/>
      <c r="F15" s="47">
        <v>174</v>
      </c>
      <c r="G15" s="47"/>
      <c r="H15" s="47">
        <v>5534</v>
      </c>
      <c r="I15" s="47">
        <v>0</v>
      </c>
      <c r="J15" s="47">
        <v>42365</v>
      </c>
      <c r="K15" s="109"/>
      <c r="L15" s="109"/>
      <c r="M15" s="109"/>
      <c r="N15" s="109"/>
      <c r="O15" s="109"/>
    </row>
    <row r="16" spans="1:15" s="110" customFormat="1" ht="12" hidden="1">
      <c r="A16" s="138">
        <v>11</v>
      </c>
      <c r="B16" s="139" t="s">
        <v>131</v>
      </c>
      <c r="C16" s="140"/>
      <c r="D16" s="47"/>
      <c r="E16" s="140"/>
      <c r="F16" s="140">
        <v>0</v>
      </c>
      <c r="G16" s="140"/>
      <c r="H16" s="140">
        <v>0</v>
      </c>
      <c r="I16" s="140"/>
      <c r="J16" s="140">
        <v>0</v>
      </c>
      <c r="K16" s="109"/>
      <c r="L16" s="109"/>
      <c r="M16" s="109"/>
      <c r="N16" s="109"/>
      <c r="O16" s="109"/>
    </row>
    <row r="17" spans="1:15" s="110" customFormat="1" ht="12">
      <c r="A17" s="134">
        <v>11</v>
      </c>
      <c r="B17" s="135" t="s">
        <v>132</v>
      </c>
      <c r="C17" s="141">
        <v>528514</v>
      </c>
      <c r="D17" s="47">
        <v>32266</v>
      </c>
      <c r="E17" s="47"/>
      <c r="F17" s="47">
        <v>99599</v>
      </c>
      <c r="G17" s="47"/>
      <c r="H17" s="47">
        <v>15061</v>
      </c>
      <c r="I17" s="47">
        <v>0</v>
      </c>
      <c r="J17" s="47">
        <v>381588</v>
      </c>
      <c r="K17" s="109"/>
      <c r="L17" s="109"/>
      <c r="M17" s="109"/>
      <c r="N17" s="109"/>
      <c r="O17" s="109"/>
    </row>
    <row r="18" spans="1:15" s="110" customFormat="1" ht="13" thickBot="1">
      <c r="A18" s="142">
        <v>12</v>
      </c>
      <c r="B18" s="143" t="s">
        <v>133</v>
      </c>
      <c r="C18" s="144">
        <v>5243666</v>
      </c>
      <c r="D18" s="55">
        <v>0</v>
      </c>
      <c r="E18" s="55"/>
      <c r="F18" s="55"/>
      <c r="G18" s="55"/>
      <c r="H18" s="55">
        <v>40780</v>
      </c>
      <c r="I18" s="55">
        <v>3056000</v>
      </c>
      <c r="J18" s="55">
        <v>2146886</v>
      </c>
      <c r="K18" s="109"/>
      <c r="L18" s="109"/>
      <c r="M18" s="109"/>
      <c r="N18" s="109"/>
      <c r="O18" s="109"/>
    </row>
    <row r="19" spans="1:15" s="110" customFormat="1" ht="12">
      <c r="A19" s="145" t="s">
        <v>107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09"/>
      <c r="L19" s="109"/>
      <c r="M19" s="109"/>
      <c r="N19" s="109"/>
      <c r="O19" s="109"/>
    </row>
    <row r="20" spans="1:1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</row>
    <row r="21" spans="1:15" s="110" customFormat="1" ht="1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</row>
    <row r="22" spans="1:15" s="149" customFormat="1" ht="14">
      <c r="D22" s="150"/>
      <c r="E22" s="150"/>
      <c r="F22" s="150"/>
      <c r="I22" s="150"/>
      <c r="J22" s="150"/>
      <c r="K22" s="150"/>
      <c r="L22" s="150"/>
    </row>
    <row r="23" spans="1:15" s="149" customFormat="1" ht="14">
      <c r="D23" s="150"/>
      <c r="E23" s="150"/>
      <c r="F23" s="150"/>
      <c r="I23" s="150"/>
      <c r="J23" s="150"/>
      <c r="K23" s="150"/>
      <c r="L23" s="150"/>
    </row>
    <row r="24" spans="1:15" s="149" customFormat="1" ht="14">
      <c r="D24" s="150"/>
      <c r="E24" s="150"/>
      <c r="F24" s="150"/>
      <c r="I24" s="150"/>
      <c r="J24" s="150"/>
      <c r="K24" s="150"/>
      <c r="L24" s="150"/>
    </row>
    <row r="25" spans="1:15" s="149" customFormat="1" ht="14"/>
    <row r="26" spans="1:15" s="149" customFormat="1" ht="14"/>
    <row r="27" spans="1:15" s="149" customFormat="1" ht="14"/>
    <row r="28" spans="1:15" s="149" customFormat="1" ht="14"/>
    <row r="29" spans="1:15" s="149" customFormat="1" ht="14"/>
    <row r="30" spans="1:15" s="149" customFormat="1" ht="14"/>
    <row r="31" spans="1:15" s="149" customFormat="1" ht="14"/>
    <row r="32" spans="1:15" s="149" customFormat="1" ht="14"/>
    <row r="33" s="149" customFormat="1" ht="14"/>
    <row r="34" s="149" customFormat="1" ht="14"/>
  </sheetData>
  <mergeCells count="7">
    <mergeCell ref="D2:J2"/>
    <mergeCell ref="A3:B3"/>
    <mergeCell ref="D3:D4"/>
    <mergeCell ref="E3:E4"/>
    <mergeCell ref="H3:H4"/>
    <mergeCell ref="I3:I4"/>
    <mergeCell ref="J3:J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54DE-2BAB-644B-A02A-C683FFF0271D}">
  <dimension ref="A1:N23"/>
  <sheetViews>
    <sheetView showGridLines="0" workbookViewId="0"/>
  </sheetViews>
  <sheetFormatPr baseColWidth="10" defaultColWidth="10.6640625" defaultRowHeight="15"/>
  <cols>
    <col min="1" max="1" width="10.1640625" style="60" customWidth="1"/>
    <col min="2" max="2" width="10.5" style="60" customWidth="1"/>
    <col min="3" max="3" width="10" style="60" customWidth="1"/>
    <col min="4" max="4" width="9" style="60" customWidth="1"/>
    <col min="5" max="7" width="10" style="60" customWidth="1"/>
    <col min="8" max="8" width="8.33203125" style="60" customWidth="1"/>
    <col min="9" max="9" width="9.6640625" style="60" customWidth="1"/>
    <col min="10" max="16384" width="10.6640625" style="60"/>
  </cols>
  <sheetData>
    <row r="1" spans="1:14" ht="16" thickBot="1">
      <c r="A1" s="151" t="s">
        <v>134</v>
      </c>
      <c r="B1" s="151"/>
      <c r="I1" s="30" t="s">
        <v>16</v>
      </c>
    </row>
    <row r="2" spans="1:14" s="34" customFormat="1" thickBot="1">
      <c r="A2" s="152" t="s">
        <v>17</v>
      </c>
      <c r="B2" s="152" t="s">
        <v>18</v>
      </c>
      <c r="C2" s="153" t="s">
        <v>135</v>
      </c>
      <c r="D2" s="154" t="s">
        <v>60</v>
      </c>
      <c r="E2" s="154" t="s">
        <v>22</v>
      </c>
      <c r="F2" s="154" t="s">
        <v>23</v>
      </c>
      <c r="G2" s="155" t="s">
        <v>24</v>
      </c>
      <c r="H2" s="156" t="s">
        <v>136</v>
      </c>
      <c r="I2" s="154" t="s">
        <v>137</v>
      </c>
      <c r="K2" s="157"/>
      <c r="L2" s="157"/>
      <c r="M2" s="157"/>
      <c r="N2" s="157"/>
    </row>
    <row r="3" spans="1:14" s="157" customFormat="1" ht="13">
      <c r="A3" s="158" t="s">
        <v>27</v>
      </c>
      <c r="B3" s="159"/>
      <c r="C3" s="85">
        <v>119141252</v>
      </c>
      <c r="D3" s="85">
        <v>375971</v>
      </c>
      <c r="E3" s="160">
        <v>119517223</v>
      </c>
      <c r="F3" s="85">
        <v>121435727</v>
      </c>
      <c r="G3" s="85">
        <v>117918638</v>
      </c>
      <c r="H3" s="85">
        <v>407440</v>
      </c>
      <c r="I3" s="85">
        <v>3109648</v>
      </c>
    </row>
    <row r="4" spans="1:14" s="34" customFormat="1" ht="28">
      <c r="A4" s="40" t="s">
        <v>138</v>
      </c>
      <c r="B4" s="41" t="s">
        <v>139</v>
      </c>
      <c r="C4" s="88">
        <v>29711796</v>
      </c>
      <c r="D4" s="88">
        <v>0</v>
      </c>
      <c r="E4" s="93">
        <v>29711796</v>
      </c>
      <c r="F4" s="88">
        <v>33449553</v>
      </c>
      <c r="G4" s="161">
        <v>30056452</v>
      </c>
      <c r="H4" s="162">
        <v>392124</v>
      </c>
      <c r="I4" s="88">
        <v>30056452</v>
      </c>
      <c r="K4" s="157"/>
      <c r="L4" s="157"/>
      <c r="M4" s="157"/>
      <c r="N4" s="157"/>
    </row>
    <row r="5" spans="1:14" s="34" customFormat="1" ht="13">
      <c r="A5" s="45" t="s">
        <v>29</v>
      </c>
      <c r="B5" s="45" t="s">
        <v>140</v>
      </c>
      <c r="C5" s="91">
        <v>2</v>
      </c>
      <c r="D5" s="91">
        <v>0</v>
      </c>
      <c r="E5" s="91">
        <v>2</v>
      </c>
      <c r="F5" s="91">
        <v>0</v>
      </c>
      <c r="G5" s="163">
        <v>0</v>
      </c>
      <c r="H5" s="164">
        <v>0</v>
      </c>
      <c r="I5" s="91">
        <v>0</v>
      </c>
      <c r="L5" s="157"/>
      <c r="M5" s="157"/>
      <c r="N5" s="157"/>
    </row>
    <row r="6" spans="1:14" s="34" customFormat="1" ht="13">
      <c r="A6" s="45" t="s">
        <v>34</v>
      </c>
      <c r="B6" s="46"/>
      <c r="C6" s="91">
        <v>1664</v>
      </c>
      <c r="D6" s="91">
        <v>0</v>
      </c>
      <c r="E6" s="91">
        <v>1664</v>
      </c>
      <c r="F6" s="91">
        <v>343163</v>
      </c>
      <c r="G6" s="91">
        <v>343163</v>
      </c>
      <c r="H6" s="91">
        <v>0</v>
      </c>
      <c r="I6" s="91">
        <v>0</v>
      </c>
    </row>
    <row r="7" spans="1:14" s="34" customFormat="1" ht="13">
      <c r="A7" s="49"/>
      <c r="B7" s="45" t="s">
        <v>35</v>
      </c>
      <c r="C7" s="91">
        <v>0</v>
      </c>
      <c r="D7" s="91">
        <v>0</v>
      </c>
      <c r="E7" s="91">
        <v>0</v>
      </c>
      <c r="F7" s="91">
        <v>0</v>
      </c>
      <c r="G7" s="163">
        <v>0</v>
      </c>
      <c r="H7" s="164">
        <v>0</v>
      </c>
      <c r="I7" s="91">
        <v>0</v>
      </c>
    </row>
    <row r="8" spans="1:14" s="34" customFormat="1" ht="13">
      <c r="A8" s="49"/>
      <c r="B8" s="45" t="s">
        <v>36</v>
      </c>
      <c r="C8" s="91">
        <v>1664</v>
      </c>
      <c r="D8" s="91">
        <v>0</v>
      </c>
      <c r="E8" s="91">
        <v>1664</v>
      </c>
      <c r="F8" s="91">
        <v>343163</v>
      </c>
      <c r="G8" s="163">
        <v>343163</v>
      </c>
      <c r="H8" s="164">
        <v>0</v>
      </c>
      <c r="I8" s="91">
        <v>0</v>
      </c>
    </row>
    <row r="9" spans="1:14" s="34" customFormat="1" ht="13">
      <c r="A9" s="45" t="s">
        <v>38</v>
      </c>
      <c r="B9" s="45"/>
      <c r="C9" s="91">
        <v>77877288</v>
      </c>
      <c r="D9" s="91">
        <v>16000</v>
      </c>
      <c r="E9" s="91">
        <v>77893288</v>
      </c>
      <c r="F9" s="91">
        <v>75460346</v>
      </c>
      <c r="G9" s="91">
        <v>75460346</v>
      </c>
      <c r="H9" s="91">
        <v>0</v>
      </c>
      <c r="I9" s="91">
        <v>0</v>
      </c>
    </row>
    <row r="10" spans="1:14" s="34" customFormat="1" ht="13">
      <c r="A10" s="53"/>
      <c r="B10" s="45" t="s">
        <v>141</v>
      </c>
      <c r="C10" s="91">
        <v>77877287</v>
      </c>
      <c r="D10" s="91">
        <v>16000</v>
      </c>
      <c r="E10" s="91">
        <v>77893287</v>
      </c>
      <c r="F10" s="91">
        <v>75460346</v>
      </c>
      <c r="G10" s="163">
        <v>75460346</v>
      </c>
      <c r="H10" s="164">
        <v>0</v>
      </c>
      <c r="I10" s="91">
        <v>0</v>
      </c>
    </row>
    <row r="11" spans="1:14" s="34" customFormat="1" ht="28">
      <c r="A11" s="53"/>
      <c r="B11" s="165" t="s">
        <v>142</v>
      </c>
      <c r="C11" s="91">
        <v>1</v>
      </c>
      <c r="D11" s="91">
        <v>0</v>
      </c>
      <c r="E11" s="91">
        <v>1</v>
      </c>
      <c r="F11" s="91">
        <v>0</v>
      </c>
      <c r="G11" s="163">
        <v>0</v>
      </c>
      <c r="H11" s="164">
        <v>0</v>
      </c>
      <c r="I11" s="91">
        <v>0</v>
      </c>
    </row>
    <row r="12" spans="1:14" s="34" customFormat="1" ht="13">
      <c r="A12" s="45" t="s">
        <v>41</v>
      </c>
      <c r="B12" s="45" t="s">
        <v>143</v>
      </c>
      <c r="C12" s="91">
        <v>18439</v>
      </c>
      <c r="D12" s="91">
        <v>0</v>
      </c>
      <c r="E12" s="91">
        <v>18439</v>
      </c>
      <c r="F12" s="91">
        <v>9086</v>
      </c>
      <c r="G12" s="163">
        <v>9086</v>
      </c>
      <c r="H12" s="164">
        <v>0</v>
      </c>
      <c r="I12" s="91">
        <v>0</v>
      </c>
    </row>
    <row r="13" spans="1:14" s="34" customFormat="1" ht="13">
      <c r="A13" s="45" t="s">
        <v>45</v>
      </c>
      <c r="B13" s="45" t="s">
        <v>45</v>
      </c>
      <c r="C13" s="91">
        <v>11039625</v>
      </c>
      <c r="D13" s="91">
        <v>0</v>
      </c>
      <c r="E13" s="91">
        <v>11039625</v>
      </c>
      <c r="F13" s="91">
        <v>11039624</v>
      </c>
      <c r="G13" s="163">
        <v>11039624</v>
      </c>
      <c r="H13" s="164">
        <v>0</v>
      </c>
      <c r="I13" s="91">
        <v>0</v>
      </c>
    </row>
    <row r="14" spans="1:14" s="34" customFormat="1" ht="13">
      <c r="A14" s="45" t="s">
        <v>144</v>
      </c>
      <c r="B14" s="45" t="s">
        <v>144</v>
      </c>
      <c r="C14" s="91">
        <v>1</v>
      </c>
      <c r="D14" s="91">
        <v>359971</v>
      </c>
      <c r="E14" s="91">
        <v>359972</v>
      </c>
      <c r="F14" s="91">
        <v>359971</v>
      </c>
      <c r="G14" s="163">
        <v>359971</v>
      </c>
      <c r="H14" s="164">
        <v>0</v>
      </c>
      <c r="I14" s="91">
        <v>0</v>
      </c>
    </row>
    <row r="15" spans="1:14" s="34" customFormat="1" ht="13">
      <c r="A15" s="45" t="s">
        <v>47</v>
      </c>
      <c r="B15" s="46"/>
      <c r="C15" s="91">
        <v>492437</v>
      </c>
      <c r="D15" s="91">
        <v>0</v>
      </c>
      <c r="E15" s="91">
        <v>492437</v>
      </c>
      <c r="F15" s="91">
        <v>773983</v>
      </c>
      <c r="G15" s="91">
        <v>649997</v>
      </c>
      <c r="H15" s="91">
        <v>15315</v>
      </c>
      <c r="I15" s="91">
        <v>108671</v>
      </c>
    </row>
    <row r="16" spans="1:14" s="34" customFormat="1" ht="28">
      <c r="A16" s="49"/>
      <c r="B16" s="165" t="s">
        <v>145</v>
      </c>
      <c r="C16" s="91">
        <v>151548</v>
      </c>
      <c r="D16" s="91">
        <v>0</v>
      </c>
      <c r="E16" s="91">
        <v>151548</v>
      </c>
      <c r="F16" s="91">
        <v>131687</v>
      </c>
      <c r="G16" s="163">
        <v>131687</v>
      </c>
      <c r="H16" s="164">
        <v>0</v>
      </c>
      <c r="I16" s="91">
        <v>0</v>
      </c>
    </row>
    <row r="17" spans="1:9" s="34" customFormat="1" ht="14" thickBot="1">
      <c r="A17" s="166"/>
      <c r="B17" s="167" t="s">
        <v>51</v>
      </c>
      <c r="C17" s="168">
        <v>340889</v>
      </c>
      <c r="D17" s="168">
        <v>0</v>
      </c>
      <c r="E17" s="97">
        <v>340889</v>
      </c>
      <c r="F17" s="168">
        <v>642297</v>
      </c>
      <c r="G17" s="169">
        <v>518310</v>
      </c>
      <c r="H17" s="170">
        <v>15315</v>
      </c>
      <c r="I17" s="168">
        <v>108671</v>
      </c>
    </row>
    <row r="18" spans="1:9" s="34" customFormat="1" ht="13">
      <c r="A18" s="57" t="s">
        <v>107</v>
      </c>
      <c r="B18" s="171"/>
      <c r="C18" s="171"/>
      <c r="D18" s="171"/>
      <c r="E18" s="171"/>
      <c r="F18" s="171"/>
      <c r="G18" s="171"/>
      <c r="H18" s="171"/>
      <c r="I18" s="171"/>
    </row>
    <row r="19" spans="1:9">
      <c r="A19" s="172"/>
      <c r="B19" s="172"/>
      <c r="C19" s="172"/>
      <c r="D19" s="172"/>
      <c r="E19" s="172"/>
      <c r="F19" s="172"/>
      <c r="G19" s="172"/>
      <c r="H19" s="172"/>
      <c r="I19" s="172"/>
    </row>
    <row r="20" spans="1:9">
      <c r="A20" s="172"/>
      <c r="B20" s="172"/>
      <c r="C20" s="172"/>
      <c r="D20" s="172"/>
      <c r="H20" s="172"/>
      <c r="I20" s="172"/>
    </row>
    <row r="21" spans="1:9">
      <c r="A21" s="172"/>
      <c r="B21" s="172"/>
      <c r="C21" s="172"/>
      <c r="D21" s="172"/>
      <c r="E21" s="172"/>
      <c r="F21" s="172"/>
      <c r="G21" s="172"/>
      <c r="H21" s="172"/>
      <c r="I21" s="172"/>
    </row>
    <row r="22" spans="1:9">
      <c r="A22" s="172"/>
      <c r="B22" s="172"/>
      <c r="C22" s="172"/>
      <c r="D22" s="172"/>
      <c r="E22" s="172"/>
      <c r="F22" s="172"/>
      <c r="G22" s="172"/>
      <c r="H22" s="172"/>
      <c r="I22" s="172"/>
    </row>
    <row r="23" spans="1:9">
      <c r="A23" s="172"/>
      <c r="B23" s="172"/>
      <c r="C23" s="172"/>
      <c r="D23" s="172"/>
      <c r="E23" s="172"/>
      <c r="F23" s="172"/>
      <c r="G23" s="172"/>
      <c r="H23" s="172"/>
      <c r="I23" s="172"/>
    </row>
  </sheetData>
  <mergeCells count="1">
    <mergeCell ref="A3:B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C7A7-5B4C-2E46-9986-657236DD88CC}">
  <dimension ref="A1:J24"/>
  <sheetViews>
    <sheetView showGridLines="0" workbookViewId="0"/>
  </sheetViews>
  <sheetFormatPr baseColWidth="10" defaultColWidth="10.6640625" defaultRowHeight="15"/>
  <cols>
    <col min="1" max="1" width="10.6640625" style="148"/>
    <col min="2" max="2" width="11.6640625" style="148" customWidth="1"/>
    <col min="3" max="5" width="11" style="148" customWidth="1"/>
    <col min="6" max="8" width="10.6640625" style="148"/>
    <col min="9" max="9" width="11.6640625" style="148" customWidth="1"/>
    <col min="10" max="10" width="1.6640625" style="148" customWidth="1"/>
    <col min="11" max="16384" width="10.6640625" style="148"/>
  </cols>
  <sheetData>
    <row r="1" spans="1:10" ht="16" thickBot="1">
      <c r="A1" s="173" t="s">
        <v>146</v>
      </c>
      <c r="H1" s="174" t="s">
        <v>16</v>
      </c>
    </row>
    <row r="2" spans="1:10" s="183" customFormat="1" ht="14">
      <c r="A2" s="175" t="s">
        <v>17</v>
      </c>
      <c r="B2" s="176" t="s">
        <v>18</v>
      </c>
      <c r="C2" s="177" t="s">
        <v>59</v>
      </c>
      <c r="D2" s="177" t="s">
        <v>60</v>
      </c>
      <c r="E2" s="178" t="s">
        <v>147</v>
      </c>
      <c r="F2" s="179" t="s">
        <v>22</v>
      </c>
      <c r="G2" s="180" t="s">
        <v>64</v>
      </c>
      <c r="H2" s="181" t="s">
        <v>148</v>
      </c>
      <c r="I2" s="182"/>
      <c r="J2" s="182"/>
    </row>
    <row r="3" spans="1:10" s="183" customFormat="1" thickBot="1">
      <c r="A3" s="184"/>
      <c r="B3" s="185"/>
      <c r="C3" s="186"/>
      <c r="D3" s="186"/>
      <c r="E3" s="187" t="s">
        <v>149</v>
      </c>
      <c r="F3" s="188"/>
      <c r="G3" s="189"/>
      <c r="H3" s="184"/>
      <c r="I3" s="182"/>
      <c r="J3" s="182"/>
    </row>
    <row r="4" spans="1:10" s="183" customFormat="1" ht="13">
      <c r="A4" s="190" t="s">
        <v>27</v>
      </c>
      <c r="B4" s="191"/>
      <c r="C4" s="192">
        <v>119141252</v>
      </c>
      <c r="D4" s="192">
        <v>375971</v>
      </c>
      <c r="E4" s="192">
        <v>0</v>
      </c>
      <c r="F4" s="192">
        <v>119517223</v>
      </c>
      <c r="G4" s="192">
        <v>116593764</v>
      </c>
      <c r="H4" s="192">
        <v>2923459</v>
      </c>
      <c r="I4" s="182"/>
      <c r="J4" s="182"/>
    </row>
    <row r="5" spans="1:10" s="34" customFormat="1" ht="13">
      <c r="A5" s="193" t="s">
        <v>150</v>
      </c>
      <c r="B5" s="194"/>
      <c r="C5" s="195">
        <v>2990170</v>
      </c>
      <c r="D5" s="195">
        <v>0</v>
      </c>
      <c r="E5" s="195">
        <v>6459</v>
      </c>
      <c r="F5" s="195">
        <v>2996629</v>
      </c>
      <c r="G5" s="195">
        <v>2895068</v>
      </c>
      <c r="H5" s="195">
        <v>101561</v>
      </c>
      <c r="I5" s="196"/>
      <c r="J5" s="196"/>
    </row>
    <row r="6" spans="1:10" s="34" customFormat="1" ht="13">
      <c r="A6" s="197"/>
      <c r="B6" s="198" t="s">
        <v>151</v>
      </c>
      <c r="C6" s="199">
        <v>2544008</v>
      </c>
      <c r="D6" s="199">
        <v>0</v>
      </c>
      <c r="E6" s="199">
        <v>6459</v>
      </c>
      <c r="F6" s="199">
        <v>2550467</v>
      </c>
      <c r="G6" s="200">
        <v>2533441</v>
      </c>
      <c r="H6" s="201">
        <v>17026</v>
      </c>
      <c r="I6" s="196"/>
      <c r="J6" s="196"/>
    </row>
    <row r="7" spans="1:10" s="34" customFormat="1" ht="13">
      <c r="A7" s="197"/>
      <c r="B7" s="198" t="s">
        <v>152</v>
      </c>
      <c r="C7" s="199">
        <v>411698</v>
      </c>
      <c r="D7" s="199">
        <v>0</v>
      </c>
      <c r="E7" s="199">
        <v>0</v>
      </c>
      <c r="F7" s="199">
        <v>411698</v>
      </c>
      <c r="G7" s="202">
        <v>334971</v>
      </c>
      <c r="H7" s="201">
        <v>76727</v>
      </c>
      <c r="I7" s="196"/>
      <c r="J7" s="196"/>
    </row>
    <row r="8" spans="1:10" s="34" customFormat="1" ht="13">
      <c r="A8" s="197"/>
      <c r="B8" s="198" t="s">
        <v>153</v>
      </c>
      <c r="C8" s="199">
        <v>456</v>
      </c>
      <c r="D8" s="199">
        <v>0</v>
      </c>
      <c r="E8" s="199">
        <v>0</v>
      </c>
      <c r="F8" s="199">
        <v>456</v>
      </c>
      <c r="G8" s="202">
        <v>363</v>
      </c>
      <c r="H8" s="201">
        <v>94</v>
      </c>
      <c r="I8" s="196"/>
      <c r="J8" s="196"/>
    </row>
    <row r="9" spans="1:10" s="34" customFormat="1" ht="13">
      <c r="A9" s="197"/>
      <c r="B9" s="198" t="s">
        <v>154</v>
      </c>
      <c r="C9" s="199">
        <v>34008</v>
      </c>
      <c r="D9" s="199">
        <v>0</v>
      </c>
      <c r="E9" s="199">
        <v>0</v>
      </c>
      <c r="F9" s="199">
        <v>34008</v>
      </c>
      <c r="G9" s="202">
        <v>26294</v>
      </c>
      <c r="H9" s="201">
        <v>7714</v>
      </c>
      <c r="I9" s="196"/>
      <c r="J9" s="196"/>
    </row>
    <row r="10" spans="1:10" s="34" customFormat="1" ht="13">
      <c r="A10" s="198" t="s">
        <v>155</v>
      </c>
      <c r="B10" s="198" t="s">
        <v>155</v>
      </c>
      <c r="C10" s="199">
        <v>77146136</v>
      </c>
      <c r="D10" s="199">
        <v>16000</v>
      </c>
      <c r="E10" s="199">
        <v>0</v>
      </c>
      <c r="F10" s="199">
        <v>77162136</v>
      </c>
      <c r="G10" s="202">
        <v>74613820</v>
      </c>
      <c r="H10" s="201">
        <v>2548316</v>
      </c>
      <c r="I10" s="196"/>
      <c r="J10" s="196"/>
    </row>
    <row r="11" spans="1:10" s="34" customFormat="1" ht="28">
      <c r="A11" s="203" t="s">
        <v>156</v>
      </c>
      <c r="B11" s="203"/>
      <c r="C11" s="199">
        <v>37822908</v>
      </c>
      <c r="D11" s="199">
        <v>0</v>
      </c>
      <c r="E11" s="199">
        <v>0</v>
      </c>
      <c r="F11" s="199">
        <v>37822908</v>
      </c>
      <c r="G11" s="202">
        <v>37822907</v>
      </c>
      <c r="H11" s="201">
        <v>1</v>
      </c>
      <c r="I11" s="196"/>
      <c r="J11" s="196"/>
    </row>
    <row r="12" spans="1:10" s="34" customFormat="1" ht="28">
      <c r="A12" s="204"/>
      <c r="B12" s="205" t="s">
        <v>157</v>
      </c>
      <c r="C12" s="206">
        <v>25670719</v>
      </c>
      <c r="D12" s="206">
        <v>0</v>
      </c>
      <c r="E12" s="206">
        <v>0</v>
      </c>
      <c r="F12" s="206">
        <v>25670719</v>
      </c>
      <c r="G12" s="200">
        <v>25670718</v>
      </c>
      <c r="H12" s="201">
        <v>1</v>
      </c>
      <c r="I12" s="196"/>
      <c r="J12" s="196"/>
    </row>
    <row r="13" spans="1:10" s="34" customFormat="1" ht="28">
      <c r="A13" s="207"/>
      <c r="B13" s="205" t="s">
        <v>158</v>
      </c>
      <c r="C13" s="206">
        <v>8722521</v>
      </c>
      <c r="D13" s="206">
        <v>0</v>
      </c>
      <c r="E13" s="206">
        <v>0</v>
      </c>
      <c r="F13" s="206">
        <v>8722521</v>
      </c>
      <c r="G13" s="200">
        <v>8722007</v>
      </c>
      <c r="H13" s="201">
        <v>0</v>
      </c>
      <c r="I13" s="196"/>
      <c r="J13" s="196"/>
    </row>
    <row r="14" spans="1:10" s="34" customFormat="1" ht="28">
      <c r="A14" s="207"/>
      <c r="B14" s="205" t="s">
        <v>159</v>
      </c>
      <c r="C14" s="206">
        <v>3429668</v>
      </c>
      <c r="D14" s="206">
        <v>0</v>
      </c>
      <c r="E14" s="206">
        <v>0</v>
      </c>
      <c r="F14" s="206">
        <v>3429668</v>
      </c>
      <c r="G14" s="200">
        <v>3429668</v>
      </c>
      <c r="H14" s="201">
        <v>0</v>
      </c>
      <c r="I14" s="196"/>
      <c r="J14" s="196"/>
    </row>
    <row r="15" spans="1:10" s="34" customFormat="1" ht="13">
      <c r="A15" s="198" t="s">
        <v>160</v>
      </c>
      <c r="B15" s="198" t="s">
        <v>160</v>
      </c>
      <c r="C15" s="199">
        <v>850879</v>
      </c>
      <c r="D15" s="199">
        <v>0</v>
      </c>
      <c r="E15" s="199">
        <v>0</v>
      </c>
      <c r="F15" s="199">
        <v>850879</v>
      </c>
      <c r="G15" s="202">
        <v>672314</v>
      </c>
      <c r="H15" s="201">
        <v>178565</v>
      </c>
      <c r="I15" s="196"/>
      <c r="J15" s="196"/>
    </row>
    <row r="16" spans="1:10" s="34" customFormat="1" ht="13">
      <c r="A16" s="198" t="s">
        <v>161</v>
      </c>
      <c r="B16" s="208"/>
      <c r="C16" s="199">
        <v>212719</v>
      </c>
      <c r="D16" s="199">
        <v>0</v>
      </c>
      <c r="E16" s="199">
        <v>9622</v>
      </c>
      <c r="F16" s="199">
        <v>222341</v>
      </c>
      <c r="G16" s="199">
        <v>220599</v>
      </c>
      <c r="H16" s="199">
        <v>1742</v>
      </c>
      <c r="I16" s="196"/>
      <c r="J16" s="196"/>
    </row>
    <row r="17" spans="1:10" s="34" customFormat="1" ht="28">
      <c r="A17" s="197"/>
      <c r="B17" s="203" t="s">
        <v>162</v>
      </c>
      <c r="C17" s="199">
        <v>24330</v>
      </c>
      <c r="D17" s="199">
        <v>0</v>
      </c>
      <c r="E17" s="199">
        <v>0</v>
      </c>
      <c r="F17" s="199">
        <v>24330</v>
      </c>
      <c r="G17" s="202">
        <v>22917</v>
      </c>
      <c r="H17" s="201">
        <v>1413</v>
      </c>
      <c r="I17" s="196"/>
      <c r="J17" s="196"/>
    </row>
    <row r="18" spans="1:10" s="34" customFormat="1" ht="28">
      <c r="A18" s="197"/>
      <c r="B18" s="203" t="s">
        <v>163</v>
      </c>
      <c r="C18" s="199">
        <v>188387</v>
      </c>
      <c r="D18" s="199">
        <v>0</v>
      </c>
      <c r="E18" s="199">
        <v>7508</v>
      </c>
      <c r="F18" s="199">
        <v>195895</v>
      </c>
      <c r="G18" s="202">
        <v>195567</v>
      </c>
      <c r="H18" s="201">
        <v>328</v>
      </c>
      <c r="I18" s="196"/>
      <c r="J18" s="196"/>
    </row>
    <row r="19" spans="1:10" s="34" customFormat="1" ht="13">
      <c r="A19" s="197"/>
      <c r="B19" s="198" t="s">
        <v>164</v>
      </c>
      <c r="C19" s="199">
        <v>1</v>
      </c>
      <c r="D19" s="199">
        <v>0</v>
      </c>
      <c r="E19" s="199">
        <v>0</v>
      </c>
      <c r="F19" s="199">
        <v>1</v>
      </c>
      <c r="G19" s="202">
        <v>0</v>
      </c>
      <c r="H19" s="201">
        <v>1</v>
      </c>
      <c r="I19" s="196"/>
      <c r="J19" s="196"/>
    </row>
    <row r="20" spans="1:10" s="34" customFormat="1" ht="28">
      <c r="A20" s="209"/>
      <c r="B20" s="203" t="s">
        <v>165</v>
      </c>
      <c r="C20" s="199">
        <v>1</v>
      </c>
      <c r="D20" s="199">
        <v>0</v>
      </c>
      <c r="E20" s="199">
        <v>0</v>
      </c>
      <c r="F20" s="199">
        <v>2115</v>
      </c>
      <c r="G20" s="202">
        <v>2115</v>
      </c>
      <c r="H20" s="201">
        <v>0</v>
      </c>
      <c r="I20" s="196"/>
      <c r="J20" s="196"/>
    </row>
    <row r="21" spans="1:10" s="34" customFormat="1" ht="14">
      <c r="A21" s="197" t="s">
        <v>56</v>
      </c>
      <c r="B21" s="203" t="s">
        <v>56</v>
      </c>
      <c r="C21" s="199">
        <v>100000</v>
      </c>
      <c r="D21" s="199">
        <v>0</v>
      </c>
      <c r="E21" s="199">
        <v>-16081</v>
      </c>
      <c r="F21" s="199">
        <v>83919</v>
      </c>
      <c r="G21" s="202">
        <v>0</v>
      </c>
      <c r="H21" s="201">
        <v>83919</v>
      </c>
      <c r="I21" s="196"/>
      <c r="J21" s="196"/>
    </row>
    <row r="22" spans="1:10" s="34" customFormat="1" ht="14" thickBot="1">
      <c r="A22" s="210" t="s">
        <v>166</v>
      </c>
      <c r="B22" s="210" t="s">
        <v>166</v>
      </c>
      <c r="C22" s="211">
        <v>18440</v>
      </c>
      <c r="D22" s="211">
        <v>359971</v>
      </c>
      <c r="E22" s="211">
        <v>0</v>
      </c>
      <c r="F22" s="211">
        <v>378411</v>
      </c>
      <c r="G22" s="212">
        <v>369057</v>
      </c>
      <c r="H22" s="213">
        <v>9354</v>
      </c>
      <c r="I22" s="196"/>
      <c r="J22" s="196"/>
    </row>
    <row r="23" spans="1:10" s="183" customFormat="1" ht="13">
      <c r="A23" s="23" t="s">
        <v>107</v>
      </c>
      <c r="B23" s="214"/>
      <c r="C23" s="214"/>
      <c r="D23" s="214"/>
      <c r="E23" s="214"/>
      <c r="F23" s="214"/>
      <c r="G23" s="214"/>
      <c r="H23" s="214"/>
      <c r="I23" s="182"/>
    </row>
    <row r="24" spans="1:10">
      <c r="A24" s="147"/>
      <c r="B24" s="147"/>
      <c r="C24" s="147"/>
      <c r="D24" s="147"/>
      <c r="E24" s="147"/>
      <c r="F24" s="147"/>
      <c r="G24" s="147"/>
      <c r="H24" s="147"/>
    </row>
  </sheetData>
  <mergeCells count="8">
    <mergeCell ref="H2:H3"/>
    <mergeCell ref="A4:B4"/>
    <mergeCell ref="A2:A3"/>
    <mergeCell ref="B2:B3"/>
    <mergeCell ref="C2:C3"/>
    <mergeCell ref="D2:D3"/>
    <mergeCell ref="F2:F3"/>
    <mergeCell ref="G2:G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EBBC-BB40-F04E-9209-AEFBDE1957C4}">
  <dimension ref="A1:I15"/>
  <sheetViews>
    <sheetView showGridLines="0" workbookViewId="0"/>
  </sheetViews>
  <sheetFormatPr baseColWidth="10" defaultColWidth="10.6640625" defaultRowHeight="15"/>
  <cols>
    <col min="1" max="1" width="9.6640625" style="60" customWidth="1"/>
    <col min="2" max="2" width="12.6640625" style="60" customWidth="1"/>
    <col min="3" max="3" width="9.5" style="60" customWidth="1"/>
    <col min="4" max="4" width="9" style="60" customWidth="1"/>
    <col min="5" max="7" width="9.5" style="60" customWidth="1"/>
    <col min="8" max="9" width="9.1640625" style="60" customWidth="1"/>
    <col min="10" max="14" width="12.6640625" style="60" customWidth="1"/>
    <col min="15" max="16384" width="10.6640625" style="60"/>
  </cols>
  <sheetData>
    <row r="1" spans="1:9" ht="16" thickBot="1">
      <c r="A1" s="64" t="s">
        <v>167</v>
      </c>
      <c r="I1" s="30" t="s">
        <v>16</v>
      </c>
    </row>
    <row r="2" spans="1:9" ht="16" thickBot="1">
      <c r="A2" s="31" t="s">
        <v>17</v>
      </c>
      <c r="B2" s="31" t="s">
        <v>18</v>
      </c>
      <c r="C2" s="215" t="s">
        <v>59</v>
      </c>
      <c r="D2" s="215" t="s">
        <v>60</v>
      </c>
      <c r="E2" s="215" t="s">
        <v>22</v>
      </c>
      <c r="F2" s="215" t="s">
        <v>23</v>
      </c>
      <c r="G2" s="215" t="s">
        <v>24</v>
      </c>
      <c r="H2" s="154" t="s">
        <v>136</v>
      </c>
      <c r="I2" s="215" t="s">
        <v>137</v>
      </c>
    </row>
    <row r="3" spans="1:9">
      <c r="A3" s="216" t="s">
        <v>27</v>
      </c>
      <c r="B3" s="217"/>
      <c r="C3" s="192">
        <v>17301567</v>
      </c>
      <c r="D3" s="192">
        <v>746985</v>
      </c>
      <c r="E3" s="218">
        <v>18048552</v>
      </c>
      <c r="F3" s="192">
        <v>17403490</v>
      </c>
      <c r="G3" s="192">
        <v>17349255</v>
      </c>
      <c r="H3" s="192">
        <v>10532</v>
      </c>
      <c r="I3" s="192">
        <v>43702</v>
      </c>
    </row>
    <row r="4" spans="1:9" ht="28">
      <c r="A4" s="219" t="s">
        <v>168</v>
      </c>
      <c r="B4" s="219" t="s">
        <v>169</v>
      </c>
      <c r="C4" s="220">
        <v>14943279</v>
      </c>
      <c r="D4" s="221">
        <v>0</v>
      </c>
      <c r="E4" s="222">
        <v>14943279</v>
      </c>
      <c r="F4" s="221">
        <v>14493614</v>
      </c>
      <c r="G4" s="221">
        <v>14439380</v>
      </c>
      <c r="H4" s="221">
        <v>10532</v>
      </c>
      <c r="I4" s="221">
        <v>43702</v>
      </c>
    </row>
    <row r="5" spans="1:9">
      <c r="A5" s="223" t="s">
        <v>170</v>
      </c>
      <c r="B5" s="223" t="s">
        <v>171</v>
      </c>
      <c r="C5" s="224">
        <v>1</v>
      </c>
      <c r="D5" s="225">
        <v>20480</v>
      </c>
      <c r="E5" s="225">
        <v>20481</v>
      </c>
      <c r="F5" s="225">
        <v>7388</v>
      </c>
      <c r="G5" s="225">
        <v>7388</v>
      </c>
      <c r="H5" s="225">
        <v>0</v>
      </c>
      <c r="I5" s="225">
        <v>0</v>
      </c>
    </row>
    <row r="6" spans="1:9">
      <c r="A6" s="226" t="s">
        <v>172</v>
      </c>
      <c r="B6" s="226" t="s">
        <v>173</v>
      </c>
      <c r="C6" s="227">
        <v>2293558</v>
      </c>
      <c r="D6" s="206">
        <v>0</v>
      </c>
      <c r="E6" s="206">
        <v>2293558</v>
      </c>
      <c r="F6" s="206">
        <v>2129133</v>
      </c>
      <c r="G6" s="206">
        <v>2129133</v>
      </c>
      <c r="H6" s="206">
        <v>0</v>
      </c>
      <c r="I6" s="206">
        <v>0</v>
      </c>
    </row>
    <row r="7" spans="1:9">
      <c r="A7" s="228" t="s">
        <v>174</v>
      </c>
      <c r="B7" s="226" t="s">
        <v>174</v>
      </c>
      <c r="C7" s="227">
        <v>2</v>
      </c>
      <c r="D7" s="206">
        <v>726505</v>
      </c>
      <c r="E7" s="206">
        <v>726507</v>
      </c>
      <c r="F7" s="206">
        <v>726505</v>
      </c>
      <c r="G7" s="206">
        <v>726505</v>
      </c>
      <c r="H7" s="206">
        <v>0</v>
      </c>
      <c r="I7" s="206">
        <v>0</v>
      </c>
    </row>
    <row r="8" spans="1:9">
      <c r="A8" s="226" t="s">
        <v>47</v>
      </c>
      <c r="B8" s="228"/>
      <c r="C8" s="227">
        <v>64727</v>
      </c>
      <c r="D8" s="227">
        <v>0</v>
      </c>
      <c r="E8" s="227">
        <v>64727</v>
      </c>
      <c r="F8" s="227">
        <v>46850</v>
      </c>
      <c r="G8" s="227">
        <v>46850</v>
      </c>
      <c r="H8" s="227">
        <v>0</v>
      </c>
      <c r="I8" s="206">
        <v>0</v>
      </c>
    </row>
    <row r="9" spans="1:9" ht="28">
      <c r="A9" s="171"/>
      <c r="B9" s="205" t="s">
        <v>145</v>
      </c>
      <c r="C9" s="227">
        <v>4483</v>
      </c>
      <c r="D9" s="206">
        <v>0</v>
      </c>
      <c r="E9" s="206">
        <v>4483</v>
      </c>
      <c r="F9" s="206">
        <v>3134</v>
      </c>
      <c r="G9" s="206">
        <v>3134</v>
      </c>
      <c r="H9" s="206">
        <v>0</v>
      </c>
      <c r="I9" s="206">
        <v>0</v>
      </c>
    </row>
    <row r="10" spans="1:9" ht="28">
      <c r="A10" s="171"/>
      <c r="B10" s="205" t="s">
        <v>175</v>
      </c>
      <c r="C10" s="227">
        <v>36929</v>
      </c>
      <c r="D10" s="206">
        <v>0</v>
      </c>
      <c r="E10" s="206">
        <v>36929</v>
      </c>
      <c r="F10" s="206">
        <v>28977</v>
      </c>
      <c r="G10" s="206">
        <v>28977</v>
      </c>
      <c r="H10" s="206">
        <v>0</v>
      </c>
      <c r="I10" s="206">
        <v>0</v>
      </c>
    </row>
    <row r="11" spans="1:9" ht="16" thickBot="1">
      <c r="A11" s="229"/>
      <c r="B11" s="230" t="s">
        <v>51</v>
      </c>
      <c r="C11" s="231">
        <v>23315</v>
      </c>
      <c r="D11" s="232">
        <v>0</v>
      </c>
      <c r="E11" s="232">
        <v>23315</v>
      </c>
      <c r="F11" s="232">
        <v>14739</v>
      </c>
      <c r="G11" s="232">
        <v>14739</v>
      </c>
      <c r="H11" s="232">
        <v>0</v>
      </c>
      <c r="I11" s="232">
        <v>0</v>
      </c>
    </row>
    <row r="12" spans="1:9" s="34" customFormat="1" ht="13">
      <c r="A12" s="57" t="s">
        <v>107</v>
      </c>
      <c r="B12" s="171"/>
      <c r="C12" s="171"/>
      <c r="D12" s="171"/>
      <c r="E12" s="171"/>
      <c r="F12" s="171"/>
      <c r="G12" s="171"/>
      <c r="H12" s="171"/>
      <c r="I12" s="171"/>
    </row>
    <row r="13" spans="1:9">
      <c r="A13" s="172"/>
      <c r="B13" s="172"/>
      <c r="C13" s="172"/>
      <c r="D13" s="172"/>
      <c r="E13" s="172"/>
      <c r="F13" s="172"/>
      <c r="G13" s="172"/>
      <c r="H13" s="172"/>
      <c r="I13" s="172"/>
    </row>
    <row r="14" spans="1:9">
      <c r="A14" s="172"/>
      <c r="B14" s="172"/>
      <c r="C14" s="172"/>
      <c r="D14" s="172"/>
      <c r="E14" s="172"/>
      <c r="F14" s="172"/>
      <c r="G14" s="172"/>
      <c r="H14" s="172"/>
    </row>
    <row r="15" spans="1:9">
      <c r="A15" s="172"/>
      <c r="B15" s="172"/>
      <c r="C15" s="172"/>
      <c r="D15" s="172"/>
      <c r="E15" s="172"/>
      <c r="F15" s="172"/>
      <c r="G15" s="172"/>
      <c r="H15" s="172"/>
    </row>
  </sheetData>
  <mergeCells count="1">
    <mergeCell ref="A3:B3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856C-C98E-2F41-B642-11EB14299370}">
  <dimension ref="A1:I12"/>
  <sheetViews>
    <sheetView showGridLines="0" workbookViewId="0"/>
  </sheetViews>
  <sheetFormatPr baseColWidth="10" defaultColWidth="10.6640625" defaultRowHeight="15"/>
  <cols>
    <col min="1" max="1" width="13" style="60" customWidth="1"/>
    <col min="2" max="2" width="11.6640625" style="60" customWidth="1"/>
    <col min="3" max="8" width="10.5" style="60" customWidth="1"/>
    <col min="9" max="14" width="12.6640625" style="60" customWidth="1"/>
    <col min="15" max="16384" width="10.6640625" style="60"/>
  </cols>
  <sheetData>
    <row r="1" spans="1:9" ht="16" thickBot="1">
      <c r="A1" s="64" t="s">
        <v>176</v>
      </c>
      <c r="H1" s="233" t="s">
        <v>16</v>
      </c>
    </row>
    <row r="2" spans="1:9" s="34" customFormat="1" ht="13">
      <c r="A2" s="234" t="s">
        <v>17</v>
      </c>
      <c r="B2" s="235" t="s">
        <v>18</v>
      </c>
      <c r="C2" s="236" t="s">
        <v>59</v>
      </c>
      <c r="D2" s="236" t="s">
        <v>60</v>
      </c>
      <c r="E2" s="237" t="s">
        <v>147</v>
      </c>
      <c r="F2" s="236" t="s">
        <v>22</v>
      </c>
      <c r="G2" s="236" t="s">
        <v>64</v>
      </c>
      <c r="H2" s="238" t="s">
        <v>148</v>
      </c>
      <c r="I2" s="196"/>
    </row>
    <row r="3" spans="1:9" s="34" customFormat="1" ht="14" thickBot="1">
      <c r="A3" s="239"/>
      <c r="B3" s="240"/>
      <c r="C3" s="241"/>
      <c r="D3" s="241"/>
      <c r="E3" s="242" t="s">
        <v>149</v>
      </c>
      <c r="F3" s="241"/>
      <c r="G3" s="241"/>
      <c r="H3" s="243"/>
      <c r="I3" s="196"/>
    </row>
    <row r="4" spans="1:9" s="34" customFormat="1" ht="13">
      <c r="A4" s="244" t="s">
        <v>27</v>
      </c>
      <c r="B4" s="245"/>
      <c r="C4" s="192">
        <v>17301567</v>
      </c>
      <c r="D4" s="192">
        <v>746985</v>
      </c>
      <c r="E4" s="192">
        <v>0</v>
      </c>
      <c r="F4" s="192">
        <v>18048552</v>
      </c>
      <c r="G4" s="192">
        <v>16536717</v>
      </c>
      <c r="H4" s="192">
        <v>1511835</v>
      </c>
      <c r="I4" s="196"/>
    </row>
    <row r="5" spans="1:9" s="34" customFormat="1" ht="13">
      <c r="A5" s="246" t="s">
        <v>150</v>
      </c>
      <c r="B5" s="247"/>
      <c r="C5" s="248">
        <v>191631</v>
      </c>
      <c r="D5" s="248">
        <v>20480</v>
      </c>
      <c r="E5" s="248">
        <v>0</v>
      </c>
      <c r="F5" s="248">
        <v>212111</v>
      </c>
      <c r="G5" s="248">
        <v>187156</v>
      </c>
      <c r="H5" s="248">
        <v>24955</v>
      </c>
      <c r="I5" s="249"/>
    </row>
    <row r="6" spans="1:9" s="34" customFormat="1" ht="13">
      <c r="A6" s="171"/>
      <c r="B6" s="226" t="s">
        <v>151</v>
      </c>
      <c r="C6" s="206">
        <v>118437</v>
      </c>
      <c r="D6" s="206">
        <v>20480</v>
      </c>
      <c r="E6" s="206">
        <v>0</v>
      </c>
      <c r="F6" s="206">
        <v>138917</v>
      </c>
      <c r="G6" s="206">
        <v>122568</v>
      </c>
      <c r="H6" s="206">
        <v>16349</v>
      </c>
      <c r="I6" s="249"/>
    </row>
    <row r="7" spans="1:9" s="34" customFormat="1" ht="13">
      <c r="A7" s="250"/>
      <c r="B7" s="226" t="s">
        <v>177</v>
      </c>
      <c r="C7" s="206">
        <v>73194</v>
      </c>
      <c r="D7" s="206">
        <v>0</v>
      </c>
      <c r="E7" s="206">
        <v>0</v>
      </c>
      <c r="F7" s="206">
        <v>73194</v>
      </c>
      <c r="G7" s="251">
        <v>64588</v>
      </c>
      <c r="H7" s="251">
        <v>8606</v>
      </c>
      <c r="I7" s="249"/>
    </row>
    <row r="8" spans="1:9" s="34" customFormat="1" ht="28">
      <c r="A8" s="252" t="s">
        <v>178</v>
      </c>
      <c r="B8" s="253" t="s">
        <v>178</v>
      </c>
      <c r="C8" s="254">
        <v>17063005</v>
      </c>
      <c r="D8" s="254">
        <v>726446</v>
      </c>
      <c r="E8" s="254">
        <v>0</v>
      </c>
      <c r="F8" s="254">
        <v>17789451</v>
      </c>
      <c r="G8" s="255">
        <v>16319828</v>
      </c>
      <c r="H8" s="251">
        <v>1469623</v>
      </c>
      <c r="I8" s="249"/>
    </row>
    <row r="9" spans="1:9" s="34" customFormat="1" ht="28">
      <c r="A9" s="256" t="s">
        <v>161</v>
      </c>
      <c r="B9" s="256" t="s">
        <v>179</v>
      </c>
      <c r="C9" s="222">
        <v>36931</v>
      </c>
      <c r="D9" s="222">
        <v>59</v>
      </c>
      <c r="E9" s="222">
        <v>0</v>
      </c>
      <c r="F9" s="257">
        <v>36990</v>
      </c>
      <c r="G9" s="222">
        <v>29733</v>
      </c>
      <c r="H9" s="206">
        <v>7257</v>
      </c>
      <c r="I9" s="249"/>
    </row>
    <row r="10" spans="1:9" s="34" customFormat="1" ht="14" thickBot="1">
      <c r="A10" s="258" t="s">
        <v>180</v>
      </c>
      <c r="B10" s="259" t="s">
        <v>56</v>
      </c>
      <c r="C10" s="260">
        <v>10000</v>
      </c>
      <c r="D10" s="260">
        <v>0</v>
      </c>
      <c r="E10" s="260">
        <v>0</v>
      </c>
      <c r="F10" s="260">
        <v>10000</v>
      </c>
      <c r="G10" s="260">
        <v>0</v>
      </c>
      <c r="H10" s="260">
        <v>10000</v>
      </c>
      <c r="I10" s="249"/>
    </row>
    <row r="11" spans="1:9" s="34" customFormat="1" ht="13">
      <c r="A11" s="261" t="s">
        <v>107</v>
      </c>
      <c r="B11" s="262"/>
      <c r="C11" s="262"/>
      <c r="D11" s="262"/>
      <c r="E11" s="262"/>
      <c r="F11" s="262"/>
      <c r="G11" s="262"/>
      <c r="H11" s="262"/>
    </row>
    <row r="12" spans="1:9">
      <c r="A12" s="172"/>
      <c r="B12" s="172"/>
      <c r="C12" s="172"/>
      <c r="D12" s="172"/>
      <c r="E12" s="172"/>
      <c r="F12" s="172"/>
      <c r="G12" s="172"/>
      <c r="H12" s="172"/>
    </row>
  </sheetData>
  <mergeCells count="8">
    <mergeCell ref="H2:H3"/>
    <mergeCell ref="A4:B4"/>
    <mergeCell ref="A2:A3"/>
    <mergeCell ref="B2:B3"/>
    <mergeCell ref="C2:C3"/>
    <mergeCell ref="D2:D3"/>
    <mergeCell ref="F2:F3"/>
    <mergeCell ref="G2:G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511D-C5A7-1349-A9E3-8F72812158DE}">
  <dimension ref="A1:H11"/>
  <sheetViews>
    <sheetView showGridLines="0" workbookViewId="0"/>
  </sheetViews>
  <sheetFormatPr baseColWidth="10" defaultColWidth="10.6640625" defaultRowHeight="15"/>
  <cols>
    <col min="1" max="1" width="14" style="60" customWidth="1"/>
    <col min="2" max="2" width="12.6640625" style="60" customWidth="1"/>
    <col min="3" max="8" width="10.1640625" style="60" customWidth="1"/>
    <col min="9" max="14" width="12.6640625" style="60" customWidth="1"/>
    <col min="15" max="16384" width="10.6640625" style="60"/>
  </cols>
  <sheetData>
    <row r="1" spans="1:8" ht="16" thickBot="1">
      <c r="A1" s="64" t="s">
        <v>181</v>
      </c>
      <c r="H1" s="30" t="s">
        <v>16</v>
      </c>
    </row>
    <row r="2" spans="1:8" s="34" customFormat="1" ht="14" thickBot="1">
      <c r="A2" s="31" t="s">
        <v>17</v>
      </c>
      <c r="B2" s="31" t="s">
        <v>18</v>
      </c>
      <c r="C2" s="33" t="s">
        <v>59</v>
      </c>
      <c r="D2" s="33" t="s">
        <v>60</v>
      </c>
      <c r="E2" s="33" t="s">
        <v>22</v>
      </c>
      <c r="F2" s="33" t="s">
        <v>23</v>
      </c>
      <c r="G2" s="33" t="s">
        <v>24</v>
      </c>
      <c r="H2" s="33" t="s">
        <v>137</v>
      </c>
    </row>
    <row r="3" spans="1:8" s="34" customFormat="1" ht="13">
      <c r="A3" s="216" t="s">
        <v>27</v>
      </c>
      <c r="B3" s="217"/>
      <c r="C3" s="192">
        <v>77520</v>
      </c>
      <c r="D3" s="192">
        <v>130519</v>
      </c>
      <c r="E3" s="192">
        <v>208039</v>
      </c>
      <c r="F3" s="192">
        <v>204267</v>
      </c>
      <c r="G3" s="192">
        <v>204267</v>
      </c>
      <c r="H3" s="192">
        <v>0</v>
      </c>
    </row>
    <row r="4" spans="1:8" s="34" customFormat="1" ht="13">
      <c r="A4" s="263" t="s">
        <v>182</v>
      </c>
      <c r="B4" s="263" t="s">
        <v>29</v>
      </c>
      <c r="C4" s="221">
        <v>28940</v>
      </c>
      <c r="D4" s="221">
        <v>0</v>
      </c>
      <c r="E4" s="221">
        <v>28940</v>
      </c>
      <c r="F4" s="221">
        <v>28940</v>
      </c>
      <c r="G4" s="221">
        <v>28940</v>
      </c>
      <c r="H4" s="221">
        <v>0</v>
      </c>
    </row>
    <row r="5" spans="1:8" s="34" customFormat="1" ht="13">
      <c r="A5" s="226" t="s">
        <v>183</v>
      </c>
      <c r="B5" s="226" t="s">
        <v>184</v>
      </c>
      <c r="C5" s="206">
        <v>1685</v>
      </c>
      <c r="D5" s="206">
        <v>0</v>
      </c>
      <c r="E5" s="206">
        <v>1685</v>
      </c>
      <c r="F5" s="206">
        <v>1423</v>
      </c>
      <c r="G5" s="206">
        <v>1423</v>
      </c>
      <c r="H5" s="206">
        <v>0</v>
      </c>
    </row>
    <row r="6" spans="1:8" s="34" customFormat="1" ht="13">
      <c r="A6" s="226" t="s">
        <v>45</v>
      </c>
      <c r="B6" s="226"/>
      <c r="C6" s="206">
        <v>31618</v>
      </c>
      <c r="D6" s="206">
        <v>0</v>
      </c>
      <c r="E6" s="206">
        <v>31618</v>
      </c>
      <c r="F6" s="206">
        <v>28107</v>
      </c>
      <c r="G6" s="206">
        <v>28107</v>
      </c>
      <c r="H6" s="206">
        <v>0</v>
      </c>
    </row>
    <row r="7" spans="1:8" s="34" customFormat="1" ht="13">
      <c r="A7" s="207"/>
      <c r="B7" s="226" t="s">
        <v>185</v>
      </c>
      <c r="C7" s="206">
        <v>19049</v>
      </c>
      <c r="D7" s="206">
        <v>0</v>
      </c>
      <c r="E7" s="206">
        <v>19049</v>
      </c>
      <c r="F7" s="206">
        <v>17144</v>
      </c>
      <c r="G7" s="206">
        <v>17144</v>
      </c>
      <c r="H7" s="206">
        <v>0</v>
      </c>
    </row>
    <row r="8" spans="1:8" s="34" customFormat="1" ht="13">
      <c r="A8" s="207"/>
      <c r="B8" s="226" t="s">
        <v>173</v>
      </c>
      <c r="C8" s="206">
        <v>12569</v>
      </c>
      <c r="D8" s="206">
        <v>0</v>
      </c>
      <c r="E8" s="206">
        <v>12569</v>
      </c>
      <c r="F8" s="206">
        <v>10964</v>
      </c>
      <c r="G8" s="206">
        <v>10964</v>
      </c>
      <c r="H8" s="206">
        <v>0</v>
      </c>
    </row>
    <row r="9" spans="1:8" s="34" customFormat="1" ht="14" thickBot="1">
      <c r="A9" s="230" t="s">
        <v>144</v>
      </c>
      <c r="B9" s="230" t="s">
        <v>144</v>
      </c>
      <c r="C9" s="232">
        <v>15277</v>
      </c>
      <c r="D9" s="232">
        <v>130519</v>
      </c>
      <c r="E9" s="232">
        <v>145796</v>
      </c>
      <c r="F9" s="232">
        <v>145797</v>
      </c>
      <c r="G9" s="232">
        <v>145797</v>
      </c>
      <c r="H9" s="232">
        <v>0</v>
      </c>
    </row>
    <row r="10" spans="1:8" s="34" customFormat="1" ht="13">
      <c r="A10" s="57" t="s">
        <v>107</v>
      </c>
      <c r="B10" s="171"/>
      <c r="C10" s="171"/>
      <c r="D10" s="171"/>
      <c r="E10" s="171"/>
      <c r="F10" s="171"/>
      <c r="G10" s="171"/>
      <c r="H10" s="171"/>
    </row>
    <row r="11" spans="1:8">
      <c r="A11" s="172"/>
      <c r="B11" s="172"/>
      <c r="C11" s="172"/>
      <c r="D11" s="172"/>
      <c r="E11" s="172"/>
      <c r="F11" s="172"/>
      <c r="G11" s="172"/>
      <c r="H11" s="172"/>
    </row>
  </sheetData>
  <mergeCells count="1">
    <mergeCell ref="A3:B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表 ４３４  予算額の推移</vt:lpstr>
      <vt:lpstr>表 ４３５  一般会計健康福祉関係歳入</vt:lpstr>
      <vt:lpstr>表 ４３６  一般会計健康福祉費歳出</vt:lpstr>
      <vt:lpstr>表 ４３７  一般会計健康福祉費財源内訳</vt:lpstr>
      <vt:lpstr>表 ４３８  特別会計国民健康保険事業歳入</vt:lpstr>
      <vt:lpstr>表 ４３９  特別会計国民健康保険事業歳出</vt:lpstr>
      <vt:lpstr>表 ４４０  特別会計後期高齢者医療事業歳入</vt:lpstr>
      <vt:lpstr>表 ４４１  特別会計後期高齢者医療事業歳出</vt:lpstr>
      <vt:lpstr>表 ４４２  特別会計公害健康被害補償事業歳入</vt:lpstr>
      <vt:lpstr>表 ４４３  特別会計公害健康被害補償事業歳出</vt:lpstr>
      <vt:lpstr>表 ４４４  特別会計介護保険事業歳入</vt:lpstr>
      <vt:lpstr>表 ４４５  特別会計介護保険事業歳出</vt:lpstr>
      <vt:lpstr>'表 ４３４  予算額の推移'!Print_Area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02003434</dc:creator>
  <cp:lastModifiedBy>今拓郎</cp:lastModifiedBy>
  <cp:lastPrinted>2021-12-28T01:50:19Z</cp:lastPrinted>
  <dcterms:created xsi:type="dcterms:W3CDTF">1999-09-06T06:49:31Z</dcterms:created>
  <dcterms:modified xsi:type="dcterms:W3CDTF">2022-03-29T23:38:44Z</dcterms:modified>
</cp:coreProperties>
</file>