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awasaki.local\庁内共有ファイルサーバ\40（健）総務部庶務課\調査係\●統計調査関係\10_健康福祉年報\R01年度\19 HP公開\HP掲載（修正）\Excel_セクションごと\第１編　保健統計\第１２章　地域保健\"/>
    </mc:Choice>
  </mc:AlternateContent>
  <bookViews>
    <workbookView xWindow="15180" yWindow="4620" windowWidth="19995" windowHeight="18075"/>
  </bookViews>
  <sheets>
    <sheet name="表 ２８８  休日（夜間）急患診療所及び北部小児急病センターの" sheetId="3" r:id="rId1"/>
    <sheet name="表 ２８９  休日（夜間）急患診療所及び北部小児急病センターの" sheetId="4" r:id="rId2"/>
    <sheet name="表 ２９０  夜間急患診療の初期救急患者数" sheetId="5" r:id="rId3"/>
    <sheet name="表 ２９１  夜間急患第二次診療の患者数" sheetId="6" r:id="rId4"/>
    <sheet name="表 ２９２  休日急患第二次応需患者数" sheetId="7" r:id="rId5"/>
    <sheet name="表 ２９３  歯科休日急患診療患者数（区別）" sheetId="8" r:id="rId6"/>
    <sheet name="表 ２９４  歯科休日急患診療患者数" sheetId="9" r:id="rId7"/>
    <sheet name="表 ２９５  救命救急センター疾病別患者数" sheetId="10" r:id="rId8"/>
    <sheet name="表 ２９６  救命救急センター地域別患者数" sheetId="11" r:id="rId9"/>
    <sheet name="表 ２９７  救命救急センター来院方法別患者数" sheetId="12" r:id="rId10"/>
    <sheet name="表 ２９８  夜間急患センター疾病別患者数" sheetId="13" r:id="rId11"/>
    <sheet name="表 ２９９  夜間急患センター地域別患者数" sheetId="14" r:id="rId12"/>
    <sheet name="表 ３００  夜間急患センター来院方法別患者数" sheetId="15" r:id="rId13"/>
    <sheet name="表 ３０１  救急医療情報センター時間別・曜日別受付件数" sheetId="16" r:id="rId14"/>
    <sheet name="表 ３０２  救急医療情報センター区別・紹介者別受付件数" sheetId="17" r:id="rId15"/>
    <sheet name="表 ３０３  救急医療情報センター診療科目別件数" sheetId="18" r:id="rId16"/>
    <sheet name="表 ３０４  救急医療情報センター受入医療機関別件数" sheetId="19" r:id="rId17"/>
    <sheet name="表 ３０５  救急医療情報センター音声ガイダンス利用状況" sheetId="20" r:id="rId18"/>
    <sheet name="表 ３０６  「かわさきのお医者さん」ホームページ利用状況（コ" sheetId="21" r:id="rId19"/>
  </sheets>
  <definedNames>
    <definedName name="_xlnm.Print_Area" localSheetId="0">'表 ２８８  休日（夜間）急患診療所及び北部小児急病センターの'!$A$1:$K$35</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3" i="18" l="1"/>
  <c r="A3" i="17" l="1"/>
  <c r="N13" i="16" l="1"/>
  <c r="M13" i="16"/>
  <c r="L13" i="16"/>
  <c r="K13" i="16"/>
  <c r="J13" i="16"/>
  <c r="I13" i="16"/>
  <c r="H13" i="16"/>
  <c r="G13" i="16"/>
  <c r="F12" i="16"/>
  <c r="F11" i="16"/>
  <c r="F10" i="16"/>
  <c r="F9" i="16"/>
  <c r="F8" i="16"/>
  <c r="F13" i="16" s="1"/>
  <c r="F7" i="16"/>
  <c r="F10" i="15" l="1"/>
  <c r="E10" i="15"/>
  <c r="D10" i="15"/>
  <c r="F7" i="15"/>
  <c r="E7" i="15"/>
  <c r="D7" i="15"/>
  <c r="F4" i="15"/>
  <c r="F3" i="15" s="1"/>
  <c r="E4" i="15"/>
  <c r="E3" i="15" s="1"/>
  <c r="D4" i="15"/>
  <c r="D3" i="15"/>
  <c r="D17" i="14" l="1"/>
  <c r="D16" i="14"/>
  <c r="D15" i="14"/>
  <c r="D14" i="14"/>
  <c r="G13" i="14"/>
  <c r="F13" i="14"/>
  <c r="F3" i="14" s="1"/>
  <c r="F4" i="14" s="1"/>
  <c r="E13" i="14"/>
  <c r="D13" i="14"/>
  <c r="D12" i="14"/>
  <c r="D11" i="14"/>
  <c r="D10" i="14"/>
  <c r="D9" i="14"/>
  <c r="D8" i="14"/>
  <c r="D7" i="14"/>
  <c r="D6" i="14"/>
  <c r="G5" i="14"/>
  <c r="F5" i="14"/>
  <c r="E5" i="14"/>
  <c r="E3" i="14" s="1"/>
  <c r="E4" i="14" s="1"/>
  <c r="G3" i="14"/>
  <c r="G4" i="14" s="1"/>
  <c r="D5" i="14" l="1"/>
  <c r="D3" i="14" s="1"/>
  <c r="D4" i="14" s="1"/>
  <c r="D12" i="12" l="1"/>
  <c r="D11" i="12"/>
  <c r="F10" i="12"/>
  <c r="E10" i="12"/>
  <c r="D10" i="12" s="1"/>
  <c r="D9" i="12"/>
  <c r="D8" i="12"/>
  <c r="F7" i="12"/>
  <c r="D7" i="12" s="1"/>
  <c r="E7" i="12"/>
  <c r="D6" i="12"/>
  <c r="D5" i="12"/>
  <c r="F4" i="12"/>
  <c r="E4" i="12"/>
  <c r="E3" i="12" s="1"/>
  <c r="D3" i="12" s="1"/>
  <c r="D4" i="12"/>
  <c r="F3" i="12"/>
  <c r="D17" i="11" l="1"/>
  <c r="D16" i="11"/>
  <c r="D15" i="11"/>
  <c r="D14" i="11"/>
  <c r="G13" i="11"/>
  <c r="F13" i="11"/>
  <c r="F3" i="11" s="1"/>
  <c r="F4" i="11" s="1"/>
  <c r="E13" i="11"/>
  <c r="E3" i="11" s="1"/>
  <c r="E4" i="11" s="1"/>
  <c r="D13" i="11"/>
  <c r="D12" i="11"/>
  <c r="D11" i="11"/>
  <c r="D10" i="11"/>
  <c r="D9" i="11"/>
  <c r="D8" i="11"/>
  <c r="D7" i="11"/>
  <c r="D5" i="11" s="1"/>
  <c r="D3" i="11" s="1"/>
  <c r="D4" i="11" s="1"/>
  <c r="D6" i="11"/>
  <c r="G5" i="11"/>
  <c r="G3" i="11" s="1"/>
  <c r="G4" i="11" s="1"/>
  <c r="F5" i="11"/>
  <c r="E5" i="11"/>
  <c r="C18" i="8" l="1"/>
  <c r="C17" i="8"/>
  <c r="C16" i="8"/>
  <c r="C15" i="8"/>
  <c r="C14" i="8"/>
  <c r="C13" i="8"/>
  <c r="C12" i="8"/>
  <c r="C11" i="8"/>
  <c r="F10" i="8"/>
  <c r="E10" i="8"/>
  <c r="D10" i="8"/>
  <c r="C10" i="8"/>
  <c r="B12" i="7" l="1"/>
  <c r="B11" i="7"/>
  <c r="B10" i="7"/>
  <c r="B9" i="7"/>
  <c r="B8" i="7"/>
  <c r="B7" i="7"/>
  <c r="B6" i="7"/>
  <c r="N5" i="7"/>
  <c r="M5" i="7"/>
  <c r="L5" i="7"/>
  <c r="K5" i="7"/>
  <c r="J5" i="7"/>
  <c r="I5" i="7"/>
  <c r="H5" i="7"/>
  <c r="G5" i="7"/>
  <c r="F5" i="7"/>
  <c r="E5" i="7"/>
  <c r="D5" i="7"/>
  <c r="C5" i="7"/>
  <c r="B5" i="7"/>
  <c r="F41" i="6" l="1"/>
  <c r="G41" i="6" s="1"/>
  <c r="E41" i="6"/>
  <c r="F40" i="6"/>
  <c r="F42" i="6" s="1"/>
  <c r="F43" i="6" s="1"/>
  <c r="E40" i="6"/>
  <c r="E42" i="6" s="1"/>
  <c r="G39" i="6"/>
  <c r="G38" i="6"/>
  <c r="G37" i="6"/>
  <c r="G36" i="6"/>
  <c r="E35" i="6"/>
  <c r="G34" i="6"/>
  <c r="F34" i="6"/>
  <c r="E34" i="6"/>
  <c r="F33" i="6"/>
  <c r="F35" i="6" s="1"/>
  <c r="E33" i="6"/>
  <c r="G32" i="6"/>
  <c r="G31" i="6"/>
  <c r="G30" i="6"/>
  <c r="G29" i="6"/>
  <c r="E28" i="6"/>
  <c r="G28" i="6" s="1"/>
  <c r="F27" i="6"/>
  <c r="E27" i="6"/>
  <c r="G27" i="6" s="1"/>
  <c r="G26" i="6"/>
  <c r="F26" i="6"/>
  <c r="F28" i="6" s="1"/>
  <c r="E26" i="6"/>
  <c r="G25" i="6"/>
  <c r="G24" i="6"/>
  <c r="G23" i="6"/>
  <c r="G22" i="6"/>
  <c r="G21" i="6"/>
  <c r="G20" i="6"/>
  <c r="G19" i="6"/>
  <c r="G18" i="6"/>
  <c r="G17" i="6"/>
  <c r="G16" i="6"/>
  <c r="G15" i="6"/>
  <c r="G14" i="6"/>
  <c r="G13" i="6"/>
  <c r="G12" i="6"/>
  <c r="G11" i="6"/>
  <c r="G10" i="6"/>
  <c r="G9" i="6"/>
  <c r="G8" i="6"/>
  <c r="G7" i="6"/>
  <c r="G42" i="6" l="1"/>
  <c r="E43" i="6"/>
  <c r="G43" i="6" s="1"/>
  <c r="G35" i="6"/>
  <c r="G33" i="6"/>
  <c r="G40" i="6"/>
  <c r="B15" i="4" l="1"/>
  <c r="B14" i="4"/>
  <c r="B13" i="4"/>
  <c r="B12" i="4"/>
  <c r="B11" i="4"/>
  <c r="B10" i="4"/>
  <c r="B9" i="4"/>
  <c r="B8" i="4"/>
  <c r="B7" i="4"/>
  <c r="T6" i="4"/>
  <c r="S6" i="4"/>
  <c r="R6" i="4"/>
  <c r="B6" i="4" s="1"/>
  <c r="Q6" i="4"/>
  <c r="P6" i="4"/>
  <c r="O6" i="4"/>
  <c r="N6" i="4"/>
  <c r="M6" i="4"/>
  <c r="L6" i="4"/>
  <c r="K6" i="4"/>
  <c r="J6" i="4"/>
  <c r="I6" i="4"/>
  <c r="H6" i="4"/>
  <c r="G6" i="4"/>
  <c r="F6" i="4"/>
  <c r="E6" i="4"/>
  <c r="D6" i="4"/>
  <c r="C6" i="4"/>
</calcChain>
</file>

<file path=xl/sharedStrings.xml><?xml version="1.0" encoding="utf-8"?>
<sst xmlns="http://schemas.openxmlformats.org/spreadsheetml/2006/main" count="700" uniqueCount="291">
  <si>
    <t>患者数</t>
  </si>
  <si>
    <t>総数</t>
  </si>
  <si>
    <t>男</t>
  </si>
  <si>
    <t>女</t>
  </si>
  <si>
    <t>急病患者</t>
  </si>
  <si>
    <t>その他</t>
  </si>
  <si>
    <t>帰宅</t>
  </si>
  <si>
    <t>転送</t>
  </si>
  <si>
    <t>開設回数</t>
  </si>
  <si>
    <t>１日平均患者数</t>
  </si>
  <si>
    <t>幸</t>
    <rPh sb="0" eb="1">
      <t>サイワイ</t>
    </rPh>
    <phoneticPr fontId="1"/>
  </si>
  <si>
    <t>総　　数</t>
    <rPh sb="0" eb="1">
      <t>フサ</t>
    </rPh>
    <rPh sb="3" eb="4">
      <t>カズ</t>
    </rPh>
    <phoneticPr fontId="1"/>
  </si>
  <si>
    <t>川　　崎</t>
    <rPh sb="0" eb="1">
      <t>カワ</t>
    </rPh>
    <rPh sb="3" eb="4">
      <t>ザキ</t>
    </rPh>
    <phoneticPr fontId="1"/>
  </si>
  <si>
    <t>中　　原</t>
    <rPh sb="0" eb="1">
      <t>ナカ</t>
    </rPh>
    <rPh sb="3" eb="4">
      <t>ハラ</t>
    </rPh>
    <phoneticPr fontId="1"/>
  </si>
  <si>
    <t>高　　津</t>
    <rPh sb="0" eb="1">
      <t>タカ</t>
    </rPh>
    <rPh sb="3" eb="4">
      <t>ツ</t>
    </rPh>
    <phoneticPr fontId="1"/>
  </si>
  <si>
    <t>宮　　前</t>
    <rPh sb="0" eb="1">
      <t>ミヤ</t>
    </rPh>
    <rPh sb="3" eb="4">
      <t>マエ</t>
    </rPh>
    <phoneticPr fontId="1"/>
  </si>
  <si>
    <t>麻　　生</t>
    <rPh sb="0" eb="1">
      <t>アサ</t>
    </rPh>
    <rPh sb="3" eb="4">
      <t>ショウ</t>
    </rPh>
    <phoneticPr fontId="1"/>
  </si>
  <si>
    <t>患者数</t>
    <rPh sb="0" eb="3">
      <t>カンジャスウ</t>
    </rPh>
    <phoneticPr fontId="1"/>
  </si>
  <si>
    <t>多摩（昼間）</t>
    <rPh sb="0" eb="1">
      <t>タ</t>
    </rPh>
    <rPh sb="1" eb="2">
      <t>マ</t>
    </rPh>
    <rPh sb="3" eb="4">
      <t>ヒル</t>
    </rPh>
    <rPh sb="4" eb="5">
      <t>マ</t>
    </rPh>
    <phoneticPr fontId="1"/>
  </si>
  <si>
    <t>多摩（夜間）</t>
    <rPh sb="0" eb="2">
      <t>タマ</t>
    </rPh>
    <rPh sb="3" eb="5">
      <t>ヤカン</t>
    </rPh>
    <phoneticPr fontId="1"/>
  </si>
  <si>
    <t>率（％）</t>
    <phoneticPr fontId="1"/>
  </si>
  <si>
    <t>北部小児
急病センター</t>
    <rPh sb="0" eb="2">
      <t>ホクブ</t>
    </rPh>
    <rPh sb="2" eb="4">
      <t>ショウニ</t>
    </rPh>
    <rPh sb="5" eb="7">
      <t>キュウビョウ</t>
    </rPh>
    <phoneticPr fontId="1"/>
  </si>
  <si>
    <t>§1 救急医療対策</t>
    <rPh sb="3" eb="5">
      <t>キュウキュウ</t>
    </rPh>
    <rPh sb="5" eb="7">
      <t>イリョウ</t>
    </rPh>
    <rPh sb="7" eb="9">
      <t>タイサク</t>
    </rPh>
    <phoneticPr fontId="1"/>
  </si>
  <si>
    <t>第１２章　地　域　保　健</t>
    <rPh sb="5" eb="6">
      <t>チ</t>
    </rPh>
    <rPh sb="7" eb="8">
      <t>イキ</t>
    </rPh>
    <rPh sb="9" eb="10">
      <t>ホ</t>
    </rPh>
    <rPh sb="11" eb="12">
      <t>ケン</t>
    </rPh>
    <phoneticPr fontId="1"/>
  </si>
  <si>
    <t>資料：保健医療政策室</t>
    <rPh sb="3" eb="5">
      <t>ホケン</t>
    </rPh>
    <rPh sb="5" eb="7">
      <t>イリョウ</t>
    </rPh>
    <rPh sb="7" eb="9">
      <t>セイサク</t>
    </rPh>
    <rPh sb="9" eb="10">
      <t>シツ</t>
    </rPh>
    <phoneticPr fontId="1"/>
  </si>
  <si>
    <t>表 ２８８  休日（夜間）急患診療所及び北部小児急病センターの疾病程度と処置</t>
    <rPh sb="9" eb="11">
      <t>キュウジツ</t>
    </rPh>
    <rPh sb="12" eb="14">
      <t>ヤカン</t>
    </rPh>
    <rPh sb="15" eb="17">
      <t>キュウカン</t>
    </rPh>
    <rPh sb="17" eb="19">
      <t>シンリョウ</t>
    </rPh>
    <rPh sb="19" eb="20">
      <t>ジョ</t>
    </rPh>
    <rPh sb="20" eb="21">
      <t>オヨ</t>
    </rPh>
    <rPh sb="22" eb="24">
      <t>ホクブ</t>
    </rPh>
    <rPh sb="24" eb="26">
      <t>ショウニ</t>
    </rPh>
    <rPh sb="26" eb="28">
      <t>キュウビョウ</t>
    </rPh>
    <rPh sb="33" eb="35">
      <t>シッペイ</t>
    </rPh>
    <rPh sb="35" eb="37">
      <t>テイドショチ</t>
    </rPh>
    <phoneticPr fontId="1"/>
  </si>
  <si>
    <t>　休日（昼間）の初療施設として休日急患診療所を各区に１か所設置している。さらに夜間急患診療体制の充実を図るため、多摩では平成6年12月から毎夜間（18時30分～22時30分）診療している。また、北部小児急病センターを平成14年6月に設置し、毎夜間（18時30分～5時30分）に診療している。
　本診療所は、平成29年4月より川崎市医師会が事業主体となり運営し、川崎市医師会へは運営費を補助している。</t>
    <rPh sb="0" eb="1">
      <t>フン</t>
    </rPh>
    <rPh sb="1" eb="3">
      <t>キュウジツ</t>
    </rPh>
    <rPh sb="4" eb="6">
      <t>ヒルマ</t>
    </rPh>
    <rPh sb="8" eb="9">
      <t>ハジ</t>
    </rPh>
    <rPh sb="9" eb="10">
      <t>リョウ</t>
    </rPh>
    <rPh sb="10" eb="12">
      <t>シセツ</t>
    </rPh>
    <rPh sb="15" eb="19">
      <t>キュウジツキュウカン</t>
    </rPh>
    <rPh sb="19" eb="22">
      <t>シンリョウジョ</t>
    </rPh>
    <rPh sb="23" eb="25">
      <t>カクク</t>
    </rPh>
    <rPh sb="28" eb="29">
      <t>ショ</t>
    </rPh>
    <rPh sb="29" eb="31">
      <t>セッチ</t>
    </rPh>
    <rPh sb="39" eb="41">
      <t>ヤカン</t>
    </rPh>
    <rPh sb="41" eb="43">
      <t>キュウカン</t>
    </rPh>
    <rPh sb="43" eb="45">
      <t>シンリョウ</t>
    </rPh>
    <rPh sb="45" eb="47">
      <t>タイセイ</t>
    </rPh>
    <rPh sb="48" eb="50">
      <t>ジュウジツ</t>
    </rPh>
    <rPh sb="51" eb="52">
      <t>ハカ</t>
    </rPh>
    <rPh sb="56" eb="58">
      <t>タマ</t>
    </rPh>
    <rPh sb="60" eb="62">
      <t>ヘイセイ</t>
    </rPh>
    <rPh sb="63" eb="64">
      <t>ネン</t>
    </rPh>
    <rPh sb="66" eb="67">
      <t>ガツ</t>
    </rPh>
    <rPh sb="69" eb="70">
      <t>マイ</t>
    </rPh>
    <rPh sb="70" eb="72">
      <t>ヤカンジジシンリョウホクブショウニキュウビョウヘイセイネンガツセッチホンシンリョウジョヘイセイネンガツカワサキシイシカイジギョウシュタイウンエイウンエイヒホジョ</t>
    </rPh>
    <phoneticPr fontId="1"/>
  </si>
  <si>
    <t>表 ２８９  休日（夜間）急患診療所及び北部小児急病センターの疾病種類</t>
    <phoneticPr fontId="1"/>
  </si>
  <si>
    <t>　休日（夜間）急患診療所及び北部小児急病センターは内科・小児科を診療科目としているため、患者総数に占める内科・小児科の受診者の割合は、95.06％となっている。</t>
    <rPh sb="1" eb="3">
      <t>キュウジツ</t>
    </rPh>
    <rPh sb="4" eb="6">
      <t>ヤカン</t>
    </rPh>
    <rPh sb="7" eb="9">
      <t>キュウカン</t>
    </rPh>
    <rPh sb="9" eb="12">
      <t>シンリョウジョ</t>
    </rPh>
    <rPh sb="12" eb="13">
      <t>オヨ</t>
    </rPh>
    <rPh sb="14" eb="16">
      <t>ホクブ</t>
    </rPh>
    <rPh sb="16" eb="18">
      <t>ショウニ</t>
    </rPh>
    <rPh sb="18" eb="20">
      <t>キュウビョウ</t>
    </rPh>
    <rPh sb="25" eb="27">
      <t>ナイカ</t>
    </rPh>
    <rPh sb="28" eb="31">
      <t>ショウニカ</t>
    </rPh>
    <rPh sb="32" eb="34">
      <t>シンリョウ</t>
    </rPh>
    <rPh sb="34" eb="35">
      <t>カ</t>
    </rPh>
    <rPh sb="35" eb="36">
      <t>モク</t>
    </rPh>
    <rPh sb="44" eb="46">
      <t>カンジャ</t>
    </rPh>
    <rPh sb="46" eb="48">
      <t>ソウスウ</t>
    </rPh>
    <rPh sb="49" eb="50">
      <t>シ</t>
    </rPh>
    <rPh sb="52" eb="54">
      <t>ナイカ</t>
    </rPh>
    <rPh sb="55" eb="58">
      <t>ショウニカ</t>
    </rPh>
    <rPh sb="59" eb="62">
      <t>ジュシンシャ</t>
    </rPh>
    <rPh sb="63" eb="65">
      <t>ワリアイ</t>
    </rPh>
    <phoneticPr fontId="1"/>
  </si>
  <si>
    <t>総数</t>
    <rPh sb="0" eb="2">
      <t>ソウスウ</t>
    </rPh>
    <phoneticPr fontId="1"/>
  </si>
  <si>
    <t>内科</t>
    <rPh sb="0" eb="2">
      <t>ナイカ</t>
    </rPh>
    <phoneticPr fontId="1"/>
  </si>
  <si>
    <t>小児科</t>
    <rPh sb="0" eb="3">
      <t>ショウニカ</t>
    </rPh>
    <phoneticPr fontId="1"/>
  </si>
  <si>
    <t>精神・神経</t>
    <rPh sb="0" eb="2">
      <t>セイシン</t>
    </rPh>
    <rPh sb="3" eb="5">
      <t>シンケイ</t>
    </rPh>
    <phoneticPr fontId="1"/>
  </si>
  <si>
    <t>外科</t>
    <rPh sb="0" eb="2">
      <t>ゲカ</t>
    </rPh>
    <phoneticPr fontId="1"/>
  </si>
  <si>
    <t>整形外科</t>
    <rPh sb="0" eb="2">
      <t>セイケイ</t>
    </rPh>
    <rPh sb="2" eb="4">
      <t>ゲカ</t>
    </rPh>
    <phoneticPr fontId="1"/>
  </si>
  <si>
    <t>産婦</t>
    <rPh sb="0" eb="2">
      <t>サンプ</t>
    </rPh>
    <phoneticPr fontId="1"/>
  </si>
  <si>
    <t>眼科</t>
    <rPh sb="0" eb="2">
      <t>ガンカ</t>
    </rPh>
    <phoneticPr fontId="1"/>
  </si>
  <si>
    <t>耳鼻咽喉</t>
    <rPh sb="0" eb="2">
      <t>ジビ</t>
    </rPh>
    <phoneticPr fontId="1"/>
  </si>
  <si>
    <t>皮膚</t>
    <rPh sb="0" eb="2">
      <t>ヒフ</t>
    </rPh>
    <phoneticPr fontId="1"/>
  </si>
  <si>
    <t>泌尿</t>
    <rPh sb="0" eb="1">
      <t>ニジ</t>
    </rPh>
    <rPh sb="1" eb="2">
      <t>ニョウ</t>
    </rPh>
    <phoneticPr fontId="1"/>
  </si>
  <si>
    <t>歯科</t>
    <rPh sb="0" eb="2">
      <t>シカ</t>
    </rPh>
    <phoneticPr fontId="1"/>
  </si>
  <si>
    <t>その他</t>
    <rPh sb="2" eb="3">
      <t>タ</t>
    </rPh>
    <phoneticPr fontId="1"/>
  </si>
  <si>
    <t>呼吸</t>
    <rPh sb="0" eb="2">
      <t>コキュウ</t>
    </rPh>
    <phoneticPr fontId="1"/>
  </si>
  <si>
    <t>消化</t>
    <rPh sb="0" eb="2">
      <t>ショウカ</t>
    </rPh>
    <phoneticPr fontId="1"/>
  </si>
  <si>
    <t>循環</t>
    <rPh sb="0" eb="2">
      <t>ジュンカン</t>
    </rPh>
    <phoneticPr fontId="1"/>
  </si>
  <si>
    <t>発疹性・
伝染性疾患</t>
    <rPh sb="0" eb="3">
      <t>デンセンセイ</t>
    </rPh>
    <rPh sb="3" eb="5">
      <t>シッカン</t>
    </rPh>
    <rPh sb="6" eb="8">
      <t>ホッシン</t>
    </rPh>
    <rPh sb="8" eb="9">
      <t>セイ</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</si>
  <si>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</si>
  <si>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</si>
  <si>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</si>
  <si>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</si>
  <si>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多摩（昼間）</t>
    <rPh sb="0" eb="2">
      <t>タマ</t>
    </rPh>
    <rPh sb="3" eb="4">
      <t>ヒル</t>
    </rPh>
    <rPh sb="4" eb="5">
      <t>マ</t>
    </rPh>
    <phoneticPr fontId="1"/>
  </si>
  <si>
    <t>麻生</t>
    <rPh sb="0" eb="2">
      <t>アサオ</t>
    </rPh>
    <phoneticPr fontId="1"/>
  </si>
  <si>
    <t>注１）北部小児急病センターは0～15歳。多摩（夜間）は16歳～。</t>
    <rPh sb="0" eb="1">
      <t>チュウ</t>
    </rPh>
    <rPh sb="3" eb="5">
      <t>ホクブ</t>
    </rPh>
    <rPh sb="5" eb="7">
      <t>ショウニ</t>
    </rPh>
    <rPh sb="7" eb="9">
      <t>キュウビョウ</t>
    </rPh>
    <rPh sb="18" eb="19">
      <t>サイ</t>
    </rPh>
    <rPh sb="20" eb="22">
      <t>タマ</t>
    </rPh>
    <rPh sb="23" eb="25">
      <t>ヤカン</t>
    </rPh>
    <rPh sb="29" eb="30">
      <t>サイ</t>
    </rPh>
    <phoneticPr fontId="1"/>
  </si>
  <si>
    <t>注２）複数の疾病による受診があるため、表２８８の患者数と異なる。</t>
    <rPh sb="0" eb="1">
      <t>チュウ</t>
    </rPh>
    <rPh sb="3" eb="5">
      <t>フクスウ</t>
    </rPh>
    <rPh sb="6" eb="8">
      <t>シッペイ</t>
    </rPh>
    <rPh sb="11" eb="13">
      <t>ジュシン</t>
    </rPh>
    <rPh sb="19" eb="20">
      <t>ヒョウカンジャスウコト</t>
    </rPh>
    <phoneticPr fontId="1"/>
  </si>
  <si>
    <t>表 ２９０  夜間急患診療の初期救急患者数</t>
    <phoneticPr fontId="1"/>
  </si>
  <si>
    <t>　市内救急告示医療機関（令和2年3月31日現在、病院23、診療所2）で組織する川崎市救急告示医療機関協会に夜間救急患者の初療及び入院・手術等の専門的な診療を委託しており、その取扱患者数は次のとおりである。</t>
    <rPh sb="12" eb="14">
      <t>レイワ</t>
    </rPh>
    <phoneticPr fontId="1"/>
  </si>
  <si>
    <t>4月</t>
    <rPh sb="1" eb="2">
      <t>ガツ</t>
    </rPh>
    <phoneticPr fontId="1"/>
  </si>
  <si>
    <t>疾病科目</t>
    <rPh sb="0" eb="2">
      <t>シッペイ</t>
    </rPh>
    <rPh sb="2" eb="4">
      <t>カモク</t>
    </rPh>
    <phoneticPr fontId="1"/>
  </si>
  <si>
    <t>精神神経科</t>
    <rPh sb="0" eb="2">
      <t>セイシン</t>
    </rPh>
    <rPh sb="2" eb="5">
      <t>シンケイカ</t>
    </rPh>
    <phoneticPr fontId="1"/>
  </si>
  <si>
    <t>脳神経外科</t>
    <rPh sb="0" eb="3">
      <t>ノウシンケイ</t>
    </rPh>
    <rPh sb="3" eb="5">
      <t>ゲカ</t>
    </rPh>
    <phoneticPr fontId="1"/>
  </si>
  <si>
    <t>産婦人科</t>
    <rPh sb="0" eb="4">
      <t>サンフジンカ</t>
    </rPh>
    <phoneticPr fontId="1"/>
  </si>
  <si>
    <t>耳鼻咽喉科</t>
    <rPh sb="0" eb="2">
      <t>ジビ</t>
    </rPh>
    <rPh sb="2" eb="4">
      <t>インコウ</t>
    </rPh>
    <rPh sb="4" eb="5">
      <t>カ</t>
    </rPh>
    <phoneticPr fontId="1"/>
  </si>
  <si>
    <t>皮膚科</t>
    <rPh sb="0" eb="2">
      <t>ヒフ</t>
    </rPh>
    <rPh sb="2" eb="3">
      <t>カ</t>
    </rPh>
    <phoneticPr fontId="1"/>
  </si>
  <si>
    <t>泌尿器科</t>
    <rPh sb="0" eb="3">
      <t>ヒニョウキ</t>
    </rPh>
    <rPh sb="3" eb="4">
      <t>カ</t>
    </rPh>
    <phoneticPr fontId="1"/>
  </si>
  <si>
    <t>麻酔科</t>
    <rPh sb="0" eb="3">
      <t>マスイカ</t>
    </rPh>
    <phoneticPr fontId="1"/>
  </si>
  <si>
    <t>受療種別</t>
    <rPh sb="0" eb="1">
      <t>ウケ</t>
    </rPh>
    <rPh sb="1" eb="2">
      <t>リョウ</t>
    </rPh>
    <rPh sb="2" eb="4">
      <t>シュベツ</t>
    </rPh>
    <phoneticPr fontId="1"/>
  </si>
  <si>
    <t>外来</t>
    <rPh sb="0" eb="2">
      <t>ガイライ</t>
    </rPh>
    <phoneticPr fontId="1"/>
  </si>
  <si>
    <t>入院</t>
    <rPh sb="0" eb="2">
      <t>ニュウイン</t>
    </rPh>
    <phoneticPr fontId="1"/>
  </si>
  <si>
    <t>死亡</t>
    <rPh sb="0" eb="2">
      <t>シボウ</t>
    </rPh>
    <phoneticPr fontId="1"/>
  </si>
  <si>
    <t>転送</t>
    <rPh sb="0" eb="2">
      <t>テンソウ</t>
    </rPh>
    <phoneticPr fontId="1"/>
  </si>
  <si>
    <t>表 ２９１  夜間急患第二次診療の患者数</t>
    <phoneticPr fontId="1"/>
  </si>
  <si>
    <t>　初期救急医療施設で対応しきれない夜間の救急患者を受け入れるため、市内南北2ブロックに分け、川崎市病院協会（平成31年4月1日現在、37病院）に加盟する病院が輪番制で、毎夜間、各ブロックごとに、小児科1病院、内科等1病院を配置している。
　また、川崎市病院協会へは、運営費を補助している。</t>
    <phoneticPr fontId="1"/>
  </si>
  <si>
    <t>南部</t>
    <rPh sb="0" eb="2">
      <t>ナンブ</t>
    </rPh>
    <phoneticPr fontId="1"/>
  </si>
  <si>
    <t>北部</t>
    <rPh sb="0" eb="2">
      <t>ホクブ</t>
    </rPh>
    <phoneticPr fontId="1"/>
  </si>
  <si>
    <t>合計</t>
    <rPh sb="0" eb="2">
      <t>ゴウケイ</t>
    </rPh>
    <phoneticPr fontId="1"/>
  </si>
  <si>
    <t>当番日数</t>
    <rPh sb="0" eb="2">
      <t>トウバン</t>
    </rPh>
    <rPh sb="2" eb="4">
      <t>ニッスウ</t>
    </rPh>
    <phoneticPr fontId="1"/>
  </si>
  <si>
    <t>診　療　科　目　別</t>
    <phoneticPr fontId="1"/>
  </si>
  <si>
    <t>胃腸科</t>
    <rPh sb="0" eb="2">
      <t>イチョウ</t>
    </rPh>
    <rPh sb="2" eb="3">
      <t>カ</t>
    </rPh>
    <phoneticPr fontId="1"/>
  </si>
  <si>
    <t>その他</t>
    <rPh sb="2" eb="3">
      <t>ホカ</t>
    </rPh>
    <phoneticPr fontId="1"/>
  </si>
  <si>
    <t>入院計(a)</t>
    <rPh sb="0" eb="2">
      <t>ニュウイン</t>
    </rPh>
    <rPh sb="2" eb="3">
      <t>ケイ</t>
    </rPh>
    <phoneticPr fontId="1"/>
  </si>
  <si>
    <t>外来計（ｂ）</t>
    <rPh sb="0" eb="2">
      <t>ガイライ</t>
    </rPh>
    <rPh sb="2" eb="3">
      <t>ケイ</t>
    </rPh>
    <phoneticPr fontId="1"/>
  </si>
  <si>
    <t>計（A＝ａ＋ｂ）</t>
    <rPh sb="0" eb="1">
      <t>ケイ</t>
    </rPh>
    <phoneticPr fontId="1"/>
  </si>
  <si>
    <t>来　院　方　法　別</t>
    <phoneticPr fontId="1"/>
  </si>
  <si>
    <t>初期救急医療機関
からの転送</t>
    <phoneticPr fontId="1"/>
  </si>
  <si>
    <t>救急車</t>
    <rPh sb="0" eb="3">
      <t>キュウキュウシャ</t>
    </rPh>
    <phoneticPr fontId="1"/>
  </si>
  <si>
    <t>入院計(ｃ)</t>
    <rPh sb="0" eb="2">
      <t>ニュウイン</t>
    </rPh>
    <rPh sb="2" eb="3">
      <t>ケイ</t>
    </rPh>
    <phoneticPr fontId="1"/>
  </si>
  <si>
    <t>小計（B＝ｃ＋ｂ）</t>
    <rPh sb="0" eb="1">
      <t>ショウ</t>
    </rPh>
    <rPh sb="1" eb="2">
      <t>ケイ</t>
    </rPh>
    <phoneticPr fontId="1"/>
  </si>
  <si>
    <t>そ</t>
    <phoneticPr fontId="1"/>
  </si>
  <si>
    <t>の</t>
    <phoneticPr fontId="1"/>
  </si>
  <si>
    <t>入院計(ｅ)</t>
    <rPh sb="0" eb="2">
      <t>ニュウイン</t>
    </rPh>
    <rPh sb="2" eb="3">
      <t>ケイ</t>
    </rPh>
    <phoneticPr fontId="1"/>
  </si>
  <si>
    <t>他</t>
    <rPh sb="0" eb="1">
      <t>タ</t>
    </rPh>
    <phoneticPr fontId="1"/>
  </si>
  <si>
    <t>外来計（ｄ）</t>
    <rPh sb="0" eb="2">
      <t>ガイライ</t>
    </rPh>
    <rPh sb="2" eb="3">
      <t>ケイ</t>
    </rPh>
    <phoneticPr fontId="1"/>
  </si>
  <si>
    <t>小計（C＝ｅ＋ｄ）</t>
    <rPh sb="0" eb="1">
      <t>ショウ</t>
    </rPh>
    <rPh sb="1" eb="2">
      <t>ケイ</t>
    </rPh>
    <phoneticPr fontId="1"/>
  </si>
  <si>
    <t>計（B＋C＝A）</t>
    <rPh sb="0" eb="1">
      <t>ケイ</t>
    </rPh>
    <phoneticPr fontId="1"/>
  </si>
  <si>
    <t>表 ２９２  休日急患第二次応需患者数</t>
    <phoneticPr fontId="1"/>
  </si>
  <si>
    <t>　休日急患診療所等で対応しきれない救急患者を転送するため、川崎市病院協会へ収容業務等を委託している。
　市内を南北2ブロックに分け、川崎市病院協会に加盟する病院が輪番制で、毎休日の昼間、各ブロックごとに、小児科1病院、内科等1病院を配置している。</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</si>
  <si>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</si>
  <si>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</si>
  <si>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</si>
  <si>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</si>
  <si>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</si>
  <si>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</si>
  <si>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</si>
  <si>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</si>
  <si>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</si>
  <si>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</si>
  <si>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</si>
  <si>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川崎休日急患診療所</t>
    <rPh sb="0" eb="2">
      <t>カワサキ</t>
    </rPh>
    <rPh sb="2" eb="4">
      <t>キュウジツ</t>
    </rPh>
    <rPh sb="4" eb="6">
      <t>キュウカン</t>
    </rPh>
    <rPh sb="6" eb="9">
      <t>シンリョウジョ</t>
    </rPh>
    <phoneticPr fontId="1"/>
  </si>
  <si>
    <t>幸休日急患診療所</t>
    <rPh sb="0" eb="1">
      <t>サイワイ</t>
    </rPh>
    <rPh sb="1" eb="3">
      <t>キュウジツ</t>
    </rPh>
    <rPh sb="3" eb="5">
      <t>キュウカン</t>
    </rPh>
    <rPh sb="5" eb="8">
      <t>シンリョウジョ</t>
    </rPh>
    <phoneticPr fontId="1"/>
  </si>
  <si>
    <t>中原休日急患診療所</t>
    <rPh sb="0" eb="2">
      <t>ナカハラ</t>
    </rPh>
    <rPh sb="2" eb="4">
      <t>キュウジツ</t>
    </rPh>
    <rPh sb="4" eb="6">
      <t>キュウカン</t>
    </rPh>
    <rPh sb="6" eb="9">
      <t>シンリョウジョ</t>
    </rPh>
    <phoneticPr fontId="1"/>
  </si>
  <si>
    <t>高津休日急患診療所</t>
    <rPh sb="0" eb="2">
      <t>タカツ</t>
    </rPh>
    <rPh sb="2" eb="4">
      <t>キュウジツ</t>
    </rPh>
    <rPh sb="4" eb="6">
      <t>キュウカン</t>
    </rPh>
    <rPh sb="6" eb="9">
      <t>シンリョウジョ</t>
    </rPh>
    <phoneticPr fontId="1"/>
  </si>
  <si>
    <t>宮前休日急患診療所</t>
    <rPh sb="0" eb="2">
      <t>ミヤマエ</t>
    </rPh>
    <rPh sb="2" eb="4">
      <t>キュウジツ</t>
    </rPh>
    <rPh sb="4" eb="6">
      <t>キュウカン</t>
    </rPh>
    <rPh sb="6" eb="9">
      <t>シンリョウジョ</t>
    </rPh>
    <phoneticPr fontId="1"/>
  </si>
  <si>
    <t>多摩休日夜間急患診療所</t>
    <rPh sb="0" eb="2">
      <t>タマ</t>
    </rPh>
    <rPh sb="2" eb="4">
      <t>キュウジツ</t>
    </rPh>
    <rPh sb="4" eb="6">
      <t>ヤカン</t>
    </rPh>
    <rPh sb="6" eb="8">
      <t>キュウカン</t>
    </rPh>
    <rPh sb="8" eb="11">
      <t>シンリョウジョ</t>
    </rPh>
    <phoneticPr fontId="1"/>
  </si>
  <si>
    <t>麻生休日急患診療所</t>
    <rPh sb="0" eb="2">
      <t>アサオ</t>
    </rPh>
    <rPh sb="2" eb="4">
      <t>キュウジツ</t>
    </rPh>
    <rPh sb="4" eb="6">
      <t>キュウカン</t>
    </rPh>
    <rPh sb="6" eb="9">
      <t>シンリョウジョ</t>
    </rPh>
    <phoneticPr fontId="1"/>
  </si>
  <si>
    <t>注）　多摩は夜間分（準夜帯・深夜帯）を含まない。</t>
    <rPh sb="10" eb="11">
      <t>ジュン</t>
    </rPh>
    <rPh sb="12" eb="13">
      <t>オビ</t>
    </rPh>
    <rPh sb="14" eb="16">
      <t>シンヤ</t>
    </rPh>
    <rPh sb="16" eb="17">
      <t>タイ</t>
    </rPh>
    <phoneticPr fontId="1"/>
  </si>
  <si>
    <t>表 ２９３  歯科休日急患診療患者数（区別）</t>
    <phoneticPr fontId="1"/>
  </si>
  <si>
    <t>　ゴールデンウィーク（5/3～5/5）及び年末年始（12/30～1/3）の歯科救急患者を、川崎市歯科医師会の協力で次の３か所で受け入れている。川崎市歯科医師会へは、運営費及び設備整備費を補助している。</t>
    <phoneticPr fontId="1"/>
  </si>
  <si>
    <t>　令和元年度は大型連休の関係で4/29（祝）も実施している。</t>
    <rPh sb="1" eb="3">
      <t>レイワ</t>
    </rPh>
    <rPh sb="3" eb="5">
      <t>ガンネン</t>
    </rPh>
    <rPh sb="5" eb="6">
      <t>ド</t>
    </rPh>
    <rPh sb="7" eb="9">
      <t>オオガタ</t>
    </rPh>
    <rPh sb="9" eb="11">
      <t>レンキュウ</t>
    </rPh>
    <rPh sb="12" eb="14">
      <t>カンケイ</t>
    </rPh>
    <rPh sb="20" eb="21">
      <t>シュク</t>
    </rPh>
    <rPh sb="23" eb="25">
      <t>ジッシ</t>
    </rPh>
    <phoneticPr fontId="1"/>
  </si>
  <si>
    <t>診療開始</t>
    <rPh sb="0" eb="2">
      <t>シンリョウ</t>
    </rPh>
    <rPh sb="2" eb="4">
      <t>カイシ</t>
    </rPh>
    <phoneticPr fontId="1"/>
  </si>
  <si>
    <t>　歯科医師会館診療所</t>
    <rPh sb="1" eb="3">
      <t>シカ</t>
    </rPh>
    <rPh sb="3" eb="5">
      <t>イシ</t>
    </rPh>
    <rPh sb="5" eb="6">
      <t>カイ</t>
    </rPh>
    <rPh sb="6" eb="7">
      <t>カン</t>
    </rPh>
    <rPh sb="7" eb="10">
      <t>シンリョウジョ</t>
    </rPh>
    <phoneticPr fontId="1"/>
  </si>
  <si>
    <t>昭和54年 6月</t>
    <rPh sb="0" eb="2">
      <t>ショウワ</t>
    </rPh>
    <rPh sb="4" eb="5">
      <t>ネン</t>
    </rPh>
    <rPh sb="7" eb="8">
      <t>ツキ</t>
    </rPh>
    <phoneticPr fontId="1"/>
  </si>
  <si>
    <t>　中原歯科保健センター</t>
    <rPh sb="1" eb="3">
      <t>ナカハラ</t>
    </rPh>
    <rPh sb="3" eb="5">
      <t>シカ</t>
    </rPh>
    <rPh sb="5" eb="7">
      <t>ホケン</t>
    </rPh>
    <phoneticPr fontId="1"/>
  </si>
  <si>
    <t>昭和62年 4月</t>
    <rPh sb="0" eb="2">
      <t>ショウワ</t>
    </rPh>
    <rPh sb="4" eb="5">
      <t>ネン</t>
    </rPh>
    <rPh sb="7" eb="8">
      <t>ツキ</t>
    </rPh>
    <phoneticPr fontId="1"/>
  </si>
  <si>
    <t>　百合丘歯科保健センター</t>
    <rPh sb="1" eb="4">
      <t>ユリガオカ</t>
    </rPh>
    <rPh sb="4" eb="6">
      <t>シカ</t>
    </rPh>
    <rPh sb="6" eb="8">
      <t>ホケン</t>
    </rPh>
    <phoneticPr fontId="1"/>
  </si>
  <si>
    <t>昭和59年12月</t>
    <rPh sb="0" eb="2">
      <t>ショウワ</t>
    </rPh>
    <rPh sb="4" eb="5">
      <t>ネン</t>
    </rPh>
    <rPh sb="7" eb="8">
      <t>ツキ</t>
    </rPh>
    <phoneticPr fontId="1"/>
  </si>
  <si>
    <t>歯科医師会館
診療所</t>
    <rPh sb="0" eb="2">
      <t>シカ</t>
    </rPh>
    <rPh sb="2" eb="4">
      <t>イシ</t>
    </rPh>
    <rPh sb="4" eb="6">
      <t>カイカン</t>
    </rPh>
    <rPh sb="7" eb="10">
      <t>シンリョウジョ</t>
    </rPh>
    <phoneticPr fontId="1"/>
  </si>
  <si>
    <t>中原歯科保健
センター</t>
    <rPh sb="0" eb="2">
      <t>ナカハラ</t>
    </rPh>
    <rPh sb="2" eb="4">
      <t>シカ</t>
    </rPh>
    <rPh sb="4" eb="6">
      <t>ホケン</t>
    </rPh>
    <phoneticPr fontId="1"/>
  </si>
  <si>
    <t>百合丘歯科保健
センター</t>
    <rPh sb="0" eb="3">
      <t>ユリガオカ</t>
    </rPh>
    <rPh sb="3" eb="5">
      <t>シカ</t>
    </rPh>
    <rPh sb="5" eb="7">
      <t>ホケン</t>
    </rPh>
    <phoneticPr fontId="1"/>
  </si>
  <si>
    <t>多摩</t>
    <rPh sb="0" eb="2">
      <t>タマ</t>
    </rPh>
    <phoneticPr fontId="1"/>
  </si>
  <si>
    <t>市外</t>
    <rPh sb="0" eb="2">
      <t>シガイ</t>
    </rPh>
    <phoneticPr fontId="1"/>
  </si>
  <si>
    <t>表 ２９４  歯科休日急患診療患者数</t>
    <phoneticPr fontId="1"/>
  </si>
  <si>
    <t>患者数
（実数）</t>
    <rPh sb="0" eb="3">
      <t>カンジャスウ</t>
    </rPh>
    <rPh sb="5" eb="7">
      <t>ジッスウ</t>
    </rPh>
    <phoneticPr fontId="1"/>
  </si>
  <si>
    <t>う　　　　　　歯</t>
    <rPh sb="7" eb="8">
      <t>ハ</t>
    </rPh>
    <phoneticPr fontId="1"/>
  </si>
  <si>
    <t>歯　　　　周　　　　組　　　　織　　　　炎</t>
    <rPh sb="0" eb="1">
      <t>ハ</t>
    </rPh>
    <rPh sb="5" eb="6">
      <t>シュウ</t>
    </rPh>
    <rPh sb="10" eb="11">
      <t>クミ</t>
    </rPh>
    <rPh sb="15" eb="16">
      <t>オリ</t>
    </rPh>
    <rPh sb="20" eb="21">
      <t>ホノオ</t>
    </rPh>
    <phoneticPr fontId="1"/>
  </si>
  <si>
    <t>抜歯後
の処置</t>
    <rPh sb="0" eb="2">
      <t>バッシ</t>
    </rPh>
    <rPh sb="2" eb="3">
      <t>ゴ</t>
    </rPh>
    <rPh sb="5" eb="7">
      <t>ショチ</t>
    </rPh>
    <phoneticPr fontId="1"/>
  </si>
  <si>
    <t>外傷</t>
    <rPh sb="0" eb="2">
      <t>ガイショウ</t>
    </rPh>
    <phoneticPr fontId="1"/>
  </si>
  <si>
    <t>C１～C４</t>
    <phoneticPr fontId="1"/>
  </si>
  <si>
    <t>歯髄炎</t>
    <rPh sb="0" eb="1">
      <t>ハ</t>
    </rPh>
    <rPh sb="1" eb="2">
      <t>ズイ</t>
    </rPh>
    <rPh sb="2" eb="3">
      <t>エン</t>
    </rPh>
    <phoneticPr fontId="1"/>
  </si>
  <si>
    <t>歯肉炎</t>
    <rPh sb="0" eb="2">
      <t>シニク</t>
    </rPh>
    <rPh sb="2" eb="3">
      <t>エン</t>
    </rPh>
    <phoneticPr fontId="1"/>
  </si>
  <si>
    <t>歯槽
膿漏</t>
    <rPh sb="0" eb="2">
      <t>シソウ</t>
    </rPh>
    <rPh sb="3" eb="5">
      <t>ノウロウ</t>
    </rPh>
    <phoneticPr fontId="1"/>
  </si>
  <si>
    <t>歯根
膜炎</t>
    <rPh sb="0" eb="1">
      <t>ハ</t>
    </rPh>
    <rPh sb="1" eb="2">
      <t>コン</t>
    </rPh>
    <rPh sb="3" eb="4">
      <t>マク</t>
    </rPh>
    <rPh sb="4" eb="5">
      <t>エン</t>
    </rPh>
    <phoneticPr fontId="1"/>
  </si>
  <si>
    <t>歯肉
膿瘍</t>
    <rPh sb="0" eb="1">
      <t>ハ</t>
    </rPh>
    <rPh sb="1" eb="2">
      <t>ニク</t>
    </rPh>
    <rPh sb="3" eb="4">
      <t>ノウ</t>
    </rPh>
    <rPh sb="4" eb="5">
      <t>ヨウ</t>
    </rPh>
    <phoneticPr fontId="1"/>
  </si>
  <si>
    <t>歯科医師会館
診療所</t>
    <rPh sb="0" eb="2">
      <t>シカ</t>
    </rPh>
    <rPh sb="2" eb="4">
      <t>イシ</t>
    </rPh>
    <rPh sb="4" eb="5">
      <t>カイ</t>
    </rPh>
    <rPh sb="5" eb="6">
      <t>カン</t>
    </rPh>
    <rPh sb="6" eb="9">
      <t>シンリョウジョ</t>
    </rPh>
    <phoneticPr fontId="1"/>
  </si>
  <si>
    <t>～</t>
    <phoneticPr fontId="1"/>
  </si>
  <si>
    <t>歳</t>
    <rPh sb="0" eb="1">
      <t>サイ</t>
    </rPh>
    <phoneticPr fontId="1"/>
  </si>
  <si>
    <t>注）治療疾病数が複数ある場合があり、疾病総数と患者総数は一致しない。</t>
    <rPh sb="0" eb="1">
      <t>チュウ</t>
    </rPh>
    <rPh sb="2" eb="4">
      <t>チリョウ</t>
    </rPh>
    <rPh sb="4" eb="6">
      <t>シッペイ</t>
    </rPh>
    <rPh sb="6" eb="7">
      <t>スウ</t>
    </rPh>
    <rPh sb="8" eb="10">
      <t>フクスウ</t>
    </rPh>
    <rPh sb="12" eb="14">
      <t>バアイ</t>
    </rPh>
    <rPh sb="18" eb="20">
      <t>シッペイ</t>
    </rPh>
    <rPh sb="20" eb="22">
      <t>ソウスウ</t>
    </rPh>
    <rPh sb="23" eb="25">
      <t>カンジャ</t>
    </rPh>
    <rPh sb="25" eb="27">
      <t>ソウスウ</t>
    </rPh>
    <rPh sb="28" eb="30">
      <t>イッチ</t>
    </rPh>
    <phoneticPr fontId="1"/>
  </si>
  <si>
    <t>表 ２９５  救命救急センター疾病別患者数</t>
    <phoneticPr fontId="1"/>
  </si>
  <si>
    <t>　聖マリアンナ医科大学病院が設置する救命救急センターは、一次・二次医療機関で対応しきれない重篤な患者に必要な高度の医療機能を有する施設である。聖マリアンナ医科大学へは、運営費及び設備整備費を補助している。</t>
    <rPh sb="11" eb="13">
      <t>ビョウイン</t>
    </rPh>
    <rPh sb="28" eb="30">
      <t>イチジ</t>
    </rPh>
    <rPh sb="31" eb="33">
      <t>ニジ</t>
    </rPh>
    <rPh sb="33" eb="35">
      <t>イリョウ</t>
    </rPh>
    <rPh sb="35" eb="37">
      <t>キカン</t>
    </rPh>
    <rPh sb="38" eb="40">
      <t>タイオウ</t>
    </rPh>
    <rPh sb="45" eb="47">
      <t>ジュウトク</t>
    </rPh>
    <rPh sb="48" eb="50">
      <t>カンジャ</t>
    </rPh>
    <rPh sb="51" eb="53">
      <t>ヒツヨウ</t>
    </rPh>
    <rPh sb="54" eb="56">
      <t>コウド</t>
    </rPh>
    <rPh sb="57" eb="59">
      <t>イリョウ</t>
    </rPh>
    <rPh sb="59" eb="61">
      <t>キノウ</t>
    </rPh>
    <rPh sb="62" eb="63">
      <t>ユウ</t>
    </rPh>
    <rPh sb="65" eb="67">
      <t>シセツ</t>
    </rPh>
    <rPh sb="71" eb="72">
      <t>セイ</t>
    </rPh>
    <rPh sb="77" eb="79">
      <t>イカ</t>
    </rPh>
    <rPh sb="79" eb="81">
      <t>ダイガク</t>
    </rPh>
    <rPh sb="84" eb="87">
      <t>ウンエイヒ</t>
    </rPh>
    <rPh sb="87" eb="88">
      <t>オヨ</t>
    </rPh>
    <rPh sb="89" eb="91">
      <t>セツビ</t>
    </rPh>
    <rPh sb="91" eb="94">
      <t>セイビヒ</t>
    </rPh>
    <rPh sb="95" eb="97">
      <t>ホジョ</t>
    </rPh>
    <phoneticPr fontId="1"/>
  </si>
  <si>
    <t>総　　　　数</t>
    <rPh sb="0" eb="1">
      <t>フサ</t>
    </rPh>
    <rPh sb="5" eb="6">
      <t>カズ</t>
    </rPh>
    <phoneticPr fontId="1"/>
  </si>
  <si>
    <t>センター入院</t>
    <rPh sb="4" eb="6">
      <t>ニュウイン</t>
    </rPh>
    <phoneticPr fontId="1"/>
  </si>
  <si>
    <t>一般病棟入院</t>
    <rPh sb="0" eb="2">
      <t>イッパン</t>
    </rPh>
    <rPh sb="2" eb="4">
      <t>ビョウトウ</t>
    </rPh>
    <rPh sb="4" eb="6">
      <t>ニュウイン</t>
    </rPh>
    <phoneticPr fontId="1"/>
  </si>
  <si>
    <t>外　　　　来</t>
    <rPh sb="0" eb="1">
      <t>ソト</t>
    </rPh>
    <rPh sb="5" eb="6">
      <t>キ</t>
    </rPh>
    <phoneticPr fontId="1"/>
  </si>
  <si>
    <t>市内分</t>
    <rPh sb="0" eb="2">
      <t>シナイ</t>
    </rPh>
    <rPh sb="2" eb="3">
      <t>ブン</t>
    </rPh>
    <phoneticPr fontId="1"/>
  </si>
  <si>
    <t>疾　　病　　分　　類（計）</t>
    <rPh sb="0" eb="1">
      <t>ヤマイ</t>
    </rPh>
    <rPh sb="3" eb="4">
      <t>ヤマイ</t>
    </rPh>
    <rPh sb="6" eb="7">
      <t>ブン</t>
    </rPh>
    <rPh sb="9" eb="10">
      <t>タグイ</t>
    </rPh>
    <rPh sb="11" eb="12">
      <t>ケイ</t>
    </rPh>
    <phoneticPr fontId="1"/>
  </si>
  <si>
    <t>感染症及び寄生虫症</t>
    <rPh sb="0" eb="3">
      <t>カンセンショウ</t>
    </rPh>
    <rPh sb="3" eb="4">
      <t>オヨ</t>
    </rPh>
    <rPh sb="5" eb="8">
      <t>キセイチュウ</t>
    </rPh>
    <rPh sb="8" eb="9">
      <t>ショウ</t>
    </rPh>
    <phoneticPr fontId="1"/>
  </si>
  <si>
    <t>新生物</t>
    <rPh sb="0" eb="2">
      <t>シンセイ</t>
    </rPh>
    <rPh sb="2" eb="3">
      <t>ブツ</t>
    </rPh>
    <phoneticPr fontId="1"/>
  </si>
  <si>
    <t>内分泌・栄養及び代謝疾患、免疫障害</t>
    <rPh sb="0" eb="1">
      <t>ナイ</t>
    </rPh>
    <rPh sb="1" eb="3">
      <t>ブンピ</t>
    </rPh>
    <rPh sb="4" eb="6">
      <t>エイヨウ</t>
    </rPh>
    <rPh sb="6" eb="7">
      <t>オヨ</t>
    </rPh>
    <rPh sb="8" eb="10">
      <t>タイシャ</t>
    </rPh>
    <rPh sb="10" eb="12">
      <t>シッカン</t>
    </rPh>
    <rPh sb="13" eb="15">
      <t>メンエキ</t>
    </rPh>
    <rPh sb="15" eb="17">
      <t>ショウガイ</t>
    </rPh>
    <phoneticPr fontId="1"/>
  </si>
  <si>
    <t>血液及び造血器の疾患</t>
    <rPh sb="0" eb="2">
      <t>ケツエキ</t>
    </rPh>
    <rPh sb="2" eb="3">
      <t>オヨ</t>
    </rPh>
    <rPh sb="4" eb="6">
      <t>ゾウケツ</t>
    </rPh>
    <rPh sb="6" eb="7">
      <t>キ</t>
    </rPh>
    <rPh sb="8" eb="10">
      <t>シッカン</t>
    </rPh>
    <phoneticPr fontId="1"/>
  </si>
  <si>
    <t>精神障害</t>
    <rPh sb="0" eb="2">
      <t>セイシン</t>
    </rPh>
    <rPh sb="2" eb="4">
      <t>ショウガイ</t>
    </rPh>
    <phoneticPr fontId="1"/>
  </si>
  <si>
    <t>神経系及び感覚器の疾患</t>
    <rPh sb="0" eb="2">
      <t>シンケイ</t>
    </rPh>
    <rPh sb="2" eb="3">
      <t>ケイ</t>
    </rPh>
    <rPh sb="3" eb="4">
      <t>オヨ</t>
    </rPh>
    <rPh sb="5" eb="8">
      <t>カンカクキ</t>
    </rPh>
    <rPh sb="9" eb="11">
      <t>シッカン</t>
    </rPh>
    <phoneticPr fontId="1"/>
  </si>
  <si>
    <t>循環系の疾患</t>
    <rPh sb="0" eb="3">
      <t>ジュンカンケイ</t>
    </rPh>
    <rPh sb="4" eb="6">
      <t>シッカン</t>
    </rPh>
    <phoneticPr fontId="1"/>
  </si>
  <si>
    <t>（頭部）</t>
    <rPh sb="1" eb="3">
      <t>トウブ</t>
    </rPh>
    <phoneticPr fontId="1"/>
  </si>
  <si>
    <t>〃</t>
    <phoneticPr fontId="1"/>
  </si>
  <si>
    <t>（心臓）</t>
    <rPh sb="1" eb="3">
      <t>シンゾウ</t>
    </rPh>
    <phoneticPr fontId="1"/>
  </si>
  <si>
    <t>（その他）</t>
    <rPh sb="3" eb="4">
      <t>タ</t>
    </rPh>
    <phoneticPr fontId="1"/>
  </si>
  <si>
    <t>呼吸系の疾患</t>
    <rPh sb="0" eb="2">
      <t>コキュウ</t>
    </rPh>
    <rPh sb="2" eb="3">
      <t>ケイ</t>
    </rPh>
    <rPh sb="4" eb="6">
      <t>シッカン</t>
    </rPh>
    <phoneticPr fontId="1"/>
  </si>
  <si>
    <t>消化系の疾患</t>
    <rPh sb="0" eb="2">
      <t>ショウカ</t>
    </rPh>
    <rPh sb="2" eb="3">
      <t>ケイ</t>
    </rPh>
    <rPh sb="4" eb="6">
      <t>シッカン</t>
    </rPh>
    <phoneticPr fontId="1"/>
  </si>
  <si>
    <t>泌尿生殖系の疾患</t>
    <rPh sb="0" eb="1">
      <t>ニジ</t>
    </rPh>
    <rPh sb="1" eb="2">
      <t>ニョウ</t>
    </rPh>
    <rPh sb="2" eb="4">
      <t>セイショク</t>
    </rPh>
    <rPh sb="4" eb="5">
      <t>ケイ</t>
    </rPh>
    <rPh sb="6" eb="8">
      <t>シッカン</t>
    </rPh>
    <phoneticPr fontId="1"/>
  </si>
  <si>
    <t>妊娠・分娩及び産褥の合併症</t>
    <rPh sb="0" eb="2">
      <t>ニンシン</t>
    </rPh>
    <rPh sb="3" eb="5">
      <t>ブンベン</t>
    </rPh>
    <rPh sb="5" eb="6">
      <t>オヨ</t>
    </rPh>
    <rPh sb="7" eb="9">
      <t>サンジョク</t>
    </rPh>
    <rPh sb="10" eb="12">
      <t>ガッペイ</t>
    </rPh>
    <rPh sb="12" eb="13">
      <t>ショウ</t>
    </rPh>
    <phoneticPr fontId="1"/>
  </si>
  <si>
    <t>皮膚及び皮下組織の疾患</t>
    <rPh sb="0" eb="2">
      <t>ヒフ</t>
    </rPh>
    <rPh sb="2" eb="3">
      <t>オヨ</t>
    </rPh>
    <rPh sb="4" eb="6">
      <t>ヒカ</t>
    </rPh>
    <rPh sb="6" eb="8">
      <t>ソシキ</t>
    </rPh>
    <rPh sb="9" eb="11">
      <t>シッカン</t>
    </rPh>
    <phoneticPr fontId="1"/>
  </si>
  <si>
    <t>筋骨格系及び結合組織の疾患</t>
    <rPh sb="0" eb="1">
      <t>スジ</t>
    </rPh>
    <rPh sb="1" eb="3">
      <t>コッカク</t>
    </rPh>
    <rPh sb="3" eb="4">
      <t>ケイ</t>
    </rPh>
    <rPh sb="4" eb="5">
      <t>オヨ</t>
    </rPh>
    <rPh sb="6" eb="8">
      <t>ケツゴウ</t>
    </rPh>
    <rPh sb="8" eb="10">
      <t>ソシキ</t>
    </rPh>
    <rPh sb="11" eb="13">
      <t>シッカン</t>
    </rPh>
    <phoneticPr fontId="1"/>
  </si>
  <si>
    <t>先天異常</t>
    <rPh sb="0" eb="2">
      <t>センテン</t>
    </rPh>
    <rPh sb="2" eb="4">
      <t>イジョウ</t>
    </rPh>
    <phoneticPr fontId="1"/>
  </si>
  <si>
    <t>周産期に発生した主要病態</t>
    <rPh sb="0" eb="1">
      <t>シュウ</t>
    </rPh>
    <rPh sb="1" eb="2">
      <t>サン</t>
    </rPh>
    <rPh sb="2" eb="3">
      <t>キ</t>
    </rPh>
    <rPh sb="4" eb="6">
      <t>ハッセイ</t>
    </rPh>
    <rPh sb="8" eb="10">
      <t>シュヨウ</t>
    </rPh>
    <rPh sb="10" eb="12">
      <t>ビョウタイ</t>
    </rPh>
    <phoneticPr fontId="1"/>
  </si>
  <si>
    <t>症状・徴候及び診断名不明確の状態</t>
    <rPh sb="0" eb="2">
      <t>ショウジョウ</t>
    </rPh>
    <rPh sb="3" eb="5">
      <t>チョウコウ</t>
    </rPh>
    <rPh sb="5" eb="6">
      <t>オヨ</t>
    </rPh>
    <rPh sb="7" eb="9">
      <t>シンダン</t>
    </rPh>
    <rPh sb="9" eb="10">
      <t>メイ</t>
    </rPh>
    <rPh sb="10" eb="13">
      <t>フメイカク</t>
    </rPh>
    <rPh sb="14" eb="16">
      <t>ジョウタイ</t>
    </rPh>
    <phoneticPr fontId="1"/>
  </si>
  <si>
    <t>損傷及び中毒分類（計）</t>
    <rPh sb="0" eb="2">
      <t>ソンショウ</t>
    </rPh>
    <rPh sb="2" eb="3">
      <t>オヨ</t>
    </rPh>
    <rPh sb="4" eb="6">
      <t>チュウドク</t>
    </rPh>
    <rPh sb="6" eb="8">
      <t>ブンルイ</t>
    </rPh>
    <rPh sb="9" eb="10">
      <t>ケイ</t>
    </rPh>
    <phoneticPr fontId="1"/>
  </si>
  <si>
    <t>頭蓋及び顔面の骨折</t>
    <rPh sb="0" eb="2">
      <t>ズガイ</t>
    </rPh>
    <rPh sb="2" eb="3">
      <t>オヨ</t>
    </rPh>
    <rPh sb="4" eb="6">
      <t>ガンメン</t>
    </rPh>
    <rPh sb="7" eb="9">
      <t>コッセツ</t>
    </rPh>
    <phoneticPr fontId="1"/>
  </si>
  <si>
    <t>上肢・下肢の骨折</t>
    <rPh sb="0" eb="2">
      <t>ジョウシ</t>
    </rPh>
    <rPh sb="3" eb="5">
      <t>カシ</t>
    </rPh>
    <rPh sb="6" eb="8">
      <t>コッセツ</t>
    </rPh>
    <phoneticPr fontId="1"/>
  </si>
  <si>
    <t>頭蓋内損傷</t>
    <rPh sb="0" eb="2">
      <t>ズガイ</t>
    </rPh>
    <rPh sb="2" eb="3">
      <t>ナイ</t>
    </rPh>
    <rPh sb="3" eb="4">
      <t>ソン</t>
    </rPh>
    <rPh sb="4" eb="5">
      <t>キズ</t>
    </rPh>
    <phoneticPr fontId="1"/>
  </si>
  <si>
    <t>表在損傷・挫傷</t>
    <rPh sb="0" eb="1">
      <t>ヒョウ</t>
    </rPh>
    <rPh sb="1" eb="2">
      <t>ザイ</t>
    </rPh>
    <rPh sb="2" eb="4">
      <t>ソンショウ</t>
    </rPh>
    <rPh sb="5" eb="7">
      <t>ザショウ</t>
    </rPh>
    <phoneticPr fontId="1"/>
  </si>
  <si>
    <t>熱傷</t>
    <rPh sb="0" eb="2">
      <t>ネッショウ</t>
    </rPh>
    <phoneticPr fontId="1"/>
  </si>
  <si>
    <t>医薬品による中毒</t>
    <rPh sb="0" eb="3">
      <t>イヤクヒン</t>
    </rPh>
    <rPh sb="6" eb="8">
      <t>チュウドク</t>
    </rPh>
    <phoneticPr fontId="1"/>
  </si>
  <si>
    <t>薬用を主としない物質による毒作用</t>
    <rPh sb="0" eb="2">
      <t>ヤクヨウ</t>
    </rPh>
    <rPh sb="3" eb="4">
      <t>シュ</t>
    </rPh>
    <rPh sb="8" eb="10">
      <t>ブッシツ</t>
    </rPh>
    <rPh sb="13" eb="14">
      <t>ドク</t>
    </rPh>
    <rPh sb="14" eb="16">
      <t>サヨウ</t>
    </rPh>
    <phoneticPr fontId="1"/>
  </si>
  <si>
    <t>重複損傷</t>
    <rPh sb="0" eb="2">
      <t>ジュウフク</t>
    </rPh>
    <rPh sb="2" eb="4">
      <t>ソンショウ</t>
    </rPh>
    <phoneticPr fontId="1"/>
  </si>
  <si>
    <t>表 ２９６  救命救急センター地域別患者数</t>
    <phoneticPr fontId="1"/>
  </si>
  <si>
    <t>センター
入院</t>
    <rPh sb="5" eb="7">
      <t>ニュウイン</t>
    </rPh>
    <phoneticPr fontId="1"/>
  </si>
  <si>
    <t>一般病棟
入院</t>
    <rPh sb="0" eb="2">
      <t>イッパン</t>
    </rPh>
    <rPh sb="2" eb="4">
      <t>ビョウトウ</t>
    </rPh>
    <rPh sb="5" eb="7">
      <t>ニュウイン</t>
    </rPh>
    <phoneticPr fontId="1"/>
  </si>
  <si>
    <t>一日平均</t>
    <rPh sb="0" eb="2">
      <t>イチニチ</t>
    </rPh>
    <rPh sb="2" eb="4">
      <t>ヘイキン</t>
    </rPh>
    <phoneticPr fontId="1"/>
  </si>
  <si>
    <t>市内総数</t>
    <rPh sb="0" eb="2">
      <t>シナイ</t>
    </rPh>
    <rPh sb="2" eb="4">
      <t>ソウスウ</t>
    </rPh>
    <phoneticPr fontId="1"/>
  </si>
  <si>
    <t>川崎区</t>
    <rPh sb="0" eb="3">
      <t>カワサキク</t>
    </rPh>
    <phoneticPr fontId="1"/>
  </si>
  <si>
    <t>幸区</t>
    <rPh sb="0" eb="2">
      <t>サイワイク</t>
    </rPh>
    <phoneticPr fontId="1"/>
  </si>
  <si>
    <t>中原区</t>
    <rPh sb="0" eb="2">
      <t>ナカハラ</t>
    </rPh>
    <rPh sb="2" eb="3">
      <t>ク</t>
    </rPh>
    <phoneticPr fontId="1"/>
  </si>
  <si>
    <t>高津区</t>
    <rPh sb="0" eb="2">
      <t>タカヅ</t>
    </rPh>
    <rPh sb="2" eb="3">
      <t>ク</t>
    </rPh>
    <phoneticPr fontId="1"/>
  </si>
  <si>
    <t>宮前区</t>
    <rPh sb="0" eb="2">
      <t>ミヤマエ</t>
    </rPh>
    <rPh sb="2" eb="3">
      <t>ク</t>
    </rPh>
    <phoneticPr fontId="1"/>
  </si>
  <si>
    <t>多摩区</t>
    <rPh sb="0" eb="2">
      <t>タマ</t>
    </rPh>
    <rPh sb="2" eb="3">
      <t>ク</t>
    </rPh>
    <phoneticPr fontId="1"/>
  </si>
  <si>
    <t>麻生区</t>
    <rPh sb="0" eb="2">
      <t>アサオ</t>
    </rPh>
    <rPh sb="2" eb="3">
      <t>ク</t>
    </rPh>
    <phoneticPr fontId="1"/>
  </si>
  <si>
    <t>市外総数</t>
    <rPh sb="0" eb="2">
      <t>シガイ</t>
    </rPh>
    <rPh sb="2" eb="4">
      <t>ソウスウ</t>
    </rPh>
    <phoneticPr fontId="1"/>
  </si>
  <si>
    <t>横浜市</t>
    <rPh sb="0" eb="3">
      <t>ヨコハマシ</t>
    </rPh>
    <phoneticPr fontId="1"/>
  </si>
  <si>
    <t>その他県内</t>
    <rPh sb="2" eb="3">
      <t>タ</t>
    </rPh>
    <rPh sb="3" eb="5">
      <t>ケンナイ</t>
    </rPh>
    <phoneticPr fontId="1"/>
  </si>
  <si>
    <t>東京都</t>
    <rPh sb="0" eb="3">
      <t>トウキョウト</t>
    </rPh>
    <phoneticPr fontId="1"/>
  </si>
  <si>
    <t>その他県外</t>
    <rPh sb="2" eb="3">
      <t>タ</t>
    </rPh>
    <rPh sb="3" eb="5">
      <t>ケンガイ</t>
    </rPh>
    <phoneticPr fontId="1"/>
  </si>
  <si>
    <t>表 ２９７  救命救急センター来院方法別患者数</t>
    <phoneticPr fontId="1"/>
  </si>
  <si>
    <t>一次救急医療施設</t>
    <rPh sb="0" eb="2">
      <t>イチジ</t>
    </rPh>
    <rPh sb="2" eb="4">
      <t>キュウキュウ</t>
    </rPh>
    <rPh sb="4" eb="6">
      <t>イリョウ</t>
    </rPh>
    <rPh sb="6" eb="8">
      <t>シセツ</t>
    </rPh>
    <phoneticPr fontId="1"/>
  </si>
  <si>
    <t>二次救急医療施設</t>
    <rPh sb="0" eb="2">
      <t>ニジ</t>
    </rPh>
    <rPh sb="2" eb="4">
      <t>キュウキュウ</t>
    </rPh>
    <rPh sb="4" eb="6">
      <t>イリョウ</t>
    </rPh>
    <rPh sb="6" eb="8">
      <t>シセツ</t>
    </rPh>
    <phoneticPr fontId="1"/>
  </si>
  <si>
    <t>表 ２９８  夜間急患センター疾病別患者数</t>
    <phoneticPr fontId="1"/>
  </si>
  <si>
    <t>　聖マリアンナ医科大学が開設し、平成6年5月16日から診療を行っている。毎夜間（18：00～翌8：00）、同大学病院が標榜する全診療科目の救急患者（初期・第二次救急医療）を受け入れている。
　聖マリアンナ医科大学へは、設備整備費を補助している。</t>
    <rPh sb="1" eb="2">
      <t>ヒジリ</t>
    </rPh>
    <rPh sb="7" eb="9">
      <t>イカ</t>
    </rPh>
    <rPh sb="9" eb="11">
      <t>ダイガク</t>
    </rPh>
    <rPh sb="12" eb="14">
      <t>カイセツ</t>
    </rPh>
    <rPh sb="16" eb="18">
      <t>ヘイセイ</t>
    </rPh>
    <rPh sb="19" eb="20">
      <t>ネン</t>
    </rPh>
    <rPh sb="21" eb="22">
      <t>ガツ</t>
    </rPh>
    <rPh sb="24" eb="25">
      <t>ニチ</t>
    </rPh>
    <rPh sb="27" eb="29">
      <t>シンリョウ</t>
    </rPh>
    <rPh sb="30" eb="31">
      <t>オコナ</t>
    </rPh>
    <rPh sb="36" eb="37">
      <t>マイ</t>
    </rPh>
    <rPh sb="37" eb="39">
      <t>ヤカン</t>
    </rPh>
    <rPh sb="74" eb="76">
      <t>ショキ</t>
    </rPh>
    <phoneticPr fontId="1"/>
  </si>
  <si>
    <t>救命救急センター
入院</t>
    <rPh sb="2" eb="4">
      <t>キュウキュウ</t>
    </rPh>
    <rPh sb="9" eb="11">
      <t>ニュウイン</t>
    </rPh>
    <phoneticPr fontId="1"/>
  </si>
  <si>
    <t>損傷及び中毒分類（計）</t>
    <rPh sb="0" eb="1">
      <t>ソン</t>
    </rPh>
    <rPh sb="1" eb="2">
      <t>キズ</t>
    </rPh>
    <rPh sb="2" eb="3">
      <t>オヨ</t>
    </rPh>
    <rPh sb="4" eb="5">
      <t>ナカ</t>
    </rPh>
    <rPh sb="5" eb="6">
      <t>ドク</t>
    </rPh>
    <rPh sb="6" eb="8">
      <t>ブンルイ</t>
    </rPh>
    <rPh sb="9" eb="10">
      <t>ケイ</t>
    </rPh>
    <phoneticPr fontId="1"/>
  </si>
  <si>
    <t>頭蓋内損傷</t>
    <rPh sb="0" eb="2">
      <t>ズガイ</t>
    </rPh>
    <rPh sb="2" eb="3">
      <t>ナイ</t>
    </rPh>
    <rPh sb="3" eb="5">
      <t>ソンショウ</t>
    </rPh>
    <rPh sb="4" eb="5">
      <t>キズ</t>
    </rPh>
    <phoneticPr fontId="1"/>
  </si>
  <si>
    <t>表 ２９９  夜間急患センター地域別患者数</t>
    <phoneticPr fontId="1"/>
  </si>
  <si>
    <t>救命救急
センター
入院</t>
    <rPh sb="0" eb="2">
      <t>キュウメイ</t>
    </rPh>
    <rPh sb="2" eb="4">
      <t>キュウキュウ</t>
    </rPh>
    <rPh sb="10" eb="12">
      <t>ニュウイン</t>
    </rPh>
    <phoneticPr fontId="1"/>
  </si>
  <si>
    <t>表 ３００  夜間急患センター来院方法別患者数</t>
    <phoneticPr fontId="1"/>
  </si>
  <si>
    <t>表 ３０１  救急医療情報センター時間別・曜日別受付件数</t>
    <phoneticPr fontId="1"/>
  </si>
  <si>
    <t>　市内各病院・診療所と連携し、オペレーターが毎日24時間受付け、これから受診できる病院や診療所（歯科を除く。）を案内している。
　曜日別（一日平均）は、祝日・日曜・土曜の順で多く、時間帯別（1時間あたりの受付件数）は、土曜は13時～18時、日曜・祝日は9時～13時、月曜から金曜は18時～24時が最も多い。 　　　　　　　　　　　　　　　　　　　　　　　　　　　　　　　　　　　　　　　　　　　　　　                                                                                                                                                                                                   　　　　　　　　　　区別は、川崎・中原・高津の順で多く、診療科目別は、内科・整形外科・小児科の順で多い。受入先は、救急病院が最も多い。</t>
    <rPh sb="133" eb="135">
      <t>ゲツヨウ</t>
    </rPh>
    <rPh sb="137" eb="139">
      <t>キンヨウ</t>
    </rPh>
    <rPh sb="142" eb="143">
      <t>ジ</t>
    </rPh>
    <rPh sb="146" eb="147">
      <t>ジ</t>
    </rPh>
    <phoneticPr fontId="1"/>
  </si>
  <si>
    <t>日</t>
    <rPh sb="0" eb="1">
      <t>ヒ</t>
    </rPh>
    <phoneticPr fontId="1"/>
  </si>
  <si>
    <t>祝日</t>
    <rPh sb="0" eb="2">
      <t>シュクジツ</t>
    </rPh>
    <phoneticPr fontId="1"/>
  </si>
  <si>
    <t>月</t>
    <rPh sb="0" eb="1">
      <t>ゲツ</t>
    </rPh>
    <phoneticPr fontId="1"/>
  </si>
  <si>
    <t>火</t>
  </si>
  <si>
    <t>水</t>
  </si>
  <si>
    <t>木</t>
  </si>
  <si>
    <t>金</t>
  </si>
  <si>
    <t>土</t>
  </si>
  <si>
    <t>運営日数</t>
    <rPh sb="0" eb="2">
      <t>ウンエイ</t>
    </rPh>
    <rPh sb="2" eb="4">
      <t>ニッスウ</t>
    </rPh>
    <phoneticPr fontId="1"/>
  </si>
  <si>
    <t>0</t>
    <phoneticPr fontId="1"/>
  </si>
  <si>
    <t>時</t>
    <rPh sb="0" eb="1">
      <t>ジ</t>
    </rPh>
    <phoneticPr fontId="1"/>
  </si>
  <si>
    <t>　９</t>
    <phoneticPr fontId="1"/>
  </si>
  <si>
    <t>９</t>
    <phoneticPr fontId="1"/>
  </si>
  <si>
    <t>１３</t>
    <phoneticPr fontId="1"/>
  </si>
  <si>
    <t>１８</t>
    <phoneticPr fontId="1"/>
  </si>
  <si>
    <t>２４</t>
    <phoneticPr fontId="1"/>
  </si>
  <si>
    <t>表 ３０２  救急医療情報センター区別・紹介者別受付件数</t>
    <phoneticPr fontId="1"/>
  </si>
  <si>
    <t>不詳</t>
    <rPh sb="0" eb="2">
      <t>フショウ</t>
    </rPh>
    <phoneticPr fontId="1"/>
  </si>
  <si>
    <t>資料：保健医療政策室</t>
    <rPh sb="0" eb="2">
      <t>シリョウ</t>
    </rPh>
    <rPh sb="3" eb="5">
      <t>ホケン</t>
    </rPh>
    <rPh sb="5" eb="7">
      <t>イリョウ</t>
    </rPh>
    <rPh sb="7" eb="9">
      <t>セイサク</t>
    </rPh>
    <rPh sb="9" eb="10">
      <t>シツ</t>
    </rPh>
    <phoneticPr fontId="1"/>
  </si>
  <si>
    <t>表 ３０３  救急医療情報センター診療科目別件数</t>
    <phoneticPr fontId="1"/>
  </si>
  <si>
    <t>整形                                                                                                                                                                                                                    外科</t>
    <rPh sb="0" eb="2">
      <t>セイケイ</t>
    </rPh>
    <rPh sb="214" eb="216">
      <t>ゲカ</t>
    </rPh>
    <phoneticPr fontId="1"/>
  </si>
  <si>
    <t>形成
外科</t>
    <rPh sb="0" eb="2">
      <t>ケイセイ</t>
    </rPh>
    <rPh sb="3" eb="5">
      <t>ゲカ</t>
    </rPh>
    <phoneticPr fontId="1"/>
  </si>
  <si>
    <t>脳神経
外科</t>
    <rPh sb="0" eb="3">
      <t>ノウシンケイ</t>
    </rPh>
    <rPh sb="4" eb="6">
      <t>ゲカ</t>
    </rPh>
    <phoneticPr fontId="1"/>
  </si>
  <si>
    <t>耳鼻
咽喉科</t>
    <rPh sb="0" eb="2">
      <t>ジビ</t>
    </rPh>
    <rPh sb="3" eb="5">
      <t>インコウ</t>
    </rPh>
    <rPh sb="5" eb="6">
      <t>カ</t>
    </rPh>
    <phoneticPr fontId="1"/>
  </si>
  <si>
    <t>皮膚科</t>
    <rPh sb="0" eb="3">
      <t>ヒフカ</t>
    </rPh>
    <phoneticPr fontId="1"/>
  </si>
  <si>
    <t>表 ３０４  救急医療情報センター受入医療機関別件数</t>
    <phoneticPr fontId="1"/>
  </si>
  <si>
    <t>患者からの受付件数</t>
    <rPh sb="0" eb="2">
      <t>カンジャ</t>
    </rPh>
    <rPh sb="5" eb="7">
      <t>ウケツケ</t>
    </rPh>
    <rPh sb="7" eb="9">
      <t>ケンスウ</t>
    </rPh>
    <phoneticPr fontId="1"/>
  </si>
  <si>
    <t>受　　　入　　　医　　　療　　　機　　　関</t>
    <rPh sb="0" eb="1">
      <t>ウケ</t>
    </rPh>
    <rPh sb="4" eb="5">
      <t>イ</t>
    </rPh>
    <rPh sb="8" eb="9">
      <t>イ</t>
    </rPh>
    <rPh sb="12" eb="13">
      <t>リョウ</t>
    </rPh>
    <rPh sb="16" eb="17">
      <t>キ</t>
    </rPh>
    <rPh sb="20" eb="21">
      <t>セキ</t>
    </rPh>
    <phoneticPr fontId="1"/>
  </si>
  <si>
    <t>検索中
不用</t>
    <rPh sb="0" eb="3">
      <t>ケンサクチュウ</t>
    </rPh>
    <rPh sb="4" eb="6">
      <t>フヨウ</t>
    </rPh>
    <phoneticPr fontId="1"/>
  </si>
  <si>
    <t>案内したが
利用せず</t>
    <rPh sb="0" eb="2">
      <t>アンナイ</t>
    </rPh>
    <rPh sb="6" eb="8">
      <t>リヨウ</t>
    </rPh>
    <phoneticPr fontId="1"/>
  </si>
  <si>
    <t>救急　　　　　　　　　　　　　　　　　　　　　　　　　　　　　　　　　　　　　　　　　　　　　　　　　　　　　　　　　　　　　　　　　　　　　　　　　　　　　　　　　　　　　　　　　　　　　　　　　　　　　　　　　　　　病院</t>
    <rPh sb="0" eb="1">
      <t>スク</t>
    </rPh>
    <rPh sb="1" eb="2">
      <t>キュウ</t>
    </rPh>
    <rPh sb="110" eb="111">
      <t>ビョウ</t>
    </rPh>
    <rPh sb="111" eb="112">
      <t>イン</t>
    </rPh>
    <phoneticPr fontId="1"/>
  </si>
  <si>
    <t>救急　　　　　　　　　　　　　　　　　　　　　　　　　　　　　　　　　　　　　　　　　　　　　　　　　　　　　　　　　　　　　　　　　　　　　　　　　　　　　　　　　　　　　　　　　　　　　　　　　　　　　　　　　　　　　診療所</t>
    <rPh sb="0" eb="1">
      <t>スク</t>
    </rPh>
    <rPh sb="1" eb="2">
      <t>キュウ</t>
    </rPh>
    <rPh sb="111" eb="112">
      <t>ミ</t>
    </rPh>
    <rPh sb="112" eb="113">
      <t>リョウ</t>
    </rPh>
    <rPh sb="113" eb="114">
      <t>ジョ</t>
    </rPh>
    <phoneticPr fontId="1"/>
  </si>
  <si>
    <t>一般　　　　　　　　　　　　　　　　　　　　　　　　　　　　　　　　　　　　　　　　　　　　　　　　　　　　　　　　　　　　　　　　　　　　　　　　　　　　　　　　　　　　　　　　　　　　　　　　　　　　　　　　　病院</t>
    <rPh sb="0" eb="2">
      <t>イッパン</t>
    </rPh>
    <rPh sb="107" eb="108">
      <t>ビョウ</t>
    </rPh>
    <rPh sb="108" eb="109">
      <t>イン</t>
    </rPh>
    <phoneticPr fontId="1"/>
  </si>
  <si>
    <t>休日　　　　　　　　　　　　　　　　　　　　　　　　　　　　　　　　　　　　　　　　　　　　　　　　　　　　　　　　　　　　　　　　　　　　　　　　　　　　　　　　　　　　　　　　　　　　　　　　　　　　　　　　　診療所</t>
    <rPh sb="0" eb="2">
      <t>キュウジツ</t>
    </rPh>
    <rPh sb="107" eb="108">
      <t>シン</t>
    </rPh>
    <rPh sb="108" eb="109">
      <t>リョウ</t>
    </rPh>
    <rPh sb="109" eb="110">
      <t>ジョ</t>
    </rPh>
    <phoneticPr fontId="1"/>
  </si>
  <si>
    <t>一般　　　　　　　　　　　　　　　　　　　　　　　　　　　　　　　　　　　　　　　　　　　　　　　　　　　　　　　　　　　　　　　　　　　　　　　　　　　　　　　　　　　　　　　　　　　　　　　　　　　　　　　　　　　　診療所</t>
    <rPh sb="0" eb="2">
      <t>イッパン</t>
    </rPh>
    <rPh sb="110" eb="111">
      <t>シン</t>
    </rPh>
    <rPh sb="111" eb="112">
      <t>リョウ</t>
    </rPh>
    <rPh sb="112" eb="113">
      <t>ジョ</t>
    </rPh>
    <phoneticPr fontId="1"/>
  </si>
  <si>
    <t>表 ３０５  救急医療情報センター音声ガイダンス利用状況</t>
    <rPh sb="0" eb="2">
      <t>キュウキュウ</t>
    </rPh>
    <phoneticPr fontId="1"/>
  </si>
  <si>
    <t>　オペレーターによる医療機関の案内と並行して、コンピューターの音声ガイダンスによる案内を行っている。</t>
    <phoneticPr fontId="1"/>
  </si>
  <si>
    <t>0時台</t>
    <rPh sb="1" eb="2">
      <t>ジ</t>
    </rPh>
    <rPh sb="2" eb="3">
      <t>ダイ</t>
    </rPh>
    <phoneticPr fontId="1"/>
  </si>
  <si>
    <t>平日</t>
    <rPh sb="0" eb="2">
      <t>ヘイジツ</t>
    </rPh>
    <phoneticPr fontId="1"/>
  </si>
  <si>
    <t>土曜日</t>
    <rPh sb="0" eb="2">
      <t>ドヨウ</t>
    </rPh>
    <rPh sb="2" eb="3">
      <t>ヒ</t>
    </rPh>
    <phoneticPr fontId="1"/>
  </si>
  <si>
    <t>日・祝日</t>
    <rPh sb="0" eb="1">
      <t>ヒ</t>
    </rPh>
    <rPh sb="2" eb="4">
      <t>シュクジツ</t>
    </rPh>
    <phoneticPr fontId="1"/>
  </si>
  <si>
    <t>高津区</t>
    <rPh sb="0" eb="2">
      <t>タカツ</t>
    </rPh>
    <rPh sb="2" eb="3">
      <t>ク</t>
    </rPh>
    <phoneticPr fontId="1"/>
  </si>
  <si>
    <t>駅で検索</t>
    <rPh sb="0" eb="1">
      <t>エキ</t>
    </rPh>
    <rPh sb="2" eb="4">
      <t>ケンサク</t>
    </rPh>
    <phoneticPr fontId="1"/>
  </si>
  <si>
    <t>平日</t>
  </si>
  <si>
    <t>土曜日</t>
  </si>
  <si>
    <t>日・祝日</t>
  </si>
  <si>
    <t>合計</t>
  </si>
  <si>
    <t>表 ３０６  「かわさきのお医者さん」ホームページ利用状況（コンテンツ別）</t>
    <phoneticPr fontId="1"/>
  </si>
  <si>
    <t>いますぐ検索</t>
    <rPh sb="4" eb="6">
      <t>ケンサク</t>
    </rPh>
    <phoneticPr fontId="1"/>
  </si>
  <si>
    <t>土</t>
    <rPh sb="0" eb="1">
      <t>ド</t>
    </rPh>
    <phoneticPr fontId="1"/>
  </si>
  <si>
    <t>日祝</t>
    <rPh sb="0" eb="1">
      <t>ニチ</t>
    </rPh>
    <rPh sb="1" eb="2">
      <t>シュク</t>
    </rPh>
    <phoneticPr fontId="1"/>
  </si>
  <si>
    <t>かんたん検索</t>
    <rPh sb="4" eb="6">
      <t>ケンサク</t>
    </rPh>
    <phoneticPr fontId="1"/>
  </si>
  <si>
    <t>キーワード検索</t>
    <rPh sb="5" eb="7">
      <t>ケンサク</t>
    </rPh>
    <phoneticPr fontId="1"/>
  </si>
  <si>
    <t>目的別検索</t>
    <rPh sb="0" eb="2">
      <t>モクテキ</t>
    </rPh>
    <rPh sb="2" eb="3">
      <t>ベツ</t>
    </rPh>
    <rPh sb="3" eb="5">
      <t>ケンサク</t>
    </rPh>
    <phoneticPr fontId="1"/>
  </si>
  <si>
    <t>かかりつけ医をみる</t>
    <rPh sb="5" eb="6">
      <t>イ</t>
    </rPh>
    <phoneticPr fontId="1"/>
  </si>
  <si>
    <t>施設詳細表示</t>
    <rPh sb="0" eb="2">
      <t>シセツ</t>
    </rPh>
    <rPh sb="2" eb="4">
      <t>ショウサイ</t>
    </rPh>
    <rPh sb="4" eb="6">
      <t>ヒョウジ</t>
    </rPh>
    <phoneticPr fontId="1"/>
  </si>
  <si>
    <t>かかりつけ医リスト</t>
    <rPh sb="5" eb="6">
      <t>イ</t>
    </rPh>
    <phoneticPr fontId="1"/>
  </si>
  <si>
    <t>お知らせ</t>
    <rPh sb="1" eb="2">
      <t>シ</t>
    </rPh>
    <phoneticPr fontId="1"/>
  </si>
  <si>
    <t>外国語でさがす
（英語）</t>
    <rPh sb="0" eb="3">
      <t>ガイコクゴ</t>
    </rPh>
    <rPh sb="9" eb="11">
      <t>エイゴ</t>
    </rPh>
    <phoneticPr fontId="1"/>
  </si>
  <si>
    <t>外国語でさがす
（中国語・簡体字）</t>
    <rPh sb="9" eb="12">
      <t>チュウゴクゴ</t>
    </rPh>
    <rPh sb="13" eb="14">
      <t>カン</t>
    </rPh>
    <rPh sb="14" eb="15">
      <t>タイ</t>
    </rPh>
    <rPh sb="15" eb="16">
      <t>ジ</t>
    </rPh>
    <phoneticPr fontId="1"/>
  </si>
  <si>
    <t>外国語でさがす
（中国語・繁体字）</t>
    <rPh sb="9" eb="11">
      <t>チュウゴク</t>
    </rPh>
    <rPh sb="13" eb="14">
      <t>ハン</t>
    </rPh>
    <rPh sb="14" eb="15">
      <t>タイ</t>
    </rPh>
    <rPh sb="15" eb="16">
      <t>ジ</t>
    </rPh>
    <phoneticPr fontId="1"/>
  </si>
  <si>
    <t>外国語でさがす
（韓国語）</t>
    <rPh sb="9" eb="11">
      <t>カンコク</t>
    </rPh>
    <phoneticPr fontId="1"/>
  </si>
  <si>
    <t>外国語でさがす
（ポルトガル語）</t>
    <phoneticPr fontId="1"/>
  </si>
  <si>
    <t>外国語でさがす
（スペイン語）</t>
    <phoneticPr fontId="1"/>
  </si>
  <si>
    <t>外国語でさがす
（タガログ語）</t>
    <phoneticPr fontId="1"/>
  </si>
  <si>
    <t>医療機関を検索
（スマホ）</t>
    <rPh sb="0" eb="2">
      <t>イリョウ</t>
    </rPh>
    <rPh sb="2" eb="4">
      <t>キカン</t>
    </rPh>
    <rPh sb="5" eb="7">
      <t>ケンサク</t>
    </rPh>
    <phoneticPr fontId="1"/>
  </si>
  <si>
    <t>かかりつけ医をみる
（スマホ）</t>
    <rPh sb="5" eb="6">
      <t>イ</t>
    </rPh>
    <phoneticPr fontId="1"/>
  </si>
  <si>
    <t>施設詳細表示
（スマホ）</t>
    <rPh sb="0" eb="2">
      <t>シセツ</t>
    </rPh>
    <rPh sb="2" eb="4">
      <t>ショウサイ</t>
    </rPh>
    <rPh sb="4" eb="6">
      <t>ヒョウジ</t>
    </rPh>
    <phoneticPr fontId="1"/>
  </si>
  <si>
    <t>外国語でさがす
（英語）
（スマホ）</t>
    <phoneticPr fontId="1"/>
  </si>
  <si>
    <t>外国語でさがす
（中国語（簡体字））
（スマホ）</t>
    <phoneticPr fontId="1"/>
  </si>
  <si>
    <t>外国語でさがす
（中国語（繁体字））
（スマホ）</t>
    <phoneticPr fontId="1"/>
  </si>
  <si>
    <t>外国語でさがす
（韓国語）
（スマホ）</t>
    <phoneticPr fontId="1"/>
  </si>
  <si>
    <t>外国語でさがす
（ポルトガル語）
（スマホ）</t>
    <phoneticPr fontId="1"/>
  </si>
  <si>
    <t>外国語でさがす
（スペイン語）
（スマホ）</t>
    <phoneticPr fontId="1"/>
  </si>
  <si>
    <t>外国語でさがす
（タガログ語）
（スマホ）</t>
    <phoneticPr fontId="1"/>
  </si>
  <si>
    <t>検索条件
（携帯）</t>
    <phoneticPr fontId="1"/>
  </si>
  <si>
    <t>施設詳細表示
（携帯）</t>
    <phoneticPr fontId="1"/>
  </si>
  <si>
    <t xml:space="preserve"> 合計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</si>
</sst>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E+00"/>
    <numFmt numFmtId="177" formatCode="_ * #,##0.0_ ;_ * \-#,##0.0_ ;_ * &quot;-&quot;?_ ;_ @_ "/>
    <numFmt numFmtId="178" formatCode="0.0%"/>
    <numFmt numFmtId="179" formatCode="0_ "/>
    <numFmt numFmtId="180" formatCode="0.0000_ "/>
    <numFmt numFmtId="181" formatCode="_ * #,##0.0_ ;_ * \-#,##0.0_ ;_ * &quot;-&quot;_ ;_ @_ "/>
    <numFmt numFmtId="182" formatCode="#,##0_ "/>
    <numFmt numFmtId="183" formatCode="##,##0"/>
  </numFmts>
  <fonts count="32">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8"/>
      <name val="ＭＳ Ｐ明朝"/>
      <family val="1"/>
      <charset val="128"/>
    </font>
    <font>
      <sz val="8"/>
      <name val="ＭＳ Ｐゴシック"/>
      <family val="3"/>
      <charset val="128"/>
    </font>
    <font>
      <sz val="12"/>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8"/>
      <name val="ＭＳ Ｐゴシック"/>
      <family val="3"/>
      <charset val="128"/>
    </font>
    <font>
      <b/>
      <sz val="9"/>
      <name val="ＭＳ Ｐゴシック"/>
      <family val="3"/>
      <charset val="128"/>
    </font>
    <font>
      <sz val="12"/>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color theme="1"/>
      <name val="ＭＳ Ｐゴシック"/>
      <family val="3"/>
      <charset val="128"/>
    </font>
    <font>
      <b/>
      <sz val="9"/>
      <name val="ＭＳ Ｐ明朝"/>
      <family val="1"/>
      <charset val="128"/>
    </font>
    <font>
      <sz val="11"/>
      <name val="ＭＳ Ｐ明朝"/>
      <family val="1"/>
      <charset val="128"/>
    </font>
    <font>
      <sz val="7"/>
      <name val="ＭＳ Ｐ明朝"/>
      <family val="1"/>
      <charset val="128"/>
    </font>
    <font>
      <b/>
      <sz val="7"/>
      <name val="ＭＳ Ｐゴシック"/>
      <family val="3"/>
      <charset val="128"/>
    </font>
    <font>
      <sz val="6"/>
      <name val="ＭＳ ゴシック"/>
      <family val="3"/>
      <charset val="128"/>
    </font>
    <font>
      <sz val="9"/>
      <name val="ＭＳ ゴシック"/>
      <family val="3"/>
      <charset val="128"/>
    </font>
    <font>
      <sz val="7"/>
      <name val="ＭＳ 明朝"/>
      <family val="1"/>
      <charset val="128"/>
    </font>
    <font>
      <sz val="7"/>
      <name val="ＭＳ ゴシック"/>
      <family val="3"/>
      <charset val="128"/>
    </font>
    <font>
      <sz val="6"/>
      <name val="ＭＳ Ｐ明朝"/>
      <family val="1"/>
      <charset val="128"/>
    </font>
    <font>
      <sz val="8"/>
      <name val="ＭＳ ゴシック"/>
      <family val="3"/>
      <charset val="128"/>
    </font>
    <font>
      <b/>
      <sz val="5"/>
      <name val="ＭＳ Ｐ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38">
    <border>
      <left/>
      <right/>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right style="thin">
        <color auto="1"/>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s>
  <cellStyleXfs count="2">
    <xf numFmtId="0" fontId="0" fillId="0" borderId="0"/>
    <xf numFmtId="38" fontId="4" fillId="0" borderId="0" applyFont="0" applyFill="0" applyBorder="0" applyAlignment="0" applyProtection="0">
      <alignment vertical="center"/>
    </xf>
  </cellStyleXfs>
  <cellXfs count="458">
    <xf numFmtId="0" fontId="0" fillId="0" borderId="0" xfId="0"/>
    <xf numFmtId="0" fontId="2" fillId="0" borderId="0" xfId="0" applyFont="1"/>
    <xf numFmtId="0" fontId="4" fillId="0" borderId="0" xfId="0" applyFont="1"/>
    <xf numFmtId="0" fontId="5" fillId="0" borderId="0" xfId="0" applyFont="1"/>
    <xf numFmtId="0" fontId="8" fillId="0" borderId="0" xfId="0" applyFont="1"/>
    <xf numFmtId="0" fontId="3" fillId="0" borderId="0" xfId="0" applyFont="1" applyAlignment="1">
      <alignment vertical="center"/>
    </xf>
    <xf numFmtId="0" fontId="11"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left" vertical="center"/>
    </xf>
    <xf numFmtId="177" fontId="11" fillId="0" borderId="0" xfId="0" applyNumberFormat="1" applyFont="1" applyBorder="1" applyAlignment="1">
      <alignment horizontal="center" vertical="center"/>
    </xf>
    <xf numFmtId="0" fontId="10" fillId="0" borderId="0" xfId="0" applyFont="1"/>
    <xf numFmtId="41" fontId="11" fillId="0" borderId="0" xfId="0" applyNumberFormat="1" applyFont="1"/>
    <xf numFmtId="0" fontId="12" fillId="0" borderId="3" xfId="0" applyFont="1" applyBorder="1" applyAlignment="1">
      <alignment horizontal="distributed" vertical="center"/>
    </xf>
    <xf numFmtId="0" fontId="7" fillId="0" borderId="0" xfId="0" applyFont="1"/>
    <xf numFmtId="0" fontId="6" fillId="0" borderId="0" xfId="0" applyFont="1" applyBorder="1" applyAlignment="1">
      <alignment horizontal="distributed" vertical="center"/>
    </xf>
    <xf numFmtId="41" fontId="6" fillId="0" borderId="6" xfId="0" applyNumberFormat="1" applyFont="1" applyFill="1" applyBorder="1" applyAlignment="1">
      <alignment vertical="center"/>
    </xf>
    <xf numFmtId="178" fontId="6" fillId="0" borderId="7" xfId="0" applyNumberFormat="1" applyFont="1" applyFill="1" applyBorder="1" applyAlignment="1">
      <alignment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178" fontId="6" fillId="0" borderId="6" xfId="0" applyNumberFormat="1" applyFont="1" applyFill="1" applyBorder="1" applyAlignment="1">
      <alignment vertical="center"/>
    </xf>
    <xf numFmtId="178" fontId="12" fillId="0" borderId="5" xfId="0" applyNumberFormat="1" applyFont="1" applyBorder="1" applyAlignment="1">
      <alignment vertical="center"/>
    </xf>
    <xf numFmtId="178" fontId="12" fillId="0" borderId="4" xfId="0" applyNumberFormat="1" applyFont="1" applyBorder="1" applyAlignment="1">
      <alignment vertical="center"/>
    </xf>
    <xf numFmtId="41" fontId="12" fillId="0" borderId="4" xfId="0" applyNumberFormat="1" applyFont="1" applyFill="1" applyBorder="1" applyAlignment="1">
      <alignment vertical="center"/>
    </xf>
    <xf numFmtId="178" fontId="12" fillId="0" borderId="5" xfId="0" applyNumberFormat="1" applyFont="1" applyFill="1" applyBorder="1" applyAlignment="1">
      <alignment vertical="center"/>
    </xf>
    <xf numFmtId="178" fontId="12" fillId="0" borderId="4" xfId="0" applyNumberFormat="1" applyFont="1" applyFill="1" applyBorder="1" applyAlignment="1">
      <alignment vertical="center"/>
    </xf>
    <xf numFmtId="0" fontId="8" fillId="0" borderId="0" xfId="0" applyFont="1" applyAlignment="1">
      <alignment vertical="top"/>
    </xf>
    <xf numFmtId="0" fontId="8" fillId="0" borderId="0" xfId="0" applyFont="1" applyBorder="1"/>
    <xf numFmtId="0" fontId="10" fillId="0" borderId="2" xfId="0" applyFont="1" applyBorder="1" applyAlignment="1">
      <alignment horizontal="distributed" vertical="distributed" textRotation="255"/>
    </xf>
    <xf numFmtId="0" fontId="10" fillId="0" borderId="2" xfId="0" applyFont="1" applyBorder="1" applyAlignment="1">
      <alignment horizontal="center" vertical="distributed" textRotation="255" wrapText="1"/>
    </xf>
    <xf numFmtId="0" fontId="13" fillId="0" borderId="15" xfId="0" applyFont="1" applyBorder="1" applyAlignment="1">
      <alignment horizontal="distributed" vertical="center"/>
    </xf>
    <xf numFmtId="41" fontId="12" fillId="0" borderId="5" xfId="0" applyNumberFormat="1" applyFont="1" applyFill="1" applyBorder="1" applyAlignment="1">
      <alignment vertical="center" shrinkToFit="1"/>
    </xf>
    <xf numFmtId="41" fontId="12" fillId="0" borderId="4" xfId="0" applyNumberFormat="1" applyFont="1" applyFill="1" applyBorder="1" applyAlignment="1">
      <alignment vertical="center" shrinkToFit="1"/>
    </xf>
    <xf numFmtId="0" fontId="10" fillId="0" borderId="19" xfId="0" applyFont="1" applyBorder="1" applyAlignment="1">
      <alignment horizontal="distributed" vertical="center"/>
    </xf>
    <xf numFmtId="41" fontId="6" fillId="0" borderId="7" xfId="0" applyNumberFormat="1" applyFont="1" applyFill="1" applyBorder="1" applyAlignment="1">
      <alignment vertical="center"/>
    </xf>
    <xf numFmtId="41" fontId="6" fillId="0" borderId="7" xfId="0" applyNumberFormat="1" applyFont="1" applyFill="1" applyBorder="1" applyAlignment="1">
      <alignment vertical="center" shrinkToFit="1"/>
    </xf>
    <xf numFmtId="41" fontId="6" fillId="0" borderId="6" xfId="0" applyNumberFormat="1" applyFont="1" applyFill="1" applyBorder="1" applyAlignment="1">
      <alignment vertical="center" shrinkToFit="1"/>
    </xf>
    <xf numFmtId="41" fontId="6" fillId="0" borderId="6" xfId="0" applyNumberFormat="1" applyFont="1" applyFill="1" applyBorder="1" applyAlignment="1">
      <alignment horizontal="right" vertical="center" shrinkToFit="1"/>
    </xf>
    <xf numFmtId="41" fontId="6" fillId="0" borderId="7" xfId="0" applyNumberFormat="1" applyFont="1" applyFill="1" applyBorder="1" applyAlignment="1">
      <alignment horizontal="right" vertical="center" shrinkToFit="1"/>
    </xf>
    <xf numFmtId="41" fontId="11" fillId="0" borderId="0" xfId="0" applyNumberFormat="1" applyFont="1" applyFill="1" applyBorder="1"/>
    <xf numFmtId="0" fontId="10" fillId="0" borderId="11" xfId="0" applyFont="1" applyBorder="1" applyAlignment="1">
      <alignment horizontal="distributed" vertical="center" wrapText="1"/>
    </xf>
    <xf numFmtId="41" fontId="6" fillId="0" borderId="18" xfId="0" applyNumberFormat="1" applyFont="1" applyFill="1" applyBorder="1" applyAlignment="1">
      <alignment vertical="center"/>
    </xf>
    <xf numFmtId="41" fontId="6" fillId="0" borderId="18" xfId="0" applyNumberFormat="1" applyFont="1" applyFill="1" applyBorder="1" applyAlignment="1">
      <alignment vertical="center" shrinkToFit="1"/>
    </xf>
    <xf numFmtId="41" fontId="6" fillId="0" borderId="18" xfId="0" applyNumberFormat="1" applyFont="1" applyFill="1" applyBorder="1" applyAlignment="1">
      <alignment horizontal="right" vertical="center" shrinkToFit="1"/>
    </xf>
    <xf numFmtId="41" fontId="6" fillId="0" borderId="14" xfId="0" applyNumberFormat="1" applyFont="1" applyFill="1" applyBorder="1" applyAlignment="1">
      <alignment vertical="center" shrinkToFit="1"/>
    </xf>
    <xf numFmtId="0" fontId="10" fillId="0" borderId="0" xfId="0" applyFont="1" applyBorder="1" applyAlignment="1">
      <alignment vertical="center"/>
    </xf>
    <xf numFmtId="41" fontId="11" fillId="0" borderId="0" xfId="0" applyNumberFormat="1" applyFont="1" applyBorder="1"/>
    <xf numFmtId="0" fontId="11" fillId="0" borderId="0" xfId="0" applyFont="1" applyBorder="1"/>
    <xf numFmtId="0" fontId="0" fillId="0" borderId="0" xfId="0" applyFont="1"/>
    <xf numFmtId="41" fontId="0" fillId="0" borderId="0" xfId="0" applyNumberFormat="1" applyFont="1"/>
    <xf numFmtId="0" fontId="0" fillId="0" borderId="0" xfId="0" applyFont="1" applyBorder="1"/>
    <xf numFmtId="179" fontId="0" fillId="0" borderId="0" xfId="0" applyNumberFormat="1" applyFont="1"/>
    <xf numFmtId="10" fontId="0" fillId="0" borderId="0" xfId="0" applyNumberFormat="1" applyFont="1"/>
    <xf numFmtId="179" fontId="0" fillId="0" borderId="0" xfId="0" applyNumberFormat="1" applyFont="1" applyFill="1"/>
    <xf numFmtId="179" fontId="0" fillId="0" borderId="0" xfId="0" applyNumberFormat="1" applyFont="1" applyBorder="1"/>
    <xf numFmtId="180" fontId="0" fillId="0" borderId="0" xfId="0" applyNumberFormat="1" applyFont="1"/>
    <xf numFmtId="0" fontId="3" fillId="0" borderId="0" xfId="0" applyFont="1"/>
    <xf numFmtId="0" fontId="10" fillId="0" borderId="22" xfId="0" applyFont="1" applyBorder="1" applyAlignment="1">
      <alignment horizontal="center" vertical="center"/>
    </xf>
    <xf numFmtId="0" fontId="10" fillId="0" borderId="22" xfId="0" applyNumberFormat="1" applyFont="1" applyBorder="1" applyAlignment="1">
      <alignment horizontal="center" vertical="center"/>
    </xf>
    <xf numFmtId="0" fontId="10" fillId="0" borderId="23" xfId="0" applyNumberFormat="1" applyFont="1" applyBorder="1" applyAlignment="1">
      <alignment horizontal="center" vertical="center"/>
    </xf>
    <xf numFmtId="41" fontId="13" fillId="0" borderId="5" xfId="0" applyNumberFormat="1" applyFont="1" applyFill="1" applyBorder="1" applyAlignment="1">
      <alignment vertical="center" shrinkToFit="1"/>
    </xf>
    <xf numFmtId="41" fontId="13" fillId="0" borderId="4" xfId="0" applyNumberFormat="1" applyFont="1" applyFill="1" applyBorder="1" applyAlignment="1">
      <alignment vertical="center" shrinkToFit="1"/>
    </xf>
    <xf numFmtId="0" fontId="10" fillId="0" borderId="0" xfId="0" applyFont="1" applyBorder="1" applyAlignment="1">
      <alignment horizontal="distributed" vertical="center"/>
    </xf>
    <xf numFmtId="41" fontId="10" fillId="0" borderId="7" xfId="0" applyNumberFormat="1" applyFont="1" applyFill="1" applyBorder="1" applyAlignment="1">
      <alignment vertical="center" shrinkToFit="1"/>
    </xf>
    <xf numFmtId="41" fontId="10" fillId="0" borderId="6" xfId="0" applyNumberFormat="1" applyFont="1" applyFill="1" applyBorder="1" applyAlignment="1">
      <alignment vertical="center" shrinkToFit="1"/>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41" fontId="10" fillId="0" borderId="24" xfId="0" applyNumberFormat="1" applyFont="1" applyFill="1" applyBorder="1" applyAlignment="1">
      <alignment vertical="center" shrinkToFit="1"/>
    </xf>
    <xf numFmtId="41" fontId="10" fillId="0" borderId="12" xfId="0" applyNumberFormat="1" applyFont="1" applyFill="1" applyBorder="1" applyAlignment="1">
      <alignment vertical="center" shrinkToFit="1"/>
    </xf>
    <xf numFmtId="0" fontId="10" fillId="0" borderId="9" xfId="0" applyFont="1" applyBorder="1" applyAlignment="1">
      <alignment horizontal="distributed" vertical="center"/>
    </xf>
    <xf numFmtId="0" fontId="10" fillId="0" borderId="11" xfId="0" applyFont="1" applyBorder="1" applyAlignment="1">
      <alignment horizontal="distributed" vertical="center"/>
    </xf>
    <xf numFmtId="41" fontId="10" fillId="0" borderId="18" xfId="0" applyNumberFormat="1" applyFont="1" applyFill="1" applyBorder="1" applyAlignment="1">
      <alignment vertical="center" shrinkToFit="1"/>
    </xf>
    <xf numFmtId="41" fontId="10" fillId="0" borderId="14" xfId="0" applyNumberFormat="1" applyFont="1" applyFill="1" applyBorder="1" applyAlignment="1">
      <alignment vertical="center" shrinkToFit="1"/>
    </xf>
    <xf numFmtId="41" fontId="0" fillId="0" borderId="0" xfId="0" applyNumberFormat="1"/>
    <xf numFmtId="0" fontId="0" fillId="0" borderId="0" xfId="0" applyBorder="1"/>
    <xf numFmtId="0" fontId="10" fillId="0" borderId="0" xfId="0" applyFont="1" applyAlignment="1">
      <alignment vertical="top" wrapText="1"/>
    </xf>
    <xf numFmtId="0" fontId="10" fillId="0" borderId="20" xfId="0" applyFont="1" applyBorder="1"/>
    <xf numFmtId="0" fontId="10" fillId="0" borderId="22"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0" fillId="0" borderId="3" xfId="0" applyFont="1" applyBorder="1"/>
    <xf numFmtId="41" fontId="10" fillId="0" borderId="5" xfId="0" applyNumberFormat="1" applyFont="1" applyFill="1" applyBorder="1" applyAlignment="1">
      <alignment horizontal="center" vertical="center"/>
    </xf>
    <xf numFmtId="41" fontId="10" fillId="0" borderId="5" xfId="1" applyNumberFormat="1" applyFont="1" applyFill="1" applyBorder="1" applyAlignment="1">
      <alignment horizontal="center" vertical="center"/>
    </xf>
    <xf numFmtId="41" fontId="13" fillId="0" borderId="3" xfId="1" applyNumberFormat="1" applyFont="1" applyFill="1" applyBorder="1" applyAlignment="1">
      <alignment horizontal="center" vertical="center"/>
    </xf>
    <xf numFmtId="0" fontId="10" fillId="0" borderId="26" xfId="0" applyFont="1" applyBorder="1" applyAlignment="1">
      <alignment horizontal="center"/>
    </xf>
    <xf numFmtId="41" fontId="10" fillId="0" borderId="25" xfId="0" applyNumberFormat="1" applyFont="1" applyFill="1" applyBorder="1" applyAlignment="1">
      <alignment horizontal="center" vertical="center"/>
    </xf>
    <xf numFmtId="41" fontId="10" fillId="0" borderId="25" xfId="1" applyNumberFormat="1" applyFont="1" applyFill="1" applyBorder="1" applyAlignment="1">
      <alignment horizontal="center" vertical="center"/>
    </xf>
    <xf numFmtId="41" fontId="13" fillId="0" borderId="27" xfId="1" applyNumberFormat="1" applyFont="1" applyFill="1" applyBorder="1" applyAlignment="1">
      <alignment horizontal="center" vertical="center"/>
    </xf>
    <xf numFmtId="41" fontId="10" fillId="0" borderId="0" xfId="0" applyNumberFormat="1" applyFont="1"/>
    <xf numFmtId="0" fontId="10" fillId="0" borderId="29" xfId="0" applyFont="1" applyBorder="1" applyAlignment="1">
      <alignment horizontal="center"/>
    </xf>
    <xf numFmtId="41" fontId="13" fillId="0" borderId="30" xfId="1" applyNumberFormat="1" applyFont="1" applyFill="1" applyBorder="1" applyAlignment="1">
      <alignment horizontal="center" vertical="center"/>
    </xf>
    <xf numFmtId="41" fontId="10" fillId="0" borderId="28" xfId="0" applyNumberFormat="1" applyFont="1" applyFill="1" applyBorder="1" applyAlignment="1">
      <alignment horizontal="center" vertical="center"/>
    </xf>
    <xf numFmtId="0" fontId="10" fillId="0" borderId="26" xfId="0" applyFont="1" applyBorder="1"/>
    <xf numFmtId="0" fontId="10" fillId="0" borderId="27" xfId="0" applyFont="1" applyBorder="1"/>
    <xf numFmtId="0" fontId="10" fillId="0" borderId="12" xfId="0" applyFont="1" applyBorder="1"/>
    <xf numFmtId="0" fontId="10" fillId="0" borderId="8" xfId="0" applyFont="1" applyBorder="1"/>
    <xf numFmtId="41" fontId="10" fillId="0" borderId="24" xfId="0" applyNumberFormat="1" applyFont="1" applyFill="1" applyBorder="1" applyAlignment="1">
      <alignment horizontal="center" vertical="center"/>
    </xf>
    <xf numFmtId="0" fontId="10" fillId="0" borderId="29" xfId="0" applyFont="1" applyBorder="1"/>
    <xf numFmtId="0" fontId="10" fillId="0" borderId="30" xfId="0" applyFont="1" applyBorder="1"/>
    <xf numFmtId="0" fontId="10" fillId="0" borderId="19" xfId="0" applyFont="1" applyBorder="1" applyAlignment="1">
      <alignment horizontal="center"/>
    </xf>
    <xf numFmtId="0" fontId="10" fillId="0" borderId="12" xfId="0" applyFont="1" applyBorder="1" applyAlignment="1">
      <alignment horizontal="center"/>
    </xf>
    <xf numFmtId="41" fontId="13" fillId="0" borderId="8" xfId="1" applyNumberFormat="1" applyFont="1" applyFill="1" applyBorder="1" applyAlignment="1">
      <alignment horizontal="center" vertical="center"/>
    </xf>
    <xf numFmtId="0" fontId="10" fillId="0" borderId="7" xfId="0" applyFont="1" applyBorder="1" applyAlignment="1">
      <alignment horizontal="center"/>
    </xf>
    <xf numFmtId="0" fontId="10" fillId="0" borderId="1" xfId="0" applyFont="1" applyBorder="1"/>
    <xf numFmtId="0" fontId="10" fillId="0" borderId="31" xfId="0" applyFont="1" applyBorder="1"/>
    <xf numFmtId="41" fontId="10" fillId="0" borderId="2" xfId="0" applyNumberFormat="1" applyFont="1" applyFill="1" applyBorder="1" applyAlignment="1">
      <alignment horizontal="center" vertical="center"/>
    </xf>
    <xf numFmtId="41" fontId="13" fillId="0" borderId="31" xfId="1" applyNumberFormat="1" applyFont="1" applyFill="1" applyBorder="1" applyAlignment="1">
      <alignment horizontal="center" vertical="center"/>
    </xf>
    <xf numFmtId="0" fontId="4" fillId="0" borderId="0" xfId="0" applyFont="1" applyBorder="1"/>
    <xf numFmtId="0" fontId="10" fillId="0" borderId="21" xfId="0" applyFont="1" applyBorder="1" applyAlignment="1"/>
    <xf numFmtId="0" fontId="10" fillId="0" borderId="23" xfId="0" applyFont="1" applyBorder="1" applyAlignment="1">
      <alignment horizontal="center" vertical="center"/>
    </xf>
    <xf numFmtId="41" fontId="13" fillId="0" borderId="5" xfId="0" applyNumberFormat="1" applyFont="1" applyFill="1" applyBorder="1" applyAlignment="1">
      <alignment vertical="center"/>
    </xf>
    <xf numFmtId="41" fontId="13" fillId="0" borderId="4" xfId="0" applyNumberFormat="1" applyFont="1" applyFill="1" applyBorder="1" applyAlignment="1">
      <alignment vertical="center"/>
    </xf>
    <xf numFmtId="41" fontId="10" fillId="0" borderId="7" xfId="0" applyNumberFormat="1" applyFont="1" applyFill="1" applyBorder="1" applyAlignment="1">
      <alignment vertical="center"/>
    </xf>
    <xf numFmtId="41" fontId="10" fillId="0" borderId="6" xfId="0" applyNumberFormat="1" applyFont="1" applyFill="1" applyBorder="1" applyAlignment="1">
      <alignment vertical="center"/>
    </xf>
    <xf numFmtId="0" fontId="10" fillId="0" borderId="19" xfId="0" applyFont="1" applyBorder="1" applyAlignment="1">
      <alignment horizontal="distributed" vertical="center" shrinkToFit="1"/>
    </xf>
    <xf numFmtId="41" fontId="10" fillId="0" borderId="18" xfId="0" applyNumberFormat="1" applyFont="1" applyFill="1" applyBorder="1" applyAlignment="1">
      <alignment vertical="center"/>
    </xf>
    <xf numFmtId="41" fontId="10" fillId="0" borderId="14" xfId="0" applyNumberFormat="1" applyFont="1" applyFill="1" applyBorder="1" applyAlignment="1">
      <alignment vertical="center"/>
    </xf>
    <xf numFmtId="0" fontId="14" fillId="0" borderId="0" xfId="0" applyFont="1" applyAlignment="1">
      <alignment vertical="top"/>
    </xf>
    <xf numFmtId="0" fontId="14" fillId="0" borderId="0" xfId="0" applyFont="1"/>
    <xf numFmtId="0" fontId="14" fillId="0" borderId="0" xfId="0" applyFont="1" applyBorder="1"/>
    <xf numFmtId="0" fontId="15" fillId="0" borderId="0" xfId="0" applyFont="1" applyBorder="1"/>
    <xf numFmtId="0" fontId="15" fillId="0" borderId="0" xfId="0" applyFont="1"/>
    <xf numFmtId="0" fontId="15" fillId="0" borderId="0" xfId="0" applyFont="1" applyAlignment="1">
      <alignment vertical="top"/>
    </xf>
    <xf numFmtId="49" fontId="15" fillId="0" borderId="0" xfId="0" applyNumberFormat="1" applyFont="1"/>
    <xf numFmtId="0" fontId="15" fillId="0" borderId="22" xfId="0" applyFont="1" applyBorder="1" applyAlignment="1">
      <alignment horizontal="center" vertical="center"/>
    </xf>
    <xf numFmtId="0" fontId="15" fillId="0" borderId="22" xfId="0" applyFont="1" applyBorder="1" applyAlignment="1">
      <alignment horizontal="distributed" vertical="center" wrapText="1"/>
    </xf>
    <xf numFmtId="0" fontId="15" fillId="0" borderId="23" xfId="0" applyFont="1" applyBorder="1" applyAlignment="1">
      <alignment horizontal="distributed" vertical="center" wrapText="1"/>
    </xf>
    <xf numFmtId="0" fontId="16" fillId="0" borderId="0" xfId="0" applyFont="1" applyBorder="1"/>
    <xf numFmtId="0" fontId="16" fillId="0" borderId="0" xfId="0" applyFont="1"/>
    <xf numFmtId="41" fontId="17" fillId="0" borderId="5" xfId="0" applyNumberFormat="1" applyFont="1" applyBorder="1" applyAlignment="1">
      <alignment vertical="center"/>
    </xf>
    <xf numFmtId="41" fontId="17" fillId="0" borderId="4" xfId="0" applyNumberFormat="1" applyFont="1" applyBorder="1" applyAlignment="1">
      <alignment vertical="center"/>
    </xf>
    <xf numFmtId="41" fontId="15" fillId="0" borderId="7" xfId="0" applyNumberFormat="1" applyFont="1" applyBorder="1" applyAlignment="1">
      <alignment vertical="center"/>
    </xf>
    <xf numFmtId="41" fontId="15" fillId="0" borderId="6" xfId="0" applyNumberFormat="1" applyFont="1" applyBorder="1" applyAlignment="1">
      <alignment vertical="center"/>
    </xf>
    <xf numFmtId="41" fontId="16" fillId="0" borderId="0" xfId="0" applyNumberFormat="1" applyFont="1" applyBorder="1"/>
    <xf numFmtId="41" fontId="15" fillId="0" borderId="7" xfId="0" applyNumberFormat="1" applyFont="1" applyBorder="1" applyAlignment="1">
      <alignment horizontal="right" vertical="center"/>
    </xf>
    <xf numFmtId="41" fontId="15" fillId="0" borderId="18" xfId="0" applyNumberFormat="1" applyFont="1" applyBorder="1" applyAlignment="1">
      <alignment vertical="center"/>
    </xf>
    <xf numFmtId="41" fontId="15" fillId="0" borderId="14" xfId="0" applyNumberFormat="1" applyFont="1" applyBorder="1" applyAlignment="1">
      <alignment vertical="center"/>
    </xf>
    <xf numFmtId="41" fontId="16" fillId="0" borderId="0" xfId="0" applyNumberFormat="1" applyFont="1"/>
    <xf numFmtId="0" fontId="18" fillId="0" borderId="0" xfId="0" applyFont="1"/>
    <xf numFmtId="41" fontId="18" fillId="0" borderId="0" xfId="0" applyNumberFormat="1" applyFont="1" applyFill="1"/>
    <xf numFmtId="0" fontId="18" fillId="0" borderId="0" xfId="0" applyFont="1" applyBorder="1"/>
    <xf numFmtId="49" fontId="10" fillId="0" borderId="2"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41" fontId="12" fillId="0" borderId="5" xfId="0" applyNumberFormat="1" applyFont="1" applyFill="1" applyBorder="1" applyAlignment="1">
      <alignment vertical="center"/>
    </xf>
    <xf numFmtId="41" fontId="19" fillId="0" borderId="0" xfId="0" applyNumberFormat="1" applyFont="1"/>
    <xf numFmtId="0" fontId="19" fillId="0" borderId="0" xfId="0" applyFont="1"/>
    <xf numFmtId="41" fontId="13" fillId="0" borderId="24" xfId="0" applyNumberFormat="1" applyFont="1" applyFill="1" applyBorder="1" applyAlignment="1">
      <alignment vertical="center"/>
    </xf>
    <xf numFmtId="41" fontId="13" fillId="0" borderId="12" xfId="0" applyNumberFormat="1" applyFont="1" applyFill="1" applyBorder="1" applyAlignment="1">
      <alignment vertical="center"/>
    </xf>
    <xf numFmtId="41" fontId="10" fillId="0" borderId="0" xfId="0" applyNumberFormat="1" applyFont="1" applyBorder="1"/>
    <xf numFmtId="49" fontId="10" fillId="0" borderId="0" xfId="0" applyNumberFormat="1" applyFont="1" applyBorder="1" applyAlignment="1">
      <alignment vertical="center"/>
    </xf>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0" fontId="10" fillId="0" borderId="27" xfId="0" applyFont="1" applyBorder="1" applyAlignment="1">
      <alignment horizontal="distributed" vertical="center"/>
    </xf>
    <xf numFmtId="49" fontId="10" fillId="0" borderId="27" xfId="0" applyNumberFormat="1" applyFont="1" applyBorder="1" applyAlignment="1">
      <alignment vertical="center"/>
    </xf>
    <xf numFmtId="49" fontId="10" fillId="0" borderId="27" xfId="0" applyNumberFormat="1" applyFont="1" applyBorder="1" applyAlignment="1">
      <alignment horizontal="distributed" vertical="center"/>
    </xf>
    <xf numFmtId="49" fontId="10" fillId="0" borderId="33" xfId="0" applyNumberFormat="1" applyFont="1" applyBorder="1" applyAlignment="1">
      <alignment horizontal="distributed" vertical="center"/>
    </xf>
    <xf numFmtId="41" fontId="10" fillId="0" borderId="25" xfId="0" applyNumberFormat="1" applyFont="1" applyFill="1" applyBorder="1" applyAlignment="1">
      <alignment vertical="center"/>
    </xf>
    <xf numFmtId="41" fontId="10" fillId="0" borderId="25" xfId="0" applyNumberFormat="1" applyFont="1" applyFill="1" applyBorder="1" applyAlignment="1">
      <alignment vertical="center" shrinkToFit="1"/>
    </xf>
    <xf numFmtId="41" fontId="10" fillId="0" borderId="26" xfId="0" applyNumberFormat="1" applyFont="1" applyFill="1" applyBorder="1" applyAlignment="1">
      <alignment vertical="center" shrinkToFit="1"/>
    </xf>
    <xf numFmtId="0" fontId="10" fillId="0" borderId="0" xfId="0" applyFont="1" applyBorder="1"/>
    <xf numFmtId="41" fontId="10" fillId="0" borderId="0" xfId="0" applyNumberFormat="1" applyFont="1" applyFill="1" applyBorder="1"/>
    <xf numFmtId="49" fontId="10" fillId="0" borderId="9" xfId="0" applyNumberFormat="1" applyFont="1" applyBorder="1" applyAlignment="1">
      <alignment vertical="center"/>
    </xf>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0" fontId="10" fillId="0" borderId="0" xfId="0" applyFont="1" applyBorder="1" applyAlignment="1">
      <alignment horizontal="left"/>
    </xf>
    <xf numFmtId="0" fontId="10" fillId="0" borderId="0" xfId="0" applyFont="1" applyAlignment="1">
      <alignment vertical="center"/>
    </xf>
    <xf numFmtId="0" fontId="0" fillId="0" borderId="0" xfId="0" applyAlignment="1">
      <alignment vertical="center"/>
    </xf>
    <xf numFmtId="0" fontId="10" fillId="0" borderId="0" xfId="0" applyNumberFormat="1" applyFont="1" applyBorder="1" applyAlignment="1">
      <alignment vertical="center"/>
    </xf>
    <xf numFmtId="0" fontId="10" fillId="0" borderId="27" xfId="0" applyNumberFormat="1" applyFont="1" applyBorder="1" applyAlignment="1">
      <alignment vertical="center"/>
    </xf>
    <xf numFmtId="0" fontId="10" fillId="0" borderId="9" xfId="0" applyNumberFormat="1" applyFont="1" applyBorder="1" applyAlignment="1">
      <alignment vertical="center"/>
    </xf>
    <xf numFmtId="0" fontId="3" fillId="0" borderId="0" xfId="0" applyFont="1" applyAlignment="1">
      <alignment vertical="top"/>
    </xf>
    <xf numFmtId="0" fontId="4" fillId="0" borderId="0" xfId="0" applyFont="1" applyAlignment="1">
      <alignment vertical="top"/>
    </xf>
    <xf numFmtId="0" fontId="4" fillId="0" borderId="0" xfId="0" applyFont="1" applyBorder="1" applyAlignment="1">
      <alignment vertical="top"/>
    </xf>
    <xf numFmtId="41" fontId="13" fillId="0" borderId="25" xfId="0" applyNumberFormat="1" applyFont="1" applyFill="1" applyBorder="1" applyAlignment="1">
      <alignment vertical="center"/>
    </xf>
    <xf numFmtId="49" fontId="11" fillId="0" borderId="0" xfId="0" applyNumberFormat="1" applyFont="1" applyBorder="1" applyAlignment="1">
      <alignment horizontal="distributed" vertical="center"/>
    </xf>
    <xf numFmtId="0" fontId="13" fillId="0" borderId="0" xfId="0" applyFont="1" applyBorder="1" applyAlignment="1">
      <alignment vertical="center"/>
    </xf>
    <xf numFmtId="0" fontId="11" fillId="0" borderId="0" xfId="0" applyFont="1" applyBorder="1" applyAlignment="1">
      <alignment horizontal="distributed" vertical="center"/>
    </xf>
    <xf numFmtId="41" fontId="10" fillId="0" borderId="7" xfId="0" applyNumberFormat="1" applyFont="1" applyFill="1" applyBorder="1" applyAlignment="1">
      <alignment horizontal="right" vertical="center"/>
    </xf>
    <xf numFmtId="0" fontId="10" fillId="0" borderId="0" xfId="0" applyFont="1" applyBorder="1" applyAlignment="1">
      <alignment horizontal="center" vertical="center"/>
    </xf>
    <xf numFmtId="41" fontId="10" fillId="0" borderId="6" xfId="0" applyNumberFormat="1" applyFont="1" applyFill="1" applyBorder="1" applyAlignment="1">
      <alignment horizontal="right" vertical="center"/>
    </xf>
    <xf numFmtId="49" fontId="11" fillId="0" borderId="0" xfId="0" applyNumberFormat="1" applyFont="1" applyBorder="1" applyAlignment="1">
      <alignment vertical="center"/>
    </xf>
    <xf numFmtId="0" fontId="13" fillId="0" borderId="9" xfId="0" applyFont="1" applyBorder="1" applyAlignment="1">
      <alignment vertical="center"/>
    </xf>
    <xf numFmtId="41" fontId="10" fillId="0" borderId="0" xfId="0" applyNumberFormat="1" applyFont="1" applyFill="1" applyBorder="1" applyAlignment="1">
      <alignment vertical="center"/>
    </xf>
    <xf numFmtId="49" fontId="10" fillId="0" borderId="22" xfId="0" applyNumberFormat="1" applyFont="1" applyBorder="1" applyAlignment="1">
      <alignment horizontal="distributed" vertical="center"/>
    </xf>
    <xf numFmtId="49" fontId="10" fillId="0" borderId="22" xfId="0" applyNumberFormat="1" applyFont="1" applyBorder="1" applyAlignment="1">
      <alignment horizontal="distributed" vertical="center" wrapText="1"/>
    </xf>
    <xf numFmtId="49" fontId="10" fillId="0" borderId="23" xfId="0" applyNumberFormat="1" applyFont="1" applyBorder="1" applyAlignment="1">
      <alignment horizontal="distributed" vertical="center"/>
    </xf>
    <xf numFmtId="41" fontId="13" fillId="0" borderId="7" xfId="0" applyNumberFormat="1" applyFont="1" applyFill="1" applyBorder="1" applyAlignment="1">
      <alignment vertical="center"/>
    </xf>
    <xf numFmtId="41" fontId="13" fillId="0" borderId="6" xfId="0" applyNumberFormat="1" applyFont="1" applyFill="1" applyBorder="1" applyAlignment="1">
      <alignment vertical="center"/>
    </xf>
    <xf numFmtId="181" fontId="10" fillId="0" borderId="24" xfId="0" applyNumberFormat="1" applyFont="1" applyFill="1" applyBorder="1" applyAlignment="1">
      <alignment vertical="center"/>
    </xf>
    <xf numFmtId="181" fontId="10" fillId="0" borderId="24" xfId="0" applyNumberFormat="1" applyFont="1" applyFill="1" applyBorder="1" applyAlignment="1">
      <alignment horizontal="right" vertical="center"/>
    </xf>
    <xf numFmtId="181" fontId="10" fillId="0" borderId="12" xfId="0" applyNumberFormat="1" applyFont="1" applyFill="1" applyBorder="1" applyAlignment="1">
      <alignment horizontal="right"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0" fontId="10" fillId="0" borderId="32" xfId="0" applyFont="1" applyBorder="1" applyAlignment="1"/>
    <xf numFmtId="0" fontId="11" fillId="0" borderId="32" xfId="0" applyFont="1" applyBorder="1" applyAlignment="1">
      <alignment shrinkToFit="1"/>
    </xf>
    <xf numFmtId="41" fontId="10" fillId="0" borderId="24" xfId="0" applyNumberFormat="1" applyFont="1" applyFill="1" applyBorder="1" applyAlignment="1">
      <alignment vertical="center"/>
    </xf>
    <xf numFmtId="41" fontId="10" fillId="0" borderId="12" xfId="0" applyNumberFormat="1" applyFont="1" applyFill="1" applyBorder="1" applyAlignment="1">
      <alignment vertical="center"/>
    </xf>
    <xf numFmtId="41" fontId="10" fillId="0" borderId="26" xfId="0" applyNumberFormat="1" applyFont="1" applyFill="1" applyBorder="1" applyAlignment="1">
      <alignment vertical="center"/>
    </xf>
    <xf numFmtId="0" fontId="10" fillId="0" borderId="0" xfId="0" applyFont="1" applyBorder="1" applyAlignment="1"/>
    <xf numFmtId="0" fontId="11" fillId="0" borderId="0" xfId="0" applyFont="1" applyBorder="1" applyAlignment="1"/>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49" fontId="13" fillId="0" borderId="0" xfId="0" applyNumberFormat="1" applyFont="1" applyBorder="1" applyAlignment="1">
      <alignment vertical="center"/>
    </xf>
    <xf numFmtId="41" fontId="4" fillId="0" borderId="0" xfId="0" applyNumberFormat="1" applyFont="1"/>
    <xf numFmtId="49" fontId="10" fillId="0" borderId="8" xfId="0" applyNumberFormat="1" applyFont="1" applyBorder="1" applyAlignment="1">
      <alignment vertical="center"/>
    </xf>
    <xf numFmtId="0" fontId="20" fillId="0" borderId="0" xfId="0" applyFont="1"/>
    <xf numFmtId="0" fontId="13" fillId="0" borderId="22" xfId="0"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1" fontId="13" fillId="0" borderId="7" xfId="0" applyNumberFormat="1" applyFont="1" applyFill="1" applyBorder="1"/>
    <xf numFmtId="41" fontId="10" fillId="0" borderId="7" xfId="0" applyNumberFormat="1" applyFont="1" applyFill="1" applyBorder="1"/>
    <xf numFmtId="41" fontId="10" fillId="0" borderId="17" xfId="0" applyNumberFormat="1" applyFont="1" applyFill="1" applyBorder="1"/>
    <xf numFmtId="41" fontId="10" fillId="0" borderId="6" xfId="0" applyNumberFormat="1" applyFont="1" applyFill="1" applyBorder="1"/>
    <xf numFmtId="49" fontId="10" fillId="0" borderId="0" xfId="0" applyNumberFormat="1" applyFont="1" applyBorder="1" applyAlignment="1">
      <alignment horizontal="center" vertical="center"/>
    </xf>
    <xf numFmtId="49" fontId="10" fillId="0" borderId="19" xfId="0" applyNumberFormat="1" applyFont="1" applyBorder="1" applyAlignment="1">
      <alignment horizontal="center" vertical="center"/>
    </xf>
    <xf numFmtId="41" fontId="10" fillId="0" borderId="6" xfId="1" applyNumberFormat="1" applyFont="1" applyFill="1" applyBorder="1" applyAlignment="1"/>
    <xf numFmtId="41" fontId="10" fillId="0" borderId="7" xfId="1" applyNumberFormat="1" applyFont="1" applyFill="1" applyBorder="1" applyAlignment="1"/>
    <xf numFmtId="181" fontId="13" fillId="0" borderId="18" xfId="0" applyNumberFormat="1" applyFont="1" applyFill="1" applyBorder="1"/>
    <xf numFmtId="181" fontId="13" fillId="0" borderId="14" xfId="0" applyNumberFormat="1" applyFont="1" applyFill="1" applyBorder="1"/>
    <xf numFmtId="0" fontId="13" fillId="0" borderId="21" xfId="0" applyFont="1" applyBorder="1" applyAlignment="1">
      <alignment horizontal="distributed" vertical="distributed"/>
    </xf>
    <xf numFmtId="0" fontId="10" fillId="0" borderId="22" xfId="0" applyFont="1" applyBorder="1" applyAlignment="1">
      <alignment horizontal="distributed" vertical="distributed"/>
    </xf>
    <xf numFmtId="49" fontId="10" fillId="0" borderId="22" xfId="0" applyNumberFormat="1" applyFont="1" applyBorder="1" applyAlignment="1">
      <alignment horizontal="distributed" vertical="distributed" wrapText="1"/>
    </xf>
    <xf numFmtId="49" fontId="10" fillId="0" borderId="22" xfId="0" applyNumberFormat="1" applyFont="1" applyBorder="1" applyAlignment="1">
      <alignment horizontal="distributed" vertical="distributed"/>
    </xf>
    <xf numFmtId="49" fontId="10" fillId="0" borderId="23" xfId="0" applyNumberFormat="1" applyFont="1" applyBorder="1" applyAlignment="1">
      <alignment horizontal="distributed" vertical="distributed"/>
    </xf>
    <xf numFmtId="49" fontId="10" fillId="0" borderId="22" xfId="0" applyNumberFormat="1" applyFont="1" applyFill="1" applyBorder="1" applyAlignment="1">
      <alignment horizontal="distributed" vertical="distributed"/>
    </xf>
    <xf numFmtId="49" fontId="10" fillId="0" borderId="23" xfId="0" applyNumberFormat="1" applyFont="1" applyFill="1" applyBorder="1" applyAlignment="1">
      <alignment horizontal="distributed" vertical="distributed"/>
    </xf>
    <xf numFmtId="41" fontId="13" fillId="0" borderId="21"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23" xfId="1" applyNumberFormat="1" applyFont="1" applyFill="1" applyBorder="1" applyAlignment="1">
      <alignment vertical="center"/>
    </xf>
    <xf numFmtId="0" fontId="8" fillId="0" borderId="0" xfId="0" applyFont="1" applyBorder="1" applyAlignment="1">
      <alignment vertical="top"/>
    </xf>
    <xf numFmtId="0" fontId="10" fillId="0" borderId="23" xfId="0" applyFont="1" applyBorder="1" applyAlignment="1">
      <alignment horizontal="distributed" vertical="distributed"/>
    </xf>
    <xf numFmtId="41" fontId="10" fillId="0" borderId="23" xfId="0" applyNumberFormat="1" applyFont="1" applyFill="1" applyBorder="1" applyAlignment="1">
      <alignment vertical="center"/>
    </xf>
    <xf numFmtId="0" fontId="4" fillId="0" borderId="0" xfId="0" applyFont="1" applyAlignment="1">
      <alignment horizontal="center"/>
    </xf>
    <xf numFmtId="0" fontId="10" fillId="0" borderId="2" xfId="0" applyFont="1" applyBorder="1" applyAlignment="1">
      <alignment horizontal="distributed" vertical="center"/>
    </xf>
    <xf numFmtId="49" fontId="10" fillId="0" borderId="2" xfId="0" applyNumberFormat="1" applyFont="1" applyBorder="1" applyAlignment="1">
      <alignment horizontal="distributed" vertical="center" wrapText="1"/>
    </xf>
    <xf numFmtId="49" fontId="10" fillId="0" borderId="2" xfId="0" applyNumberFormat="1" applyFont="1" applyBorder="1" applyAlignment="1">
      <alignment horizontal="distributed" vertical="center"/>
    </xf>
    <xf numFmtId="41" fontId="11" fillId="0" borderId="21" xfId="0" applyNumberFormat="1" applyFont="1" applyFill="1" applyBorder="1" applyAlignment="1">
      <alignment vertical="center"/>
    </xf>
    <xf numFmtId="41" fontId="11" fillId="0" borderId="22" xfId="0" applyNumberFormat="1" applyFont="1" applyFill="1" applyBorder="1" applyAlignment="1">
      <alignment vertical="center"/>
    </xf>
    <xf numFmtId="41" fontId="11" fillId="0" borderId="23" xfId="0" applyNumberFormat="1" applyFont="1" applyFill="1" applyBorder="1" applyAlignment="1">
      <alignment vertical="center"/>
    </xf>
    <xf numFmtId="182" fontId="11" fillId="0" borderId="0" xfId="0" applyNumberFormat="1" applyFont="1"/>
    <xf numFmtId="182" fontId="4" fillId="0" borderId="0" xfId="0" applyNumberFormat="1" applyFont="1"/>
    <xf numFmtId="0" fontId="8" fillId="0" borderId="0" xfId="0" applyFont="1" applyFill="1" applyAlignment="1">
      <alignment vertical="top"/>
    </xf>
    <xf numFmtId="0" fontId="0" fillId="0" borderId="0" xfId="0" applyFont="1" applyFill="1"/>
    <xf numFmtId="0" fontId="0" fillId="0" borderId="0" xfId="0" applyFont="1" applyFill="1" applyBorder="1"/>
    <xf numFmtId="0" fontId="3" fillId="0" borderId="0" xfId="0" applyFont="1" applyFill="1"/>
    <xf numFmtId="0" fontId="11" fillId="0" borderId="0" xfId="0" applyFont="1" applyFill="1"/>
    <xf numFmtId="0" fontId="6" fillId="0" borderId="21" xfId="0" applyFont="1" applyFill="1" applyBorder="1" applyAlignment="1"/>
    <xf numFmtId="0" fontId="6" fillId="0" borderId="22" xfId="0" applyFont="1" applyFill="1" applyBorder="1" applyAlignment="1">
      <alignment horizontal="distributed" vertical="distributed"/>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7" fillId="0" borderId="0" xfId="0" applyFont="1" applyFill="1"/>
    <xf numFmtId="0" fontId="6" fillId="0" borderId="7" xfId="0" applyFont="1" applyFill="1" applyBorder="1" applyAlignment="1">
      <alignment horizontal="distributed" vertical="distributed"/>
    </xf>
    <xf numFmtId="183" fontId="21" fillId="0" borderId="7" xfId="0" applyNumberFormat="1" applyFont="1" applyFill="1" applyBorder="1"/>
    <xf numFmtId="183" fontId="21" fillId="0" borderId="6" xfId="0" applyNumberFormat="1" applyFont="1" applyFill="1" applyBorder="1"/>
    <xf numFmtId="0" fontId="7" fillId="0" borderId="0" xfId="0" applyFont="1" applyFill="1" applyBorder="1"/>
    <xf numFmtId="0" fontId="6" fillId="0" borderId="25" xfId="0" applyFont="1" applyFill="1" applyBorder="1" applyAlignment="1">
      <alignment horizontal="distributed" vertical="distributed"/>
    </xf>
    <xf numFmtId="0" fontId="6" fillId="0" borderId="28" xfId="0" applyFont="1" applyFill="1" applyBorder="1" applyAlignment="1">
      <alignment horizontal="distributed" vertical="distributed"/>
    </xf>
    <xf numFmtId="183" fontId="21" fillId="0" borderId="28" xfId="0" applyNumberFormat="1" applyFont="1" applyFill="1" applyBorder="1"/>
    <xf numFmtId="183" fontId="21" fillId="0" borderId="29" xfId="0" applyNumberFormat="1" applyFont="1" applyFill="1" applyBorder="1"/>
    <xf numFmtId="0" fontId="6" fillId="0" borderId="24" xfId="0" applyFont="1" applyFill="1" applyBorder="1" applyAlignment="1">
      <alignment horizontal="distributed" vertical="distributed"/>
    </xf>
    <xf numFmtId="183" fontId="21" fillId="0" borderId="25" xfId="0" applyNumberFormat="1" applyFont="1" applyFill="1" applyBorder="1"/>
    <xf numFmtId="183" fontId="21" fillId="0" borderId="24" xfId="0" applyNumberFormat="1" applyFont="1" applyFill="1" applyBorder="1"/>
    <xf numFmtId="182" fontId="7" fillId="0" borderId="0" xfId="0" applyNumberFormat="1" applyFont="1" applyFill="1" applyBorder="1"/>
    <xf numFmtId="182" fontId="7" fillId="0" borderId="0" xfId="0" applyNumberFormat="1" applyFont="1" applyFill="1"/>
    <xf numFmtId="183" fontId="21" fillId="0" borderId="8" xfId="0" applyNumberFormat="1" applyFont="1" applyFill="1" applyBorder="1"/>
    <xf numFmtId="183" fontId="21" fillId="0" borderId="0" xfId="0" applyNumberFormat="1" applyFont="1" applyFill="1" applyBorder="1"/>
    <xf numFmtId="183" fontId="21" fillId="0" borderId="27" xfId="0" applyNumberFormat="1" applyFont="1" applyFill="1" applyBorder="1"/>
    <xf numFmtId="183" fontId="22" fillId="0" borderId="2" xfId="0" applyNumberFormat="1" applyFont="1" applyFill="1" applyBorder="1"/>
    <xf numFmtId="183" fontId="22" fillId="0" borderId="1" xfId="0" applyNumberFormat="1" applyFont="1" applyFill="1" applyBorder="1"/>
    <xf numFmtId="0" fontId="6" fillId="0" borderId="0" xfId="0" applyFont="1" applyFill="1"/>
    <xf numFmtId="0" fontId="23" fillId="0" borderId="0" xfId="0" applyFont="1" applyFill="1"/>
    <xf numFmtId="0" fontId="24" fillId="0" borderId="0" xfId="0" applyFont="1" applyFill="1"/>
    <xf numFmtId="0" fontId="25" fillId="0" borderId="0" xfId="0" applyFont="1" applyFill="1"/>
    <xf numFmtId="0" fontId="26" fillId="0" borderId="0" xfId="0" applyFont="1" applyFill="1"/>
    <xf numFmtId="0" fontId="21" fillId="0" borderId="21" xfId="0" applyFont="1" applyFill="1" applyBorder="1"/>
    <xf numFmtId="0" fontId="27" fillId="0" borderId="22"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8" fillId="0" borderId="0" xfId="0" applyFont="1" applyFill="1"/>
    <xf numFmtId="0" fontId="27" fillId="0" borderId="7" xfId="0" applyFont="1" applyFill="1" applyBorder="1" applyAlignment="1">
      <alignment horizontal="center" vertical="center"/>
    </xf>
    <xf numFmtId="38" fontId="1" fillId="0" borderId="5" xfId="1" applyFont="1" applyFill="1" applyBorder="1" applyAlignment="1">
      <alignment vertical="center"/>
    </xf>
    <xf numFmtId="38" fontId="1" fillId="0" borderId="4" xfId="1" applyFont="1" applyFill="1" applyBorder="1" applyAlignment="1">
      <alignment vertical="center"/>
    </xf>
    <xf numFmtId="38" fontId="1" fillId="0" borderId="28" xfId="1" applyFont="1" applyFill="1" applyBorder="1" applyAlignment="1">
      <alignment vertical="center"/>
    </xf>
    <xf numFmtId="38" fontId="1" fillId="0" borderId="29" xfId="1" applyFont="1" applyFill="1" applyBorder="1" applyAlignment="1">
      <alignment vertical="center"/>
    </xf>
    <xf numFmtId="0" fontId="27" fillId="0" borderId="28" xfId="0" applyFont="1" applyFill="1" applyBorder="1" applyAlignment="1">
      <alignment horizontal="center" vertical="center"/>
    </xf>
    <xf numFmtId="38" fontId="1" fillId="0" borderId="36" xfId="1" applyFont="1" applyFill="1" applyBorder="1" applyAlignment="1">
      <alignment vertical="center"/>
    </xf>
    <xf numFmtId="38" fontId="1" fillId="0" borderId="37" xfId="1" applyFont="1" applyFill="1" applyBorder="1" applyAlignment="1">
      <alignment vertical="center"/>
    </xf>
    <xf numFmtId="0" fontId="27" fillId="0" borderId="24" xfId="0" applyFont="1" applyFill="1" applyBorder="1" applyAlignment="1">
      <alignment horizontal="center" vertical="center"/>
    </xf>
    <xf numFmtId="38" fontId="1" fillId="0" borderId="25" xfId="1" applyFont="1" applyFill="1" applyBorder="1" applyAlignment="1">
      <alignment vertical="center"/>
    </xf>
    <xf numFmtId="38" fontId="1" fillId="0" borderId="26" xfId="1" applyFont="1" applyFill="1" applyBorder="1" applyAlignment="1">
      <alignment vertical="center"/>
    </xf>
    <xf numFmtId="0" fontId="27" fillId="0" borderId="25" xfId="0" applyFont="1" applyFill="1" applyBorder="1" applyAlignment="1">
      <alignment horizontal="center" vertical="center"/>
    </xf>
    <xf numFmtId="38" fontId="1" fillId="0" borderId="2" xfId="1" applyFont="1" applyFill="1" applyBorder="1" applyAlignment="1">
      <alignment vertical="center"/>
    </xf>
    <xf numFmtId="38" fontId="1" fillId="0" borderId="1" xfId="1" applyFont="1" applyFill="1" applyBorder="1" applyAlignment="1">
      <alignment vertical="center"/>
    </xf>
    <xf numFmtId="0" fontId="21" fillId="0" borderId="0" xfId="0" applyFont="1" applyFill="1" applyBorder="1" applyAlignment="1">
      <alignment vertical="top" wrapText="1"/>
    </xf>
    <xf numFmtId="0" fontId="27" fillId="0" borderId="0" xfId="0" applyFont="1" applyFill="1" applyBorder="1" applyAlignment="1">
      <alignment horizontal="center" vertical="center"/>
    </xf>
    <xf numFmtId="38" fontId="1" fillId="0" borderId="0" xfId="1" applyFont="1" applyBorder="1" applyAlignment="1">
      <alignment vertical="center"/>
    </xf>
    <xf numFmtId="0" fontId="27" fillId="0" borderId="23" xfId="0" applyFont="1" applyFill="1" applyBorder="1" applyAlignment="1">
      <alignment horizontal="center" vertical="center"/>
    </xf>
    <xf numFmtId="0" fontId="21" fillId="0" borderId="8" xfId="0" applyFont="1" applyFill="1" applyBorder="1" applyAlignment="1">
      <alignment horizontal="left" vertical="top" wrapText="1"/>
    </xf>
    <xf numFmtId="0" fontId="27" fillId="0" borderId="8" xfId="0" applyFont="1" applyFill="1" applyBorder="1" applyAlignment="1">
      <alignment horizontal="center" vertical="center"/>
    </xf>
    <xf numFmtId="38" fontId="1" fillId="0" borderId="8" xfId="1" applyFont="1" applyBorder="1" applyAlignment="1">
      <alignment vertical="center"/>
    </xf>
    <xf numFmtId="0" fontId="21" fillId="0" borderId="0" xfId="0" applyFont="1" applyFill="1" applyBorder="1" applyAlignment="1">
      <alignment horizontal="left" vertical="top" wrapText="1"/>
    </xf>
    <xf numFmtId="38" fontId="1" fillId="0" borderId="18" xfId="1" applyNumberFormat="1" applyFont="1" applyFill="1" applyBorder="1" applyAlignment="1">
      <alignment vertical="center"/>
    </xf>
    <xf numFmtId="38" fontId="1" fillId="0" borderId="18" xfId="1" applyFont="1" applyFill="1" applyBorder="1" applyAlignment="1">
      <alignment vertical="center"/>
    </xf>
    <xf numFmtId="38" fontId="29" fillId="0" borderId="14" xfId="1" applyFont="1" applyFill="1" applyBorder="1" applyAlignment="1">
      <alignment vertical="center"/>
    </xf>
    <xf numFmtId="0" fontId="30" fillId="0" borderId="0" xfId="0" applyFont="1" applyFill="1"/>
    <xf numFmtId="0" fontId="31" fillId="0" borderId="0" xfId="0" applyFont="1" applyFill="1"/>
    <xf numFmtId="177" fontId="6" fillId="0" borderId="14"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41" fontId="6" fillId="0" borderId="12"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176" fontId="10" fillId="0" borderId="10" xfId="0" applyNumberFormat="1" applyFont="1" applyBorder="1" applyAlignment="1">
      <alignment vertical="center"/>
    </xf>
    <xf numFmtId="0" fontId="10" fillId="0" borderId="11" xfId="0" applyFont="1" applyBorder="1" applyAlignment="1">
      <alignment vertical="center"/>
    </xf>
    <xf numFmtId="176" fontId="10" fillId="0" borderId="4"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4" xfId="0" applyNumberFormat="1"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9" fillId="0" borderId="0" xfId="0" applyFont="1" applyAlignment="1">
      <alignment horizontal="center" vertical="center"/>
    </xf>
    <xf numFmtId="176"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distributed" vertical="distributed" textRotation="255"/>
    </xf>
    <xf numFmtId="0" fontId="10" fillId="0" borderId="18" xfId="0" applyFont="1" applyBorder="1" applyAlignment="1">
      <alignment horizontal="distributed" vertical="distributed" textRotation="255"/>
    </xf>
    <xf numFmtId="0" fontId="10" fillId="0" borderId="17" xfId="0" applyFont="1" applyBorder="1" applyAlignment="1">
      <alignment horizontal="distributed" vertical="distributed" textRotation="255"/>
    </xf>
    <xf numFmtId="0" fontId="10" fillId="0" borderId="14" xfId="0" applyFont="1" applyBorder="1" applyAlignment="1">
      <alignment horizontal="distributed" vertical="distributed" textRotation="255"/>
    </xf>
    <xf numFmtId="10" fontId="0" fillId="0" borderId="0" xfId="0" applyNumberFormat="1" applyFont="1" applyFill="1" applyAlignment="1">
      <alignment horizontal="center"/>
    </xf>
    <xf numFmtId="0" fontId="10"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176" fontId="10" fillId="0" borderId="10" xfId="0" applyNumberFormat="1" applyFont="1" applyBorder="1" applyAlignment="1"/>
    <xf numFmtId="0" fontId="10" fillId="0" borderId="11" xfId="0" applyFont="1" applyBorder="1" applyAlignment="1"/>
    <xf numFmtId="0" fontId="10" fillId="0" borderId="5" xfId="0" applyFont="1" applyBorder="1" applyAlignment="1">
      <alignment horizontal="distributed" vertical="distributed" textRotation="255"/>
    </xf>
    <xf numFmtId="0" fontId="10" fillId="0" borderId="2" xfId="0" applyFont="1" applyBorder="1" applyAlignment="1">
      <alignment horizontal="distributed" vertical="distributed" textRotation="255"/>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left" vertical="top" wrapText="1"/>
    </xf>
    <xf numFmtId="0" fontId="10" fillId="0" borderId="20" xfId="0" applyFont="1" applyBorder="1" applyAlignment="1">
      <alignment vertical="center"/>
    </xf>
    <xf numFmtId="0" fontId="10" fillId="0" borderId="21" xfId="0" applyFont="1" applyBorder="1" applyAlignment="1">
      <alignment vertical="center"/>
    </xf>
    <xf numFmtId="0" fontId="13" fillId="0" borderId="3" xfId="0" applyFont="1" applyBorder="1" applyAlignment="1">
      <alignment horizontal="distributed" vertical="center"/>
    </xf>
    <xf numFmtId="0" fontId="13" fillId="0" borderId="15" xfId="0" applyFont="1" applyBorder="1" applyAlignment="1">
      <alignment horizontal="distributed" vertical="center"/>
    </xf>
    <xf numFmtId="0" fontId="6" fillId="0" borderId="0" xfId="0" applyFont="1" applyBorder="1" applyAlignment="1">
      <alignment horizontal="distributed" vertical="center" textRotation="255" wrapText="1"/>
    </xf>
    <xf numFmtId="0" fontId="6" fillId="0" borderId="0" xfId="0" applyFont="1" applyBorder="1" applyAlignment="1">
      <alignment horizontal="distributed" vertical="center" textRotation="255"/>
    </xf>
    <xf numFmtId="0" fontId="6" fillId="0" borderId="8" xfId="0" applyFont="1" applyBorder="1" applyAlignment="1">
      <alignment horizontal="distributed" vertical="center" textRotation="255" wrapText="1"/>
    </xf>
    <xf numFmtId="0" fontId="6" fillId="0" borderId="9" xfId="0" applyFont="1" applyBorder="1" applyAlignment="1">
      <alignment horizontal="distributed" vertical="center" textRotation="255"/>
    </xf>
    <xf numFmtId="0" fontId="10" fillId="0" borderId="29" xfId="0" applyFont="1" applyBorder="1" applyAlignment="1">
      <alignment horizontal="center"/>
    </xf>
    <xf numFmtId="0" fontId="10" fillId="0" borderId="30" xfId="0" applyFont="1" applyBorder="1" applyAlignment="1">
      <alignment horizontal="center"/>
    </xf>
    <xf numFmtId="0" fontId="10" fillId="0" borderId="12" xfId="0" applyFont="1" applyBorder="1" applyAlignment="1">
      <alignment horizontal="center"/>
    </xf>
    <xf numFmtId="0" fontId="10" fillId="0" borderId="8" xfId="0" applyFont="1" applyBorder="1" applyAlignment="1">
      <alignment horizontal="center"/>
    </xf>
    <xf numFmtId="0" fontId="10" fillId="0" borderId="28" xfId="0" applyFont="1" applyBorder="1" applyAlignment="1">
      <alignment horizontal="center" vertical="center"/>
    </xf>
    <xf numFmtId="0" fontId="10" fillId="0" borderId="13"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24" xfId="0" applyFont="1" applyBorder="1" applyAlignment="1">
      <alignment horizontal="center" vertical="center" textRotation="255" wrapText="1"/>
    </xf>
    <xf numFmtId="0" fontId="10" fillId="0" borderId="7" xfId="0" applyFont="1" applyBorder="1" applyAlignment="1">
      <alignment horizontal="center" vertical="center" textRotation="255"/>
    </xf>
    <xf numFmtId="0" fontId="10" fillId="0" borderId="25" xfId="0" applyFont="1" applyBorder="1" applyAlignment="1">
      <alignment horizontal="center" vertical="center" textRotation="255"/>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7" xfId="0" applyFont="1" applyBorder="1" applyAlignment="1">
      <alignment horizontal="center" vertical="center"/>
    </xf>
    <xf numFmtId="0" fontId="10" fillId="0" borderId="0" xfId="0" applyFont="1" applyAlignment="1">
      <alignment vertical="center" wrapText="1"/>
    </xf>
    <xf numFmtId="41" fontId="0" fillId="0" borderId="0" xfId="0" applyNumberFormat="1" applyAlignment="1">
      <alignment horizontal="center"/>
    </xf>
    <xf numFmtId="49" fontId="15" fillId="0" borderId="0" xfId="0" applyNumberFormat="1" applyFont="1" applyBorder="1" applyAlignment="1">
      <alignment horizontal="distributed" vertical="center"/>
    </xf>
    <xf numFmtId="49" fontId="15" fillId="0" borderId="19" xfId="0" applyNumberFormat="1" applyFont="1" applyBorder="1" applyAlignment="1">
      <alignment horizontal="distributed" vertical="center"/>
    </xf>
    <xf numFmtId="49" fontId="15" fillId="0" borderId="9" xfId="0" applyNumberFormat="1" applyFont="1" applyBorder="1" applyAlignment="1">
      <alignment horizontal="distributed" vertical="center"/>
    </xf>
    <xf numFmtId="49" fontId="15" fillId="0" borderId="11" xfId="0" applyNumberFormat="1" applyFont="1" applyBorder="1" applyAlignment="1">
      <alignment horizontal="distributed" vertical="center"/>
    </xf>
    <xf numFmtId="0" fontId="15" fillId="0" borderId="0" xfId="0" applyFont="1" applyAlignment="1">
      <alignment horizontal="left" vertical="center" wrapText="1"/>
    </xf>
    <xf numFmtId="0" fontId="15" fillId="0" borderId="20" xfId="0" applyFont="1" applyBorder="1" applyAlignment="1"/>
    <xf numFmtId="0" fontId="15" fillId="0" borderId="21" xfId="0" applyFont="1" applyBorder="1" applyAlignment="1"/>
    <xf numFmtId="49" fontId="17" fillId="0" borderId="3" xfId="0" applyNumberFormat="1" applyFont="1" applyBorder="1" applyAlignment="1">
      <alignment horizontal="distributed" vertical="center"/>
    </xf>
    <xf numFmtId="49" fontId="17" fillId="0" borderId="15" xfId="0" applyNumberFormat="1" applyFont="1" applyBorder="1" applyAlignment="1">
      <alignment horizontal="distributed" vertical="center"/>
    </xf>
    <xf numFmtId="0" fontId="10" fillId="0" borderId="8" xfId="0" applyFont="1" applyBorder="1" applyAlignment="1">
      <alignment vertical="center" textRotation="255" wrapText="1"/>
    </xf>
    <xf numFmtId="0" fontId="11" fillId="0" borderId="0" xfId="0" applyFont="1" applyBorder="1" applyAlignment="1">
      <alignment vertical="center" textRotation="255"/>
    </xf>
    <xf numFmtId="0" fontId="11" fillId="0" borderId="9" xfId="0" applyFont="1" applyBorder="1" applyAlignment="1">
      <alignment vertical="center" textRotation="255"/>
    </xf>
    <xf numFmtId="49" fontId="13" fillId="0" borderId="8" xfId="0" applyNumberFormat="1" applyFont="1" applyBorder="1" applyAlignment="1">
      <alignment horizontal="distributed" vertic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49" fontId="10" fillId="0" borderId="17" xfId="0" applyNumberFormat="1" applyFont="1" applyBorder="1" applyAlignment="1">
      <alignment horizontal="distributed" vertical="center" wrapText="1"/>
    </xf>
    <xf numFmtId="0" fontId="10" fillId="0" borderId="14" xfId="0" applyFont="1" applyBorder="1" applyAlignment="1">
      <alignment horizontal="distributed" vertical="center"/>
    </xf>
    <xf numFmtId="0" fontId="10" fillId="0" borderId="0" xfId="0" applyFont="1" applyBorder="1" applyAlignment="1">
      <alignment vertical="center" textRotation="255" wrapText="1"/>
    </xf>
    <xf numFmtId="0" fontId="10" fillId="0" borderId="0" xfId="0" applyFont="1" applyBorder="1" applyAlignment="1">
      <alignment vertical="center" textRotation="255"/>
    </xf>
    <xf numFmtId="0" fontId="10" fillId="0" borderId="27" xfId="0" applyFont="1" applyBorder="1" applyAlignment="1">
      <alignment vertical="center" textRotation="255"/>
    </xf>
    <xf numFmtId="49" fontId="13" fillId="0" borderId="0" xfId="0" applyNumberFormat="1" applyFont="1" applyBorder="1" applyAlignment="1">
      <alignment horizontal="distributed" vertical="center"/>
    </xf>
    <xf numFmtId="0" fontId="13" fillId="0" borderId="0" xfId="0" applyFont="1" applyBorder="1" applyAlignment="1">
      <alignment horizontal="distributed" vertical="center"/>
    </xf>
    <xf numFmtId="0" fontId="13" fillId="0" borderId="19" xfId="0" applyFont="1" applyBorder="1" applyAlignment="1">
      <alignment horizontal="distributed" vertical="center"/>
    </xf>
    <xf numFmtId="0" fontId="10" fillId="0" borderId="32" xfId="0" applyFont="1" applyBorder="1" applyAlignment="1"/>
    <xf numFmtId="0" fontId="10" fillId="0" borderId="10" xfId="0" applyFont="1" applyBorder="1" applyAlignment="1"/>
    <xf numFmtId="0" fontId="10" fillId="0" borderId="9" xfId="0" applyFont="1" applyBorder="1" applyAlignment="1"/>
    <xf numFmtId="0" fontId="10" fillId="0" borderId="16" xfId="0" applyFont="1" applyBorder="1" applyAlignment="1">
      <alignment horizontal="distributed" vertical="center" wrapText="1"/>
    </xf>
    <xf numFmtId="0" fontId="10" fillId="0" borderId="18" xfId="0" applyFont="1" applyBorder="1" applyAlignment="1">
      <alignment horizontal="distributed" vertical="center"/>
    </xf>
    <xf numFmtId="49" fontId="10" fillId="0" borderId="4"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distributed" vertical="center" wrapText="1"/>
    </xf>
    <xf numFmtId="0" fontId="10" fillId="0" borderId="9" xfId="0" applyFont="1" applyBorder="1" applyAlignment="1">
      <alignment horizontal="distributed" vertical="center"/>
    </xf>
    <xf numFmtId="0" fontId="11" fillId="0" borderId="11" xfId="0" applyFont="1" applyBorder="1" applyAlignment="1">
      <alignment horizontal="distributed" vertical="center"/>
    </xf>
    <xf numFmtId="0" fontId="10" fillId="0" borderId="0" xfId="0" applyFont="1" applyBorder="1" applyAlignment="1">
      <alignment horizontal="distributed" vertical="center"/>
    </xf>
    <xf numFmtId="0" fontId="10" fillId="0" borderId="19" xfId="0" applyFont="1" applyBorder="1" applyAlignment="1">
      <alignment horizontal="distributed" vertical="center"/>
    </xf>
    <xf numFmtId="49" fontId="13" fillId="0" borderId="27" xfId="0" applyNumberFormat="1" applyFont="1" applyBorder="1" applyAlignment="1">
      <alignment horizontal="distributed" vertical="center"/>
    </xf>
    <xf numFmtId="0" fontId="13" fillId="0" borderId="27" xfId="0" applyFont="1" applyBorder="1" applyAlignment="1">
      <alignment horizontal="distributed" vertical="center"/>
    </xf>
    <xf numFmtId="0" fontId="13" fillId="0" borderId="33" xfId="0" applyFont="1" applyBorder="1" applyAlignment="1">
      <alignment horizontal="distributed" vertical="center"/>
    </xf>
    <xf numFmtId="0" fontId="10" fillId="0" borderId="11" xfId="0" applyFont="1" applyBorder="1" applyAlignment="1">
      <alignment horizontal="distributed" vertical="center"/>
    </xf>
    <xf numFmtId="0" fontId="11" fillId="0" borderId="32" xfId="0" applyFont="1" applyBorder="1" applyAlignment="1">
      <alignment horizontal="center" shrinkToFit="1"/>
    </xf>
    <xf numFmtId="49" fontId="10" fillId="0" borderId="30" xfId="0" applyNumberFormat="1" applyFont="1" applyBorder="1" applyAlignment="1">
      <alignment horizontal="distributed" vertical="center"/>
    </xf>
    <xf numFmtId="0" fontId="10" fillId="0" borderId="30" xfId="0" applyFont="1" applyBorder="1" applyAlignment="1">
      <alignment horizontal="distributed" vertical="center"/>
    </xf>
    <xf numFmtId="0" fontId="10" fillId="0" borderId="34" xfId="0" applyFont="1" applyBorder="1" applyAlignment="1">
      <alignment horizontal="distributed" vertical="center"/>
    </xf>
    <xf numFmtId="0" fontId="10" fillId="0" borderId="20" xfId="0" applyFont="1" applyBorder="1" applyAlignment="1"/>
    <xf numFmtId="49" fontId="19" fillId="0" borderId="0" xfId="0" applyNumberFormat="1" applyFont="1" applyBorder="1" applyAlignment="1">
      <alignment horizontal="distributed" vertical="center"/>
    </xf>
    <xf numFmtId="0" fontId="19" fillId="0" borderId="0" xfId="0" applyFont="1" applyBorder="1" applyAlignment="1">
      <alignment horizontal="distributed" vertical="center"/>
    </xf>
    <xf numFmtId="49" fontId="19" fillId="0" borderId="3" xfId="0" applyNumberFormat="1" applyFont="1" applyBorder="1" applyAlignment="1">
      <alignment horizontal="distributed" vertical="center"/>
    </xf>
    <xf numFmtId="0" fontId="19" fillId="0" borderId="3" xfId="0" applyFont="1" applyBorder="1" applyAlignment="1">
      <alignment horizontal="distributed" vertical="center"/>
    </xf>
    <xf numFmtId="49" fontId="6" fillId="0" borderId="8" xfId="0" applyNumberFormat="1" applyFont="1" applyBorder="1" applyAlignment="1">
      <alignment horizontal="distributed" vertical="center" textRotation="255"/>
    </xf>
    <xf numFmtId="0" fontId="6" fillId="0" borderId="0" xfId="0" applyFont="1" applyAlignment="1">
      <alignment horizontal="distributed" vertical="center" textRotation="255"/>
    </xf>
    <xf numFmtId="0" fontId="6" fillId="0" borderId="27" xfId="0" applyFont="1" applyBorder="1" applyAlignment="1">
      <alignment horizontal="distributed" vertical="center" textRotation="255"/>
    </xf>
    <xf numFmtId="49" fontId="6" fillId="0" borderId="0" xfId="0" applyNumberFormat="1" applyFont="1" applyBorder="1" applyAlignment="1">
      <alignment horizontal="distributed" vertical="center" textRotation="255"/>
    </xf>
    <xf numFmtId="0" fontId="19" fillId="0" borderId="15" xfId="0" applyFont="1" applyBorder="1" applyAlignment="1">
      <alignment horizontal="distributed" vertical="center"/>
    </xf>
    <xf numFmtId="49" fontId="10" fillId="0" borderId="4" xfId="0" applyNumberFormat="1" applyFont="1" applyBorder="1" applyAlignment="1">
      <alignment horizontal="center" vertical="center" wrapText="1"/>
    </xf>
    <xf numFmtId="0" fontId="10" fillId="0" borderId="27" xfId="0" applyFont="1" applyBorder="1" applyAlignment="1">
      <alignment horizontal="distributed" vertical="center"/>
    </xf>
    <xf numFmtId="0" fontId="10" fillId="0" borderId="33" xfId="0" applyFont="1" applyBorder="1" applyAlignment="1">
      <alignment horizontal="distributed" vertical="center"/>
    </xf>
    <xf numFmtId="49" fontId="10" fillId="0" borderId="27" xfId="0" applyNumberFormat="1" applyFont="1" applyBorder="1" applyAlignment="1">
      <alignment horizontal="distributed" vertical="center"/>
    </xf>
    <xf numFmtId="0" fontId="10" fillId="0" borderId="8" xfId="0" applyFont="1" applyBorder="1" applyAlignment="1">
      <alignment horizontal="distributed" vertical="center"/>
    </xf>
    <xf numFmtId="0" fontId="10" fillId="0" borderId="13" xfId="0" applyFont="1" applyBorder="1" applyAlignment="1">
      <alignment horizontal="distributed" vertical="center"/>
    </xf>
    <xf numFmtId="49" fontId="10" fillId="0" borderId="8" xfId="0" applyNumberFormat="1" applyFont="1" applyBorder="1" applyAlignment="1">
      <alignment horizontal="distributed" vertical="center"/>
    </xf>
    <xf numFmtId="49" fontId="6" fillId="0" borderId="8" xfId="0" applyNumberFormat="1"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27" xfId="0" applyFont="1" applyFill="1" applyBorder="1" applyAlignment="1">
      <alignment horizontal="distributed" vertical="center" textRotation="255"/>
    </xf>
    <xf numFmtId="0" fontId="10" fillId="0" borderId="0" xfId="0" applyFont="1" applyFill="1" applyAlignment="1">
      <alignment horizontal="left" vertical="center" wrapText="1"/>
    </xf>
    <xf numFmtId="0" fontId="10" fillId="0" borderId="21" xfId="0" applyFont="1" applyBorder="1" applyAlignment="1"/>
    <xf numFmtId="49" fontId="10" fillId="0" borderId="0"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49" fontId="10" fillId="0" borderId="9" xfId="0" applyNumberFormat="1" applyFont="1" applyBorder="1" applyAlignment="1">
      <alignment horizontal="distributed" vertical="center"/>
    </xf>
    <xf numFmtId="49" fontId="10" fillId="0" borderId="11" xfId="0" applyNumberFormat="1" applyFont="1" applyBorder="1" applyAlignment="1">
      <alignment horizontal="distributed" vertical="center"/>
    </xf>
    <xf numFmtId="0" fontId="10" fillId="0" borderId="10"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 xfId="0" applyFont="1" applyBorder="1" applyAlignment="1">
      <alignment horizontal="distributed" vertical="center"/>
    </xf>
    <xf numFmtId="0" fontId="6" fillId="0" borderId="34"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12" fillId="0" borderId="9" xfId="0" applyFont="1" applyFill="1" applyBorder="1" applyAlignment="1">
      <alignment horizontal="distributed" vertical="center"/>
    </xf>
    <xf numFmtId="0" fontId="12" fillId="0" borderId="35" xfId="0" applyFont="1" applyFill="1" applyBorder="1" applyAlignment="1">
      <alignment horizontal="distributed"/>
    </xf>
    <xf numFmtId="0" fontId="20" fillId="0" borderId="0" xfId="0" applyFont="1" applyFill="1" applyAlignment="1">
      <alignment horizontal="left" vertical="top" wrapText="1"/>
    </xf>
    <xf numFmtId="0" fontId="20" fillId="0" borderId="9" xfId="0" applyFont="1" applyFill="1" applyBorder="1" applyAlignment="1">
      <alignment horizontal="left" vertical="top" wrapText="1"/>
    </xf>
    <xf numFmtId="0" fontId="6" fillId="0" borderId="33" xfId="0" applyFont="1" applyFill="1" applyBorder="1" applyAlignment="1">
      <alignment horizontal="distributed" vertical="center"/>
    </xf>
    <xf numFmtId="0" fontId="21" fillId="0" borderId="13"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33" xfId="0" applyFont="1" applyFill="1" applyBorder="1" applyAlignment="1">
      <alignment horizontal="left" vertical="top" wrapText="1"/>
    </xf>
    <xf numFmtId="0" fontId="22" fillId="0" borderId="31" xfId="0" applyFont="1" applyFill="1" applyBorder="1" applyAlignment="1">
      <alignment horizontal="center" vertical="center"/>
    </xf>
    <xf numFmtId="0" fontId="22" fillId="0" borderId="35" xfId="0" applyFont="1" applyFill="1" applyBorder="1" applyAlignment="1">
      <alignment vertical="center"/>
    </xf>
    <xf numFmtId="0" fontId="6" fillId="0" borderId="0" xfId="0" applyFont="1" applyFill="1" applyAlignment="1">
      <alignment horizontal="left" vertical="center" wrapText="1"/>
    </xf>
    <xf numFmtId="0" fontId="21" fillId="0" borderId="13" xfId="0" applyFont="1" applyFill="1" applyBorder="1" applyAlignment="1">
      <alignment vertical="top" wrapText="1"/>
    </xf>
    <xf numFmtId="0" fontId="21" fillId="0" borderId="19" xfId="0" applyFont="1" applyFill="1" applyBorder="1" applyAlignment="1">
      <alignment vertical="top" wrapText="1"/>
    </xf>
    <xf numFmtId="0" fontId="21" fillId="0" borderId="33" xfId="0" applyFont="1" applyFill="1" applyBorder="1" applyAlignment="1">
      <alignment vertical="top" wrapText="1"/>
    </xf>
    <xf numFmtId="0" fontId="21" fillId="0" borderId="19" xfId="0" applyFont="1" applyFill="1" applyBorder="1" applyAlignment="1">
      <alignment wrapText="1"/>
    </xf>
    <xf numFmtId="0" fontId="21" fillId="0" borderId="33" xfId="0" applyFont="1" applyFill="1" applyBorder="1" applyAlignment="1">
      <alignment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47625</xdr:rowOff>
    </xdr:from>
    <xdr:to>
      <xdr:col>1</xdr:col>
      <xdr:colOff>171450</xdr:colOff>
      <xdr:row>19</xdr:row>
      <xdr:rowOff>0</xdr:rowOff>
    </xdr:to>
    <xdr:sp macro="" textlink="">
      <xdr:nvSpPr>
        <xdr:cNvPr id="2" name="AutoShape 1">
          <a:extLst>
            <a:ext uri="{FF2B5EF4-FFF2-40B4-BE49-F238E27FC236}">
              <a16:creationId xmlns:a16="http://schemas.microsoft.com/office/drawing/2014/main" id="{DF8AFD4B-B980-5447-A1EE-0E51681CBDB9}"/>
            </a:ext>
          </a:extLst>
        </xdr:cNvPr>
        <xdr:cNvSpPr>
          <a:spLocks/>
        </xdr:cNvSpPr>
      </xdr:nvSpPr>
      <xdr:spPr bwMode="auto">
        <a:xfrm>
          <a:off x="222250" y="1012825"/>
          <a:ext cx="101600" cy="2263775"/>
        </a:xfrm>
        <a:prstGeom prst="leftBrace">
          <a:avLst>
            <a:gd name="adj1" fmla="val 20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47625</xdr:rowOff>
    </xdr:from>
    <xdr:to>
      <xdr:col>1</xdr:col>
      <xdr:colOff>171450</xdr:colOff>
      <xdr:row>23</xdr:row>
      <xdr:rowOff>0</xdr:rowOff>
    </xdr:to>
    <xdr:sp macro="" textlink="">
      <xdr:nvSpPr>
        <xdr:cNvPr id="3" name="AutoShape 2">
          <a:extLst>
            <a:ext uri="{FF2B5EF4-FFF2-40B4-BE49-F238E27FC236}">
              <a16:creationId xmlns:a16="http://schemas.microsoft.com/office/drawing/2014/main" id="{B15C93E2-9324-AF4C-9988-EFF482198E50}"/>
            </a:ext>
          </a:extLst>
        </xdr:cNvPr>
        <xdr:cNvSpPr>
          <a:spLocks/>
        </xdr:cNvSpPr>
      </xdr:nvSpPr>
      <xdr:spPr bwMode="auto">
        <a:xfrm>
          <a:off x="222250" y="3324225"/>
          <a:ext cx="101600" cy="612775"/>
        </a:xfrm>
        <a:prstGeom prst="leftBrace">
          <a:avLst>
            <a:gd name="adj1" fmla="val 56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69850</xdr:rowOff>
    </xdr:from>
    <xdr:to>
      <xdr:col>2</xdr:col>
      <xdr:colOff>0</xdr:colOff>
      <xdr:row>8</xdr:row>
      <xdr:rowOff>241300</xdr:rowOff>
    </xdr:to>
    <xdr:sp macro="" textlink="">
      <xdr:nvSpPr>
        <xdr:cNvPr id="2" name="AutoShape 1">
          <a:extLst>
            <a:ext uri="{FF2B5EF4-FFF2-40B4-BE49-F238E27FC236}">
              <a16:creationId xmlns:a16="http://schemas.microsoft.com/office/drawing/2014/main" id="{339D384B-742B-5545-9816-D997DF541392}"/>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9</xdr:row>
      <xdr:rowOff>69850</xdr:rowOff>
    </xdr:from>
    <xdr:to>
      <xdr:col>2</xdr:col>
      <xdr:colOff>0</xdr:colOff>
      <xdr:row>13</xdr:row>
      <xdr:rowOff>241300</xdr:rowOff>
    </xdr:to>
    <xdr:sp macro="" textlink="">
      <xdr:nvSpPr>
        <xdr:cNvPr id="3" name="AutoShape 2">
          <a:extLst>
            <a:ext uri="{FF2B5EF4-FFF2-40B4-BE49-F238E27FC236}">
              <a16:creationId xmlns:a16="http://schemas.microsoft.com/office/drawing/2014/main" id="{4DE782E3-32CB-3344-B17D-7271A7FDFA51}"/>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4" name="AutoShape 3">
          <a:extLst>
            <a:ext uri="{FF2B5EF4-FFF2-40B4-BE49-F238E27FC236}">
              <a16:creationId xmlns:a16="http://schemas.microsoft.com/office/drawing/2014/main" id="{D373C2E3-6B46-2041-8179-E4050591F7C4}"/>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4</xdr:row>
      <xdr:rowOff>69850</xdr:rowOff>
    </xdr:from>
    <xdr:to>
      <xdr:col>2</xdr:col>
      <xdr:colOff>0</xdr:colOff>
      <xdr:row>8</xdr:row>
      <xdr:rowOff>241300</xdr:rowOff>
    </xdr:to>
    <xdr:sp macro="" textlink="">
      <xdr:nvSpPr>
        <xdr:cNvPr id="5" name="AutoShape 1">
          <a:extLst>
            <a:ext uri="{FF2B5EF4-FFF2-40B4-BE49-F238E27FC236}">
              <a16:creationId xmlns:a16="http://schemas.microsoft.com/office/drawing/2014/main" id="{5E4A71FF-D8A8-5E4F-9732-8F9C9A56C500}"/>
            </a:ext>
          </a:extLst>
        </xdr:cNvPr>
        <xdr:cNvSpPr>
          <a:spLocks/>
        </xdr:cNvSpPr>
      </xdr:nvSpPr>
      <xdr:spPr bwMode="auto">
        <a:xfrm>
          <a:off x="571500" y="1187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76200</xdr:colOff>
      <xdr:row>9</xdr:row>
      <xdr:rowOff>69850</xdr:rowOff>
    </xdr:from>
    <xdr:to>
      <xdr:col>2</xdr:col>
      <xdr:colOff>0</xdr:colOff>
      <xdr:row>13</xdr:row>
      <xdr:rowOff>241300</xdr:rowOff>
    </xdr:to>
    <xdr:sp macro="" textlink="">
      <xdr:nvSpPr>
        <xdr:cNvPr id="6" name="AutoShape 2">
          <a:extLst>
            <a:ext uri="{FF2B5EF4-FFF2-40B4-BE49-F238E27FC236}">
              <a16:creationId xmlns:a16="http://schemas.microsoft.com/office/drawing/2014/main" id="{F685FB30-DB19-3942-822E-40D2C595DA43}"/>
            </a:ext>
          </a:extLst>
        </xdr:cNvPr>
        <xdr:cNvSpPr>
          <a:spLocks/>
        </xdr:cNvSpPr>
      </xdr:nvSpPr>
      <xdr:spPr bwMode="auto">
        <a:xfrm>
          <a:off x="571500" y="2584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14</xdr:row>
      <xdr:rowOff>69850</xdr:rowOff>
    </xdr:from>
    <xdr:to>
      <xdr:col>2</xdr:col>
      <xdr:colOff>0</xdr:colOff>
      <xdr:row>18</xdr:row>
      <xdr:rowOff>241300</xdr:rowOff>
    </xdr:to>
    <xdr:sp macro="" textlink="">
      <xdr:nvSpPr>
        <xdr:cNvPr id="7" name="AutoShape 4">
          <a:extLst>
            <a:ext uri="{FF2B5EF4-FFF2-40B4-BE49-F238E27FC236}">
              <a16:creationId xmlns:a16="http://schemas.microsoft.com/office/drawing/2014/main" id="{694BE13B-4698-B149-B757-620EFB0A9A8E}"/>
            </a:ext>
          </a:extLst>
        </xdr:cNvPr>
        <xdr:cNvSpPr>
          <a:spLocks/>
        </xdr:cNvSpPr>
      </xdr:nvSpPr>
      <xdr:spPr bwMode="auto">
        <a:xfrm>
          <a:off x="571500" y="3981450"/>
          <a:ext cx="127000" cy="1289050"/>
        </a:xfrm>
        <a:prstGeom prst="leftBrace">
          <a:avLst>
            <a:gd name="adj1" fmla="val 858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124675</xdr:rowOff>
    </xdr:from>
    <xdr:to>
      <xdr:col>1</xdr:col>
      <xdr:colOff>180975</xdr:colOff>
      <xdr:row>5</xdr:row>
      <xdr:rowOff>293590</xdr:rowOff>
    </xdr:to>
    <xdr:sp macro="" textlink="">
      <xdr:nvSpPr>
        <xdr:cNvPr id="2" name="AutoShape 1">
          <a:extLst>
            <a:ext uri="{FF2B5EF4-FFF2-40B4-BE49-F238E27FC236}">
              <a16:creationId xmlns:a16="http://schemas.microsoft.com/office/drawing/2014/main" id="{D23636D2-D5BF-7248-A9AF-34664C409DC8}"/>
            </a:ext>
          </a:extLst>
        </xdr:cNvPr>
        <xdr:cNvSpPr>
          <a:spLocks/>
        </xdr:cNvSpPr>
      </xdr:nvSpPr>
      <xdr:spPr bwMode="auto">
        <a:xfrm>
          <a:off x="330200" y="886675"/>
          <a:ext cx="142875" cy="1032515"/>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114932</xdr:rowOff>
    </xdr:from>
    <xdr:to>
      <xdr:col>1</xdr:col>
      <xdr:colOff>190500</xdr:colOff>
      <xdr:row>8</xdr:row>
      <xdr:rowOff>309824</xdr:rowOff>
    </xdr:to>
    <xdr:sp macro="" textlink="">
      <xdr:nvSpPr>
        <xdr:cNvPr id="3" name="AutoShape 2">
          <a:extLst>
            <a:ext uri="{FF2B5EF4-FFF2-40B4-BE49-F238E27FC236}">
              <a16:creationId xmlns:a16="http://schemas.microsoft.com/office/drawing/2014/main" id="{BCE747FF-8E84-DC44-95F6-52480D18383B}"/>
            </a:ext>
          </a:extLst>
        </xdr:cNvPr>
        <xdr:cNvSpPr>
          <a:spLocks/>
        </xdr:cNvSpPr>
      </xdr:nvSpPr>
      <xdr:spPr bwMode="auto">
        <a:xfrm>
          <a:off x="330200" y="2172332"/>
          <a:ext cx="152400" cy="1058492"/>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147195</xdr:rowOff>
    </xdr:from>
    <xdr:to>
      <xdr:col>2</xdr:col>
      <xdr:colOff>0</xdr:colOff>
      <xdr:row>11</xdr:row>
      <xdr:rowOff>324769</xdr:rowOff>
    </xdr:to>
    <xdr:sp macro="" textlink="">
      <xdr:nvSpPr>
        <xdr:cNvPr id="4" name="AutoShape 3">
          <a:extLst>
            <a:ext uri="{FF2B5EF4-FFF2-40B4-BE49-F238E27FC236}">
              <a16:creationId xmlns:a16="http://schemas.microsoft.com/office/drawing/2014/main" id="{8610BADD-4672-2D48-B8A2-825403588162}"/>
            </a:ext>
          </a:extLst>
        </xdr:cNvPr>
        <xdr:cNvSpPr>
          <a:spLocks/>
        </xdr:cNvSpPr>
      </xdr:nvSpPr>
      <xdr:spPr bwMode="auto">
        <a:xfrm>
          <a:off x="330200" y="3499995"/>
          <a:ext cx="165100" cy="1041174"/>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137766</xdr:rowOff>
    </xdr:from>
    <xdr:to>
      <xdr:col>1</xdr:col>
      <xdr:colOff>180975</xdr:colOff>
      <xdr:row>5</xdr:row>
      <xdr:rowOff>304287</xdr:rowOff>
    </xdr:to>
    <xdr:sp macro="" textlink="">
      <xdr:nvSpPr>
        <xdr:cNvPr id="2" name="AutoShape 1">
          <a:extLst>
            <a:ext uri="{FF2B5EF4-FFF2-40B4-BE49-F238E27FC236}">
              <a16:creationId xmlns:a16="http://schemas.microsoft.com/office/drawing/2014/main" id="{55CB088A-CCF1-544F-B2F5-0D34F090AF36}"/>
            </a:ext>
          </a:extLst>
        </xdr:cNvPr>
        <xdr:cNvSpPr>
          <a:spLocks/>
        </xdr:cNvSpPr>
      </xdr:nvSpPr>
      <xdr:spPr bwMode="auto">
        <a:xfrm>
          <a:off x="279400" y="899766"/>
          <a:ext cx="142875" cy="1004721"/>
        </a:xfrm>
        <a:prstGeom prst="lef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6</xdr:row>
      <xdr:rowOff>119528</xdr:rowOff>
    </xdr:from>
    <xdr:to>
      <xdr:col>1</xdr:col>
      <xdr:colOff>190500</xdr:colOff>
      <xdr:row>8</xdr:row>
      <xdr:rowOff>312026</xdr:rowOff>
    </xdr:to>
    <xdr:sp macro="" textlink="">
      <xdr:nvSpPr>
        <xdr:cNvPr id="3" name="AutoShape 2">
          <a:extLst>
            <a:ext uri="{FF2B5EF4-FFF2-40B4-BE49-F238E27FC236}">
              <a16:creationId xmlns:a16="http://schemas.microsoft.com/office/drawing/2014/main" id="{5C589B58-B81D-3B45-A27F-553977240A0A}"/>
            </a:ext>
          </a:extLst>
        </xdr:cNvPr>
        <xdr:cNvSpPr>
          <a:spLocks/>
        </xdr:cNvSpPr>
      </xdr:nvSpPr>
      <xdr:spPr bwMode="auto">
        <a:xfrm>
          <a:off x="279400" y="2138828"/>
          <a:ext cx="152400" cy="1030698"/>
        </a:xfrm>
        <a:prstGeom prst="leftBrace">
          <a:avLst>
            <a:gd name="adj1" fmla="val 48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38100</xdr:colOff>
      <xdr:row>9</xdr:row>
      <xdr:rowOff>118661</xdr:rowOff>
    </xdr:from>
    <xdr:to>
      <xdr:col>2</xdr:col>
      <xdr:colOff>0</xdr:colOff>
      <xdr:row>11</xdr:row>
      <xdr:rowOff>293841</xdr:rowOff>
    </xdr:to>
    <xdr:sp macro="" textlink="">
      <xdr:nvSpPr>
        <xdr:cNvPr id="4" name="AutoShape 3">
          <a:extLst>
            <a:ext uri="{FF2B5EF4-FFF2-40B4-BE49-F238E27FC236}">
              <a16:creationId xmlns:a16="http://schemas.microsoft.com/office/drawing/2014/main" id="{6FE6A7A2-46AD-424C-AF9E-5D2DD1FA1393}"/>
            </a:ext>
          </a:extLst>
        </xdr:cNvPr>
        <xdr:cNvSpPr>
          <a:spLocks/>
        </xdr:cNvSpPr>
      </xdr:nvSpPr>
      <xdr:spPr bwMode="auto">
        <a:xfrm>
          <a:off x="279400" y="3395261"/>
          <a:ext cx="165100" cy="1013380"/>
        </a:xfrm>
        <a:prstGeom prst="leftBrace">
          <a:avLst>
            <a:gd name="adj1" fmla="val 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zoomScaleSheetLayoutView="140" workbookViewId="0"/>
  </sheetViews>
  <sheetFormatPr defaultColWidth="8.875" defaultRowHeight="13.5"/>
  <cols>
    <col min="1" max="1" width="11" customWidth="1"/>
    <col min="2" max="11" width="7.625" customWidth="1"/>
  </cols>
  <sheetData>
    <row r="1" spans="1:11" s="2" customFormat="1" ht="14.25">
      <c r="A1" s="4"/>
    </row>
    <row r="2" spans="1:11" s="1" customFormat="1" ht="21" customHeight="1">
      <c r="A2" s="320" t="s">
        <v>23</v>
      </c>
      <c r="B2" s="320"/>
      <c r="C2" s="320"/>
      <c r="D2" s="320"/>
      <c r="E2" s="320"/>
      <c r="F2" s="320"/>
      <c r="G2" s="320"/>
      <c r="H2" s="320"/>
      <c r="I2" s="320"/>
      <c r="J2" s="320"/>
      <c r="K2" s="320"/>
    </row>
    <row r="3" spans="1:11" s="3" customFormat="1"/>
    <row r="4" spans="1:11" s="1" customFormat="1" ht="18.75">
      <c r="A4" s="5" t="s">
        <v>22</v>
      </c>
    </row>
    <row r="5" spans="1:11" s="2" customFormat="1"/>
    <row r="6" spans="1:11" s="2" customFormat="1" ht="18" customHeight="1">
      <c r="A6" s="4" t="s">
        <v>25</v>
      </c>
    </row>
    <row r="7" spans="1:11" s="6" customFormat="1" ht="17.100000000000001" customHeight="1">
      <c r="A7" s="318" t="s">
        <v>26</v>
      </c>
      <c r="B7" s="318"/>
      <c r="C7" s="318"/>
      <c r="D7" s="318"/>
      <c r="E7" s="318"/>
      <c r="F7" s="318"/>
      <c r="G7" s="318"/>
      <c r="H7" s="318"/>
      <c r="I7" s="318"/>
      <c r="J7" s="318"/>
      <c r="K7" s="318"/>
    </row>
    <row r="8" spans="1:11" s="6" customFormat="1" ht="17.100000000000001" customHeight="1">
      <c r="A8" s="318"/>
      <c r="B8" s="318"/>
      <c r="C8" s="318"/>
      <c r="D8" s="318"/>
      <c r="E8" s="318"/>
      <c r="F8" s="318"/>
      <c r="G8" s="318"/>
      <c r="H8" s="318"/>
      <c r="I8" s="318"/>
      <c r="J8" s="318"/>
      <c r="K8" s="318"/>
    </row>
    <row r="9" spans="1:11" s="6" customFormat="1" ht="17.100000000000001" customHeight="1">
      <c r="A9" s="318"/>
      <c r="B9" s="318"/>
      <c r="C9" s="318"/>
      <c r="D9" s="318"/>
      <c r="E9" s="318"/>
      <c r="F9" s="318"/>
      <c r="G9" s="318"/>
      <c r="H9" s="318"/>
      <c r="I9" s="318"/>
      <c r="J9" s="318"/>
      <c r="K9" s="318"/>
    </row>
    <row r="10" spans="1:11" s="6" customFormat="1" ht="17.100000000000001" customHeight="1" thickBot="1">
      <c r="A10" s="319"/>
      <c r="B10" s="319"/>
      <c r="C10" s="319"/>
      <c r="D10" s="319"/>
      <c r="E10" s="319"/>
      <c r="F10" s="319"/>
      <c r="G10" s="319"/>
      <c r="H10" s="319"/>
      <c r="I10" s="319"/>
      <c r="J10" s="319"/>
      <c r="K10" s="319"/>
    </row>
    <row r="11" spans="1:11" s="6" customFormat="1" ht="30" customHeight="1">
      <c r="A11" s="312"/>
      <c r="B11" s="321" t="s">
        <v>11</v>
      </c>
      <c r="C11" s="322"/>
      <c r="D11" s="321" t="s">
        <v>12</v>
      </c>
      <c r="E11" s="322"/>
      <c r="F11" s="321" t="s">
        <v>10</v>
      </c>
      <c r="G11" s="322"/>
      <c r="H11" s="321" t="s">
        <v>13</v>
      </c>
      <c r="I11" s="322"/>
      <c r="J11" s="321" t="s">
        <v>14</v>
      </c>
      <c r="K11" s="323"/>
    </row>
    <row r="12" spans="1:11" s="6" customFormat="1" ht="15" customHeight="1" thickBot="1">
      <c r="A12" s="313"/>
      <c r="B12" s="7" t="s">
        <v>0</v>
      </c>
      <c r="C12" s="8" t="s">
        <v>20</v>
      </c>
      <c r="D12" s="7" t="s">
        <v>0</v>
      </c>
      <c r="E12" s="8" t="s">
        <v>20</v>
      </c>
      <c r="F12" s="7" t="s">
        <v>0</v>
      </c>
      <c r="G12" s="8" t="s">
        <v>20</v>
      </c>
      <c r="H12" s="7" t="s">
        <v>0</v>
      </c>
      <c r="I12" s="8" t="s">
        <v>20</v>
      </c>
      <c r="J12" s="7" t="s">
        <v>0</v>
      </c>
      <c r="K12" s="7" t="s">
        <v>20</v>
      </c>
    </row>
    <row r="13" spans="1:11" s="14" customFormat="1" ht="15" customHeight="1">
      <c r="A13" s="13" t="s">
        <v>1</v>
      </c>
      <c r="B13" s="23">
        <v>29404</v>
      </c>
      <c r="C13" s="24">
        <v>1</v>
      </c>
      <c r="D13" s="23">
        <v>1836</v>
      </c>
      <c r="E13" s="24">
        <v>1</v>
      </c>
      <c r="F13" s="23">
        <v>1778</v>
      </c>
      <c r="G13" s="24">
        <v>1</v>
      </c>
      <c r="H13" s="23">
        <v>4589</v>
      </c>
      <c r="I13" s="24">
        <v>1</v>
      </c>
      <c r="J13" s="23">
        <v>2140</v>
      </c>
      <c r="K13" s="25">
        <v>1</v>
      </c>
    </row>
    <row r="14" spans="1:11" s="14" customFormat="1" ht="15" customHeight="1">
      <c r="A14" s="15" t="s">
        <v>2</v>
      </c>
      <c r="B14" s="16">
        <v>15199</v>
      </c>
      <c r="C14" s="17">
        <v>0.51651576646893538</v>
      </c>
      <c r="D14" s="16">
        <v>959</v>
      </c>
      <c r="E14" s="17">
        <v>0.54026503567787976</v>
      </c>
      <c r="F14" s="16">
        <v>919</v>
      </c>
      <c r="G14" s="17">
        <v>0.52599217439910562</v>
      </c>
      <c r="H14" s="16">
        <v>2385</v>
      </c>
      <c r="I14" s="17">
        <v>0.51376853456576155</v>
      </c>
      <c r="J14" s="16">
        <v>1121</v>
      </c>
      <c r="K14" s="20">
        <v>0.51330645161290323</v>
      </c>
    </row>
    <row r="15" spans="1:11" s="14" customFormat="1" ht="15" customHeight="1">
      <c r="A15" s="15" t="s">
        <v>3</v>
      </c>
      <c r="B15" s="16">
        <v>14205</v>
      </c>
      <c r="C15" s="17">
        <v>0.48348423353106462</v>
      </c>
      <c r="D15" s="16">
        <v>877</v>
      </c>
      <c r="E15" s="17">
        <v>0.4597349643221203</v>
      </c>
      <c r="F15" s="16">
        <v>859</v>
      </c>
      <c r="G15" s="17">
        <v>0.47400782560089433</v>
      </c>
      <c r="H15" s="16">
        <v>2204</v>
      </c>
      <c r="I15" s="17">
        <v>0.4862314654342384</v>
      </c>
      <c r="J15" s="16">
        <v>1019</v>
      </c>
      <c r="K15" s="20">
        <v>0.48669354838709677</v>
      </c>
    </row>
    <row r="16" spans="1:11" s="14" customFormat="1" ht="15" customHeight="1">
      <c r="A16" s="15" t="s">
        <v>4</v>
      </c>
      <c r="B16" s="16">
        <v>23686</v>
      </c>
      <c r="C16" s="17">
        <v>0.81586013112706834</v>
      </c>
      <c r="D16" s="16">
        <v>1633</v>
      </c>
      <c r="E16" s="17">
        <v>0.84301732925586137</v>
      </c>
      <c r="F16" s="16">
        <v>1564</v>
      </c>
      <c r="G16" s="17">
        <v>0.88820570150922307</v>
      </c>
      <c r="H16" s="16">
        <v>3636</v>
      </c>
      <c r="I16" s="17">
        <v>0.84036202580396691</v>
      </c>
      <c r="J16" s="16">
        <v>1620</v>
      </c>
      <c r="K16" s="20">
        <v>0.76088709677419353</v>
      </c>
    </row>
    <row r="17" spans="1:11" s="14" customFormat="1" ht="15" customHeight="1">
      <c r="A17" s="15" t="s">
        <v>5</v>
      </c>
      <c r="B17" s="16">
        <v>5718</v>
      </c>
      <c r="C17" s="17">
        <v>0.18413986887293163</v>
      </c>
      <c r="D17" s="16">
        <v>203</v>
      </c>
      <c r="E17" s="17">
        <v>0.15698267074413863</v>
      </c>
      <c r="F17" s="16">
        <v>214</v>
      </c>
      <c r="G17" s="17">
        <v>0.11179429849077697</v>
      </c>
      <c r="H17" s="16">
        <v>953</v>
      </c>
      <c r="I17" s="17">
        <v>0.15963797419603312</v>
      </c>
      <c r="J17" s="16">
        <v>520</v>
      </c>
      <c r="K17" s="20">
        <v>0.23911290322580644</v>
      </c>
    </row>
    <row r="18" spans="1:11" s="14" customFormat="1" ht="15" customHeight="1">
      <c r="A18" s="15" t="s">
        <v>6</v>
      </c>
      <c r="B18" s="16">
        <v>28494</v>
      </c>
      <c r="C18" s="17">
        <v>0.98438963471745233</v>
      </c>
      <c r="D18" s="16">
        <v>1812</v>
      </c>
      <c r="E18" s="17">
        <v>0.99439347604485218</v>
      </c>
      <c r="F18" s="16">
        <v>1748</v>
      </c>
      <c r="G18" s="17">
        <v>0.99161542761319177</v>
      </c>
      <c r="H18" s="16">
        <v>4539</v>
      </c>
      <c r="I18" s="17">
        <v>0.99152705565183896</v>
      </c>
      <c r="J18" s="16">
        <v>2090</v>
      </c>
      <c r="K18" s="20">
        <v>0.9862903225806452</v>
      </c>
    </row>
    <row r="19" spans="1:11" s="14" customFormat="1" ht="15" customHeight="1">
      <c r="A19" s="15" t="s">
        <v>7</v>
      </c>
      <c r="B19" s="16">
        <v>537</v>
      </c>
      <c r="C19" s="17">
        <v>1.5610365282547611E-2</v>
      </c>
      <c r="D19" s="16">
        <v>11</v>
      </c>
      <c r="E19" s="17">
        <v>5.6065239551478085E-3</v>
      </c>
      <c r="F19" s="16">
        <v>13</v>
      </c>
      <c r="G19" s="17">
        <v>8.3845723868082728E-3</v>
      </c>
      <c r="H19" s="16">
        <v>40</v>
      </c>
      <c r="I19" s="17">
        <v>8.4729443481609858E-3</v>
      </c>
      <c r="J19" s="16">
        <v>39</v>
      </c>
      <c r="K19" s="20">
        <v>1.3709677419354839E-2</v>
      </c>
    </row>
    <row r="20" spans="1:11" s="14" customFormat="1" ht="15" customHeight="1">
      <c r="A20" s="18" t="s">
        <v>8</v>
      </c>
      <c r="B20" s="309">
        <v>1271</v>
      </c>
      <c r="C20" s="310"/>
      <c r="D20" s="309">
        <v>77</v>
      </c>
      <c r="E20" s="310"/>
      <c r="F20" s="309">
        <v>77</v>
      </c>
      <c r="G20" s="310"/>
      <c r="H20" s="309">
        <v>77</v>
      </c>
      <c r="I20" s="310"/>
      <c r="J20" s="309">
        <v>77</v>
      </c>
      <c r="K20" s="311"/>
    </row>
    <row r="21" spans="1:11" s="14" customFormat="1" ht="15" customHeight="1" thickBot="1">
      <c r="A21" s="19" t="s">
        <v>9</v>
      </c>
      <c r="B21" s="306">
        <v>0</v>
      </c>
      <c r="C21" s="307"/>
      <c r="D21" s="306">
        <v>23.844155844155843</v>
      </c>
      <c r="E21" s="307"/>
      <c r="F21" s="306">
        <v>23.09090909090909</v>
      </c>
      <c r="G21" s="307"/>
      <c r="H21" s="306">
        <v>59.597402597402599</v>
      </c>
      <c r="I21" s="307"/>
      <c r="J21" s="306">
        <v>27.792207792207794</v>
      </c>
      <c r="K21" s="308"/>
    </row>
    <row r="22" spans="1:11" s="6" customFormat="1" ht="7.5" customHeight="1" thickBot="1">
      <c r="A22" s="9"/>
      <c r="B22" s="10"/>
      <c r="C22" s="10"/>
      <c r="D22" s="10"/>
      <c r="E22" s="10"/>
      <c r="F22" s="10"/>
      <c r="G22" s="10"/>
      <c r="H22" s="10"/>
      <c r="I22" s="10"/>
      <c r="J22" s="10"/>
      <c r="K22" s="10"/>
    </row>
    <row r="23" spans="1:11" s="6" customFormat="1" ht="30" customHeight="1">
      <c r="A23" s="312"/>
      <c r="B23" s="314" t="s">
        <v>15</v>
      </c>
      <c r="C23" s="315"/>
      <c r="D23" s="314" t="s">
        <v>18</v>
      </c>
      <c r="E23" s="315"/>
      <c r="F23" s="314" t="s">
        <v>16</v>
      </c>
      <c r="G23" s="315"/>
      <c r="H23" s="314" t="s">
        <v>19</v>
      </c>
      <c r="I23" s="315"/>
      <c r="J23" s="316" t="s">
        <v>21</v>
      </c>
      <c r="K23" s="317"/>
    </row>
    <row r="24" spans="1:11" s="6" customFormat="1" ht="15" customHeight="1" thickBot="1">
      <c r="A24" s="313"/>
      <c r="B24" s="7" t="s">
        <v>0</v>
      </c>
      <c r="C24" s="8" t="s">
        <v>20</v>
      </c>
      <c r="D24" s="7" t="s">
        <v>0</v>
      </c>
      <c r="E24" s="8" t="s">
        <v>20</v>
      </c>
      <c r="F24" s="7" t="s">
        <v>0</v>
      </c>
      <c r="G24" s="7" t="s">
        <v>20</v>
      </c>
      <c r="H24" s="7" t="s">
        <v>17</v>
      </c>
      <c r="I24" s="7" t="s">
        <v>20</v>
      </c>
      <c r="J24" s="7" t="s">
        <v>0</v>
      </c>
      <c r="K24" s="7" t="s">
        <v>20</v>
      </c>
    </row>
    <row r="25" spans="1:11" s="14" customFormat="1" ht="15" customHeight="1">
      <c r="A25" s="13" t="s">
        <v>1</v>
      </c>
      <c r="B25" s="23">
        <v>3938</v>
      </c>
      <c r="C25" s="21">
        <v>1</v>
      </c>
      <c r="D25" s="23">
        <v>3592</v>
      </c>
      <c r="E25" s="21">
        <v>1</v>
      </c>
      <c r="F25" s="23">
        <v>4412</v>
      </c>
      <c r="G25" s="21">
        <v>1</v>
      </c>
      <c r="H25" s="23">
        <v>2288</v>
      </c>
      <c r="I25" s="21">
        <v>1</v>
      </c>
      <c r="J25" s="23">
        <v>4831</v>
      </c>
      <c r="K25" s="22">
        <v>1</v>
      </c>
    </row>
    <row r="26" spans="1:11" s="14" customFormat="1" ht="15" customHeight="1">
      <c r="A26" s="15" t="s">
        <v>2</v>
      </c>
      <c r="B26" s="16">
        <v>1968</v>
      </c>
      <c r="C26" s="17">
        <v>0.50975836431226762</v>
      </c>
      <c r="D26" s="16">
        <v>1856</v>
      </c>
      <c r="E26" s="17">
        <v>0.51854674796747968</v>
      </c>
      <c r="F26" s="16">
        <v>2247</v>
      </c>
      <c r="G26" s="17">
        <v>0.50745931283905965</v>
      </c>
      <c r="H26" s="16">
        <v>1122</v>
      </c>
      <c r="I26" s="17">
        <v>0.47156673114119924</v>
      </c>
      <c r="J26" s="16">
        <v>2622</v>
      </c>
      <c r="K26" s="20">
        <v>0.5419077842075789</v>
      </c>
    </row>
    <row r="27" spans="1:11" s="14" customFormat="1" ht="15" customHeight="1">
      <c r="A27" s="15" t="s">
        <v>3</v>
      </c>
      <c r="B27" s="16">
        <v>1970</v>
      </c>
      <c r="C27" s="17">
        <v>0.49024163568773232</v>
      </c>
      <c r="D27" s="16">
        <v>1736</v>
      </c>
      <c r="E27" s="17">
        <v>0.48145325203252032</v>
      </c>
      <c r="F27" s="16">
        <v>2165</v>
      </c>
      <c r="G27" s="17">
        <v>0.49254068716094035</v>
      </c>
      <c r="H27" s="16">
        <v>1166</v>
      </c>
      <c r="I27" s="17">
        <v>0.52843326885880082</v>
      </c>
      <c r="J27" s="16">
        <v>2209</v>
      </c>
      <c r="K27" s="20">
        <v>0.45809221579242115</v>
      </c>
    </row>
    <row r="28" spans="1:11" s="14" customFormat="1" ht="15" customHeight="1">
      <c r="A28" s="15" t="s">
        <v>4</v>
      </c>
      <c r="B28" s="16">
        <v>3373</v>
      </c>
      <c r="C28" s="17">
        <v>0.8731412639405205</v>
      </c>
      <c r="D28" s="16">
        <v>2855</v>
      </c>
      <c r="E28" s="17">
        <v>0.81377032520325199</v>
      </c>
      <c r="F28" s="16">
        <v>3773</v>
      </c>
      <c r="G28" s="17">
        <v>0.85194394213381552</v>
      </c>
      <c r="H28" s="16">
        <v>1843</v>
      </c>
      <c r="I28" s="17">
        <v>0.80889748549323015</v>
      </c>
      <c r="J28" s="16">
        <v>3389</v>
      </c>
      <c r="K28" s="20">
        <v>0.71252566735112932</v>
      </c>
    </row>
    <row r="29" spans="1:11" s="14" customFormat="1" ht="15" customHeight="1">
      <c r="A29" s="15" t="s">
        <v>5</v>
      </c>
      <c r="B29" s="16">
        <v>565</v>
      </c>
      <c r="C29" s="17">
        <v>0.12685873605947956</v>
      </c>
      <c r="D29" s="16">
        <v>737</v>
      </c>
      <c r="E29" s="17">
        <v>0.18622967479674796</v>
      </c>
      <c r="F29" s="16">
        <v>639</v>
      </c>
      <c r="G29" s="17">
        <v>0.14805605786618445</v>
      </c>
      <c r="H29" s="16">
        <v>445</v>
      </c>
      <c r="I29" s="17">
        <v>0.19110251450676982</v>
      </c>
      <c r="J29" s="16">
        <v>1442</v>
      </c>
      <c r="K29" s="20">
        <v>0.28747433264887062</v>
      </c>
    </row>
    <row r="30" spans="1:11" s="14" customFormat="1" ht="15" customHeight="1">
      <c r="A30" s="15" t="s">
        <v>6</v>
      </c>
      <c r="B30" s="16">
        <v>3824</v>
      </c>
      <c r="C30" s="17">
        <v>0.98768587360594795</v>
      </c>
      <c r="D30" s="16">
        <v>3363</v>
      </c>
      <c r="E30" s="17">
        <v>0.9839939024390244</v>
      </c>
      <c r="F30" s="16">
        <v>4350</v>
      </c>
      <c r="G30" s="17">
        <v>0.98915009041591317</v>
      </c>
      <c r="H30" s="16">
        <v>2213</v>
      </c>
      <c r="I30" s="17">
        <v>0.97369439071566732</v>
      </c>
      <c r="J30" s="16">
        <v>4555</v>
      </c>
      <c r="K30" s="20">
        <v>0.9693858502893411</v>
      </c>
    </row>
    <row r="31" spans="1:11" s="14" customFormat="1" ht="15" customHeight="1">
      <c r="A31" s="15" t="s">
        <v>7</v>
      </c>
      <c r="B31" s="16">
        <v>66</v>
      </c>
      <c r="C31" s="17">
        <v>1.2314126394052044E-2</v>
      </c>
      <c r="D31" s="16">
        <v>65</v>
      </c>
      <c r="E31" s="17">
        <v>1.600609756097561E-2</v>
      </c>
      <c r="F31" s="16">
        <v>62</v>
      </c>
      <c r="G31" s="17">
        <v>1.0849909584086799E-2</v>
      </c>
      <c r="H31" s="16">
        <v>51</v>
      </c>
      <c r="I31" s="17">
        <v>2.630560928433269E-2</v>
      </c>
      <c r="J31" s="16">
        <v>190</v>
      </c>
      <c r="K31" s="20">
        <v>3.0614149710658952E-2</v>
      </c>
    </row>
    <row r="32" spans="1:11" s="14" customFormat="1" ht="15" customHeight="1">
      <c r="A32" s="18" t="s">
        <v>8</v>
      </c>
      <c r="B32" s="309">
        <v>77</v>
      </c>
      <c r="C32" s="310"/>
      <c r="D32" s="309">
        <v>77</v>
      </c>
      <c r="E32" s="310"/>
      <c r="F32" s="309">
        <v>77</v>
      </c>
      <c r="G32" s="310"/>
      <c r="H32" s="309">
        <v>366</v>
      </c>
      <c r="I32" s="310"/>
      <c r="J32" s="309">
        <v>366</v>
      </c>
      <c r="K32" s="311"/>
    </row>
    <row r="33" spans="1:11" s="14" customFormat="1" ht="15" customHeight="1" thickBot="1">
      <c r="A33" s="19" t="s">
        <v>9</v>
      </c>
      <c r="B33" s="306">
        <v>51.142857142857146</v>
      </c>
      <c r="C33" s="307"/>
      <c r="D33" s="306">
        <v>46.649350649350652</v>
      </c>
      <c r="E33" s="307"/>
      <c r="F33" s="306">
        <v>57.298701298701296</v>
      </c>
      <c r="G33" s="307"/>
      <c r="H33" s="306">
        <v>6.2513661202185791</v>
      </c>
      <c r="I33" s="307"/>
      <c r="J33" s="306">
        <v>13.199453551912569</v>
      </c>
      <c r="K33" s="308"/>
    </row>
    <row r="34" spans="1:11" s="6" customFormat="1" ht="7.5" customHeight="1">
      <c r="A34" s="9"/>
      <c r="B34" s="10"/>
      <c r="C34" s="10"/>
      <c r="D34" s="10"/>
      <c r="E34" s="10"/>
      <c r="F34" s="10"/>
      <c r="G34" s="10"/>
      <c r="H34" s="10"/>
      <c r="I34" s="10"/>
      <c r="J34" s="10"/>
      <c r="K34" s="10"/>
    </row>
    <row r="35" spans="1:11" s="6" customFormat="1" ht="15" customHeight="1">
      <c r="A35" s="11" t="s">
        <v>24</v>
      </c>
      <c r="D35" s="12"/>
      <c r="F35" s="12"/>
      <c r="H35" s="12"/>
      <c r="J35" s="12"/>
      <c r="K35" s="12"/>
    </row>
    <row r="37" spans="1:11">
      <c r="B37" s="12"/>
      <c r="D37" s="12"/>
      <c r="F37" s="12"/>
      <c r="H37" s="12"/>
      <c r="J37" s="12"/>
    </row>
    <row r="38" spans="1:11">
      <c r="B38" s="12"/>
      <c r="D38" s="12"/>
      <c r="F38" s="12"/>
      <c r="H38" s="12"/>
      <c r="J38" s="12"/>
    </row>
    <row r="39" spans="1:11">
      <c r="B39" s="12"/>
      <c r="D39" s="12"/>
      <c r="F39" s="12"/>
      <c r="H39" s="12"/>
      <c r="J39" s="12"/>
    </row>
    <row r="40" spans="1:11">
      <c r="B40" s="12"/>
      <c r="D40" s="12"/>
      <c r="F40" s="12"/>
      <c r="H40" s="12"/>
      <c r="J40" s="12"/>
    </row>
    <row r="41" spans="1:11">
      <c r="B41" s="12"/>
      <c r="D41" s="12"/>
      <c r="F41" s="12"/>
      <c r="H41" s="12"/>
      <c r="J41" s="12"/>
    </row>
    <row r="42" spans="1:11">
      <c r="B42" s="12"/>
      <c r="D42" s="12"/>
      <c r="F42" s="12"/>
      <c r="H42" s="12"/>
      <c r="J42" s="12"/>
    </row>
  </sheetData>
  <mergeCells count="34">
    <mergeCell ref="A7:K10"/>
    <mergeCell ref="A2:K2"/>
    <mergeCell ref="A11:A12"/>
    <mergeCell ref="B11:C11"/>
    <mergeCell ref="B20:C20"/>
    <mergeCell ref="F11:G11"/>
    <mergeCell ref="D11:E11"/>
    <mergeCell ref="D20:E20"/>
    <mergeCell ref="F20:G20"/>
    <mergeCell ref="J11:K11"/>
    <mergeCell ref="J20:K20"/>
    <mergeCell ref="H20:I20"/>
    <mergeCell ref="H11:I11"/>
    <mergeCell ref="A23:A24"/>
    <mergeCell ref="J21:K21"/>
    <mergeCell ref="B21:C21"/>
    <mergeCell ref="D21:E21"/>
    <mergeCell ref="F21:G21"/>
    <mergeCell ref="B23:C23"/>
    <mergeCell ref="D23:E23"/>
    <mergeCell ref="F23:G23"/>
    <mergeCell ref="H23:I23"/>
    <mergeCell ref="J23:K23"/>
    <mergeCell ref="H21:I21"/>
    <mergeCell ref="F33:G33"/>
    <mergeCell ref="H33:I33"/>
    <mergeCell ref="J33:K33"/>
    <mergeCell ref="B33:C33"/>
    <mergeCell ref="F32:G32"/>
    <mergeCell ref="H32:I32"/>
    <mergeCell ref="J32:K32"/>
    <mergeCell ref="D32:E32"/>
    <mergeCell ref="B32:C32"/>
    <mergeCell ref="D33:E3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8.875" defaultRowHeight="13.5"/>
  <cols>
    <col min="1" max="1" width="3.875" customWidth="1"/>
    <col min="2" max="2" width="2.625" customWidth="1"/>
    <col min="3" max="3" width="9.625" customWidth="1"/>
    <col min="4" max="5" width="8.625" customWidth="1"/>
    <col min="6" max="6" width="8.625" style="74" customWidth="1"/>
  </cols>
  <sheetData>
    <row r="1" spans="1:7" s="2" customFormat="1" ht="18" thickBot="1">
      <c r="A1" s="26" t="s">
        <v>200</v>
      </c>
      <c r="B1" s="56"/>
      <c r="C1" s="56"/>
      <c r="F1" s="106"/>
    </row>
    <row r="2" spans="1:7" s="6" customFormat="1" ht="12" thickBot="1">
      <c r="A2" s="408"/>
      <c r="B2" s="408"/>
      <c r="C2" s="408"/>
      <c r="D2" s="182" t="s">
        <v>29</v>
      </c>
      <c r="E2" s="183" t="s">
        <v>67</v>
      </c>
      <c r="F2" s="184" t="s">
        <v>66</v>
      </c>
    </row>
    <row r="3" spans="1:7" s="6" customFormat="1" ht="11.25">
      <c r="A3" s="411" t="s">
        <v>29</v>
      </c>
      <c r="B3" s="412"/>
      <c r="C3" s="412"/>
      <c r="D3" s="109">
        <f>E3+F3</f>
        <v>9252</v>
      </c>
      <c r="E3" s="109">
        <f>E4+E7+E10</f>
        <v>4212</v>
      </c>
      <c r="F3" s="110">
        <f>F4+F7+F10</f>
        <v>5040</v>
      </c>
      <c r="G3" s="12"/>
    </row>
    <row r="4" spans="1:7" s="6" customFormat="1" ht="33.950000000000003" customHeight="1">
      <c r="A4" s="413" t="s">
        <v>201</v>
      </c>
      <c r="B4" s="62"/>
      <c r="C4" s="33" t="s">
        <v>29</v>
      </c>
      <c r="D4" s="111">
        <f t="shared" ref="D4:D12" si="0">SUM(E4:F4)</f>
        <v>1313</v>
      </c>
      <c r="E4" s="111">
        <f>SUM(E5:E6)</f>
        <v>761</v>
      </c>
      <c r="F4" s="112">
        <f>SUM(F5:F6)</f>
        <v>552</v>
      </c>
    </row>
    <row r="5" spans="1:7" s="6" customFormat="1" ht="33.950000000000003" customHeight="1">
      <c r="A5" s="414"/>
      <c r="B5" s="62"/>
      <c r="C5" s="62" t="s">
        <v>84</v>
      </c>
      <c r="D5" s="111">
        <f t="shared" si="0"/>
        <v>549</v>
      </c>
      <c r="E5" s="111">
        <v>399</v>
      </c>
      <c r="F5" s="112">
        <v>150</v>
      </c>
    </row>
    <row r="6" spans="1:7" s="6" customFormat="1" ht="33.950000000000003" customHeight="1">
      <c r="A6" s="415"/>
      <c r="B6" s="62"/>
      <c r="C6" s="62" t="s">
        <v>41</v>
      </c>
      <c r="D6" s="111">
        <f t="shared" si="0"/>
        <v>764</v>
      </c>
      <c r="E6" s="111">
        <v>362</v>
      </c>
      <c r="F6" s="112">
        <v>402</v>
      </c>
    </row>
    <row r="7" spans="1:7" s="6" customFormat="1" ht="33.950000000000003" customHeight="1">
      <c r="A7" s="413" t="s">
        <v>202</v>
      </c>
      <c r="B7" s="65"/>
      <c r="C7" s="66" t="s">
        <v>29</v>
      </c>
      <c r="D7" s="194">
        <f t="shared" si="0"/>
        <v>851</v>
      </c>
      <c r="E7" s="194">
        <f>SUM(E8:E9)</f>
        <v>716</v>
      </c>
      <c r="F7" s="195">
        <f>SUM(F8:F9)</f>
        <v>135</v>
      </c>
    </row>
    <row r="8" spans="1:7" s="6" customFormat="1" ht="33.950000000000003" customHeight="1">
      <c r="A8" s="343"/>
      <c r="B8" s="62"/>
      <c r="C8" s="62" t="s">
        <v>84</v>
      </c>
      <c r="D8" s="111">
        <f t="shared" si="0"/>
        <v>621</v>
      </c>
      <c r="E8" s="111">
        <v>534</v>
      </c>
      <c r="F8" s="112">
        <v>87</v>
      </c>
    </row>
    <row r="9" spans="1:7" s="6" customFormat="1" ht="33.950000000000003" customHeight="1">
      <c r="A9" s="415"/>
      <c r="B9" s="151"/>
      <c r="C9" s="151" t="s">
        <v>41</v>
      </c>
      <c r="D9" s="155">
        <f t="shared" si="0"/>
        <v>230</v>
      </c>
      <c r="E9" s="155">
        <v>182</v>
      </c>
      <c r="F9" s="196">
        <v>48</v>
      </c>
    </row>
    <row r="10" spans="1:7" s="6" customFormat="1" ht="33.950000000000003" customHeight="1">
      <c r="A10" s="416" t="s">
        <v>41</v>
      </c>
      <c r="B10" s="62"/>
      <c r="C10" s="33" t="s">
        <v>29</v>
      </c>
      <c r="D10" s="111">
        <f t="shared" si="0"/>
        <v>7088</v>
      </c>
      <c r="E10" s="111">
        <f>SUM(E11:E12)</f>
        <v>2735</v>
      </c>
      <c r="F10" s="112">
        <f>SUM(F11:F12)</f>
        <v>4353</v>
      </c>
    </row>
    <row r="11" spans="1:7" s="6" customFormat="1" ht="33.950000000000003" customHeight="1">
      <c r="A11" s="343"/>
      <c r="B11" s="62"/>
      <c r="C11" s="62" t="s">
        <v>84</v>
      </c>
      <c r="D11" s="111">
        <f t="shared" si="0"/>
        <v>4360</v>
      </c>
      <c r="E11" s="111">
        <v>2069</v>
      </c>
      <c r="F11" s="112">
        <v>2291</v>
      </c>
    </row>
    <row r="12" spans="1:7" s="6" customFormat="1" ht="12" thickBot="1">
      <c r="A12" s="345"/>
      <c r="B12" s="69"/>
      <c r="C12" s="69" t="s">
        <v>41</v>
      </c>
      <c r="D12" s="114">
        <f t="shared" si="0"/>
        <v>2728</v>
      </c>
      <c r="E12" s="114">
        <v>666</v>
      </c>
      <c r="F12" s="115">
        <v>2062</v>
      </c>
    </row>
    <row r="13" spans="1:7" s="6" customFormat="1" ht="11.25">
      <c r="A13" s="11" t="s">
        <v>24</v>
      </c>
      <c r="C13" s="47"/>
      <c r="D13" s="197"/>
      <c r="E13" s="198"/>
      <c r="F13" s="198"/>
    </row>
    <row r="14" spans="1:7" s="2" customFormat="1">
      <c r="F14" s="106"/>
    </row>
  </sheetData>
  <mergeCells count="5">
    <mergeCell ref="A2:C2"/>
    <mergeCell ref="A3:C3"/>
    <mergeCell ref="A4:A6"/>
    <mergeCell ref="A7:A9"/>
    <mergeCell ref="A10:A12"/>
  </mergeCells>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ColWidth="8.875" defaultRowHeight="13.5"/>
  <cols>
    <col min="1" max="2" width="0.875" customWidth="1"/>
    <col min="3" max="3" width="20.125" customWidth="1"/>
    <col min="4" max="4" width="8.5" customWidth="1"/>
    <col min="5" max="11" width="7.125" customWidth="1"/>
    <col min="12" max="12" width="7.125" style="74" customWidth="1"/>
  </cols>
  <sheetData>
    <row r="1" spans="1:12" s="2" customFormat="1" ht="17.25">
      <c r="A1" s="26" t="s">
        <v>203</v>
      </c>
      <c r="B1" s="56"/>
      <c r="C1" s="56"/>
      <c r="D1" s="56"/>
      <c r="L1" s="106"/>
    </row>
    <row r="2" spans="1:12" s="6" customFormat="1" ht="11.25">
      <c r="A2" s="318" t="s">
        <v>204</v>
      </c>
      <c r="B2" s="318"/>
      <c r="C2" s="318"/>
      <c r="D2" s="318"/>
      <c r="E2" s="318"/>
      <c r="F2" s="318"/>
      <c r="G2" s="318"/>
      <c r="H2" s="318"/>
      <c r="I2" s="318"/>
      <c r="J2" s="318"/>
      <c r="K2" s="318"/>
      <c r="L2" s="318"/>
    </row>
    <row r="3" spans="1:12" s="6" customFormat="1" ht="11.25">
      <c r="A3" s="318"/>
      <c r="B3" s="318"/>
      <c r="C3" s="318"/>
      <c r="D3" s="318"/>
      <c r="E3" s="318"/>
      <c r="F3" s="318"/>
      <c r="G3" s="318"/>
      <c r="H3" s="318"/>
      <c r="I3" s="318"/>
      <c r="J3" s="318"/>
      <c r="K3" s="318"/>
      <c r="L3" s="318"/>
    </row>
    <row r="4" spans="1:12" s="6" customFormat="1" ht="12" thickBot="1">
      <c r="A4" s="319"/>
      <c r="B4" s="319"/>
      <c r="C4" s="319"/>
      <c r="D4" s="319"/>
      <c r="E4" s="319"/>
      <c r="F4" s="319"/>
      <c r="G4" s="319"/>
      <c r="H4" s="319"/>
      <c r="I4" s="319"/>
      <c r="J4" s="319"/>
      <c r="K4" s="319"/>
      <c r="L4" s="319"/>
    </row>
    <row r="5" spans="1:12" s="6" customFormat="1" ht="11.25">
      <c r="A5" s="387"/>
      <c r="B5" s="387"/>
      <c r="C5" s="387"/>
      <c r="D5" s="388"/>
      <c r="E5" s="392" t="s">
        <v>148</v>
      </c>
      <c r="F5" s="394"/>
      <c r="G5" s="418" t="s">
        <v>205</v>
      </c>
      <c r="H5" s="394"/>
      <c r="I5" s="392" t="s">
        <v>150</v>
      </c>
      <c r="J5" s="394"/>
      <c r="K5" s="392" t="s">
        <v>151</v>
      </c>
      <c r="L5" s="393"/>
    </row>
    <row r="6" spans="1:12" s="6" customFormat="1" ht="12" thickBot="1">
      <c r="A6" s="389"/>
      <c r="B6" s="389"/>
      <c r="C6" s="389"/>
      <c r="D6" s="332"/>
      <c r="E6" s="8" t="s">
        <v>29</v>
      </c>
      <c r="F6" s="8" t="s">
        <v>152</v>
      </c>
      <c r="G6" s="8" t="s">
        <v>29</v>
      </c>
      <c r="H6" s="8" t="s">
        <v>152</v>
      </c>
      <c r="I6" s="8" t="s">
        <v>29</v>
      </c>
      <c r="J6" s="8" t="s">
        <v>152</v>
      </c>
      <c r="K6" s="8" t="s">
        <v>29</v>
      </c>
      <c r="L6" s="7" t="s">
        <v>152</v>
      </c>
    </row>
    <row r="7" spans="1:12" s="6" customFormat="1" ht="11.25">
      <c r="A7" s="411" t="s">
        <v>29</v>
      </c>
      <c r="B7" s="412"/>
      <c r="C7" s="412"/>
      <c r="D7" s="417"/>
      <c r="E7" s="109">
        <v>13537</v>
      </c>
      <c r="F7" s="109">
        <v>10922</v>
      </c>
      <c r="G7" s="109">
        <v>0</v>
      </c>
      <c r="H7" s="109">
        <v>0</v>
      </c>
      <c r="I7" s="109">
        <v>873</v>
      </c>
      <c r="J7" s="109">
        <v>632</v>
      </c>
      <c r="K7" s="109">
        <v>12664</v>
      </c>
      <c r="L7" s="110">
        <v>10290</v>
      </c>
    </row>
    <row r="8" spans="1:12" s="6" customFormat="1" ht="11.25">
      <c r="A8" s="199"/>
      <c r="B8" s="174" t="s">
        <v>153</v>
      </c>
      <c r="C8" s="200"/>
      <c r="D8" s="201"/>
      <c r="E8" s="194">
        <v>9278</v>
      </c>
      <c r="F8" s="194">
        <v>7396</v>
      </c>
      <c r="G8" s="194">
        <v>0</v>
      </c>
      <c r="H8" s="194">
        <v>0</v>
      </c>
      <c r="I8" s="194">
        <v>793</v>
      </c>
      <c r="J8" s="194">
        <v>577</v>
      </c>
      <c r="K8" s="194">
        <v>8485</v>
      </c>
      <c r="L8" s="195">
        <v>6819</v>
      </c>
    </row>
    <row r="9" spans="1:12" s="6" customFormat="1" ht="11.25">
      <c r="A9" s="148"/>
      <c r="B9" s="62"/>
      <c r="C9" s="398" t="s">
        <v>154</v>
      </c>
      <c r="D9" s="399"/>
      <c r="E9" s="111">
        <v>16</v>
      </c>
      <c r="F9" s="111">
        <v>13</v>
      </c>
      <c r="G9" s="111">
        <v>0</v>
      </c>
      <c r="H9" s="111">
        <v>0</v>
      </c>
      <c r="I9" s="111">
        <v>1</v>
      </c>
      <c r="J9" s="111">
        <v>1</v>
      </c>
      <c r="K9" s="111">
        <v>15</v>
      </c>
      <c r="L9" s="112">
        <v>12</v>
      </c>
    </row>
    <row r="10" spans="1:12" s="6" customFormat="1" ht="11.25">
      <c r="A10" s="148"/>
      <c r="B10" s="62"/>
      <c r="C10" s="398" t="s">
        <v>155</v>
      </c>
      <c r="D10" s="399"/>
      <c r="E10" s="111">
        <v>94</v>
      </c>
      <c r="F10" s="111">
        <v>62</v>
      </c>
      <c r="G10" s="111">
        <v>0</v>
      </c>
      <c r="H10" s="111">
        <v>0</v>
      </c>
      <c r="I10" s="111">
        <v>40</v>
      </c>
      <c r="J10" s="111">
        <v>27</v>
      </c>
      <c r="K10" s="111">
        <v>54</v>
      </c>
      <c r="L10" s="112">
        <v>35</v>
      </c>
    </row>
    <row r="11" spans="1:12" s="6" customFormat="1" ht="11.25">
      <c r="A11" s="148"/>
      <c r="B11" s="62"/>
      <c r="C11" s="398" t="s">
        <v>156</v>
      </c>
      <c r="D11" s="399"/>
      <c r="E11" s="111">
        <v>132</v>
      </c>
      <c r="F11" s="111">
        <v>97</v>
      </c>
      <c r="G11" s="111">
        <v>0</v>
      </c>
      <c r="H11" s="111">
        <v>0</v>
      </c>
      <c r="I11" s="111">
        <v>18</v>
      </c>
      <c r="J11" s="111">
        <v>13</v>
      </c>
      <c r="K11" s="111">
        <v>114</v>
      </c>
      <c r="L11" s="112">
        <v>84</v>
      </c>
    </row>
    <row r="12" spans="1:12" s="6" customFormat="1" ht="11.25">
      <c r="A12" s="148"/>
      <c r="B12" s="62"/>
      <c r="C12" s="398" t="s">
        <v>157</v>
      </c>
      <c r="D12" s="399"/>
      <c r="E12" s="111">
        <v>54</v>
      </c>
      <c r="F12" s="111">
        <v>35</v>
      </c>
      <c r="G12" s="111">
        <v>0</v>
      </c>
      <c r="H12" s="111">
        <v>0</v>
      </c>
      <c r="I12" s="111">
        <v>17</v>
      </c>
      <c r="J12" s="111">
        <v>11</v>
      </c>
      <c r="K12" s="111">
        <v>37</v>
      </c>
      <c r="L12" s="112">
        <v>24</v>
      </c>
    </row>
    <row r="13" spans="1:12" s="6" customFormat="1" ht="11.25">
      <c r="A13" s="148"/>
      <c r="B13" s="62"/>
      <c r="C13" s="398" t="s">
        <v>158</v>
      </c>
      <c r="D13" s="399"/>
      <c r="E13" s="111">
        <v>19</v>
      </c>
      <c r="F13" s="111">
        <v>15</v>
      </c>
      <c r="G13" s="111">
        <v>0</v>
      </c>
      <c r="H13" s="111">
        <v>0</v>
      </c>
      <c r="I13" s="111">
        <v>0</v>
      </c>
      <c r="J13" s="111">
        <v>0</v>
      </c>
      <c r="K13" s="111">
        <v>19</v>
      </c>
      <c r="L13" s="112">
        <v>15</v>
      </c>
    </row>
    <row r="14" spans="1:12" s="6" customFormat="1" ht="11.25">
      <c r="A14" s="148"/>
      <c r="B14" s="62"/>
      <c r="C14" s="398" t="s">
        <v>159</v>
      </c>
      <c r="D14" s="399"/>
      <c r="E14" s="111">
        <v>1805</v>
      </c>
      <c r="F14" s="111">
        <v>1379</v>
      </c>
      <c r="G14" s="111">
        <v>0</v>
      </c>
      <c r="H14" s="111">
        <v>0</v>
      </c>
      <c r="I14" s="111">
        <v>53</v>
      </c>
      <c r="J14" s="111">
        <v>33</v>
      </c>
      <c r="K14" s="111">
        <v>1752</v>
      </c>
      <c r="L14" s="112">
        <v>1346</v>
      </c>
    </row>
    <row r="15" spans="1:12" s="6" customFormat="1" ht="15" customHeight="1">
      <c r="A15" s="148"/>
      <c r="B15" s="62"/>
      <c r="C15" s="62" t="s">
        <v>160</v>
      </c>
      <c r="D15" s="33" t="s">
        <v>161</v>
      </c>
      <c r="E15" s="111">
        <v>45</v>
      </c>
      <c r="F15" s="111">
        <v>39</v>
      </c>
      <c r="G15" s="111">
        <v>0</v>
      </c>
      <c r="H15" s="111">
        <v>0</v>
      </c>
      <c r="I15" s="111">
        <v>20</v>
      </c>
      <c r="J15" s="111">
        <v>16</v>
      </c>
      <c r="K15" s="111">
        <v>25</v>
      </c>
      <c r="L15" s="112">
        <v>23</v>
      </c>
    </row>
    <row r="16" spans="1:12" s="6" customFormat="1" ht="15" customHeight="1">
      <c r="A16" s="148"/>
      <c r="B16" s="62"/>
      <c r="C16" s="177" t="s">
        <v>162</v>
      </c>
      <c r="D16" s="33" t="s">
        <v>163</v>
      </c>
      <c r="E16" s="111">
        <v>366</v>
      </c>
      <c r="F16" s="111">
        <v>300</v>
      </c>
      <c r="G16" s="111">
        <v>0</v>
      </c>
      <c r="H16" s="111">
        <v>0</v>
      </c>
      <c r="I16" s="111">
        <v>27</v>
      </c>
      <c r="J16" s="111">
        <v>21</v>
      </c>
      <c r="K16" s="111">
        <v>339</v>
      </c>
      <c r="L16" s="112">
        <v>279</v>
      </c>
    </row>
    <row r="17" spans="1:13" s="6" customFormat="1" ht="15" customHeight="1">
      <c r="A17" s="148"/>
      <c r="B17" s="62"/>
      <c r="C17" s="177" t="s">
        <v>162</v>
      </c>
      <c r="D17" s="33" t="s">
        <v>164</v>
      </c>
      <c r="E17" s="111">
        <v>97</v>
      </c>
      <c r="F17" s="111">
        <v>76</v>
      </c>
      <c r="G17" s="111">
        <v>0</v>
      </c>
      <c r="H17" s="111">
        <v>0</v>
      </c>
      <c r="I17" s="111">
        <v>3</v>
      </c>
      <c r="J17" s="111">
        <v>2</v>
      </c>
      <c r="K17" s="111">
        <v>94</v>
      </c>
      <c r="L17" s="112">
        <v>74</v>
      </c>
    </row>
    <row r="18" spans="1:13" s="6" customFormat="1" ht="11.25">
      <c r="A18" s="148"/>
      <c r="B18" s="62"/>
      <c r="C18" s="398" t="s">
        <v>165</v>
      </c>
      <c r="D18" s="399"/>
      <c r="E18" s="111">
        <v>2401</v>
      </c>
      <c r="F18" s="111">
        <v>1977</v>
      </c>
      <c r="G18" s="111">
        <v>0</v>
      </c>
      <c r="H18" s="111">
        <v>0</v>
      </c>
      <c r="I18" s="111">
        <v>160</v>
      </c>
      <c r="J18" s="111">
        <v>122</v>
      </c>
      <c r="K18" s="111">
        <v>2241</v>
      </c>
      <c r="L18" s="112">
        <v>1855</v>
      </c>
    </row>
    <row r="19" spans="1:13" s="6" customFormat="1" ht="11.25">
      <c r="A19" s="148"/>
      <c r="B19" s="62"/>
      <c r="C19" s="398" t="s">
        <v>166</v>
      </c>
      <c r="D19" s="399"/>
      <c r="E19" s="111">
        <v>1920</v>
      </c>
      <c r="F19" s="111">
        <v>1583</v>
      </c>
      <c r="G19" s="111">
        <v>0</v>
      </c>
      <c r="H19" s="111">
        <v>0</v>
      </c>
      <c r="I19" s="111">
        <v>346</v>
      </c>
      <c r="J19" s="111">
        <v>260</v>
      </c>
      <c r="K19" s="111">
        <v>1574</v>
      </c>
      <c r="L19" s="112">
        <v>1323</v>
      </c>
    </row>
    <row r="20" spans="1:13" s="6" customFormat="1" ht="11.25">
      <c r="A20" s="148"/>
      <c r="B20" s="62"/>
      <c r="C20" s="398" t="s">
        <v>167</v>
      </c>
      <c r="D20" s="399"/>
      <c r="E20" s="111">
        <v>896</v>
      </c>
      <c r="F20" s="111">
        <v>716</v>
      </c>
      <c r="G20" s="111">
        <v>0</v>
      </c>
      <c r="H20" s="111">
        <v>0</v>
      </c>
      <c r="I20" s="111">
        <v>63</v>
      </c>
      <c r="J20" s="111">
        <v>40</v>
      </c>
      <c r="K20" s="111">
        <v>833</v>
      </c>
      <c r="L20" s="112">
        <v>676</v>
      </c>
    </row>
    <row r="21" spans="1:13" s="6" customFormat="1" ht="11.25">
      <c r="A21" s="148"/>
      <c r="B21" s="62"/>
      <c r="C21" s="398" t="s">
        <v>168</v>
      </c>
      <c r="D21" s="399"/>
      <c r="E21" s="111">
        <v>57</v>
      </c>
      <c r="F21" s="111">
        <v>38</v>
      </c>
      <c r="G21" s="111">
        <v>0</v>
      </c>
      <c r="H21" s="111">
        <v>0</v>
      </c>
      <c r="I21" s="111">
        <v>9</v>
      </c>
      <c r="J21" s="111">
        <v>6</v>
      </c>
      <c r="K21" s="111">
        <v>48</v>
      </c>
      <c r="L21" s="112">
        <v>32</v>
      </c>
    </row>
    <row r="22" spans="1:13" s="6" customFormat="1" ht="11.25">
      <c r="A22" s="148"/>
      <c r="B22" s="62"/>
      <c r="C22" s="398" t="s">
        <v>169</v>
      </c>
      <c r="D22" s="399"/>
      <c r="E22" s="111">
        <v>1086</v>
      </c>
      <c r="F22" s="111">
        <v>828</v>
      </c>
      <c r="G22" s="111">
        <v>0</v>
      </c>
      <c r="H22" s="111">
        <v>0</v>
      </c>
      <c r="I22" s="111">
        <v>31</v>
      </c>
      <c r="J22" s="111">
        <v>21</v>
      </c>
      <c r="K22" s="111">
        <v>1055</v>
      </c>
      <c r="L22" s="112">
        <v>807</v>
      </c>
    </row>
    <row r="23" spans="1:13" s="6" customFormat="1" ht="11.25">
      <c r="A23" s="148"/>
      <c r="B23" s="62"/>
      <c r="C23" s="398" t="s">
        <v>170</v>
      </c>
      <c r="D23" s="399"/>
      <c r="E23" s="111">
        <v>288</v>
      </c>
      <c r="F23" s="111">
        <v>236</v>
      </c>
      <c r="G23" s="111">
        <v>0</v>
      </c>
      <c r="H23" s="111">
        <v>0</v>
      </c>
      <c r="I23" s="111">
        <v>4</v>
      </c>
      <c r="J23" s="111">
        <v>3</v>
      </c>
      <c r="K23" s="111">
        <v>284</v>
      </c>
      <c r="L23" s="112">
        <v>233</v>
      </c>
    </row>
    <row r="24" spans="1:13" s="6" customFormat="1" ht="11.25">
      <c r="A24" s="148"/>
      <c r="B24" s="62"/>
      <c r="C24" s="398" t="s">
        <v>171</v>
      </c>
      <c r="D24" s="399"/>
      <c r="E24" s="111">
        <v>0</v>
      </c>
      <c r="F24" s="111">
        <v>0</v>
      </c>
      <c r="G24" s="111">
        <v>0</v>
      </c>
      <c r="H24" s="111">
        <v>0</v>
      </c>
      <c r="I24" s="111">
        <v>0</v>
      </c>
      <c r="J24" s="111">
        <v>0</v>
      </c>
      <c r="K24" s="111">
        <v>0</v>
      </c>
      <c r="L24" s="112">
        <v>0</v>
      </c>
      <c r="M24" s="39"/>
    </row>
    <row r="25" spans="1:13" s="6" customFormat="1" ht="11.25">
      <c r="A25" s="148"/>
      <c r="B25" s="62"/>
      <c r="C25" s="398" t="s">
        <v>172</v>
      </c>
      <c r="D25" s="399"/>
      <c r="E25" s="111">
        <v>2</v>
      </c>
      <c r="F25" s="111">
        <v>2</v>
      </c>
      <c r="G25" s="111">
        <v>0</v>
      </c>
      <c r="H25" s="111">
        <v>0</v>
      </c>
      <c r="I25" s="111">
        <v>1</v>
      </c>
      <c r="J25" s="111">
        <v>1</v>
      </c>
      <c r="K25" s="111">
        <v>1</v>
      </c>
      <c r="L25" s="112">
        <v>1</v>
      </c>
    </row>
    <row r="26" spans="1:13" s="6" customFormat="1" ht="11.25">
      <c r="A26" s="148"/>
      <c r="B26" s="62"/>
      <c r="C26" s="398" t="s">
        <v>173</v>
      </c>
      <c r="D26" s="399"/>
      <c r="E26" s="111">
        <v>0</v>
      </c>
      <c r="F26" s="111">
        <v>0</v>
      </c>
      <c r="G26" s="111">
        <v>0</v>
      </c>
      <c r="H26" s="111">
        <v>0</v>
      </c>
      <c r="I26" s="111">
        <v>0</v>
      </c>
      <c r="J26" s="111">
        <v>0</v>
      </c>
      <c r="K26" s="111">
        <v>0</v>
      </c>
      <c r="L26" s="112">
        <v>0</v>
      </c>
    </row>
    <row r="27" spans="1:13" s="6" customFormat="1" ht="11.25">
      <c r="A27" s="202"/>
      <c r="B27" s="174" t="s">
        <v>206</v>
      </c>
      <c r="C27" s="200"/>
      <c r="D27" s="201"/>
      <c r="E27" s="111">
        <v>4259</v>
      </c>
      <c r="F27" s="111">
        <v>3526</v>
      </c>
      <c r="G27" s="111">
        <v>0</v>
      </c>
      <c r="H27" s="111">
        <v>0</v>
      </c>
      <c r="I27" s="111">
        <v>80</v>
      </c>
      <c r="J27" s="111">
        <v>55</v>
      </c>
      <c r="K27" s="111">
        <v>4179</v>
      </c>
      <c r="L27" s="112">
        <v>3471</v>
      </c>
    </row>
    <row r="28" spans="1:13" s="6" customFormat="1" ht="11.25">
      <c r="A28" s="148"/>
      <c r="B28" s="62"/>
      <c r="C28" s="398" t="s">
        <v>175</v>
      </c>
      <c r="D28" s="399"/>
      <c r="E28" s="111">
        <v>84</v>
      </c>
      <c r="F28" s="111">
        <v>59</v>
      </c>
      <c r="G28" s="111">
        <v>0</v>
      </c>
      <c r="H28" s="111">
        <v>0</v>
      </c>
      <c r="I28" s="111">
        <v>3</v>
      </c>
      <c r="J28" s="111">
        <v>2</v>
      </c>
      <c r="K28" s="111">
        <v>81</v>
      </c>
      <c r="L28" s="112">
        <v>57</v>
      </c>
    </row>
    <row r="29" spans="1:13" s="6" customFormat="1" ht="11.25">
      <c r="A29" s="148"/>
      <c r="B29" s="62"/>
      <c r="C29" s="398" t="s">
        <v>176</v>
      </c>
      <c r="D29" s="399"/>
      <c r="E29" s="111">
        <v>275</v>
      </c>
      <c r="F29" s="111">
        <v>235</v>
      </c>
      <c r="G29" s="111">
        <v>0</v>
      </c>
      <c r="H29" s="111">
        <v>0</v>
      </c>
      <c r="I29" s="111">
        <v>46</v>
      </c>
      <c r="J29" s="111">
        <v>31</v>
      </c>
      <c r="K29" s="111">
        <v>229</v>
      </c>
      <c r="L29" s="112">
        <v>204</v>
      </c>
    </row>
    <row r="30" spans="1:13" s="6" customFormat="1" ht="11.25">
      <c r="A30" s="148"/>
      <c r="B30" s="62"/>
      <c r="C30" s="398" t="s">
        <v>207</v>
      </c>
      <c r="D30" s="399"/>
      <c r="E30" s="111">
        <v>4</v>
      </c>
      <c r="F30" s="111">
        <v>3</v>
      </c>
      <c r="G30" s="111">
        <v>0</v>
      </c>
      <c r="H30" s="111">
        <v>0</v>
      </c>
      <c r="I30" s="111">
        <v>2</v>
      </c>
      <c r="J30" s="111">
        <v>1</v>
      </c>
      <c r="K30" s="111">
        <v>2</v>
      </c>
      <c r="L30" s="112">
        <v>2</v>
      </c>
    </row>
    <row r="31" spans="1:13" s="6" customFormat="1" ht="11.25">
      <c r="A31" s="148"/>
      <c r="B31" s="62"/>
      <c r="C31" s="398" t="s">
        <v>178</v>
      </c>
      <c r="D31" s="399"/>
      <c r="E31" s="111">
        <v>2820</v>
      </c>
      <c r="F31" s="111">
        <v>2348</v>
      </c>
      <c r="G31" s="111">
        <v>0</v>
      </c>
      <c r="H31" s="111">
        <v>0</v>
      </c>
      <c r="I31" s="111">
        <v>16</v>
      </c>
      <c r="J31" s="111">
        <v>10</v>
      </c>
      <c r="K31" s="111">
        <v>2804</v>
      </c>
      <c r="L31" s="112">
        <v>2338</v>
      </c>
    </row>
    <row r="32" spans="1:13" s="6" customFormat="1" ht="11.25">
      <c r="A32" s="148"/>
      <c r="B32" s="62"/>
      <c r="C32" s="398" t="s">
        <v>179</v>
      </c>
      <c r="D32" s="399"/>
      <c r="E32" s="111">
        <v>317</v>
      </c>
      <c r="F32" s="111">
        <v>267</v>
      </c>
      <c r="G32" s="111">
        <v>0</v>
      </c>
      <c r="H32" s="111">
        <v>0</v>
      </c>
      <c r="I32" s="111">
        <v>0</v>
      </c>
      <c r="J32" s="111">
        <v>0</v>
      </c>
      <c r="K32" s="111">
        <v>317</v>
      </c>
      <c r="L32" s="112">
        <v>267</v>
      </c>
    </row>
    <row r="33" spans="1:12" s="6" customFormat="1" ht="11.25">
      <c r="A33" s="148"/>
      <c r="B33" s="62"/>
      <c r="C33" s="398" t="s">
        <v>180</v>
      </c>
      <c r="D33" s="399"/>
      <c r="E33" s="111">
        <v>11</v>
      </c>
      <c r="F33" s="111">
        <v>8</v>
      </c>
      <c r="G33" s="111">
        <v>0</v>
      </c>
      <c r="H33" s="111">
        <v>0</v>
      </c>
      <c r="I33" s="111">
        <v>2</v>
      </c>
      <c r="J33" s="111">
        <v>1</v>
      </c>
      <c r="K33" s="111">
        <v>9</v>
      </c>
      <c r="L33" s="112">
        <v>7</v>
      </c>
    </row>
    <row r="34" spans="1:12" s="6" customFormat="1" ht="11.25">
      <c r="A34" s="148"/>
      <c r="B34" s="62"/>
      <c r="C34" s="398" t="s">
        <v>181</v>
      </c>
      <c r="D34" s="399"/>
      <c r="E34" s="111">
        <v>4</v>
      </c>
      <c r="F34" s="111">
        <v>3</v>
      </c>
      <c r="G34" s="111">
        <v>0</v>
      </c>
      <c r="H34" s="111">
        <v>0</v>
      </c>
      <c r="I34" s="111">
        <v>1</v>
      </c>
      <c r="J34" s="111">
        <v>0</v>
      </c>
      <c r="K34" s="111">
        <v>3</v>
      </c>
      <c r="L34" s="112">
        <v>3</v>
      </c>
    </row>
    <row r="35" spans="1:12" s="6" customFormat="1" ht="11.25">
      <c r="A35" s="148"/>
      <c r="B35" s="62"/>
      <c r="C35" s="398" t="s">
        <v>182</v>
      </c>
      <c r="D35" s="399"/>
      <c r="E35" s="111">
        <v>11</v>
      </c>
      <c r="F35" s="111">
        <v>8</v>
      </c>
      <c r="G35" s="111">
        <v>0</v>
      </c>
      <c r="H35" s="111">
        <v>0</v>
      </c>
      <c r="I35" s="111">
        <v>0</v>
      </c>
      <c r="J35" s="111">
        <v>0</v>
      </c>
      <c r="K35" s="111">
        <v>11</v>
      </c>
      <c r="L35" s="112">
        <v>8</v>
      </c>
    </row>
    <row r="36" spans="1:12" s="6" customFormat="1" ht="12" thickBot="1">
      <c r="A36" s="160"/>
      <c r="B36" s="180"/>
      <c r="C36" s="396" t="s">
        <v>41</v>
      </c>
      <c r="D36" s="397"/>
      <c r="E36" s="114">
        <v>733</v>
      </c>
      <c r="F36" s="114">
        <v>595</v>
      </c>
      <c r="G36" s="114">
        <v>0</v>
      </c>
      <c r="H36" s="114">
        <v>0</v>
      </c>
      <c r="I36" s="114">
        <v>10</v>
      </c>
      <c r="J36" s="114">
        <v>10</v>
      </c>
      <c r="K36" s="114">
        <v>723</v>
      </c>
      <c r="L36" s="115">
        <v>585</v>
      </c>
    </row>
    <row r="37" spans="1:12" s="6" customFormat="1" ht="11.25">
      <c r="A37" s="11" t="s">
        <v>24</v>
      </c>
      <c r="B37" s="11"/>
      <c r="C37" s="11"/>
      <c r="D37" s="11"/>
      <c r="E37" s="12"/>
      <c r="F37" s="12"/>
      <c r="G37" s="12"/>
      <c r="H37" s="12"/>
      <c r="I37" s="12"/>
      <c r="J37" s="12"/>
      <c r="K37" s="12"/>
      <c r="L37" s="12"/>
    </row>
    <row r="38" spans="1:12" s="2" customFormat="1" ht="15" customHeight="1">
      <c r="D38" s="48"/>
      <c r="E38" s="203"/>
      <c r="F38" s="203"/>
      <c r="G38" s="203"/>
      <c r="H38" s="203"/>
      <c r="I38" s="203"/>
      <c r="J38" s="203"/>
      <c r="K38" s="203"/>
      <c r="L38" s="203"/>
    </row>
    <row r="39" spans="1:12">
      <c r="E39" s="181"/>
      <c r="F39" s="181"/>
      <c r="G39" s="181"/>
      <c r="H39" s="181"/>
      <c r="I39" s="181"/>
      <c r="J39" s="181"/>
      <c r="K39" s="181"/>
      <c r="L39" s="181"/>
    </row>
    <row r="40" spans="1:12">
      <c r="E40" s="73"/>
      <c r="F40" s="73"/>
      <c r="G40" s="73"/>
      <c r="H40" s="73"/>
      <c r="I40" s="73"/>
      <c r="J40" s="73"/>
      <c r="K40" s="73"/>
      <c r="L40" s="73"/>
    </row>
  </sheetData>
  <mergeCells count="31">
    <mergeCell ref="C13:D13"/>
    <mergeCell ref="A2:L4"/>
    <mergeCell ref="A5:D6"/>
    <mergeCell ref="E5:F5"/>
    <mergeCell ref="G5:H5"/>
    <mergeCell ref="I5:J5"/>
    <mergeCell ref="K5:L5"/>
    <mergeCell ref="A7:D7"/>
    <mergeCell ref="C9:D9"/>
    <mergeCell ref="C10:D10"/>
    <mergeCell ref="C11:D11"/>
    <mergeCell ref="C12:D12"/>
    <mergeCell ref="C29:D29"/>
    <mergeCell ref="C14:D14"/>
    <mergeCell ref="C18:D18"/>
    <mergeCell ref="C19:D19"/>
    <mergeCell ref="C20:D20"/>
    <mergeCell ref="C21:D21"/>
    <mergeCell ref="C22:D22"/>
    <mergeCell ref="C23:D23"/>
    <mergeCell ref="C24:D24"/>
    <mergeCell ref="C25:D25"/>
    <mergeCell ref="C26:D26"/>
    <mergeCell ref="C28:D28"/>
    <mergeCell ref="C36:D36"/>
    <mergeCell ref="C30:D30"/>
    <mergeCell ref="C31:D31"/>
    <mergeCell ref="C32:D32"/>
    <mergeCell ref="C33:D33"/>
    <mergeCell ref="C34:D34"/>
    <mergeCell ref="C35:D35"/>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ColWidth="8.875" defaultRowHeight="13.5"/>
  <cols>
    <col min="1" max="2" width="2.625" customWidth="1"/>
    <col min="3" max="3" width="9.625" customWidth="1"/>
    <col min="4" max="6" width="10.625" customWidth="1"/>
    <col min="7" max="7" width="10.625" style="74" customWidth="1"/>
  </cols>
  <sheetData>
    <row r="1" spans="1:8" s="2" customFormat="1" ht="18" thickBot="1">
      <c r="A1" s="26" t="s">
        <v>208</v>
      </c>
      <c r="B1" s="56"/>
      <c r="C1" s="56"/>
      <c r="G1" s="106"/>
    </row>
    <row r="2" spans="1:8" s="6" customFormat="1" ht="34.5" thickBot="1">
      <c r="A2" s="408"/>
      <c r="B2" s="408"/>
      <c r="C2" s="408"/>
      <c r="D2" s="182" t="s">
        <v>29</v>
      </c>
      <c r="E2" s="183" t="s">
        <v>209</v>
      </c>
      <c r="F2" s="183" t="s">
        <v>185</v>
      </c>
      <c r="G2" s="184" t="s">
        <v>66</v>
      </c>
    </row>
    <row r="3" spans="1:8" s="6" customFormat="1" ht="11.25">
      <c r="A3" s="384" t="s">
        <v>29</v>
      </c>
      <c r="B3" s="385"/>
      <c r="C3" s="385"/>
      <c r="D3" s="185">
        <f>D5+D13</f>
        <v>13537</v>
      </c>
      <c r="E3" s="185">
        <f>E5+E13</f>
        <v>0</v>
      </c>
      <c r="F3" s="185">
        <f>F5+F13</f>
        <v>873</v>
      </c>
      <c r="G3" s="186">
        <f>G5+G13</f>
        <v>12664</v>
      </c>
      <c r="H3" s="12"/>
    </row>
    <row r="4" spans="1:8" s="6" customFormat="1" ht="11.25">
      <c r="A4" s="422" t="s">
        <v>186</v>
      </c>
      <c r="B4" s="422"/>
      <c r="C4" s="423"/>
      <c r="D4" s="187">
        <f>ROUND(D3/366,2)</f>
        <v>36.99</v>
      </c>
      <c r="E4" s="188">
        <f>E3/365</f>
        <v>0</v>
      </c>
      <c r="F4" s="188">
        <f>F3/366</f>
        <v>2.3852459016393444</v>
      </c>
      <c r="G4" s="189">
        <f>G3/366</f>
        <v>34.601092896174862</v>
      </c>
    </row>
    <row r="5" spans="1:8" s="6" customFormat="1" ht="11.25">
      <c r="A5" s="424" t="s">
        <v>187</v>
      </c>
      <c r="B5" s="422"/>
      <c r="C5" s="423"/>
      <c r="D5" s="194">
        <f>E5+F5+G5</f>
        <v>10922</v>
      </c>
      <c r="E5" s="194">
        <f>SUM(E6:E12)</f>
        <v>0</v>
      </c>
      <c r="F5" s="194">
        <f>SUM(F6:F12)</f>
        <v>632</v>
      </c>
      <c r="G5" s="195">
        <f>SUM(G6:G12)</f>
        <v>10290</v>
      </c>
    </row>
    <row r="6" spans="1:8" s="6" customFormat="1" ht="11.25">
      <c r="A6" s="204"/>
      <c r="B6" s="422" t="s">
        <v>188</v>
      </c>
      <c r="C6" s="423"/>
      <c r="D6" s="194">
        <f>SUM(E6:G6)</f>
        <v>200</v>
      </c>
      <c r="E6" s="194">
        <v>0</v>
      </c>
      <c r="F6" s="194">
        <v>8</v>
      </c>
      <c r="G6" s="195">
        <v>192</v>
      </c>
    </row>
    <row r="7" spans="1:8" s="6" customFormat="1" ht="11.25">
      <c r="A7" s="148"/>
      <c r="B7" s="398" t="s">
        <v>189</v>
      </c>
      <c r="C7" s="399"/>
      <c r="D7" s="111">
        <f>SUM(E7:G7)</f>
        <v>235</v>
      </c>
      <c r="E7" s="176">
        <v>0</v>
      </c>
      <c r="F7" s="111">
        <v>14</v>
      </c>
      <c r="G7" s="112">
        <v>221</v>
      </c>
    </row>
    <row r="8" spans="1:8" s="6" customFormat="1" ht="11.25">
      <c r="A8" s="148"/>
      <c r="B8" s="398" t="s">
        <v>190</v>
      </c>
      <c r="C8" s="399"/>
      <c r="D8" s="111">
        <f>SUM(E8:G8)</f>
        <v>588</v>
      </c>
      <c r="E8" s="176">
        <v>0</v>
      </c>
      <c r="F8" s="111">
        <v>33</v>
      </c>
      <c r="G8" s="112">
        <v>555</v>
      </c>
    </row>
    <row r="9" spans="1:8" s="6" customFormat="1" ht="11.25">
      <c r="A9" s="148"/>
      <c r="B9" s="398" t="s">
        <v>191</v>
      </c>
      <c r="C9" s="399"/>
      <c r="D9" s="111">
        <f t="shared" ref="D9:D17" si="0">SUM(E9:G9)</f>
        <v>1268</v>
      </c>
      <c r="E9" s="176">
        <v>0</v>
      </c>
      <c r="F9" s="111">
        <v>69</v>
      </c>
      <c r="G9" s="112">
        <v>1199</v>
      </c>
    </row>
    <row r="10" spans="1:8" s="6" customFormat="1" ht="11.25">
      <c r="A10" s="148"/>
      <c r="B10" s="398" t="s">
        <v>192</v>
      </c>
      <c r="C10" s="399"/>
      <c r="D10" s="111">
        <f>SUM(E10:G10)</f>
        <v>3808</v>
      </c>
      <c r="E10" s="176">
        <v>0</v>
      </c>
      <c r="F10" s="111">
        <v>217</v>
      </c>
      <c r="G10" s="112">
        <v>3591</v>
      </c>
    </row>
    <row r="11" spans="1:8" s="6" customFormat="1" ht="11.25">
      <c r="A11" s="148"/>
      <c r="B11" s="398" t="s">
        <v>193</v>
      </c>
      <c r="C11" s="399"/>
      <c r="D11" s="111">
        <f>SUM(E11:G11)</f>
        <v>2902</v>
      </c>
      <c r="E11" s="111">
        <v>0</v>
      </c>
      <c r="F11" s="111">
        <v>164</v>
      </c>
      <c r="G11" s="112">
        <v>2738</v>
      </c>
    </row>
    <row r="12" spans="1:8" s="6" customFormat="1" ht="11.25">
      <c r="A12" s="152"/>
      <c r="B12" s="419" t="s">
        <v>194</v>
      </c>
      <c r="C12" s="420"/>
      <c r="D12" s="111">
        <f>SUM(E12:G12)</f>
        <v>1921</v>
      </c>
      <c r="E12" s="155">
        <v>0</v>
      </c>
      <c r="F12" s="155">
        <v>127</v>
      </c>
      <c r="G12" s="196">
        <v>1794</v>
      </c>
    </row>
    <row r="13" spans="1:8" s="6" customFormat="1" ht="11.25">
      <c r="A13" s="421" t="s">
        <v>195</v>
      </c>
      <c r="B13" s="419"/>
      <c r="C13" s="420"/>
      <c r="D13" s="190">
        <f>SUM(E13:G13)</f>
        <v>2615</v>
      </c>
      <c r="E13" s="155">
        <f>SUM(E14:E17)</f>
        <v>0</v>
      </c>
      <c r="F13" s="155">
        <f>SUM(F14:F17)</f>
        <v>241</v>
      </c>
      <c r="G13" s="196">
        <f>SUM(G14:G17)</f>
        <v>2374</v>
      </c>
    </row>
    <row r="14" spans="1:8" s="6" customFormat="1" ht="11.25">
      <c r="A14" s="148"/>
      <c r="B14" s="398" t="s">
        <v>196</v>
      </c>
      <c r="C14" s="399"/>
      <c r="D14" s="194">
        <f t="shared" si="0"/>
        <v>1568</v>
      </c>
      <c r="E14" s="111">
        <v>0</v>
      </c>
      <c r="F14" s="111">
        <v>142</v>
      </c>
      <c r="G14" s="112">
        <v>1426</v>
      </c>
    </row>
    <row r="15" spans="1:8" s="6" customFormat="1" ht="11.25">
      <c r="A15" s="148"/>
      <c r="B15" s="398" t="s">
        <v>197</v>
      </c>
      <c r="C15" s="399"/>
      <c r="D15" s="111">
        <f t="shared" si="0"/>
        <v>148</v>
      </c>
      <c r="E15" s="111">
        <v>0</v>
      </c>
      <c r="F15" s="111">
        <v>22</v>
      </c>
      <c r="G15" s="112">
        <v>126</v>
      </c>
    </row>
    <row r="16" spans="1:8" s="6" customFormat="1" ht="11.25">
      <c r="A16" s="148"/>
      <c r="B16" s="398" t="s">
        <v>198</v>
      </c>
      <c r="C16" s="399"/>
      <c r="D16" s="111">
        <f t="shared" si="0"/>
        <v>754</v>
      </c>
      <c r="E16" s="111">
        <v>0</v>
      </c>
      <c r="F16" s="111">
        <v>70</v>
      </c>
      <c r="G16" s="112">
        <v>684</v>
      </c>
    </row>
    <row r="17" spans="1:7" s="6" customFormat="1" ht="12" thickBot="1">
      <c r="A17" s="160"/>
      <c r="B17" s="396" t="s">
        <v>199</v>
      </c>
      <c r="C17" s="403"/>
      <c r="D17" s="114">
        <f t="shared" si="0"/>
        <v>145</v>
      </c>
      <c r="E17" s="114">
        <v>0</v>
      </c>
      <c r="F17" s="114">
        <v>7</v>
      </c>
      <c r="G17" s="115">
        <v>138</v>
      </c>
    </row>
    <row r="18" spans="1:7" s="6" customFormat="1" ht="11.25">
      <c r="A18" s="11" t="s">
        <v>24</v>
      </c>
      <c r="B18" s="11"/>
      <c r="C18" s="11"/>
      <c r="G18" s="47"/>
    </row>
    <row r="19" spans="1:7">
      <c r="A19" s="205"/>
      <c r="B19" s="205"/>
      <c r="C19" s="205"/>
    </row>
  </sheetData>
  <mergeCells count="16">
    <mergeCell ref="B7:C7"/>
    <mergeCell ref="A2:C2"/>
    <mergeCell ref="A3:C3"/>
    <mergeCell ref="A4:C4"/>
    <mergeCell ref="A5:C5"/>
    <mergeCell ref="B6:C6"/>
    <mergeCell ref="B14:C14"/>
    <mergeCell ref="B15:C15"/>
    <mergeCell ref="B16:C16"/>
    <mergeCell ref="B17:C17"/>
    <mergeCell ref="B8:C8"/>
    <mergeCell ref="B9:C9"/>
    <mergeCell ref="B10:C10"/>
    <mergeCell ref="B11:C11"/>
    <mergeCell ref="B12:C12"/>
    <mergeCell ref="A13:C13"/>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8.875" defaultRowHeight="13.5"/>
  <cols>
    <col min="1" max="1" width="3.125" customWidth="1"/>
    <col min="2" max="2" width="2.625" customWidth="1"/>
    <col min="3" max="3" width="9.625" customWidth="1"/>
    <col min="4" max="5" width="8.625" customWidth="1"/>
    <col min="6" max="6" width="8.625" style="74" customWidth="1"/>
  </cols>
  <sheetData>
    <row r="1" spans="1:7" s="2" customFormat="1" ht="18" thickBot="1">
      <c r="A1" s="26" t="s">
        <v>210</v>
      </c>
      <c r="B1" s="56"/>
      <c r="C1" s="56"/>
      <c r="F1" s="106"/>
    </row>
    <row r="2" spans="1:7" s="6" customFormat="1" ht="12" thickBot="1">
      <c r="A2" s="408"/>
      <c r="B2" s="408"/>
      <c r="C2" s="408"/>
      <c r="D2" s="182" t="s">
        <v>29</v>
      </c>
      <c r="E2" s="183" t="s">
        <v>67</v>
      </c>
      <c r="F2" s="184" t="s">
        <v>66</v>
      </c>
    </row>
    <row r="3" spans="1:7" s="6" customFormat="1" ht="11.25">
      <c r="A3" s="411" t="s">
        <v>29</v>
      </c>
      <c r="B3" s="412"/>
      <c r="C3" s="412"/>
      <c r="D3" s="109">
        <f>D4+D7+D10</f>
        <v>13537</v>
      </c>
      <c r="E3" s="109">
        <f t="shared" ref="E3:F3" si="0">E4+E7+E10</f>
        <v>873</v>
      </c>
      <c r="F3" s="110">
        <f t="shared" si="0"/>
        <v>12664</v>
      </c>
      <c r="G3" s="12"/>
    </row>
    <row r="4" spans="1:7" s="6" customFormat="1" ht="33" customHeight="1">
      <c r="A4" s="416" t="s">
        <v>201</v>
      </c>
      <c r="B4" s="62"/>
      <c r="C4" s="33" t="s">
        <v>29</v>
      </c>
      <c r="D4" s="111">
        <f>SUM(D5:D6)</f>
        <v>630</v>
      </c>
      <c r="E4" s="111">
        <f>SUM(E5:E6)</f>
        <v>175</v>
      </c>
      <c r="F4" s="112">
        <f>SUM(F5:F6)</f>
        <v>455</v>
      </c>
    </row>
    <row r="5" spans="1:7" s="6" customFormat="1" ht="33" customHeight="1">
      <c r="A5" s="414"/>
      <c r="B5" s="62"/>
      <c r="C5" s="62" t="s">
        <v>84</v>
      </c>
      <c r="D5" s="111">
        <v>9</v>
      </c>
      <c r="E5" s="111">
        <v>6</v>
      </c>
      <c r="F5" s="112">
        <v>3</v>
      </c>
    </row>
    <row r="6" spans="1:7" s="6" customFormat="1" ht="33" customHeight="1">
      <c r="A6" s="414"/>
      <c r="B6" s="62"/>
      <c r="C6" s="62" t="s">
        <v>41</v>
      </c>
      <c r="D6" s="111">
        <v>621</v>
      </c>
      <c r="E6" s="111">
        <v>169</v>
      </c>
      <c r="F6" s="112">
        <v>452</v>
      </c>
    </row>
    <row r="7" spans="1:7" s="6" customFormat="1" ht="33" customHeight="1">
      <c r="A7" s="425" t="s">
        <v>202</v>
      </c>
      <c r="B7" s="65"/>
      <c r="C7" s="66" t="s">
        <v>29</v>
      </c>
      <c r="D7" s="194">
        <f>SUM(D8:D9)</f>
        <v>133</v>
      </c>
      <c r="E7" s="194">
        <f>SUM(E8:E9)</f>
        <v>58</v>
      </c>
      <c r="F7" s="195">
        <f>SUM(F8:F9)</f>
        <v>75</v>
      </c>
    </row>
    <row r="8" spans="1:7" s="6" customFormat="1" ht="33" customHeight="1">
      <c r="A8" s="426"/>
      <c r="B8" s="62"/>
      <c r="C8" s="62" t="s">
        <v>84</v>
      </c>
      <c r="D8" s="111">
        <v>26</v>
      </c>
      <c r="E8" s="111">
        <v>16</v>
      </c>
      <c r="F8" s="112">
        <v>10</v>
      </c>
    </row>
    <row r="9" spans="1:7" s="6" customFormat="1" ht="33" customHeight="1">
      <c r="A9" s="427"/>
      <c r="B9" s="151"/>
      <c r="C9" s="151" t="s">
        <v>41</v>
      </c>
      <c r="D9" s="155">
        <v>107</v>
      </c>
      <c r="E9" s="155">
        <v>42</v>
      </c>
      <c r="F9" s="196">
        <v>65</v>
      </c>
    </row>
    <row r="10" spans="1:7" s="6" customFormat="1" ht="33" customHeight="1">
      <c r="A10" s="416" t="s">
        <v>41</v>
      </c>
      <c r="B10" s="62"/>
      <c r="C10" s="33" t="s">
        <v>29</v>
      </c>
      <c r="D10" s="111">
        <f>SUM(D11:D12)</f>
        <v>12774</v>
      </c>
      <c r="E10" s="111">
        <f>SUM(E11:E12)</f>
        <v>640</v>
      </c>
      <c r="F10" s="112">
        <f>SUM(F11:F12)</f>
        <v>12134</v>
      </c>
    </row>
    <row r="11" spans="1:7" s="6" customFormat="1" ht="33" customHeight="1">
      <c r="A11" s="343"/>
      <c r="B11" s="62"/>
      <c r="C11" s="62" t="s">
        <v>84</v>
      </c>
      <c r="D11" s="111">
        <v>355</v>
      </c>
      <c r="E11" s="111">
        <v>29</v>
      </c>
      <c r="F11" s="112">
        <v>326</v>
      </c>
    </row>
    <row r="12" spans="1:7" s="6" customFormat="1" ht="12" thickBot="1">
      <c r="A12" s="345"/>
      <c r="B12" s="69"/>
      <c r="C12" s="69" t="s">
        <v>41</v>
      </c>
      <c r="D12" s="114">
        <v>12419</v>
      </c>
      <c r="E12" s="114">
        <v>611</v>
      </c>
      <c r="F12" s="115">
        <v>11808</v>
      </c>
    </row>
    <row r="13" spans="1:7" s="6" customFormat="1" ht="11.25">
      <c r="A13" s="11" t="s">
        <v>24</v>
      </c>
      <c r="C13" s="47"/>
      <c r="D13" s="197"/>
      <c r="E13" s="198"/>
      <c r="F13" s="198"/>
    </row>
    <row r="14" spans="1:7" s="2" customFormat="1">
      <c r="F14" s="106"/>
    </row>
  </sheetData>
  <mergeCells count="5">
    <mergeCell ref="A2:C2"/>
    <mergeCell ref="A3:C3"/>
    <mergeCell ref="A4:A6"/>
    <mergeCell ref="A7:A9"/>
    <mergeCell ref="A10:A12"/>
  </mergeCells>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ColWidth="8.875" defaultRowHeight="13.5"/>
  <cols>
    <col min="1" max="1" width="2.875" style="2" customWidth="1"/>
    <col min="2" max="3" width="2.375" style="2" customWidth="1"/>
    <col min="4" max="4" width="2.875" style="2" customWidth="1"/>
    <col min="5" max="5" width="2.625" style="2" customWidth="1"/>
    <col min="6" max="6" width="9.375" style="2" customWidth="1"/>
    <col min="7" max="8" width="8.125" style="2" customWidth="1"/>
    <col min="9" max="9" width="8.125" style="106" customWidth="1"/>
    <col min="10" max="13" width="8.125" style="2" customWidth="1"/>
    <col min="14" max="14" width="8.125" style="106" customWidth="1"/>
    <col min="15" max="16384" width="8.875" style="2"/>
  </cols>
  <sheetData>
    <row r="1" spans="1:15" ht="17.25">
      <c r="A1" s="4" t="s">
        <v>211</v>
      </c>
      <c r="B1" s="56"/>
      <c r="C1" s="56"/>
      <c r="D1" s="56"/>
      <c r="E1" s="56"/>
    </row>
    <row r="2" spans="1:15" s="6" customFormat="1" ht="11.25">
      <c r="I2" s="47"/>
      <c r="N2" s="47"/>
    </row>
    <row r="3" spans="1:15" s="6" customFormat="1" ht="11.25">
      <c r="A3" s="428" t="s">
        <v>212</v>
      </c>
      <c r="B3" s="428"/>
      <c r="C3" s="428"/>
      <c r="D3" s="428"/>
      <c r="E3" s="428"/>
      <c r="F3" s="428"/>
      <c r="G3" s="428"/>
      <c r="H3" s="428"/>
      <c r="I3" s="428"/>
      <c r="J3" s="428"/>
      <c r="K3" s="428"/>
      <c r="L3" s="428"/>
      <c r="M3" s="428"/>
      <c r="N3" s="428"/>
    </row>
    <row r="4" spans="1:15" s="6" customFormat="1" ht="11.25">
      <c r="A4" s="428"/>
      <c r="B4" s="428"/>
      <c r="C4" s="428"/>
      <c r="D4" s="428"/>
      <c r="E4" s="428"/>
      <c r="F4" s="428"/>
      <c r="G4" s="428"/>
      <c r="H4" s="428"/>
      <c r="I4" s="428"/>
      <c r="J4" s="428"/>
      <c r="K4" s="428"/>
      <c r="L4" s="428"/>
      <c r="M4" s="428"/>
      <c r="N4" s="428"/>
    </row>
    <row r="5" spans="1:15" s="6" customFormat="1" ht="12" thickBot="1">
      <c r="A5" s="330"/>
      <c r="B5" s="330"/>
      <c r="C5" s="330"/>
      <c r="D5" s="330"/>
      <c r="E5" s="330"/>
      <c r="F5" s="330"/>
      <c r="G5" s="330"/>
      <c r="H5" s="330"/>
      <c r="I5" s="330"/>
      <c r="J5" s="330"/>
      <c r="K5" s="330"/>
      <c r="L5" s="330"/>
      <c r="M5" s="330"/>
      <c r="N5" s="330"/>
    </row>
    <row r="6" spans="1:15" s="6" customFormat="1" ht="12" thickBot="1">
      <c r="A6" s="408"/>
      <c r="B6" s="408"/>
      <c r="C6" s="408"/>
      <c r="D6" s="408"/>
      <c r="E6" s="429"/>
      <c r="F6" s="206" t="s">
        <v>29</v>
      </c>
      <c r="G6" s="57" t="s">
        <v>213</v>
      </c>
      <c r="H6" s="207" t="s">
        <v>214</v>
      </c>
      <c r="I6" s="207" t="s">
        <v>215</v>
      </c>
      <c r="J6" s="207" t="s">
        <v>216</v>
      </c>
      <c r="K6" s="207" t="s">
        <v>217</v>
      </c>
      <c r="L6" s="207" t="s">
        <v>218</v>
      </c>
      <c r="M6" s="207" t="s">
        <v>219</v>
      </c>
      <c r="N6" s="208" t="s">
        <v>220</v>
      </c>
    </row>
    <row r="7" spans="1:15" s="6" customFormat="1" ht="11.25">
      <c r="A7" s="430" t="s">
        <v>221</v>
      </c>
      <c r="B7" s="430"/>
      <c r="C7" s="430"/>
      <c r="D7" s="430"/>
      <c r="E7" s="431"/>
      <c r="F7" s="209">
        <f>SUM(G7:N7)</f>
        <v>366</v>
      </c>
      <c r="G7" s="210">
        <v>48</v>
      </c>
      <c r="H7" s="210">
        <v>24</v>
      </c>
      <c r="I7" s="210">
        <v>43</v>
      </c>
      <c r="J7" s="210">
        <v>50</v>
      </c>
      <c r="K7" s="210">
        <v>50</v>
      </c>
      <c r="L7" s="210">
        <v>51</v>
      </c>
      <c r="M7" s="210">
        <v>50</v>
      </c>
      <c r="N7" s="211">
        <v>50</v>
      </c>
      <c r="O7" s="12"/>
    </row>
    <row r="8" spans="1:15" s="6" customFormat="1" ht="11.25">
      <c r="A8" s="430" t="s">
        <v>29</v>
      </c>
      <c r="B8" s="430"/>
      <c r="C8" s="430"/>
      <c r="D8" s="430"/>
      <c r="E8" s="431"/>
      <c r="F8" s="209">
        <f>SUM(G8:N8)</f>
        <v>55709</v>
      </c>
      <c r="G8" s="210">
        <v>12489</v>
      </c>
      <c r="H8" s="210">
        <v>8310</v>
      </c>
      <c r="I8" s="210">
        <v>4676</v>
      </c>
      <c r="J8" s="210">
        <v>5279</v>
      </c>
      <c r="K8" s="210">
        <v>4995</v>
      </c>
      <c r="L8" s="210">
        <v>5861</v>
      </c>
      <c r="M8" s="210">
        <v>4844</v>
      </c>
      <c r="N8" s="212">
        <v>9255</v>
      </c>
    </row>
    <row r="9" spans="1:15" s="6" customFormat="1" ht="11.25">
      <c r="A9" s="213" t="s">
        <v>222</v>
      </c>
      <c r="B9" s="213" t="s">
        <v>223</v>
      </c>
      <c r="C9" s="213" t="s">
        <v>143</v>
      </c>
      <c r="D9" s="213" t="s">
        <v>224</v>
      </c>
      <c r="E9" s="214" t="s">
        <v>223</v>
      </c>
      <c r="F9" s="209">
        <f t="shared" ref="F9:F12" si="0">SUM(G9:N9)</f>
        <v>9291</v>
      </c>
      <c r="G9" s="210">
        <v>2101</v>
      </c>
      <c r="H9" s="215">
        <v>1511</v>
      </c>
      <c r="I9" s="210">
        <v>849</v>
      </c>
      <c r="J9" s="210">
        <v>989</v>
      </c>
      <c r="K9" s="210">
        <v>852</v>
      </c>
      <c r="L9" s="210">
        <v>981</v>
      </c>
      <c r="M9" s="210">
        <v>910</v>
      </c>
      <c r="N9" s="212">
        <v>1098</v>
      </c>
    </row>
    <row r="10" spans="1:15" s="6" customFormat="1" ht="11.25">
      <c r="A10" s="213" t="s">
        <v>225</v>
      </c>
      <c r="B10" s="213"/>
      <c r="C10" s="213" t="s">
        <v>143</v>
      </c>
      <c r="D10" s="213" t="s">
        <v>226</v>
      </c>
      <c r="E10" s="214"/>
      <c r="F10" s="209">
        <f t="shared" si="0"/>
        <v>10303</v>
      </c>
      <c r="G10" s="210">
        <v>3265</v>
      </c>
      <c r="H10" s="215">
        <v>2414</v>
      </c>
      <c r="I10" s="210">
        <v>672</v>
      </c>
      <c r="J10" s="215">
        <v>753</v>
      </c>
      <c r="K10" s="216">
        <v>568</v>
      </c>
      <c r="L10" s="216">
        <v>705</v>
      </c>
      <c r="M10" s="216">
        <v>606</v>
      </c>
      <c r="N10" s="215">
        <v>1320</v>
      </c>
    </row>
    <row r="11" spans="1:15" s="6" customFormat="1" ht="11.25">
      <c r="A11" s="213" t="s">
        <v>226</v>
      </c>
      <c r="B11" s="213"/>
      <c r="C11" s="213" t="s">
        <v>143</v>
      </c>
      <c r="D11" s="213" t="s">
        <v>227</v>
      </c>
      <c r="E11" s="214"/>
      <c r="F11" s="209">
        <f t="shared" si="0"/>
        <v>15230</v>
      </c>
      <c r="G11" s="210">
        <v>3981</v>
      </c>
      <c r="H11" s="210">
        <v>2550</v>
      </c>
      <c r="I11" s="215">
        <v>956</v>
      </c>
      <c r="J11" s="216">
        <v>1042</v>
      </c>
      <c r="K11" s="216">
        <v>1039</v>
      </c>
      <c r="L11" s="216">
        <v>1387</v>
      </c>
      <c r="M11" s="216">
        <v>904</v>
      </c>
      <c r="N11" s="215">
        <v>3371</v>
      </c>
    </row>
    <row r="12" spans="1:15" s="6" customFormat="1" ht="11.25">
      <c r="A12" s="213" t="s">
        <v>227</v>
      </c>
      <c r="B12" s="213"/>
      <c r="C12" s="213" t="s">
        <v>143</v>
      </c>
      <c r="D12" s="213" t="s">
        <v>228</v>
      </c>
      <c r="E12" s="214"/>
      <c r="F12" s="209">
        <f t="shared" si="0"/>
        <v>20885</v>
      </c>
      <c r="G12" s="210">
        <v>3142</v>
      </c>
      <c r="H12" s="210">
        <v>1835</v>
      </c>
      <c r="I12" s="215">
        <v>2199</v>
      </c>
      <c r="J12" s="216">
        <v>2495</v>
      </c>
      <c r="K12" s="216">
        <v>2536</v>
      </c>
      <c r="L12" s="216">
        <v>2788</v>
      </c>
      <c r="M12" s="216">
        <v>2424</v>
      </c>
      <c r="N12" s="215">
        <v>3466</v>
      </c>
    </row>
    <row r="13" spans="1:15" s="6" customFormat="1" ht="12" thickBot="1">
      <c r="A13" s="432" t="s">
        <v>186</v>
      </c>
      <c r="B13" s="432"/>
      <c r="C13" s="432"/>
      <c r="D13" s="432"/>
      <c r="E13" s="433"/>
      <c r="F13" s="217">
        <f>F8/F7</f>
        <v>152.21038251366122</v>
      </c>
      <c r="G13" s="217">
        <f>G8/G7</f>
        <v>260.1875</v>
      </c>
      <c r="H13" s="217">
        <f t="shared" ref="H13:N13" si="1">H8/H7</f>
        <v>346.25</v>
      </c>
      <c r="I13" s="217">
        <f t="shared" si="1"/>
        <v>108.74418604651163</v>
      </c>
      <c r="J13" s="217">
        <f t="shared" si="1"/>
        <v>105.58</v>
      </c>
      <c r="K13" s="217">
        <f t="shared" si="1"/>
        <v>99.9</v>
      </c>
      <c r="L13" s="217">
        <f t="shared" si="1"/>
        <v>114.92156862745098</v>
      </c>
      <c r="M13" s="217">
        <f t="shared" si="1"/>
        <v>96.88</v>
      </c>
      <c r="N13" s="218">
        <f t="shared" si="1"/>
        <v>185.1</v>
      </c>
    </row>
    <row r="14" spans="1:15" s="6" customFormat="1" ht="11.25">
      <c r="A14" s="11" t="s">
        <v>24</v>
      </c>
      <c r="I14" s="47"/>
      <c r="N14" s="47"/>
    </row>
  </sheetData>
  <mergeCells count="5">
    <mergeCell ref="A3:N5"/>
    <mergeCell ref="A6:E6"/>
    <mergeCell ref="A7:E7"/>
    <mergeCell ref="A8:E8"/>
    <mergeCell ref="A13:E13"/>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ColWidth="11.125" defaultRowHeight="13.5"/>
  <cols>
    <col min="1" max="1" width="8.875" style="2" customWidth="1"/>
    <col min="2" max="12" width="7.125" style="2" customWidth="1"/>
    <col min="13" max="16384" width="11.125" style="2"/>
  </cols>
  <sheetData>
    <row r="1" spans="1:12" ht="15" thickBot="1">
      <c r="A1" s="4" t="s">
        <v>229</v>
      </c>
      <c r="D1" s="106"/>
      <c r="J1" s="106"/>
    </row>
    <row r="2" spans="1:12" s="6" customFormat="1" ht="12" thickBot="1">
      <c r="A2" s="219" t="s">
        <v>29</v>
      </c>
      <c r="B2" s="220" t="s">
        <v>46</v>
      </c>
      <c r="C2" s="221" t="s">
        <v>10</v>
      </c>
      <c r="D2" s="221" t="s">
        <v>47</v>
      </c>
      <c r="E2" s="221" t="s">
        <v>48</v>
      </c>
      <c r="F2" s="222" t="s">
        <v>49</v>
      </c>
      <c r="G2" s="221" t="s">
        <v>128</v>
      </c>
      <c r="H2" s="221" t="s">
        <v>51</v>
      </c>
      <c r="I2" s="222" t="s">
        <v>196</v>
      </c>
      <c r="J2" s="223" t="s">
        <v>198</v>
      </c>
      <c r="K2" s="224" t="s">
        <v>41</v>
      </c>
      <c r="L2" s="225" t="s">
        <v>230</v>
      </c>
    </row>
    <row r="3" spans="1:12" s="6" customFormat="1" ht="12" thickBot="1">
      <c r="A3" s="226">
        <f>SUM(B3:L3)</f>
        <v>55709</v>
      </c>
      <c r="B3" s="227">
        <v>10628</v>
      </c>
      <c r="C3" s="227">
        <v>5916</v>
      </c>
      <c r="D3" s="227">
        <v>8406</v>
      </c>
      <c r="E3" s="227">
        <v>7654</v>
      </c>
      <c r="F3" s="227">
        <v>6069</v>
      </c>
      <c r="G3" s="227">
        <v>4465</v>
      </c>
      <c r="H3" s="227">
        <v>4051</v>
      </c>
      <c r="I3" s="227">
        <v>3633</v>
      </c>
      <c r="J3" s="227">
        <v>780</v>
      </c>
      <c r="K3" s="227">
        <v>257</v>
      </c>
      <c r="L3" s="228">
        <v>3850</v>
      </c>
    </row>
    <row r="4" spans="1:12" s="6" customFormat="1" ht="11.25">
      <c r="A4" s="11" t="s">
        <v>231</v>
      </c>
      <c r="D4" s="47"/>
      <c r="J4" s="47"/>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ColWidth="8.875" defaultRowHeight="13.5"/>
  <cols>
    <col min="1" max="1" width="9.375" style="2" customWidth="1"/>
    <col min="2" max="10" width="7.875" style="2" customWidth="1"/>
    <col min="11" max="11" width="7.875" style="106" customWidth="1"/>
    <col min="12" max="16384" width="8.875" style="2"/>
  </cols>
  <sheetData>
    <row r="1" spans="1:12" ht="15" thickBot="1">
      <c r="A1" s="229" t="s">
        <v>232</v>
      </c>
      <c r="D1" s="106"/>
    </row>
    <row r="2" spans="1:12" s="6" customFormat="1" ht="23.25" thickBot="1">
      <c r="A2" s="219" t="s">
        <v>29</v>
      </c>
      <c r="B2" s="220" t="s">
        <v>30</v>
      </c>
      <c r="C2" s="221" t="s">
        <v>31</v>
      </c>
      <c r="D2" s="221" t="s">
        <v>33</v>
      </c>
      <c r="E2" s="221" t="s">
        <v>233</v>
      </c>
      <c r="F2" s="221" t="s">
        <v>234</v>
      </c>
      <c r="G2" s="221" t="s">
        <v>235</v>
      </c>
      <c r="H2" s="221" t="s">
        <v>36</v>
      </c>
      <c r="I2" s="221" t="s">
        <v>236</v>
      </c>
      <c r="J2" s="220" t="s">
        <v>237</v>
      </c>
      <c r="K2" s="230" t="s">
        <v>41</v>
      </c>
    </row>
    <row r="3" spans="1:12" s="6" customFormat="1" ht="12" thickBot="1">
      <c r="A3" s="226">
        <f>SUM(B3:K3)</f>
        <v>55709</v>
      </c>
      <c r="B3" s="227">
        <v>11595</v>
      </c>
      <c r="C3" s="227">
        <v>8529</v>
      </c>
      <c r="D3" s="227">
        <v>753</v>
      </c>
      <c r="E3" s="227">
        <v>11018</v>
      </c>
      <c r="F3" s="227">
        <v>2489</v>
      </c>
      <c r="G3" s="227">
        <v>4511</v>
      </c>
      <c r="H3" s="227">
        <v>1854</v>
      </c>
      <c r="I3" s="227">
        <v>5154</v>
      </c>
      <c r="J3" s="227">
        <v>3965</v>
      </c>
      <c r="K3" s="231">
        <v>5841</v>
      </c>
      <c r="L3" s="12"/>
    </row>
    <row r="4" spans="1:12" s="6" customFormat="1" ht="11.25">
      <c r="A4" s="11" t="s">
        <v>231</v>
      </c>
      <c r="D4" s="47"/>
      <c r="K4" s="47"/>
    </row>
    <row r="5" spans="1:12">
      <c r="K5" s="2"/>
    </row>
    <row r="6" spans="1:12">
      <c r="K6" s="2"/>
    </row>
    <row r="7" spans="1:12">
      <c r="K7" s="2"/>
    </row>
    <row r="8" spans="1:12">
      <c r="K8" s="2"/>
    </row>
    <row r="9" spans="1:12">
      <c r="F9" s="232"/>
      <c r="H9" s="203"/>
      <c r="K9" s="2"/>
    </row>
    <row r="10" spans="1:12">
      <c r="K10" s="2"/>
    </row>
    <row r="11" spans="1:12">
      <c r="K11" s="2"/>
    </row>
    <row r="12" spans="1:12">
      <c r="K12" s="2"/>
    </row>
    <row r="13" spans="1:12">
      <c r="H13" s="106"/>
      <c r="K13" s="2"/>
    </row>
    <row r="14" spans="1:12">
      <c r="H14" s="106"/>
      <c r="K14" s="2"/>
    </row>
    <row r="15" spans="1:12">
      <c r="H15" s="106"/>
      <c r="K15" s="2"/>
    </row>
    <row r="16" spans="1:12">
      <c r="H16" s="106"/>
      <c r="K16" s="2"/>
    </row>
    <row r="17" spans="8:11">
      <c r="H17" s="106"/>
      <c r="K17" s="2"/>
    </row>
    <row r="18" spans="8:11">
      <c r="H18" s="106"/>
      <c r="K18" s="2"/>
    </row>
    <row r="19" spans="8:11">
      <c r="H19" s="106"/>
      <c r="K19" s="2"/>
    </row>
    <row r="20" spans="8:11">
      <c r="H20" s="106"/>
      <c r="K20" s="2"/>
    </row>
    <row r="21" spans="8:11">
      <c r="H21" s="106"/>
      <c r="K21" s="2"/>
    </row>
    <row r="22" spans="8:11">
      <c r="H22" s="106"/>
      <c r="K22" s="2"/>
    </row>
    <row r="23" spans="8:11">
      <c r="H23" s="106"/>
      <c r="K23" s="2"/>
    </row>
    <row r="24" spans="8:11">
      <c r="H24" s="106"/>
      <c r="K24" s="2"/>
    </row>
    <row r="25" spans="8:11">
      <c r="H25" s="106"/>
      <c r="K25" s="2"/>
    </row>
    <row r="26" spans="8:11">
      <c r="H26" s="106"/>
      <c r="K26" s="2"/>
    </row>
    <row r="27" spans="8:11">
      <c r="H27" s="106"/>
      <c r="K27" s="2"/>
    </row>
    <row r="28" spans="8:11">
      <c r="H28" s="106"/>
      <c r="K28" s="2"/>
    </row>
    <row r="29" spans="8:11">
      <c r="H29" s="106"/>
      <c r="K29" s="2"/>
    </row>
    <row r="30" spans="8:11">
      <c r="H30" s="106"/>
      <c r="K30" s="2"/>
    </row>
    <row r="31" spans="8:11">
      <c r="H31" s="106"/>
      <c r="K31" s="2"/>
    </row>
    <row r="32" spans="8:11">
      <c r="H32" s="106"/>
      <c r="K32" s="2"/>
    </row>
    <row r="33" spans="7:11">
      <c r="H33" s="106"/>
      <c r="K33" s="2"/>
    </row>
    <row r="34" spans="7:11">
      <c r="H34" s="106"/>
      <c r="K34" s="2"/>
    </row>
    <row r="35" spans="7:11">
      <c r="H35" s="106"/>
      <c r="K35" s="2"/>
    </row>
    <row r="36" spans="7:11">
      <c r="H36" s="106"/>
      <c r="K36" s="2"/>
    </row>
    <row r="37" spans="7:11">
      <c r="H37" s="106"/>
      <c r="K37" s="2"/>
    </row>
    <row r="38" spans="7:11">
      <c r="H38" s="106"/>
      <c r="K38" s="2"/>
    </row>
    <row r="39" spans="7:11">
      <c r="H39" s="106"/>
      <c r="K39" s="2"/>
    </row>
    <row r="40" spans="7:11">
      <c r="G40" s="106"/>
      <c r="K40" s="2"/>
    </row>
    <row r="41" spans="7:11">
      <c r="H41" s="106"/>
      <c r="K41" s="2"/>
    </row>
    <row r="42" spans="7:11">
      <c r="H42" s="106"/>
      <c r="K42" s="2"/>
    </row>
    <row r="43" spans="7:11">
      <c r="H43" s="106"/>
      <c r="K43" s="2"/>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ColWidth="8.875" defaultRowHeight="13.5"/>
  <cols>
    <col min="1" max="1" width="8.375" style="2" customWidth="1"/>
    <col min="2" max="10" width="7.625" style="2" customWidth="1"/>
    <col min="11" max="11" width="10.375" style="106" customWidth="1"/>
    <col min="12" max="16384" width="8.875" style="2"/>
  </cols>
  <sheetData>
    <row r="1" spans="1:11" ht="15" thickBot="1">
      <c r="A1" s="26" t="s">
        <v>238</v>
      </c>
      <c r="C1" s="106"/>
    </row>
    <row r="2" spans="1:11" s="6" customFormat="1" ht="11.25">
      <c r="A2" s="434" t="s">
        <v>239</v>
      </c>
      <c r="B2" s="323" t="s">
        <v>240</v>
      </c>
      <c r="C2" s="335"/>
      <c r="D2" s="335"/>
      <c r="E2" s="335"/>
      <c r="F2" s="335"/>
      <c r="G2" s="335"/>
      <c r="H2" s="336"/>
      <c r="I2" s="390" t="s">
        <v>241</v>
      </c>
      <c r="J2" s="390" t="s">
        <v>41</v>
      </c>
      <c r="K2" s="435" t="s">
        <v>242</v>
      </c>
    </row>
    <row r="3" spans="1:11" s="6" customFormat="1" ht="23.25" thickBot="1">
      <c r="A3" s="403"/>
      <c r="B3" s="233" t="s">
        <v>29</v>
      </c>
      <c r="C3" s="234" t="s">
        <v>243</v>
      </c>
      <c r="D3" s="234" t="s">
        <v>244</v>
      </c>
      <c r="E3" s="235" t="s">
        <v>245</v>
      </c>
      <c r="F3" s="234" t="s">
        <v>246</v>
      </c>
      <c r="G3" s="234" t="s">
        <v>247</v>
      </c>
      <c r="H3" s="235" t="s">
        <v>129</v>
      </c>
      <c r="I3" s="391"/>
      <c r="J3" s="391"/>
      <c r="K3" s="436"/>
    </row>
    <row r="4" spans="1:11" s="239" customFormat="1" ht="12" thickBot="1">
      <c r="A4" s="236">
        <v>53859</v>
      </c>
      <c r="B4" s="237">
        <v>28808</v>
      </c>
      <c r="C4" s="237">
        <v>14574</v>
      </c>
      <c r="D4" s="237">
        <v>191</v>
      </c>
      <c r="E4" s="237">
        <v>8344</v>
      </c>
      <c r="F4" s="237">
        <v>4047</v>
      </c>
      <c r="G4" s="237">
        <v>1652</v>
      </c>
      <c r="H4" s="237">
        <v>49</v>
      </c>
      <c r="I4" s="237">
        <v>9529</v>
      </c>
      <c r="J4" s="237">
        <v>15387</v>
      </c>
      <c r="K4" s="238">
        <v>86</v>
      </c>
    </row>
    <row r="5" spans="1:11" s="6" customFormat="1" ht="11.25">
      <c r="A5" s="11" t="s">
        <v>231</v>
      </c>
      <c r="K5" s="47"/>
    </row>
    <row r="6" spans="1:11">
      <c r="G6" s="240"/>
    </row>
  </sheetData>
  <mergeCells count="5">
    <mergeCell ref="A2:A3"/>
    <mergeCell ref="B2:H2"/>
    <mergeCell ref="I2:I3"/>
    <mergeCell ref="J2:J3"/>
    <mergeCell ref="K2:K3"/>
  </mergeCells>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workbookViewId="0"/>
  </sheetViews>
  <sheetFormatPr defaultColWidth="8.875" defaultRowHeight="13.5"/>
  <cols>
    <col min="1" max="1" width="7.125" style="242" customWidth="1"/>
    <col min="2" max="2" width="7" style="242" customWidth="1"/>
    <col min="3" max="12" width="2.875" style="242" customWidth="1"/>
    <col min="13" max="13" width="2.875" style="243" customWidth="1"/>
    <col min="14" max="26" width="2.875" style="242" customWidth="1"/>
    <col min="27" max="27" width="5" style="242" customWidth="1"/>
    <col min="28" max="16384" width="8.875" style="242"/>
  </cols>
  <sheetData>
    <row r="1" spans="1:28" ht="14.25">
      <c r="A1" s="241" t="s">
        <v>248</v>
      </c>
      <c r="E1" s="243"/>
    </row>
    <row r="2" spans="1:28" ht="17.25">
      <c r="A2" s="244"/>
      <c r="E2" s="243"/>
    </row>
    <row r="3" spans="1:28" s="245" customFormat="1" ht="11.25">
      <c r="A3" s="444" t="s">
        <v>249</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row>
    <row r="4" spans="1:28" ht="14.25" thickBot="1">
      <c r="A4" s="445"/>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8" s="250" customFormat="1" ht="11.25" thickBot="1">
      <c r="A5" s="246"/>
      <c r="B5" s="247"/>
      <c r="C5" s="248" t="s">
        <v>250</v>
      </c>
      <c r="D5" s="248">
        <v>1</v>
      </c>
      <c r="E5" s="248">
        <v>2</v>
      </c>
      <c r="F5" s="248">
        <v>3</v>
      </c>
      <c r="G5" s="248">
        <v>4</v>
      </c>
      <c r="H5" s="248">
        <v>5</v>
      </c>
      <c r="I5" s="248">
        <v>6</v>
      </c>
      <c r="J5" s="248">
        <v>7</v>
      </c>
      <c r="K5" s="248">
        <v>8</v>
      </c>
      <c r="L5" s="248">
        <v>9</v>
      </c>
      <c r="M5" s="248">
        <v>10</v>
      </c>
      <c r="N5" s="248">
        <v>11</v>
      </c>
      <c r="O5" s="248">
        <v>12</v>
      </c>
      <c r="P5" s="248">
        <v>13</v>
      </c>
      <c r="Q5" s="248">
        <v>14</v>
      </c>
      <c r="R5" s="248">
        <v>15</v>
      </c>
      <c r="S5" s="248">
        <v>16</v>
      </c>
      <c r="T5" s="248">
        <v>17</v>
      </c>
      <c r="U5" s="248">
        <v>18</v>
      </c>
      <c r="V5" s="248">
        <v>19</v>
      </c>
      <c r="W5" s="248">
        <v>20</v>
      </c>
      <c r="X5" s="248">
        <v>21</v>
      </c>
      <c r="Y5" s="248">
        <v>22</v>
      </c>
      <c r="Z5" s="248">
        <v>23</v>
      </c>
      <c r="AA5" s="249" t="s">
        <v>74</v>
      </c>
    </row>
    <row r="6" spans="1:28" s="250" customFormat="1" ht="10.5">
      <c r="A6" s="446" t="s">
        <v>188</v>
      </c>
      <c r="B6" s="251" t="s">
        <v>251</v>
      </c>
      <c r="C6" s="252">
        <v>13</v>
      </c>
      <c r="D6" s="252">
        <v>15</v>
      </c>
      <c r="E6" s="252">
        <v>8</v>
      </c>
      <c r="F6" s="252">
        <v>6</v>
      </c>
      <c r="G6" s="252">
        <v>5</v>
      </c>
      <c r="H6" s="252">
        <v>6</v>
      </c>
      <c r="I6" s="252">
        <v>6</v>
      </c>
      <c r="J6" s="252">
        <v>7</v>
      </c>
      <c r="K6" s="252">
        <v>6</v>
      </c>
      <c r="L6" s="252">
        <v>18</v>
      </c>
      <c r="M6" s="252">
        <v>4</v>
      </c>
      <c r="N6" s="252">
        <v>6</v>
      </c>
      <c r="O6" s="252">
        <v>4</v>
      </c>
      <c r="P6" s="252">
        <v>7</v>
      </c>
      <c r="Q6" s="252">
        <v>2</v>
      </c>
      <c r="R6" s="252">
        <v>6</v>
      </c>
      <c r="S6" s="252">
        <v>3</v>
      </c>
      <c r="T6" s="252">
        <v>8</v>
      </c>
      <c r="U6" s="252">
        <v>24</v>
      </c>
      <c r="V6" s="252">
        <v>33</v>
      </c>
      <c r="W6" s="252">
        <v>25</v>
      </c>
      <c r="X6" s="252">
        <v>14</v>
      </c>
      <c r="Y6" s="252">
        <v>18</v>
      </c>
      <c r="Z6" s="252">
        <v>27</v>
      </c>
      <c r="AA6" s="253">
        <v>271</v>
      </c>
      <c r="AB6" s="254"/>
    </row>
    <row r="7" spans="1:28" s="250" customFormat="1" ht="10.5">
      <c r="A7" s="437"/>
      <c r="B7" s="251" t="s">
        <v>252</v>
      </c>
      <c r="C7" s="252">
        <v>4</v>
      </c>
      <c r="D7" s="252">
        <v>1</v>
      </c>
      <c r="E7" s="252">
        <v>3</v>
      </c>
      <c r="F7" s="252"/>
      <c r="G7" s="252">
        <v>5</v>
      </c>
      <c r="H7" s="252">
        <v>2</v>
      </c>
      <c r="I7" s="252">
        <v>3</v>
      </c>
      <c r="J7" s="252">
        <v>2</v>
      </c>
      <c r="K7" s="252">
        <v>2</v>
      </c>
      <c r="L7" s="252">
        <v>1</v>
      </c>
      <c r="M7" s="252">
        <v>2</v>
      </c>
      <c r="N7" s="252">
        <v>3</v>
      </c>
      <c r="O7" s="252">
        <v>2</v>
      </c>
      <c r="P7" s="252">
        <v>4</v>
      </c>
      <c r="Q7" s="252">
        <v>2</v>
      </c>
      <c r="R7" s="252">
        <v>7</v>
      </c>
      <c r="S7" s="252">
        <v>12</v>
      </c>
      <c r="T7" s="252">
        <v>18</v>
      </c>
      <c r="U7" s="252">
        <v>7</v>
      </c>
      <c r="V7" s="252">
        <v>9</v>
      </c>
      <c r="W7" s="252">
        <v>13</v>
      </c>
      <c r="X7" s="252">
        <v>5</v>
      </c>
      <c r="Y7" s="252">
        <v>12</v>
      </c>
      <c r="Z7" s="252">
        <v>13</v>
      </c>
      <c r="AA7" s="253">
        <v>132</v>
      </c>
      <c r="AB7" s="254"/>
    </row>
    <row r="8" spans="1:28" s="250" customFormat="1" ht="10.5">
      <c r="A8" s="437"/>
      <c r="B8" s="255" t="s">
        <v>253</v>
      </c>
      <c r="C8" s="252">
        <v>11</v>
      </c>
      <c r="D8" s="252">
        <v>9</v>
      </c>
      <c r="E8" s="252">
        <v>5</v>
      </c>
      <c r="F8" s="252">
        <v>8</v>
      </c>
      <c r="G8" s="252">
        <v>6</v>
      </c>
      <c r="H8" s="252">
        <v>5</v>
      </c>
      <c r="I8" s="252">
        <v>14</v>
      </c>
      <c r="J8" s="252">
        <v>12</v>
      </c>
      <c r="K8" s="252">
        <v>28</v>
      </c>
      <c r="L8" s="252">
        <v>63</v>
      </c>
      <c r="M8" s="252">
        <v>28</v>
      </c>
      <c r="N8" s="252">
        <v>15</v>
      </c>
      <c r="O8" s="252">
        <v>9</v>
      </c>
      <c r="P8" s="252">
        <v>12</v>
      </c>
      <c r="Q8" s="252">
        <v>7</v>
      </c>
      <c r="R8" s="252">
        <v>11</v>
      </c>
      <c r="S8" s="252">
        <v>20</v>
      </c>
      <c r="T8" s="252">
        <v>25</v>
      </c>
      <c r="U8" s="252">
        <v>23</v>
      </c>
      <c r="V8" s="252">
        <v>16</v>
      </c>
      <c r="W8" s="252">
        <v>15</v>
      </c>
      <c r="X8" s="252">
        <v>6</v>
      </c>
      <c r="Y8" s="252">
        <v>8</v>
      </c>
      <c r="Z8" s="252">
        <v>5</v>
      </c>
      <c r="AA8" s="253">
        <v>361</v>
      </c>
      <c r="AB8" s="254"/>
    </row>
    <row r="9" spans="1:28" s="250" customFormat="1" ht="10.5">
      <c r="A9" s="437"/>
      <c r="B9" s="256" t="s">
        <v>74</v>
      </c>
      <c r="C9" s="257">
        <v>28</v>
      </c>
      <c r="D9" s="257">
        <v>25</v>
      </c>
      <c r="E9" s="257">
        <v>16</v>
      </c>
      <c r="F9" s="257">
        <v>14</v>
      </c>
      <c r="G9" s="257">
        <v>16</v>
      </c>
      <c r="H9" s="257">
        <v>13</v>
      </c>
      <c r="I9" s="257">
        <v>23</v>
      </c>
      <c r="J9" s="257">
        <v>21</v>
      </c>
      <c r="K9" s="257">
        <v>36</v>
      </c>
      <c r="L9" s="257">
        <v>82</v>
      </c>
      <c r="M9" s="257">
        <v>34</v>
      </c>
      <c r="N9" s="257">
        <v>24</v>
      </c>
      <c r="O9" s="257">
        <v>15</v>
      </c>
      <c r="P9" s="257">
        <v>23</v>
      </c>
      <c r="Q9" s="257">
        <v>11</v>
      </c>
      <c r="R9" s="257">
        <v>24</v>
      </c>
      <c r="S9" s="257">
        <v>35</v>
      </c>
      <c r="T9" s="257">
        <v>51</v>
      </c>
      <c r="U9" s="257">
        <v>54</v>
      </c>
      <c r="V9" s="257">
        <v>58</v>
      </c>
      <c r="W9" s="257">
        <v>53</v>
      </c>
      <c r="X9" s="257">
        <v>25</v>
      </c>
      <c r="Y9" s="257">
        <v>38</v>
      </c>
      <c r="Z9" s="257">
        <v>45</v>
      </c>
      <c r="AA9" s="258">
        <v>764</v>
      </c>
      <c r="AB9" s="254"/>
    </row>
    <row r="10" spans="1:28" s="250" customFormat="1" ht="10.5">
      <c r="A10" s="437" t="s">
        <v>189</v>
      </c>
      <c r="B10" s="259" t="s">
        <v>251</v>
      </c>
      <c r="C10" s="252">
        <v>17</v>
      </c>
      <c r="D10" s="252">
        <v>12</v>
      </c>
      <c r="E10" s="252">
        <v>7</v>
      </c>
      <c r="F10" s="252">
        <v>3</v>
      </c>
      <c r="G10" s="252">
        <v>4</v>
      </c>
      <c r="H10" s="252">
        <v>3</v>
      </c>
      <c r="I10" s="252">
        <v>4</v>
      </c>
      <c r="J10" s="252">
        <v>3</v>
      </c>
      <c r="K10" s="252">
        <v>6</v>
      </c>
      <c r="L10" s="252">
        <v>14</v>
      </c>
      <c r="M10" s="252">
        <v>7</v>
      </c>
      <c r="N10" s="252">
        <v>5</v>
      </c>
      <c r="O10" s="252">
        <v>3</v>
      </c>
      <c r="P10" s="252">
        <v>6</v>
      </c>
      <c r="Q10" s="252"/>
      <c r="R10" s="252">
        <v>1</v>
      </c>
      <c r="S10" s="252">
        <v>2</v>
      </c>
      <c r="T10" s="252">
        <v>3</v>
      </c>
      <c r="U10" s="252">
        <v>14</v>
      </c>
      <c r="V10" s="252">
        <v>21</v>
      </c>
      <c r="W10" s="252">
        <v>19</v>
      </c>
      <c r="X10" s="252">
        <v>15</v>
      </c>
      <c r="Y10" s="252">
        <v>10</v>
      </c>
      <c r="Z10" s="252">
        <v>15</v>
      </c>
      <c r="AA10" s="253">
        <v>194</v>
      </c>
      <c r="AB10" s="254"/>
    </row>
    <row r="11" spans="1:28" s="250" customFormat="1" ht="10.5">
      <c r="A11" s="437"/>
      <c r="B11" s="251" t="s">
        <v>252</v>
      </c>
      <c r="C11" s="252">
        <v>2</v>
      </c>
      <c r="D11" s="252"/>
      <c r="E11" s="252"/>
      <c r="F11" s="252"/>
      <c r="G11" s="252"/>
      <c r="H11" s="252"/>
      <c r="I11" s="252">
        <v>1</v>
      </c>
      <c r="J11" s="252"/>
      <c r="K11" s="252">
        <v>1</v>
      </c>
      <c r="L11" s="252">
        <v>1</v>
      </c>
      <c r="M11" s="252"/>
      <c r="N11" s="252"/>
      <c r="O11" s="252">
        <v>1</v>
      </c>
      <c r="P11" s="252">
        <v>1</v>
      </c>
      <c r="Q11" s="252">
        <v>1</v>
      </c>
      <c r="R11" s="252"/>
      <c r="S11" s="252">
        <v>8</v>
      </c>
      <c r="T11" s="252">
        <v>8</v>
      </c>
      <c r="U11" s="252">
        <v>4</v>
      </c>
      <c r="V11" s="252">
        <v>14</v>
      </c>
      <c r="W11" s="252">
        <v>6</v>
      </c>
      <c r="X11" s="252">
        <v>6</v>
      </c>
      <c r="Y11" s="252">
        <v>3</v>
      </c>
      <c r="Z11" s="252">
        <v>6</v>
      </c>
      <c r="AA11" s="253">
        <v>63</v>
      </c>
      <c r="AB11" s="254"/>
    </row>
    <row r="12" spans="1:28" s="250" customFormat="1" ht="10.5">
      <c r="A12" s="437"/>
      <c r="B12" s="255" t="s">
        <v>253</v>
      </c>
      <c r="C12" s="260">
        <v>8</v>
      </c>
      <c r="D12" s="260">
        <v>4</v>
      </c>
      <c r="E12" s="260">
        <v>3</v>
      </c>
      <c r="F12" s="260">
        <v>6</v>
      </c>
      <c r="G12" s="260">
        <v>2</v>
      </c>
      <c r="H12" s="260">
        <v>5</v>
      </c>
      <c r="I12" s="260">
        <v>6</v>
      </c>
      <c r="J12" s="260">
        <v>11</v>
      </c>
      <c r="K12" s="260">
        <v>20</v>
      </c>
      <c r="L12" s="260">
        <v>42</v>
      </c>
      <c r="M12" s="260">
        <v>17</v>
      </c>
      <c r="N12" s="260">
        <v>9</v>
      </c>
      <c r="O12" s="260">
        <v>6</v>
      </c>
      <c r="P12" s="260">
        <v>6</v>
      </c>
      <c r="Q12" s="260">
        <v>2</v>
      </c>
      <c r="R12" s="260">
        <v>10</v>
      </c>
      <c r="S12" s="260">
        <v>12</v>
      </c>
      <c r="T12" s="260">
        <v>18</v>
      </c>
      <c r="U12" s="260">
        <v>14</v>
      </c>
      <c r="V12" s="260">
        <v>15</v>
      </c>
      <c r="W12" s="260">
        <v>11</v>
      </c>
      <c r="X12" s="260">
        <v>10</v>
      </c>
      <c r="Y12" s="260">
        <v>3</v>
      </c>
      <c r="Z12" s="260">
        <v>7</v>
      </c>
      <c r="AA12" s="253">
        <v>247</v>
      </c>
      <c r="AB12" s="254"/>
    </row>
    <row r="13" spans="1:28" s="250" customFormat="1" ht="10.5">
      <c r="A13" s="437"/>
      <c r="B13" s="256" t="s">
        <v>74</v>
      </c>
      <c r="C13" s="257">
        <v>27</v>
      </c>
      <c r="D13" s="257">
        <v>16</v>
      </c>
      <c r="E13" s="257">
        <v>10</v>
      </c>
      <c r="F13" s="257">
        <v>9</v>
      </c>
      <c r="G13" s="257">
        <v>6</v>
      </c>
      <c r="H13" s="257">
        <v>8</v>
      </c>
      <c r="I13" s="257">
        <v>11</v>
      </c>
      <c r="J13" s="257">
        <v>14</v>
      </c>
      <c r="K13" s="257">
        <v>27</v>
      </c>
      <c r="L13" s="257">
        <v>57</v>
      </c>
      <c r="M13" s="257">
        <v>24</v>
      </c>
      <c r="N13" s="257">
        <v>14</v>
      </c>
      <c r="O13" s="257">
        <v>10</v>
      </c>
      <c r="P13" s="257">
        <v>13</v>
      </c>
      <c r="Q13" s="257">
        <v>3</v>
      </c>
      <c r="R13" s="257">
        <v>11</v>
      </c>
      <c r="S13" s="257">
        <v>22</v>
      </c>
      <c r="T13" s="257">
        <v>29</v>
      </c>
      <c r="U13" s="257">
        <v>32</v>
      </c>
      <c r="V13" s="257">
        <v>50</v>
      </c>
      <c r="W13" s="257">
        <v>36</v>
      </c>
      <c r="X13" s="257">
        <v>31</v>
      </c>
      <c r="Y13" s="257">
        <v>16</v>
      </c>
      <c r="Z13" s="257">
        <v>28</v>
      </c>
      <c r="AA13" s="258">
        <v>504</v>
      </c>
      <c r="AB13" s="254"/>
    </row>
    <row r="14" spans="1:28" s="250" customFormat="1" ht="10.5">
      <c r="A14" s="437" t="s">
        <v>190</v>
      </c>
      <c r="B14" s="259" t="s">
        <v>251</v>
      </c>
      <c r="C14" s="252">
        <v>25</v>
      </c>
      <c r="D14" s="252">
        <v>13</v>
      </c>
      <c r="E14" s="252">
        <v>14</v>
      </c>
      <c r="F14" s="252">
        <v>6</v>
      </c>
      <c r="G14" s="252">
        <v>4</v>
      </c>
      <c r="H14" s="252">
        <v>3</v>
      </c>
      <c r="I14" s="252">
        <v>3</v>
      </c>
      <c r="J14" s="252">
        <v>3</v>
      </c>
      <c r="K14" s="252">
        <v>5</v>
      </c>
      <c r="L14" s="252">
        <v>23</v>
      </c>
      <c r="M14" s="252">
        <v>4</v>
      </c>
      <c r="N14" s="252">
        <v>7</v>
      </c>
      <c r="O14" s="252">
        <v>5</v>
      </c>
      <c r="P14" s="252">
        <v>3</v>
      </c>
      <c r="Q14" s="252">
        <v>2</v>
      </c>
      <c r="R14" s="252">
        <v>4</v>
      </c>
      <c r="S14" s="252">
        <v>3</v>
      </c>
      <c r="T14" s="252">
        <v>9</v>
      </c>
      <c r="U14" s="252">
        <v>10</v>
      </c>
      <c r="V14" s="252">
        <v>23</v>
      </c>
      <c r="W14" s="252">
        <v>27</v>
      </c>
      <c r="X14" s="252">
        <v>12</v>
      </c>
      <c r="Y14" s="252">
        <v>12</v>
      </c>
      <c r="Z14" s="252">
        <v>26</v>
      </c>
      <c r="AA14" s="253">
        <v>246</v>
      </c>
      <c r="AB14" s="254"/>
    </row>
    <row r="15" spans="1:28" s="250" customFormat="1" ht="10.5">
      <c r="A15" s="437"/>
      <c r="B15" s="251" t="s">
        <v>252</v>
      </c>
      <c r="C15" s="252">
        <v>8</v>
      </c>
      <c r="D15" s="252">
        <v>2</v>
      </c>
      <c r="E15" s="252">
        <v>2</v>
      </c>
      <c r="F15" s="252">
        <v>1</v>
      </c>
      <c r="G15" s="252"/>
      <c r="H15" s="252">
        <v>2</v>
      </c>
      <c r="I15" s="252">
        <v>2</v>
      </c>
      <c r="J15" s="252"/>
      <c r="K15" s="252">
        <v>2</v>
      </c>
      <c r="L15" s="252">
        <v>5</v>
      </c>
      <c r="M15" s="252">
        <v>1</v>
      </c>
      <c r="N15" s="252"/>
      <c r="O15" s="252">
        <v>4</v>
      </c>
      <c r="P15" s="252">
        <v>2</v>
      </c>
      <c r="Q15" s="252">
        <v>1</v>
      </c>
      <c r="R15" s="252">
        <v>2</v>
      </c>
      <c r="S15" s="252">
        <v>11</v>
      </c>
      <c r="T15" s="252">
        <v>9</v>
      </c>
      <c r="U15" s="252">
        <v>9</v>
      </c>
      <c r="V15" s="252">
        <v>8</v>
      </c>
      <c r="W15" s="252">
        <v>6</v>
      </c>
      <c r="X15" s="252">
        <v>10</v>
      </c>
      <c r="Y15" s="252">
        <v>14</v>
      </c>
      <c r="Z15" s="252">
        <v>8</v>
      </c>
      <c r="AA15" s="253">
        <v>109</v>
      </c>
      <c r="AB15" s="254"/>
    </row>
    <row r="16" spans="1:28" s="250" customFormat="1" ht="10.5">
      <c r="A16" s="437"/>
      <c r="B16" s="255" t="s">
        <v>253</v>
      </c>
      <c r="C16" s="260">
        <v>17</v>
      </c>
      <c r="D16" s="260">
        <v>8</v>
      </c>
      <c r="E16" s="260">
        <v>3</v>
      </c>
      <c r="F16" s="260">
        <v>4</v>
      </c>
      <c r="G16" s="260">
        <v>4</v>
      </c>
      <c r="H16" s="260"/>
      <c r="I16" s="260">
        <v>8</v>
      </c>
      <c r="J16" s="260">
        <v>14</v>
      </c>
      <c r="K16" s="260">
        <v>25</v>
      </c>
      <c r="L16" s="260">
        <v>45</v>
      </c>
      <c r="M16" s="260">
        <v>15</v>
      </c>
      <c r="N16" s="260">
        <v>16</v>
      </c>
      <c r="O16" s="260">
        <v>7</v>
      </c>
      <c r="P16" s="260">
        <v>8</v>
      </c>
      <c r="Q16" s="260">
        <v>7</v>
      </c>
      <c r="R16" s="260">
        <v>7</v>
      </c>
      <c r="S16" s="260">
        <v>11</v>
      </c>
      <c r="T16" s="260">
        <v>21</v>
      </c>
      <c r="U16" s="260">
        <v>25</v>
      </c>
      <c r="V16" s="260">
        <v>14</v>
      </c>
      <c r="W16" s="260">
        <v>14</v>
      </c>
      <c r="X16" s="260">
        <v>17</v>
      </c>
      <c r="Y16" s="260">
        <v>15</v>
      </c>
      <c r="Z16" s="260">
        <v>17</v>
      </c>
      <c r="AA16" s="253">
        <v>322</v>
      </c>
      <c r="AB16" s="254"/>
    </row>
    <row r="17" spans="1:28" s="250" customFormat="1" ht="10.5">
      <c r="A17" s="437"/>
      <c r="B17" s="256" t="s">
        <v>74</v>
      </c>
      <c r="C17" s="257">
        <v>50</v>
      </c>
      <c r="D17" s="257">
        <v>23</v>
      </c>
      <c r="E17" s="257">
        <v>19</v>
      </c>
      <c r="F17" s="257">
        <v>11</v>
      </c>
      <c r="G17" s="257">
        <v>8</v>
      </c>
      <c r="H17" s="257">
        <v>5</v>
      </c>
      <c r="I17" s="257">
        <v>13</v>
      </c>
      <c r="J17" s="257">
        <v>17</v>
      </c>
      <c r="K17" s="257">
        <v>32</v>
      </c>
      <c r="L17" s="257">
        <v>73</v>
      </c>
      <c r="M17" s="257">
        <v>20</v>
      </c>
      <c r="N17" s="257">
        <v>23</v>
      </c>
      <c r="O17" s="257">
        <v>16</v>
      </c>
      <c r="P17" s="257">
        <v>13</v>
      </c>
      <c r="Q17" s="257">
        <v>10</v>
      </c>
      <c r="R17" s="257">
        <v>13</v>
      </c>
      <c r="S17" s="257">
        <v>25</v>
      </c>
      <c r="T17" s="257">
        <v>39</v>
      </c>
      <c r="U17" s="257">
        <v>44</v>
      </c>
      <c r="V17" s="257">
        <v>45</v>
      </c>
      <c r="W17" s="257">
        <v>47</v>
      </c>
      <c r="X17" s="257">
        <v>39</v>
      </c>
      <c r="Y17" s="257">
        <v>41</v>
      </c>
      <c r="Z17" s="257">
        <v>51</v>
      </c>
      <c r="AA17" s="258">
        <v>677</v>
      </c>
      <c r="AB17" s="254"/>
    </row>
    <row r="18" spans="1:28" s="250" customFormat="1" ht="10.5">
      <c r="A18" s="437" t="s">
        <v>254</v>
      </c>
      <c r="B18" s="259" t="s">
        <v>251</v>
      </c>
      <c r="C18" s="261">
        <v>17</v>
      </c>
      <c r="D18" s="261">
        <v>8</v>
      </c>
      <c r="E18" s="261">
        <v>6</v>
      </c>
      <c r="F18" s="261">
        <v>8</v>
      </c>
      <c r="G18" s="261">
        <v>2</v>
      </c>
      <c r="H18" s="261">
        <v>2</v>
      </c>
      <c r="I18" s="261">
        <v>1</v>
      </c>
      <c r="J18" s="261">
        <v>9</v>
      </c>
      <c r="K18" s="261">
        <v>17</v>
      </c>
      <c r="L18" s="261">
        <v>10</v>
      </c>
      <c r="M18" s="261">
        <v>10</v>
      </c>
      <c r="N18" s="261">
        <v>7</v>
      </c>
      <c r="O18" s="261">
        <v>6</v>
      </c>
      <c r="P18" s="261">
        <v>4</v>
      </c>
      <c r="Q18" s="261">
        <v>7</v>
      </c>
      <c r="R18" s="261">
        <v>4</v>
      </c>
      <c r="S18" s="261">
        <v>3</v>
      </c>
      <c r="T18" s="261">
        <v>5</v>
      </c>
      <c r="U18" s="261">
        <v>9</v>
      </c>
      <c r="V18" s="261">
        <v>28</v>
      </c>
      <c r="W18" s="261">
        <v>15</v>
      </c>
      <c r="X18" s="261">
        <v>12</v>
      </c>
      <c r="Y18" s="261">
        <v>17</v>
      </c>
      <c r="Z18" s="261">
        <v>19</v>
      </c>
      <c r="AA18" s="253">
        <v>226</v>
      </c>
      <c r="AB18" s="254"/>
    </row>
    <row r="19" spans="1:28" s="250" customFormat="1" ht="10.5">
      <c r="A19" s="437"/>
      <c r="B19" s="251" t="s">
        <v>252</v>
      </c>
      <c r="C19" s="252">
        <v>9</v>
      </c>
      <c r="D19" s="252">
        <v>1</v>
      </c>
      <c r="E19" s="252">
        <v>2</v>
      </c>
      <c r="F19" s="252"/>
      <c r="G19" s="252"/>
      <c r="H19" s="252">
        <v>1</v>
      </c>
      <c r="I19" s="252">
        <v>1</v>
      </c>
      <c r="J19" s="252">
        <v>2</v>
      </c>
      <c r="K19" s="252"/>
      <c r="L19" s="252">
        <v>2</v>
      </c>
      <c r="M19" s="252">
        <v>1</v>
      </c>
      <c r="N19" s="252">
        <v>2</v>
      </c>
      <c r="O19" s="252">
        <v>4</v>
      </c>
      <c r="P19" s="252">
        <v>4</v>
      </c>
      <c r="Q19" s="252">
        <v>1</v>
      </c>
      <c r="R19" s="252">
        <v>8</v>
      </c>
      <c r="S19" s="252">
        <v>11</v>
      </c>
      <c r="T19" s="252">
        <v>6</v>
      </c>
      <c r="U19" s="252">
        <v>21</v>
      </c>
      <c r="V19" s="252">
        <v>9</v>
      </c>
      <c r="W19" s="252">
        <v>9</v>
      </c>
      <c r="X19" s="252">
        <v>5</v>
      </c>
      <c r="Y19" s="252">
        <v>11</v>
      </c>
      <c r="Z19" s="252">
        <v>7</v>
      </c>
      <c r="AA19" s="253">
        <v>117</v>
      </c>
      <c r="AB19" s="254"/>
    </row>
    <row r="20" spans="1:28" s="250" customFormat="1" ht="10.5">
      <c r="A20" s="437"/>
      <c r="B20" s="255" t="s">
        <v>253</v>
      </c>
      <c r="C20" s="260">
        <v>15</v>
      </c>
      <c r="D20" s="260">
        <v>5</v>
      </c>
      <c r="E20" s="260">
        <v>4</v>
      </c>
      <c r="F20" s="260">
        <v>2</v>
      </c>
      <c r="G20" s="260">
        <v>1</v>
      </c>
      <c r="H20" s="260">
        <v>7</v>
      </c>
      <c r="I20" s="260">
        <v>9</v>
      </c>
      <c r="J20" s="260">
        <v>16</v>
      </c>
      <c r="K20" s="260">
        <v>31</v>
      </c>
      <c r="L20" s="260">
        <v>46</v>
      </c>
      <c r="M20" s="260">
        <v>15</v>
      </c>
      <c r="N20" s="260">
        <v>12</v>
      </c>
      <c r="O20" s="260">
        <v>11</v>
      </c>
      <c r="P20" s="260">
        <v>16</v>
      </c>
      <c r="Q20" s="260">
        <v>6</v>
      </c>
      <c r="R20" s="260">
        <v>4</v>
      </c>
      <c r="S20" s="260">
        <v>14</v>
      </c>
      <c r="T20" s="260">
        <v>19</v>
      </c>
      <c r="U20" s="260">
        <v>19</v>
      </c>
      <c r="V20" s="260">
        <v>16</v>
      </c>
      <c r="W20" s="260">
        <v>9</v>
      </c>
      <c r="X20" s="260">
        <v>8</v>
      </c>
      <c r="Y20" s="260">
        <v>8</v>
      </c>
      <c r="Z20" s="260">
        <v>12</v>
      </c>
      <c r="AA20" s="253">
        <v>305</v>
      </c>
      <c r="AB20" s="254"/>
    </row>
    <row r="21" spans="1:28" s="250" customFormat="1" ht="10.5">
      <c r="A21" s="437"/>
      <c r="B21" s="256" t="s">
        <v>74</v>
      </c>
      <c r="C21" s="257">
        <v>41</v>
      </c>
      <c r="D21" s="257">
        <v>14</v>
      </c>
      <c r="E21" s="257">
        <v>12</v>
      </c>
      <c r="F21" s="257">
        <v>10</v>
      </c>
      <c r="G21" s="257">
        <v>3</v>
      </c>
      <c r="H21" s="257">
        <v>10</v>
      </c>
      <c r="I21" s="257">
        <v>11</v>
      </c>
      <c r="J21" s="257">
        <v>27</v>
      </c>
      <c r="K21" s="257">
        <v>48</v>
      </c>
      <c r="L21" s="257">
        <v>58</v>
      </c>
      <c r="M21" s="257">
        <v>26</v>
      </c>
      <c r="N21" s="257">
        <v>21</v>
      </c>
      <c r="O21" s="257">
        <v>21</v>
      </c>
      <c r="P21" s="257">
        <v>24</v>
      </c>
      <c r="Q21" s="257">
        <v>14</v>
      </c>
      <c r="R21" s="257">
        <v>16</v>
      </c>
      <c r="S21" s="257">
        <v>28</v>
      </c>
      <c r="T21" s="257">
        <v>30</v>
      </c>
      <c r="U21" s="257">
        <v>49</v>
      </c>
      <c r="V21" s="257">
        <v>53</v>
      </c>
      <c r="W21" s="257">
        <v>33</v>
      </c>
      <c r="X21" s="257">
        <v>25</v>
      </c>
      <c r="Y21" s="257">
        <v>36</v>
      </c>
      <c r="Z21" s="257">
        <v>38</v>
      </c>
      <c r="AA21" s="258">
        <v>648</v>
      </c>
      <c r="AB21" s="254"/>
    </row>
    <row r="22" spans="1:28" s="250" customFormat="1" ht="10.5">
      <c r="A22" s="437" t="s">
        <v>192</v>
      </c>
      <c r="B22" s="259" t="s">
        <v>251</v>
      </c>
      <c r="C22" s="261">
        <v>11</v>
      </c>
      <c r="D22" s="261">
        <v>9</v>
      </c>
      <c r="E22" s="261">
        <v>9</v>
      </c>
      <c r="F22" s="261">
        <v>2</v>
      </c>
      <c r="G22" s="261">
        <v>1</v>
      </c>
      <c r="H22" s="261">
        <v>2</v>
      </c>
      <c r="I22" s="261">
        <v>6</v>
      </c>
      <c r="J22" s="261">
        <v>7</v>
      </c>
      <c r="K22" s="261">
        <v>5</v>
      </c>
      <c r="L22" s="261">
        <v>10</v>
      </c>
      <c r="M22" s="261">
        <v>5</v>
      </c>
      <c r="N22" s="261">
        <v>7</v>
      </c>
      <c r="O22" s="261">
        <v>5</v>
      </c>
      <c r="P22" s="261">
        <v>5</v>
      </c>
      <c r="Q22" s="261">
        <v>5</v>
      </c>
      <c r="R22" s="261">
        <v>1</v>
      </c>
      <c r="S22" s="261"/>
      <c r="T22" s="261">
        <v>4</v>
      </c>
      <c r="U22" s="261">
        <v>9</v>
      </c>
      <c r="V22" s="261">
        <v>6</v>
      </c>
      <c r="W22" s="261">
        <v>15</v>
      </c>
      <c r="X22" s="261">
        <v>12</v>
      </c>
      <c r="Y22" s="261">
        <v>7</v>
      </c>
      <c r="Z22" s="261">
        <v>12</v>
      </c>
      <c r="AA22" s="253">
        <v>155</v>
      </c>
      <c r="AB22" s="254"/>
    </row>
    <row r="23" spans="1:28" s="250" customFormat="1" ht="10.5">
      <c r="A23" s="437"/>
      <c r="B23" s="251" t="s">
        <v>252</v>
      </c>
      <c r="C23" s="252">
        <v>3</v>
      </c>
      <c r="D23" s="252">
        <v>2</v>
      </c>
      <c r="E23" s="252">
        <v>1</v>
      </c>
      <c r="F23" s="252"/>
      <c r="G23" s="252">
        <v>1</v>
      </c>
      <c r="H23" s="252">
        <v>1</v>
      </c>
      <c r="I23" s="252"/>
      <c r="J23" s="252"/>
      <c r="K23" s="252">
        <v>1</v>
      </c>
      <c r="L23" s="252"/>
      <c r="M23" s="252">
        <v>1</v>
      </c>
      <c r="N23" s="252"/>
      <c r="O23" s="252">
        <v>1</v>
      </c>
      <c r="P23" s="252">
        <v>2</v>
      </c>
      <c r="Q23" s="252">
        <v>1</v>
      </c>
      <c r="R23" s="252">
        <v>4</v>
      </c>
      <c r="S23" s="252">
        <v>6</v>
      </c>
      <c r="T23" s="252">
        <v>5</v>
      </c>
      <c r="U23" s="252">
        <v>10</v>
      </c>
      <c r="V23" s="252">
        <v>1</v>
      </c>
      <c r="W23" s="252">
        <v>6</v>
      </c>
      <c r="X23" s="252">
        <v>4</v>
      </c>
      <c r="Y23" s="252">
        <v>2</v>
      </c>
      <c r="Z23" s="252">
        <v>10</v>
      </c>
      <c r="AA23" s="253">
        <v>62</v>
      </c>
      <c r="AB23" s="254"/>
    </row>
    <row r="24" spans="1:28" s="250" customFormat="1" ht="10.5">
      <c r="A24" s="437"/>
      <c r="B24" s="255" t="s">
        <v>253</v>
      </c>
      <c r="C24" s="260">
        <v>14</v>
      </c>
      <c r="D24" s="260">
        <v>8</v>
      </c>
      <c r="E24" s="260"/>
      <c r="F24" s="260">
        <v>4</v>
      </c>
      <c r="G24" s="260">
        <v>3</v>
      </c>
      <c r="H24" s="260">
        <v>5</v>
      </c>
      <c r="I24" s="260">
        <v>8</v>
      </c>
      <c r="J24" s="260">
        <v>14</v>
      </c>
      <c r="K24" s="260">
        <v>22</v>
      </c>
      <c r="L24" s="260">
        <v>31</v>
      </c>
      <c r="M24" s="260">
        <v>9</v>
      </c>
      <c r="N24" s="260">
        <v>11</v>
      </c>
      <c r="O24" s="260">
        <v>6</v>
      </c>
      <c r="P24" s="260">
        <v>12</v>
      </c>
      <c r="Q24" s="260">
        <v>9</v>
      </c>
      <c r="R24" s="260">
        <v>9</v>
      </c>
      <c r="S24" s="260">
        <v>13</v>
      </c>
      <c r="T24" s="260">
        <v>17</v>
      </c>
      <c r="U24" s="260">
        <v>13</v>
      </c>
      <c r="V24" s="260">
        <v>10</v>
      </c>
      <c r="W24" s="260">
        <v>7</v>
      </c>
      <c r="X24" s="260">
        <v>2</v>
      </c>
      <c r="Y24" s="260">
        <v>2</v>
      </c>
      <c r="Z24" s="260">
        <v>4</v>
      </c>
      <c r="AA24" s="253">
        <v>233</v>
      </c>
      <c r="AB24" s="254"/>
    </row>
    <row r="25" spans="1:28" s="250" customFormat="1" ht="10.5">
      <c r="A25" s="437"/>
      <c r="B25" s="256" t="s">
        <v>74</v>
      </c>
      <c r="C25" s="257">
        <v>28</v>
      </c>
      <c r="D25" s="257">
        <v>19</v>
      </c>
      <c r="E25" s="257">
        <v>10</v>
      </c>
      <c r="F25" s="257">
        <v>6</v>
      </c>
      <c r="G25" s="257">
        <v>5</v>
      </c>
      <c r="H25" s="257">
        <v>8</v>
      </c>
      <c r="I25" s="257">
        <v>14</v>
      </c>
      <c r="J25" s="257">
        <v>21</v>
      </c>
      <c r="K25" s="257">
        <v>28</v>
      </c>
      <c r="L25" s="257">
        <v>41</v>
      </c>
      <c r="M25" s="257">
        <v>15</v>
      </c>
      <c r="N25" s="257">
        <v>18</v>
      </c>
      <c r="O25" s="257">
        <v>12</v>
      </c>
      <c r="P25" s="257">
        <v>19</v>
      </c>
      <c r="Q25" s="257">
        <v>15</v>
      </c>
      <c r="R25" s="257">
        <v>14</v>
      </c>
      <c r="S25" s="257">
        <v>19</v>
      </c>
      <c r="T25" s="257">
        <v>26</v>
      </c>
      <c r="U25" s="257">
        <v>32</v>
      </c>
      <c r="V25" s="257">
        <v>17</v>
      </c>
      <c r="W25" s="257">
        <v>28</v>
      </c>
      <c r="X25" s="257">
        <v>18</v>
      </c>
      <c r="Y25" s="257">
        <v>11</v>
      </c>
      <c r="Z25" s="257">
        <v>26</v>
      </c>
      <c r="AA25" s="258">
        <v>450</v>
      </c>
      <c r="AB25" s="254"/>
    </row>
    <row r="26" spans="1:28" s="250" customFormat="1" ht="10.5">
      <c r="A26" s="437" t="s">
        <v>193</v>
      </c>
      <c r="B26" s="259" t="s">
        <v>251</v>
      </c>
      <c r="C26" s="261">
        <v>15</v>
      </c>
      <c r="D26" s="261">
        <v>17</v>
      </c>
      <c r="E26" s="261">
        <v>8</v>
      </c>
      <c r="F26" s="261">
        <v>2</v>
      </c>
      <c r="G26" s="261">
        <v>4</v>
      </c>
      <c r="H26" s="261">
        <v>4</v>
      </c>
      <c r="I26" s="261">
        <v>2</v>
      </c>
      <c r="J26" s="261">
        <v>5</v>
      </c>
      <c r="K26" s="261">
        <v>10</v>
      </c>
      <c r="L26" s="261">
        <v>17</v>
      </c>
      <c r="M26" s="261">
        <v>6</v>
      </c>
      <c r="N26" s="261">
        <v>3</v>
      </c>
      <c r="O26" s="261">
        <v>1</v>
      </c>
      <c r="P26" s="261">
        <v>7</v>
      </c>
      <c r="Q26" s="261">
        <v>8</v>
      </c>
      <c r="R26" s="261">
        <v>3</v>
      </c>
      <c r="S26" s="261">
        <v>3</v>
      </c>
      <c r="T26" s="261">
        <v>5</v>
      </c>
      <c r="U26" s="261">
        <v>15</v>
      </c>
      <c r="V26" s="261">
        <v>17</v>
      </c>
      <c r="W26" s="261">
        <v>32</v>
      </c>
      <c r="X26" s="261">
        <v>17</v>
      </c>
      <c r="Y26" s="261">
        <v>14</v>
      </c>
      <c r="Z26" s="261">
        <v>14</v>
      </c>
      <c r="AA26" s="253">
        <v>229</v>
      </c>
      <c r="AB26" s="254"/>
    </row>
    <row r="27" spans="1:28" s="250" customFormat="1" ht="10.5">
      <c r="A27" s="437"/>
      <c r="B27" s="251" t="s">
        <v>252</v>
      </c>
      <c r="C27" s="252">
        <v>11</v>
      </c>
      <c r="D27" s="252">
        <v>1</v>
      </c>
      <c r="E27" s="252">
        <v>3</v>
      </c>
      <c r="F27" s="252"/>
      <c r="G27" s="252">
        <v>2</v>
      </c>
      <c r="H27" s="252">
        <v>1</v>
      </c>
      <c r="I27" s="252">
        <v>2</v>
      </c>
      <c r="J27" s="252">
        <v>1</v>
      </c>
      <c r="K27" s="252">
        <v>2</v>
      </c>
      <c r="L27" s="252">
        <v>1</v>
      </c>
      <c r="M27" s="252"/>
      <c r="N27" s="252">
        <v>1</v>
      </c>
      <c r="O27" s="252">
        <v>1</v>
      </c>
      <c r="P27" s="252"/>
      <c r="Q27" s="252">
        <v>2</v>
      </c>
      <c r="R27" s="252">
        <v>3</v>
      </c>
      <c r="S27" s="252">
        <v>5</v>
      </c>
      <c r="T27" s="252">
        <v>9</v>
      </c>
      <c r="U27" s="252">
        <v>6</v>
      </c>
      <c r="V27" s="252">
        <v>12</v>
      </c>
      <c r="W27" s="252">
        <v>8</v>
      </c>
      <c r="X27" s="252">
        <v>13</v>
      </c>
      <c r="Y27" s="252">
        <v>4</v>
      </c>
      <c r="Z27" s="252">
        <v>4</v>
      </c>
      <c r="AA27" s="253">
        <v>92</v>
      </c>
      <c r="AB27" s="254"/>
    </row>
    <row r="28" spans="1:28" s="250" customFormat="1" ht="10.5">
      <c r="A28" s="437"/>
      <c r="B28" s="255" t="s">
        <v>253</v>
      </c>
      <c r="C28" s="260">
        <v>7</v>
      </c>
      <c r="D28" s="260">
        <v>12</v>
      </c>
      <c r="E28" s="260">
        <v>1</v>
      </c>
      <c r="F28" s="260">
        <v>7</v>
      </c>
      <c r="G28" s="260">
        <v>7</v>
      </c>
      <c r="H28" s="260">
        <v>1</v>
      </c>
      <c r="I28" s="260">
        <v>11</v>
      </c>
      <c r="J28" s="260">
        <v>22</v>
      </c>
      <c r="K28" s="260">
        <v>31</v>
      </c>
      <c r="L28" s="260">
        <v>48</v>
      </c>
      <c r="M28" s="260">
        <v>23</v>
      </c>
      <c r="N28" s="260">
        <v>8</v>
      </c>
      <c r="O28" s="260">
        <v>8</v>
      </c>
      <c r="P28" s="260">
        <v>21</v>
      </c>
      <c r="Q28" s="260">
        <v>11</v>
      </c>
      <c r="R28" s="260">
        <v>7</v>
      </c>
      <c r="S28" s="260">
        <v>14</v>
      </c>
      <c r="T28" s="260">
        <v>25</v>
      </c>
      <c r="U28" s="260">
        <v>25</v>
      </c>
      <c r="V28" s="260">
        <v>21</v>
      </c>
      <c r="W28" s="260">
        <v>20</v>
      </c>
      <c r="X28" s="260">
        <v>10</v>
      </c>
      <c r="Y28" s="260">
        <v>6</v>
      </c>
      <c r="Z28" s="260">
        <v>5</v>
      </c>
      <c r="AA28" s="253">
        <v>351</v>
      </c>
      <c r="AB28" s="254"/>
    </row>
    <row r="29" spans="1:28" s="250" customFormat="1" ht="10.5">
      <c r="A29" s="437"/>
      <c r="B29" s="256" t="s">
        <v>74</v>
      </c>
      <c r="C29" s="257">
        <v>33</v>
      </c>
      <c r="D29" s="257">
        <v>30</v>
      </c>
      <c r="E29" s="257">
        <v>12</v>
      </c>
      <c r="F29" s="257">
        <v>9</v>
      </c>
      <c r="G29" s="257">
        <v>13</v>
      </c>
      <c r="H29" s="257">
        <v>6</v>
      </c>
      <c r="I29" s="257">
        <v>15</v>
      </c>
      <c r="J29" s="257">
        <v>28</v>
      </c>
      <c r="K29" s="257">
        <v>43</v>
      </c>
      <c r="L29" s="257">
        <v>66</v>
      </c>
      <c r="M29" s="257">
        <v>29</v>
      </c>
      <c r="N29" s="257">
        <v>12</v>
      </c>
      <c r="O29" s="257">
        <v>10</v>
      </c>
      <c r="P29" s="257">
        <v>28</v>
      </c>
      <c r="Q29" s="257">
        <v>21</v>
      </c>
      <c r="R29" s="257">
        <v>13</v>
      </c>
      <c r="S29" s="257">
        <v>22</v>
      </c>
      <c r="T29" s="257">
        <v>39</v>
      </c>
      <c r="U29" s="257">
        <v>46</v>
      </c>
      <c r="V29" s="257">
        <v>50</v>
      </c>
      <c r="W29" s="257">
        <v>60</v>
      </c>
      <c r="X29" s="257">
        <v>40</v>
      </c>
      <c r="Y29" s="257">
        <v>24</v>
      </c>
      <c r="Z29" s="257">
        <v>23</v>
      </c>
      <c r="AA29" s="258">
        <v>672</v>
      </c>
      <c r="AB29" s="254"/>
    </row>
    <row r="30" spans="1:28" s="250" customFormat="1" ht="10.5">
      <c r="A30" s="437" t="s">
        <v>194</v>
      </c>
      <c r="B30" s="259" t="s">
        <v>251</v>
      </c>
      <c r="C30" s="261">
        <v>10</v>
      </c>
      <c r="D30" s="261">
        <v>10</v>
      </c>
      <c r="E30" s="261">
        <v>7</v>
      </c>
      <c r="F30" s="261">
        <v>4</v>
      </c>
      <c r="G30" s="261"/>
      <c r="H30" s="261">
        <v>5</v>
      </c>
      <c r="I30" s="261">
        <v>7</v>
      </c>
      <c r="J30" s="261">
        <v>3</v>
      </c>
      <c r="K30" s="261">
        <v>3</v>
      </c>
      <c r="L30" s="261">
        <v>12</v>
      </c>
      <c r="M30" s="261">
        <v>5</v>
      </c>
      <c r="N30" s="261">
        <v>2</v>
      </c>
      <c r="O30" s="261">
        <v>4</v>
      </c>
      <c r="P30" s="261">
        <v>2</v>
      </c>
      <c r="Q30" s="261">
        <v>3</v>
      </c>
      <c r="R30" s="261">
        <v>2</v>
      </c>
      <c r="S30" s="261">
        <v>7</v>
      </c>
      <c r="T30" s="261">
        <v>6</v>
      </c>
      <c r="U30" s="261">
        <v>8</v>
      </c>
      <c r="V30" s="261">
        <v>14</v>
      </c>
      <c r="W30" s="261">
        <v>14</v>
      </c>
      <c r="X30" s="261">
        <v>10</v>
      </c>
      <c r="Y30" s="261">
        <v>15</v>
      </c>
      <c r="Z30" s="261">
        <v>15</v>
      </c>
      <c r="AA30" s="253">
        <v>168</v>
      </c>
      <c r="AB30" s="254"/>
    </row>
    <row r="31" spans="1:28" s="250" customFormat="1" ht="10.5">
      <c r="A31" s="437"/>
      <c r="B31" s="251" t="s">
        <v>252</v>
      </c>
      <c r="C31" s="252">
        <v>4</v>
      </c>
      <c r="D31" s="252">
        <v>1</v>
      </c>
      <c r="E31" s="252">
        <v>5</v>
      </c>
      <c r="F31" s="252"/>
      <c r="G31" s="252">
        <v>1</v>
      </c>
      <c r="H31" s="252"/>
      <c r="I31" s="252"/>
      <c r="J31" s="252"/>
      <c r="K31" s="252">
        <v>2</v>
      </c>
      <c r="L31" s="252">
        <v>3</v>
      </c>
      <c r="M31" s="252"/>
      <c r="N31" s="252"/>
      <c r="O31" s="252">
        <v>2</v>
      </c>
      <c r="P31" s="252">
        <v>4</v>
      </c>
      <c r="Q31" s="252">
        <v>7</v>
      </c>
      <c r="R31" s="252"/>
      <c r="S31" s="252">
        <v>5</v>
      </c>
      <c r="T31" s="252">
        <v>8</v>
      </c>
      <c r="U31" s="252">
        <v>7</v>
      </c>
      <c r="V31" s="252">
        <v>5</v>
      </c>
      <c r="W31" s="252">
        <v>10</v>
      </c>
      <c r="X31" s="252">
        <v>3</v>
      </c>
      <c r="Y31" s="252">
        <v>4</v>
      </c>
      <c r="Z31" s="252">
        <v>6</v>
      </c>
      <c r="AA31" s="253">
        <v>77</v>
      </c>
      <c r="AB31" s="254"/>
    </row>
    <row r="32" spans="1:28" s="250" customFormat="1" ht="10.5">
      <c r="A32" s="437"/>
      <c r="B32" s="255" t="s">
        <v>253</v>
      </c>
      <c r="C32" s="260">
        <v>8</v>
      </c>
      <c r="D32" s="260">
        <v>7</v>
      </c>
      <c r="E32" s="260">
        <v>5</v>
      </c>
      <c r="F32" s="260">
        <v>3</v>
      </c>
      <c r="G32" s="260">
        <v>2</v>
      </c>
      <c r="H32" s="260">
        <v>4</v>
      </c>
      <c r="I32" s="260">
        <v>9</v>
      </c>
      <c r="J32" s="260">
        <v>11</v>
      </c>
      <c r="K32" s="260">
        <v>10</v>
      </c>
      <c r="L32" s="260">
        <v>28</v>
      </c>
      <c r="M32" s="260">
        <v>15</v>
      </c>
      <c r="N32" s="260">
        <v>6</v>
      </c>
      <c r="O32" s="260"/>
      <c r="P32" s="260">
        <v>6</v>
      </c>
      <c r="Q32" s="260">
        <v>1</v>
      </c>
      <c r="R32" s="260">
        <v>4</v>
      </c>
      <c r="S32" s="260">
        <v>9</v>
      </c>
      <c r="T32" s="260">
        <v>13</v>
      </c>
      <c r="U32" s="260">
        <v>17</v>
      </c>
      <c r="V32" s="260">
        <v>9</v>
      </c>
      <c r="W32" s="260">
        <v>2</v>
      </c>
      <c r="X32" s="260">
        <v>5</v>
      </c>
      <c r="Y32" s="260">
        <v>4</v>
      </c>
      <c r="Z32" s="260">
        <v>4</v>
      </c>
      <c r="AA32" s="253">
        <v>182</v>
      </c>
      <c r="AB32" s="254"/>
    </row>
    <row r="33" spans="1:28" s="263" customFormat="1" ht="10.5">
      <c r="A33" s="438"/>
      <c r="B33" s="259" t="s">
        <v>74</v>
      </c>
      <c r="C33" s="257">
        <v>22</v>
      </c>
      <c r="D33" s="257">
        <v>18</v>
      </c>
      <c r="E33" s="257">
        <v>17</v>
      </c>
      <c r="F33" s="257">
        <v>7</v>
      </c>
      <c r="G33" s="257">
        <v>3</v>
      </c>
      <c r="H33" s="257">
        <v>9</v>
      </c>
      <c r="I33" s="257">
        <v>16</v>
      </c>
      <c r="J33" s="257">
        <v>14</v>
      </c>
      <c r="K33" s="257">
        <v>15</v>
      </c>
      <c r="L33" s="257">
        <v>43</v>
      </c>
      <c r="M33" s="257">
        <v>20</v>
      </c>
      <c r="N33" s="257">
        <v>8</v>
      </c>
      <c r="O33" s="257">
        <v>6</v>
      </c>
      <c r="P33" s="257">
        <v>12</v>
      </c>
      <c r="Q33" s="257">
        <v>11</v>
      </c>
      <c r="R33" s="257">
        <v>6</v>
      </c>
      <c r="S33" s="257">
        <v>21</v>
      </c>
      <c r="T33" s="257">
        <v>27</v>
      </c>
      <c r="U33" s="257">
        <v>32</v>
      </c>
      <c r="V33" s="257">
        <v>28</v>
      </c>
      <c r="W33" s="257">
        <v>26</v>
      </c>
      <c r="X33" s="257">
        <v>18</v>
      </c>
      <c r="Y33" s="257">
        <v>23</v>
      </c>
      <c r="Z33" s="257">
        <v>25</v>
      </c>
      <c r="AA33" s="258">
        <v>427</v>
      </c>
      <c r="AB33" s="262"/>
    </row>
    <row r="34" spans="1:28" s="263" customFormat="1" ht="10.5">
      <c r="A34" s="439" t="s">
        <v>255</v>
      </c>
      <c r="B34" s="259" t="s">
        <v>256</v>
      </c>
      <c r="C34" s="261">
        <v>42</v>
      </c>
      <c r="D34" s="264">
        <v>31</v>
      </c>
      <c r="E34" s="261">
        <v>17</v>
      </c>
      <c r="F34" s="264">
        <v>14</v>
      </c>
      <c r="G34" s="261">
        <v>12</v>
      </c>
      <c r="H34" s="264">
        <v>9</v>
      </c>
      <c r="I34" s="261">
        <v>7</v>
      </c>
      <c r="J34" s="264">
        <v>15</v>
      </c>
      <c r="K34" s="261">
        <v>30</v>
      </c>
      <c r="L34" s="264">
        <v>56</v>
      </c>
      <c r="M34" s="261">
        <v>29</v>
      </c>
      <c r="N34" s="264">
        <v>18</v>
      </c>
      <c r="O34" s="261">
        <v>16</v>
      </c>
      <c r="P34" s="264">
        <v>19</v>
      </c>
      <c r="Q34" s="261">
        <v>24</v>
      </c>
      <c r="R34" s="264">
        <v>16</v>
      </c>
      <c r="S34" s="261">
        <v>16</v>
      </c>
      <c r="T34" s="264">
        <v>18</v>
      </c>
      <c r="U34" s="261">
        <v>42</v>
      </c>
      <c r="V34" s="264">
        <v>52</v>
      </c>
      <c r="W34" s="261">
        <v>69</v>
      </c>
      <c r="X34" s="264">
        <v>42</v>
      </c>
      <c r="Y34" s="261">
        <v>47</v>
      </c>
      <c r="Z34" s="264">
        <v>49</v>
      </c>
      <c r="AA34" s="253">
        <v>690</v>
      </c>
      <c r="AB34" s="262"/>
    </row>
    <row r="35" spans="1:28" s="263" customFormat="1" ht="10.5">
      <c r="A35" s="440"/>
      <c r="B35" s="251" t="s">
        <v>257</v>
      </c>
      <c r="C35" s="252">
        <v>12</v>
      </c>
      <c r="D35" s="265">
        <v>11</v>
      </c>
      <c r="E35" s="252"/>
      <c r="F35" s="265">
        <v>1</v>
      </c>
      <c r="G35" s="252">
        <v>4</v>
      </c>
      <c r="H35" s="265">
        <v>4</v>
      </c>
      <c r="I35" s="252">
        <v>5</v>
      </c>
      <c r="J35" s="265"/>
      <c r="K35" s="252">
        <v>10</v>
      </c>
      <c r="L35" s="265">
        <v>4</v>
      </c>
      <c r="M35" s="252">
        <v>3</v>
      </c>
      <c r="N35" s="265">
        <v>4</v>
      </c>
      <c r="O35" s="252">
        <v>7</v>
      </c>
      <c r="P35" s="265">
        <v>8</v>
      </c>
      <c r="Q35" s="252">
        <v>13</v>
      </c>
      <c r="R35" s="265">
        <v>14</v>
      </c>
      <c r="S35" s="252">
        <v>26</v>
      </c>
      <c r="T35" s="265">
        <v>38</v>
      </c>
      <c r="U35" s="252">
        <v>20</v>
      </c>
      <c r="V35" s="265">
        <v>32</v>
      </c>
      <c r="W35" s="252">
        <v>26</v>
      </c>
      <c r="X35" s="265">
        <v>21</v>
      </c>
      <c r="Y35" s="252">
        <v>21</v>
      </c>
      <c r="Z35" s="265">
        <v>12</v>
      </c>
      <c r="AA35" s="253">
        <v>296</v>
      </c>
      <c r="AB35" s="262"/>
    </row>
    <row r="36" spans="1:28" s="263" customFormat="1" ht="10.5">
      <c r="A36" s="440"/>
      <c r="B36" s="255" t="s">
        <v>258</v>
      </c>
      <c r="C36" s="260">
        <v>29</v>
      </c>
      <c r="D36" s="266">
        <v>18</v>
      </c>
      <c r="E36" s="260">
        <v>11</v>
      </c>
      <c r="F36" s="266">
        <v>10</v>
      </c>
      <c r="G36" s="260">
        <v>11</v>
      </c>
      <c r="H36" s="266">
        <v>18</v>
      </c>
      <c r="I36" s="260">
        <v>23</v>
      </c>
      <c r="J36" s="266">
        <v>50</v>
      </c>
      <c r="K36" s="260">
        <v>94</v>
      </c>
      <c r="L36" s="266">
        <v>135</v>
      </c>
      <c r="M36" s="260">
        <v>64</v>
      </c>
      <c r="N36" s="266">
        <v>43</v>
      </c>
      <c r="O36" s="260">
        <v>19</v>
      </c>
      <c r="P36" s="266">
        <v>55</v>
      </c>
      <c r="Q36" s="260">
        <v>20</v>
      </c>
      <c r="R36" s="266">
        <v>26</v>
      </c>
      <c r="S36" s="260">
        <v>52</v>
      </c>
      <c r="T36" s="266">
        <v>55</v>
      </c>
      <c r="U36" s="260">
        <v>66</v>
      </c>
      <c r="V36" s="266">
        <v>42</v>
      </c>
      <c r="W36" s="260">
        <v>37</v>
      </c>
      <c r="X36" s="266">
        <v>25</v>
      </c>
      <c r="Y36" s="260">
        <v>22</v>
      </c>
      <c r="Z36" s="266">
        <v>22</v>
      </c>
      <c r="AA36" s="253">
        <v>947</v>
      </c>
      <c r="AB36" s="262"/>
    </row>
    <row r="37" spans="1:28" s="263" customFormat="1" ht="10.5">
      <c r="A37" s="441"/>
      <c r="B37" s="256" t="s">
        <v>259</v>
      </c>
      <c r="C37" s="257">
        <v>83</v>
      </c>
      <c r="D37" s="257">
        <v>60</v>
      </c>
      <c r="E37" s="257">
        <v>28</v>
      </c>
      <c r="F37" s="257">
        <v>25</v>
      </c>
      <c r="G37" s="257">
        <v>27</v>
      </c>
      <c r="H37" s="257">
        <v>31</v>
      </c>
      <c r="I37" s="257">
        <v>35</v>
      </c>
      <c r="J37" s="257">
        <v>65</v>
      </c>
      <c r="K37" s="257">
        <v>134</v>
      </c>
      <c r="L37" s="257">
        <v>195</v>
      </c>
      <c r="M37" s="257">
        <v>96</v>
      </c>
      <c r="N37" s="257">
        <v>65</v>
      </c>
      <c r="O37" s="257">
        <v>42</v>
      </c>
      <c r="P37" s="257">
        <v>82</v>
      </c>
      <c r="Q37" s="257">
        <v>57</v>
      </c>
      <c r="R37" s="257">
        <v>56</v>
      </c>
      <c r="S37" s="257">
        <v>94</v>
      </c>
      <c r="T37" s="257">
        <v>111</v>
      </c>
      <c r="U37" s="257">
        <v>128</v>
      </c>
      <c r="V37" s="257">
        <v>126</v>
      </c>
      <c r="W37" s="257">
        <v>132</v>
      </c>
      <c r="X37" s="257">
        <v>88</v>
      </c>
      <c r="Y37" s="257">
        <v>90</v>
      </c>
      <c r="Z37" s="257">
        <v>83</v>
      </c>
      <c r="AA37" s="258">
        <v>1933</v>
      </c>
      <c r="AB37" s="262"/>
    </row>
    <row r="38" spans="1:28" s="263" customFormat="1" ht="11.25" thickBot="1">
      <c r="A38" s="442" t="s">
        <v>74</v>
      </c>
      <c r="B38" s="443"/>
      <c r="C38" s="267">
        <v>312</v>
      </c>
      <c r="D38" s="267">
        <v>205</v>
      </c>
      <c r="E38" s="267">
        <v>124</v>
      </c>
      <c r="F38" s="267">
        <v>91</v>
      </c>
      <c r="G38" s="267">
        <v>81</v>
      </c>
      <c r="H38" s="267">
        <v>90</v>
      </c>
      <c r="I38" s="267">
        <v>138</v>
      </c>
      <c r="J38" s="267">
        <v>207</v>
      </c>
      <c r="K38" s="267">
        <v>363</v>
      </c>
      <c r="L38" s="267">
        <v>615</v>
      </c>
      <c r="M38" s="267">
        <v>264</v>
      </c>
      <c r="N38" s="267">
        <v>185</v>
      </c>
      <c r="O38" s="267">
        <v>132</v>
      </c>
      <c r="P38" s="267">
        <v>214</v>
      </c>
      <c r="Q38" s="267">
        <v>142</v>
      </c>
      <c r="R38" s="267">
        <v>153</v>
      </c>
      <c r="S38" s="267">
        <v>266</v>
      </c>
      <c r="T38" s="267">
        <v>352</v>
      </c>
      <c r="U38" s="267">
        <v>417</v>
      </c>
      <c r="V38" s="267">
        <v>427</v>
      </c>
      <c r="W38" s="267">
        <v>415</v>
      </c>
      <c r="X38" s="267">
        <v>284</v>
      </c>
      <c r="Y38" s="267">
        <v>279</v>
      </c>
      <c r="Z38" s="267">
        <v>319</v>
      </c>
      <c r="AA38" s="268">
        <v>6075</v>
      </c>
      <c r="AB38" s="262"/>
    </row>
    <row r="39" spans="1:28" s="250" customFormat="1" ht="10.5">
      <c r="A39" s="269" t="s">
        <v>24</v>
      </c>
      <c r="B39" s="269"/>
      <c r="M39" s="254"/>
    </row>
  </sheetData>
  <mergeCells count="10">
    <mergeCell ref="A26:A29"/>
    <mergeCell ref="A30:A33"/>
    <mergeCell ref="A34:A37"/>
    <mergeCell ref="A38:B38"/>
    <mergeCell ref="A3:AA4"/>
    <mergeCell ref="A6:A9"/>
    <mergeCell ref="A10:A13"/>
    <mergeCell ref="A14:A17"/>
    <mergeCell ref="A18:A21"/>
    <mergeCell ref="A22:A25"/>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
  <sheetViews>
    <sheetView showGridLines="0" workbookViewId="0"/>
  </sheetViews>
  <sheetFormatPr defaultColWidth="8.875" defaultRowHeight="11.25"/>
  <cols>
    <col min="1" max="1" width="8.375" style="271" customWidth="1"/>
    <col min="2" max="2" width="2.625" style="270" customWidth="1"/>
    <col min="3" max="11" width="3" style="271" customWidth="1"/>
    <col min="12" max="14" width="3.125" style="271" customWidth="1"/>
    <col min="15" max="16" width="3" style="271" customWidth="1"/>
    <col min="17" max="19" width="3.125" style="271" customWidth="1"/>
    <col min="20" max="26" width="3" style="271" customWidth="1"/>
    <col min="27" max="27" width="3.625" style="271" customWidth="1"/>
    <col min="28" max="16384" width="8.875" style="271"/>
  </cols>
  <sheetData>
    <row r="1" spans="1:27" ht="17.25">
      <c r="A1" s="244" t="s">
        <v>260</v>
      </c>
    </row>
    <row r="2" spans="1:27" ht="12" thickBot="1">
      <c r="A2" s="272"/>
      <c r="C2" s="273"/>
      <c r="D2" s="273"/>
      <c r="E2" s="273"/>
      <c r="F2" s="273"/>
      <c r="G2" s="273"/>
      <c r="H2" s="273"/>
      <c r="I2" s="273"/>
      <c r="J2" s="273"/>
      <c r="K2" s="273"/>
      <c r="L2" s="273"/>
      <c r="M2" s="273"/>
      <c r="N2" s="273"/>
      <c r="O2" s="273"/>
      <c r="P2" s="273"/>
      <c r="Q2" s="273"/>
      <c r="R2" s="273"/>
      <c r="S2" s="273"/>
      <c r="T2" s="273"/>
      <c r="U2" s="273"/>
      <c r="V2" s="273"/>
      <c r="W2" s="273"/>
      <c r="X2" s="273"/>
      <c r="Y2" s="273"/>
      <c r="Z2" s="273"/>
      <c r="AA2" s="273"/>
    </row>
    <row r="3" spans="1:27" s="278" customFormat="1" ht="15" customHeight="1" thickBot="1">
      <c r="A3" s="274"/>
      <c r="B3" s="275"/>
      <c r="C3" s="276" t="s">
        <v>250</v>
      </c>
      <c r="D3" s="275">
        <v>1</v>
      </c>
      <c r="E3" s="276">
        <v>2</v>
      </c>
      <c r="F3" s="276">
        <v>3</v>
      </c>
      <c r="G3" s="276">
        <v>4</v>
      </c>
      <c r="H3" s="276">
        <v>5</v>
      </c>
      <c r="I3" s="276">
        <v>6</v>
      </c>
      <c r="J3" s="276">
        <v>7</v>
      </c>
      <c r="K3" s="276">
        <v>8</v>
      </c>
      <c r="L3" s="276">
        <v>9</v>
      </c>
      <c r="M3" s="276">
        <v>10</v>
      </c>
      <c r="N3" s="276">
        <v>11</v>
      </c>
      <c r="O3" s="276">
        <v>12</v>
      </c>
      <c r="P3" s="276">
        <v>13</v>
      </c>
      <c r="Q3" s="276">
        <v>14</v>
      </c>
      <c r="R3" s="276">
        <v>15</v>
      </c>
      <c r="S3" s="276">
        <v>16</v>
      </c>
      <c r="T3" s="276">
        <v>17</v>
      </c>
      <c r="U3" s="276">
        <v>18</v>
      </c>
      <c r="V3" s="276">
        <v>19</v>
      </c>
      <c r="W3" s="276">
        <v>20</v>
      </c>
      <c r="X3" s="276">
        <v>21</v>
      </c>
      <c r="Y3" s="276">
        <v>22</v>
      </c>
      <c r="Z3" s="276">
        <v>23</v>
      </c>
      <c r="AA3" s="277" t="s">
        <v>74</v>
      </c>
    </row>
    <row r="4" spans="1:27" s="278" customFormat="1" ht="15" customHeight="1">
      <c r="A4" s="454" t="s">
        <v>261</v>
      </c>
      <c r="B4" s="279" t="s">
        <v>256</v>
      </c>
      <c r="C4" s="280">
        <v>749</v>
      </c>
      <c r="D4" s="280">
        <v>376</v>
      </c>
      <c r="E4" s="280">
        <v>220</v>
      </c>
      <c r="F4" s="280">
        <v>253</v>
      </c>
      <c r="G4" s="280">
        <v>256</v>
      </c>
      <c r="H4" s="280">
        <v>346</v>
      </c>
      <c r="I4" s="280">
        <v>931</v>
      </c>
      <c r="J4" s="280">
        <v>1490</v>
      </c>
      <c r="K4" s="280">
        <v>1601</v>
      </c>
      <c r="L4" s="280">
        <v>1850</v>
      </c>
      <c r="M4" s="280">
        <v>1633</v>
      </c>
      <c r="N4" s="280">
        <v>1539</v>
      </c>
      <c r="O4" s="280">
        <v>1613</v>
      </c>
      <c r="P4" s="280">
        <v>1561</v>
      </c>
      <c r="Q4" s="280">
        <v>1411</v>
      </c>
      <c r="R4" s="280">
        <v>1401</v>
      </c>
      <c r="S4" s="280">
        <v>1558</v>
      </c>
      <c r="T4" s="280">
        <v>1636</v>
      </c>
      <c r="U4" s="280">
        <v>1606</v>
      </c>
      <c r="V4" s="280">
        <v>1531</v>
      </c>
      <c r="W4" s="280">
        <v>1567</v>
      </c>
      <c r="X4" s="280">
        <v>1641</v>
      </c>
      <c r="Y4" s="280">
        <v>1338</v>
      </c>
      <c r="Z4" s="281">
        <v>1163</v>
      </c>
      <c r="AA4" s="281">
        <v>29270</v>
      </c>
    </row>
    <row r="5" spans="1:27" s="278" customFormat="1" ht="15" customHeight="1">
      <c r="A5" s="454"/>
      <c r="B5" s="279" t="s">
        <v>262</v>
      </c>
      <c r="C5" s="282">
        <v>182</v>
      </c>
      <c r="D5" s="282">
        <v>106</v>
      </c>
      <c r="E5" s="282">
        <v>59</v>
      </c>
      <c r="F5" s="282">
        <v>48</v>
      </c>
      <c r="G5" s="282">
        <v>49</v>
      </c>
      <c r="H5" s="282">
        <v>83</v>
      </c>
      <c r="I5" s="282">
        <v>208</v>
      </c>
      <c r="J5" s="282">
        <v>286</v>
      </c>
      <c r="K5" s="282">
        <v>445</v>
      </c>
      <c r="L5" s="282">
        <v>396</v>
      </c>
      <c r="M5" s="282">
        <v>419</v>
      </c>
      <c r="N5" s="282">
        <v>412</v>
      </c>
      <c r="O5" s="282">
        <v>388</v>
      </c>
      <c r="P5" s="282">
        <v>408</v>
      </c>
      <c r="Q5" s="282">
        <v>405</v>
      </c>
      <c r="R5" s="282">
        <v>431</v>
      </c>
      <c r="S5" s="282">
        <v>409</v>
      </c>
      <c r="T5" s="282">
        <v>402</v>
      </c>
      <c r="U5" s="282">
        <v>382</v>
      </c>
      <c r="V5" s="282">
        <v>380</v>
      </c>
      <c r="W5" s="282">
        <v>368</v>
      </c>
      <c r="X5" s="282">
        <v>349</v>
      </c>
      <c r="Y5" s="282">
        <v>272</v>
      </c>
      <c r="Z5" s="283">
        <v>256</v>
      </c>
      <c r="AA5" s="283">
        <v>7143</v>
      </c>
    </row>
    <row r="6" spans="1:27" s="278" customFormat="1" ht="15" customHeight="1">
      <c r="A6" s="456"/>
      <c r="B6" s="279" t="s">
        <v>263</v>
      </c>
      <c r="C6" s="282">
        <v>313</v>
      </c>
      <c r="D6" s="282">
        <v>152</v>
      </c>
      <c r="E6" s="282">
        <v>149</v>
      </c>
      <c r="F6" s="282">
        <v>106</v>
      </c>
      <c r="G6" s="282">
        <v>72</v>
      </c>
      <c r="H6" s="282">
        <v>130</v>
      </c>
      <c r="I6" s="282">
        <v>456</v>
      </c>
      <c r="J6" s="282">
        <v>634</v>
      </c>
      <c r="K6" s="282">
        <v>979</v>
      </c>
      <c r="L6" s="282">
        <v>976</v>
      </c>
      <c r="M6" s="282">
        <v>913</v>
      </c>
      <c r="N6" s="282">
        <v>673</v>
      </c>
      <c r="O6" s="282">
        <v>624</v>
      </c>
      <c r="P6" s="282">
        <v>646</v>
      </c>
      <c r="Q6" s="282">
        <v>594</v>
      </c>
      <c r="R6" s="282">
        <v>624</v>
      </c>
      <c r="S6" s="282">
        <v>638</v>
      </c>
      <c r="T6" s="282">
        <v>622</v>
      </c>
      <c r="U6" s="282">
        <v>502</v>
      </c>
      <c r="V6" s="282">
        <v>566</v>
      </c>
      <c r="W6" s="282">
        <v>635</v>
      </c>
      <c r="X6" s="282">
        <v>523</v>
      </c>
      <c r="Y6" s="282">
        <v>444</v>
      </c>
      <c r="Z6" s="283">
        <v>355</v>
      </c>
      <c r="AA6" s="283">
        <v>12326</v>
      </c>
    </row>
    <row r="7" spans="1:27" s="278" customFormat="1" ht="15" customHeight="1" thickBot="1">
      <c r="A7" s="456"/>
      <c r="B7" s="284" t="s">
        <v>259</v>
      </c>
      <c r="C7" s="285">
        <v>1244</v>
      </c>
      <c r="D7" s="285">
        <v>634</v>
      </c>
      <c r="E7" s="285">
        <v>428</v>
      </c>
      <c r="F7" s="285">
        <v>407</v>
      </c>
      <c r="G7" s="285">
        <v>377</v>
      </c>
      <c r="H7" s="285">
        <v>559</v>
      </c>
      <c r="I7" s="285">
        <v>1595</v>
      </c>
      <c r="J7" s="285">
        <v>2410</v>
      </c>
      <c r="K7" s="285">
        <v>3025</v>
      </c>
      <c r="L7" s="285">
        <v>3222</v>
      </c>
      <c r="M7" s="285">
        <v>2965</v>
      </c>
      <c r="N7" s="285">
        <v>2624</v>
      </c>
      <c r="O7" s="285">
        <v>2625</v>
      </c>
      <c r="P7" s="285">
        <v>2615</v>
      </c>
      <c r="Q7" s="285">
        <v>2410</v>
      </c>
      <c r="R7" s="285">
        <v>2456</v>
      </c>
      <c r="S7" s="285">
        <v>2605</v>
      </c>
      <c r="T7" s="285">
        <v>2660</v>
      </c>
      <c r="U7" s="285">
        <v>2490</v>
      </c>
      <c r="V7" s="285">
        <v>2477</v>
      </c>
      <c r="W7" s="285">
        <v>2570</v>
      </c>
      <c r="X7" s="285">
        <v>2513</v>
      </c>
      <c r="Y7" s="285">
        <v>2054</v>
      </c>
      <c r="Z7" s="286">
        <v>1774</v>
      </c>
      <c r="AA7" s="286">
        <v>48739</v>
      </c>
    </row>
    <row r="8" spans="1:27" s="278" customFormat="1" ht="15" customHeight="1" thickTop="1">
      <c r="A8" s="453" t="s">
        <v>264</v>
      </c>
      <c r="B8" s="287" t="s">
        <v>256</v>
      </c>
      <c r="C8" s="288">
        <v>261</v>
      </c>
      <c r="D8" s="288">
        <v>133</v>
      </c>
      <c r="E8" s="288">
        <v>107</v>
      </c>
      <c r="F8" s="288">
        <v>76</v>
      </c>
      <c r="G8" s="288">
        <v>81</v>
      </c>
      <c r="H8" s="288">
        <v>156</v>
      </c>
      <c r="I8" s="288">
        <v>362</v>
      </c>
      <c r="J8" s="288">
        <v>545</v>
      </c>
      <c r="K8" s="288">
        <v>712</v>
      </c>
      <c r="L8" s="288">
        <v>801</v>
      </c>
      <c r="M8" s="288">
        <v>761</v>
      </c>
      <c r="N8" s="288">
        <v>802</v>
      </c>
      <c r="O8" s="288">
        <v>683</v>
      </c>
      <c r="P8" s="288">
        <v>712</v>
      </c>
      <c r="Q8" s="288">
        <v>680</v>
      </c>
      <c r="R8" s="288">
        <v>698</v>
      </c>
      <c r="S8" s="288">
        <v>789</v>
      </c>
      <c r="T8" s="288">
        <v>618</v>
      </c>
      <c r="U8" s="288">
        <v>518</v>
      </c>
      <c r="V8" s="288">
        <v>479</v>
      </c>
      <c r="W8" s="288">
        <v>515</v>
      </c>
      <c r="X8" s="288">
        <v>645</v>
      </c>
      <c r="Y8" s="288">
        <v>584</v>
      </c>
      <c r="Z8" s="289">
        <v>374</v>
      </c>
      <c r="AA8" s="289">
        <v>12092</v>
      </c>
    </row>
    <row r="9" spans="1:27" s="278" customFormat="1" ht="15" customHeight="1">
      <c r="A9" s="454"/>
      <c r="B9" s="279" t="s">
        <v>262</v>
      </c>
      <c r="C9" s="282">
        <v>61</v>
      </c>
      <c r="D9" s="282">
        <v>37</v>
      </c>
      <c r="E9" s="282">
        <v>30</v>
      </c>
      <c r="F9" s="282">
        <v>18</v>
      </c>
      <c r="G9" s="282">
        <v>20</v>
      </c>
      <c r="H9" s="282">
        <v>40</v>
      </c>
      <c r="I9" s="282">
        <v>94</v>
      </c>
      <c r="J9" s="282">
        <v>94</v>
      </c>
      <c r="K9" s="282">
        <v>115</v>
      </c>
      <c r="L9" s="282">
        <v>131</v>
      </c>
      <c r="M9" s="282">
        <v>111</v>
      </c>
      <c r="N9" s="282">
        <v>122</v>
      </c>
      <c r="O9" s="282">
        <v>113</v>
      </c>
      <c r="P9" s="282">
        <v>131</v>
      </c>
      <c r="Q9" s="282">
        <v>111</v>
      </c>
      <c r="R9" s="282">
        <v>93</v>
      </c>
      <c r="S9" s="282">
        <v>106</v>
      </c>
      <c r="T9" s="282">
        <v>103</v>
      </c>
      <c r="U9" s="282">
        <v>112</v>
      </c>
      <c r="V9" s="282">
        <v>142</v>
      </c>
      <c r="W9" s="282">
        <v>133</v>
      </c>
      <c r="X9" s="282">
        <v>149</v>
      </c>
      <c r="Y9" s="282">
        <v>136</v>
      </c>
      <c r="Z9" s="283">
        <v>117</v>
      </c>
      <c r="AA9" s="283">
        <v>2319</v>
      </c>
    </row>
    <row r="10" spans="1:27" s="278" customFormat="1" ht="15" customHeight="1">
      <c r="A10" s="456"/>
      <c r="B10" s="279" t="s">
        <v>263</v>
      </c>
      <c r="C10" s="282">
        <v>143</v>
      </c>
      <c r="D10" s="282">
        <v>64</v>
      </c>
      <c r="E10" s="282">
        <v>36</v>
      </c>
      <c r="F10" s="282">
        <v>47</v>
      </c>
      <c r="G10" s="282">
        <v>42</v>
      </c>
      <c r="H10" s="282">
        <v>53</v>
      </c>
      <c r="I10" s="282">
        <v>137</v>
      </c>
      <c r="J10" s="282">
        <v>216</v>
      </c>
      <c r="K10" s="282">
        <v>201</v>
      </c>
      <c r="L10" s="282">
        <v>186</v>
      </c>
      <c r="M10" s="282">
        <v>150</v>
      </c>
      <c r="N10" s="282">
        <v>146</v>
      </c>
      <c r="O10" s="282">
        <v>134</v>
      </c>
      <c r="P10" s="282">
        <v>159</v>
      </c>
      <c r="Q10" s="282">
        <v>146</v>
      </c>
      <c r="R10" s="282">
        <v>133</v>
      </c>
      <c r="S10" s="282">
        <v>161</v>
      </c>
      <c r="T10" s="282">
        <v>132</v>
      </c>
      <c r="U10" s="282">
        <v>164</v>
      </c>
      <c r="V10" s="282">
        <v>160</v>
      </c>
      <c r="W10" s="282">
        <v>194</v>
      </c>
      <c r="X10" s="282">
        <v>200</v>
      </c>
      <c r="Y10" s="282">
        <v>231</v>
      </c>
      <c r="Z10" s="283">
        <v>129</v>
      </c>
      <c r="AA10" s="283">
        <v>3364</v>
      </c>
    </row>
    <row r="11" spans="1:27" s="278" customFormat="1" ht="15" customHeight="1" thickBot="1">
      <c r="A11" s="457"/>
      <c r="B11" s="284" t="s">
        <v>259</v>
      </c>
      <c r="C11" s="285">
        <v>465</v>
      </c>
      <c r="D11" s="285">
        <v>234</v>
      </c>
      <c r="E11" s="285">
        <v>173</v>
      </c>
      <c r="F11" s="285">
        <v>141</v>
      </c>
      <c r="G11" s="285">
        <v>143</v>
      </c>
      <c r="H11" s="285">
        <v>249</v>
      </c>
      <c r="I11" s="285">
        <v>593</v>
      </c>
      <c r="J11" s="285">
        <v>855</v>
      </c>
      <c r="K11" s="285">
        <v>1028</v>
      </c>
      <c r="L11" s="285">
        <v>1118</v>
      </c>
      <c r="M11" s="285">
        <v>1022</v>
      </c>
      <c r="N11" s="285">
        <v>1070</v>
      </c>
      <c r="O11" s="285">
        <v>930</v>
      </c>
      <c r="P11" s="285">
        <v>1002</v>
      </c>
      <c r="Q11" s="285">
        <v>937</v>
      </c>
      <c r="R11" s="285">
        <v>924</v>
      </c>
      <c r="S11" s="285">
        <v>1056</v>
      </c>
      <c r="T11" s="285">
        <v>853</v>
      </c>
      <c r="U11" s="285">
        <v>794</v>
      </c>
      <c r="V11" s="285">
        <v>781</v>
      </c>
      <c r="W11" s="285">
        <v>842</v>
      </c>
      <c r="X11" s="285">
        <v>994</v>
      </c>
      <c r="Y11" s="285">
        <v>951</v>
      </c>
      <c r="Z11" s="286">
        <v>620</v>
      </c>
      <c r="AA11" s="286">
        <v>17775</v>
      </c>
    </row>
    <row r="12" spans="1:27" s="278" customFormat="1" ht="15" customHeight="1" thickTop="1">
      <c r="A12" s="454" t="s">
        <v>265</v>
      </c>
      <c r="B12" s="279" t="s">
        <v>256</v>
      </c>
      <c r="C12" s="288">
        <v>96</v>
      </c>
      <c r="D12" s="288">
        <v>64</v>
      </c>
      <c r="E12" s="288">
        <v>40</v>
      </c>
      <c r="F12" s="288">
        <v>49</v>
      </c>
      <c r="G12" s="288">
        <v>39</v>
      </c>
      <c r="H12" s="288">
        <v>52</v>
      </c>
      <c r="I12" s="288">
        <v>64</v>
      </c>
      <c r="J12" s="288">
        <v>223</v>
      </c>
      <c r="K12" s="288">
        <v>303</v>
      </c>
      <c r="L12" s="288">
        <v>874</v>
      </c>
      <c r="M12" s="288">
        <v>841</v>
      </c>
      <c r="N12" s="288">
        <v>806</v>
      </c>
      <c r="O12" s="288">
        <v>475</v>
      </c>
      <c r="P12" s="288">
        <v>703</v>
      </c>
      <c r="Q12" s="288">
        <v>863</v>
      </c>
      <c r="R12" s="288">
        <v>862</v>
      </c>
      <c r="S12" s="288">
        <v>748</v>
      </c>
      <c r="T12" s="288">
        <v>400</v>
      </c>
      <c r="U12" s="288">
        <v>204</v>
      </c>
      <c r="V12" s="288">
        <v>158</v>
      </c>
      <c r="W12" s="288">
        <v>172</v>
      </c>
      <c r="X12" s="288">
        <v>176</v>
      </c>
      <c r="Y12" s="288">
        <v>176</v>
      </c>
      <c r="Z12" s="289">
        <v>127</v>
      </c>
      <c r="AA12" s="289">
        <v>8515</v>
      </c>
    </row>
    <row r="13" spans="1:27" s="278" customFormat="1" ht="15" customHeight="1">
      <c r="A13" s="454"/>
      <c r="B13" s="279" t="s">
        <v>262</v>
      </c>
      <c r="C13" s="282">
        <v>25</v>
      </c>
      <c r="D13" s="282">
        <v>15</v>
      </c>
      <c r="E13" s="282">
        <v>6</v>
      </c>
      <c r="F13" s="282">
        <v>10</v>
      </c>
      <c r="G13" s="282">
        <v>12</v>
      </c>
      <c r="H13" s="282">
        <v>13</v>
      </c>
      <c r="I13" s="282">
        <v>26</v>
      </c>
      <c r="J13" s="282">
        <v>34</v>
      </c>
      <c r="K13" s="282">
        <v>51</v>
      </c>
      <c r="L13" s="282">
        <v>45</v>
      </c>
      <c r="M13" s="282">
        <v>83</v>
      </c>
      <c r="N13" s="282">
        <v>45</v>
      </c>
      <c r="O13" s="282">
        <v>39</v>
      </c>
      <c r="P13" s="282">
        <v>56</v>
      </c>
      <c r="Q13" s="282">
        <v>44</v>
      </c>
      <c r="R13" s="282">
        <v>47</v>
      </c>
      <c r="S13" s="282">
        <v>29</v>
      </c>
      <c r="T13" s="282">
        <v>37</v>
      </c>
      <c r="U13" s="282">
        <v>21</v>
      </c>
      <c r="V13" s="282">
        <v>35</v>
      </c>
      <c r="W13" s="282">
        <v>33</v>
      </c>
      <c r="X13" s="282">
        <v>30</v>
      </c>
      <c r="Y13" s="282">
        <v>31</v>
      </c>
      <c r="Z13" s="283">
        <v>33</v>
      </c>
      <c r="AA13" s="283">
        <v>800</v>
      </c>
    </row>
    <row r="14" spans="1:27" s="278" customFormat="1" ht="15" customHeight="1">
      <c r="A14" s="456"/>
      <c r="B14" s="290" t="s">
        <v>263</v>
      </c>
      <c r="C14" s="282">
        <v>40</v>
      </c>
      <c r="D14" s="282">
        <v>18</v>
      </c>
      <c r="E14" s="282">
        <v>14</v>
      </c>
      <c r="F14" s="282">
        <v>19</v>
      </c>
      <c r="G14" s="282">
        <v>9</v>
      </c>
      <c r="H14" s="282">
        <v>15</v>
      </c>
      <c r="I14" s="282">
        <v>36</v>
      </c>
      <c r="J14" s="282">
        <v>61</v>
      </c>
      <c r="K14" s="282">
        <v>55</v>
      </c>
      <c r="L14" s="282">
        <v>55</v>
      </c>
      <c r="M14" s="282">
        <v>139</v>
      </c>
      <c r="N14" s="282">
        <v>58</v>
      </c>
      <c r="O14" s="282">
        <v>62</v>
      </c>
      <c r="P14" s="282">
        <v>54</v>
      </c>
      <c r="Q14" s="282">
        <v>63</v>
      </c>
      <c r="R14" s="282">
        <v>92</v>
      </c>
      <c r="S14" s="282">
        <v>60</v>
      </c>
      <c r="T14" s="282">
        <v>68</v>
      </c>
      <c r="U14" s="282">
        <v>42</v>
      </c>
      <c r="V14" s="282">
        <v>49</v>
      </c>
      <c r="W14" s="282">
        <v>32</v>
      </c>
      <c r="X14" s="282">
        <v>60</v>
      </c>
      <c r="Y14" s="282">
        <v>70</v>
      </c>
      <c r="Z14" s="283">
        <v>50</v>
      </c>
      <c r="AA14" s="283">
        <v>1221</v>
      </c>
    </row>
    <row r="15" spans="1:27" s="278" customFormat="1" ht="15" customHeight="1" thickBot="1">
      <c r="A15" s="456"/>
      <c r="B15" s="279" t="s">
        <v>259</v>
      </c>
      <c r="C15" s="285">
        <v>161</v>
      </c>
      <c r="D15" s="285">
        <v>97</v>
      </c>
      <c r="E15" s="285">
        <v>60</v>
      </c>
      <c r="F15" s="285">
        <v>78</v>
      </c>
      <c r="G15" s="285">
        <v>60</v>
      </c>
      <c r="H15" s="285">
        <v>80</v>
      </c>
      <c r="I15" s="285">
        <v>126</v>
      </c>
      <c r="J15" s="285">
        <v>318</v>
      </c>
      <c r="K15" s="285">
        <v>409</v>
      </c>
      <c r="L15" s="285">
        <v>974</v>
      </c>
      <c r="M15" s="285">
        <v>1063</v>
      </c>
      <c r="N15" s="285">
        <v>909</v>
      </c>
      <c r="O15" s="285">
        <v>576</v>
      </c>
      <c r="P15" s="285">
        <v>813</v>
      </c>
      <c r="Q15" s="285">
        <v>970</v>
      </c>
      <c r="R15" s="285">
        <v>1001</v>
      </c>
      <c r="S15" s="285">
        <v>837</v>
      </c>
      <c r="T15" s="285">
        <v>505</v>
      </c>
      <c r="U15" s="285">
        <v>267</v>
      </c>
      <c r="V15" s="285">
        <v>242</v>
      </c>
      <c r="W15" s="285">
        <v>237</v>
      </c>
      <c r="X15" s="285">
        <v>266</v>
      </c>
      <c r="Y15" s="285">
        <v>277</v>
      </c>
      <c r="Z15" s="286">
        <v>210</v>
      </c>
      <c r="AA15" s="286">
        <v>10536</v>
      </c>
    </row>
    <row r="16" spans="1:27" s="278" customFormat="1" ht="15" customHeight="1" thickTop="1">
      <c r="A16" s="453" t="s">
        <v>266</v>
      </c>
      <c r="B16" s="287" t="s">
        <v>256</v>
      </c>
      <c r="C16" s="288">
        <v>109</v>
      </c>
      <c r="D16" s="288">
        <v>73</v>
      </c>
      <c r="E16" s="288">
        <v>60</v>
      </c>
      <c r="F16" s="288">
        <v>48</v>
      </c>
      <c r="G16" s="288">
        <v>50</v>
      </c>
      <c r="H16" s="288">
        <v>76</v>
      </c>
      <c r="I16" s="288">
        <v>116</v>
      </c>
      <c r="J16" s="288">
        <v>180</v>
      </c>
      <c r="K16" s="288">
        <v>230</v>
      </c>
      <c r="L16" s="288">
        <v>313</v>
      </c>
      <c r="M16" s="288">
        <v>367</v>
      </c>
      <c r="N16" s="288">
        <v>348</v>
      </c>
      <c r="O16" s="288">
        <v>334</v>
      </c>
      <c r="P16" s="288">
        <v>339</v>
      </c>
      <c r="Q16" s="288">
        <v>323</v>
      </c>
      <c r="R16" s="288">
        <v>325</v>
      </c>
      <c r="S16" s="288">
        <v>367</v>
      </c>
      <c r="T16" s="288">
        <v>222</v>
      </c>
      <c r="U16" s="288">
        <v>193</v>
      </c>
      <c r="V16" s="288">
        <v>144</v>
      </c>
      <c r="W16" s="288">
        <v>174</v>
      </c>
      <c r="X16" s="288">
        <v>199</v>
      </c>
      <c r="Y16" s="288">
        <v>181</v>
      </c>
      <c r="Z16" s="289">
        <v>136</v>
      </c>
      <c r="AA16" s="289">
        <v>4907</v>
      </c>
    </row>
    <row r="17" spans="1:27" s="278" customFormat="1" ht="15" customHeight="1">
      <c r="A17" s="454"/>
      <c r="B17" s="279" t="s">
        <v>262</v>
      </c>
      <c r="C17" s="282">
        <v>25</v>
      </c>
      <c r="D17" s="282">
        <v>14</v>
      </c>
      <c r="E17" s="282">
        <v>6</v>
      </c>
      <c r="F17" s="282">
        <v>10</v>
      </c>
      <c r="G17" s="282">
        <v>11</v>
      </c>
      <c r="H17" s="282">
        <v>20</v>
      </c>
      <c r="I17" s="282">
        <v>26</v>
      </c>
      <c r="J17" s="282">
        <v>34</v>
      </c>
      <c r="K17" s="282">
        <v>35</v>
      </c>
      <c r="L17" s="282">
        <v>45</v>
      </c>
      <c r="M17" s="282">
        <v>38</v>
      </c>
      <c r="N17" s="282">
        <v>60</v>
      </c>
      <c r="O17" s="282">
        <v>42</v>
      </c>
      <c r="P17" s="282">
        <v>30</v>
      </c>
      <c r="Q17" s="282">
        <v>40</v>
      </c>
      <c r="R17" s="282">
        <v>43</v>
      </c>
      <c r="S17" s="282">
        <v>39</v>
      </c>
      <c r="T17" s="282">
        <v>30</v>
      </c>
      <c r="U17" s="282">
        <v>39</v>
      </c>
      <c r="V17" s="282">
        <v>41</v>
      </c>
      <c r="W17" s="282">
        <v>38</v>
      </c>
      <c r="X17" s="282">
        <v>41</v>
      </c>
      <c r="Y17" s="282">
        <v>20</v>
      </c>
      <c r="Z17" s="283">
        <v>41</v>
      </c>
      <c r="AA17" s="283">
        <v>768</v>
      </c>
    </row>
    <row r="18" spans="1:27" s="278" customFormat="1" ht="15" customHeight="1">
      <c r="A18" s="456"/>
      <c r="B18" s="279" t="s">
        <v>263</v>
      </c>
      <c r="C18" s="282">
        <v>35</v>
      </c>
      <c r="D18" s="282">
        <v>29</v>
      </c>
      <c r="E18" s="282">
        <v>21</v>
      </c>
      <c r="F18" s="282">
        <v>26</v>
      </c>
      <c r="G18" s="282">
        <v>15</v>
      </c>
      <c r="H18" s="282">
        <v>14</v>
      </c>
      <c r="I18" s="282">
        <v>53</v>
      </c>
      <c r="J18" s="282">
        <v>49</v>
      </c>
      <c r="K18" s="282">
        <v>83</v>
      </c>
      <c r="L18" s="282">
        <v>98</v>
      </c>
      <c r="M18" s="282">
        <v>55</v>
      </c>
      <c r="N18" s="282">
        <v>72</v>
      </c>
      <c r="O18" s="282">
        <v>47</v>
      </c>
      <c r="P18" s="282">
        <v>62</v>
      </c>
      <c r="Q18" s="282">
        <v>51</v>
      </c>
      <c r="R18" s="282">
        <v>62</v>
      </c>
      <c r="S18" s="282">
        <v>79</v>
      </c>
      <c r="T18" s="282">
        <v>73</v>
      </c>
      <c r="U18" s="282">
        <v>69</v>
      </c>
      <c r="V18" s="282">
        <v>64</v>
      </c>
      <c r="W18" s="282">
        <v>65</v>
      </c>
      <c r="X18" s="282">
        <v>72</v>
      </c>
      <c r="Y18" s="282">
        <v>71</v>
      </c>
      <c r="Z18" s="283">
        <v>50</v>
      </c>
      <c r="AA18" s="283">
        <v>1315</v>
      </c>
    </row>
    <row r="19" spans="1:27" s="278" customFormat="1" ht="15" customHeight="1" thickBot="1">
      <c r="A19" s="457"/>
      <c r="B19" s="284" t="s">
        <v>259</v>
      </c>
      <c r="C19" s="285">
        <v>169</v>
      </c>
      <c r="D19" s="285">
        <v>116</v>
      </c>
      <c r="E19" s="285">
        <v>87</v>
      </c>
      <c r="F19" s="285">
        <v>84</v>
      </c>
      <c r="G19" s="285">
        <v>76</v>
      </c>
      <c r="H19" s="285">
        <v>110</v>
      </c>
      <c r="I19" s="285">
        <v>195</v>
      </c>
      <c r="J19" s="285">
        <v>263</v>
      </c>
      <c r="K19" s="285">
        <v>348</v>
      </c>
      <c r="L19" s="285">
        <v>456</v>
      </c>
      <c r="M19" s="285">
        <v>460</v>
      </c>
      <c r="N19" s="285">
        <v>480</v>
      </c>
      <c r="O19" s="285">
        <v>423</v>
      </c>
      <c r="P19" s="285">
        <v>431</v>
      </c>
      <c r="Q19" s="285">
        <v>414</v>
      </c>
      <c r="R19" s="285">
        <v>430</v>
      </c>
      <c r="S19" s="285">
        <v>485</v>
      </c>
      <c r="T19" s="285">
        <v>325</v>
      </c>
      <c r="U19" s="285">
        <v>301</v>
      </c>
      <c r="V19" s="285">
        <v>249</v>
      </c>
      <c r="W19" s="285">
        <v>277</v>
      </c>
      <c r="X19" s="285">
        <v>312</v>
      </c>
      <c r="Y19" s="285">
        <v>272</v>
      </c>
      <c r="Z19" s="286">
        <v>227</v>
      </c>
      <c r="AA19" s="286">
        <v>6990</v>
      </c>
    </row>
    <row r="20" spans="1:27" s="278" customFormat="1" ht="15" customHeight="1" thickTop="1">
      <c r="A20" s="454" t="s">
        <v>267</v>
      </c>
      <c r="B20" s="279" t="s">
        <v>256</v>
      </c>
      <c r="C20" s="288">
        <v>42</v>
      </c>
      <c r="D20" s="288">
        <v>38</v>
      </c>
      <c r="E20" s="288">
        <v>22</v>
      </c>
      <c r="F20" s="288">
        <v>17</v>
      </c>
      <c r="G20" s="288">
        <v>29</v>
      </c>
      <c r="H20" s="288">
        <v>38</v>
      </c>
      <c r="I20" s="288">
        <v>29</v>
      </c>
      <c r="J20" s="288">
        <v>71</v>
      </c>
      <c r="K20" s="288">
        <v>100</v>
      </c>
      <c r="L20" s="288">
        <v>86</v>
      </c>
      <c r="M20" s="288">
        <v>87</v>
      </c>
      <c r="N20" s="288">
        <v>107</v>
      </c>
      <c r="O20" s="288">
        <v>65</v>
      </c>
      <c r="P20" s="288">
        <v>71</v>
      </c>
      <c r="Q20" s="288">
        <v>85</v>
      </c>
      <c r="R20" s="288">
        <v>91</v>
      </c>
      <c r="S20" s="288">
        <v>79</v>
      </c>
      <c r="T20" s="288">
        <v>80</v>
      </c>
      <c r="U20" s="288">
        <v>66</v>
      </c>
      <c r="V20" s="288">
        <v>67</v>
      </c>
      <c r="W20" s="288">
        <v>66</v>
      </c>
      <c r="X20" s="288">
        <v>97</v>
      </c>
      <c r="Y20" s="288">
        <v>97</v>
      </c>
      <c r="Z20" s="289">
        <v>55</v>
      </c>
      <c r="AA20" s="289">
        <v>1585</v>
      </c>
    </row>
    <row r="21" spans="1:27" s="278" customFormat="1" ht="15" customHeight="1">
      <c r="A21" s="454"/>
      <c r="B21" s="279" t="s">
        <v>262</v>
      </c>
      <c r="C21" s="282">
        <v>4</v>
      </c>
      <c r="D21" s="282">
        <v>16</v>
      </c>
      <c r="E21" s="282">
        <v>3</v>
      </c>
      <c r="F21" s="282">
        <v>6</v>
      </c>
      <c r="G21" s="282">
        <v>5</v>
      </c>
      <c r="H21" s="282">
        <v>6</v>
      </c>
      <c r="I21" s="282">
        <v>18</v>
      </c>
      <c r="J21" s="282">
        <v>7</v>
      </c>
      <c r="K21" s="282">
        <v>7</v>
      </c>
      <c r="L21" s="282">
        <v>9</v>
      </c>
      <c r="M21" s="282">
        <v>11</v>
      </c>
      <c r="N21" s="282">
        <v>14</v>
      </c>
      <c r="O21" s="282">
        <v>11</v>
      </c>
      <c r="P21" s="282">
        <v>12</v>
      </c>
      <c r="Q21" s="282">
        <v>9</v>
      </c>
      <c r="R21" s="282">
        <v>10</v>
      </c>
      <c r="S21" s="282">
        <v>14</v>
      </c>
      <c r="T21" s="282">
        <v>18</v>
      </c>
      <c r="U21" s="282">
        <v>9</v>
      </c>
      <c r="V21" s="282">
        <v>10</v>
      </c>
      <c r="W21" s="282">
        <v>11</v>
      </c>
      <c r="X21" s="282">
        <v>16</v>
      </c>
      <c r="Y21" s="282">
        <v>25</v>
      </c>
      <c r="Z21" s="283">
        <v>9</v>
      </c>
      <c r="AA21" s="283">
        <v>260</v>
      </c>
    </row>
    <row r="22" spans="1:27" s="278" customFormat="1" ht="15" customHeight="1">
      <c r="A22" s="456"/>
      <c r="B22" s="290" t="s">
        <v>263</v>
      </c>
      <c r="C22" s="282">
        <v>22</v>
      </c>
      <c r="D22" s="282">
        <v>3</v>
      </c>
      <c r="E22" s="282">
        <v>3</v>
      </c>
      <c r="F22" s="282">
        <v>13</v>
      </c>
      <c r="G22" s="282">
        <v>6</v>
      </c>
      <c r="H22" s="282">
        <v>3</v>
      </c>
      <c r="I22" s="282">
        <v>24</v>
      </c>
      <c r="J22" s="282">
        <v>17</v>
      </c>
      <c r="K22" s="282">
        <v>18</v>
      </c>
      <c r="L22" s="282">
        <v>19</v>
      </c>
      <c r="M22" s="282">
        <v>26</v>
      </c>
      <c r="N22" s="282">
        <v>13</v>
      </c>
      <c r="O22" s="282">
        <v>11</v>
      </c>
      <c r="P22" s="282">
        <v>16</v>
      </c>
      <c r="Q22" s="282">
        <v>22</v>
      </c>
      <c r="R22" s="282">
        <v>18</v>
      </c>
      <c r="S22" s="282">
        <v>15</v>
      </c>
      <c r="T22" s="282">
        <v>30</v>
      </c>
      <c r="U22" s="282">
        <v>21</v>
      </c>
      <c r="V22" s="282">
        <v>19</v>
      </c>
      <c r="W22" s="282">
        <v>37</v>
      </c>
      <c r="X22" s="282">
        <v>29</v>
      </c>
      <c r="Y22" s="282">
        <v>33</v>
      </c>
      <c r="Z22" s="283">
        <v>21</v>
      </c>
      <c r="AA22" s="283">
        <v>439</v>
      </c>
    </row>
    <row r="23" spans="1:27" s="278" customFormat="1" ht="15" customHeight="1" thickBot="1">
      <c r="A23" s="456"/>
      <c r="B23" s="279" t="s">
        <v>259</v>
      </c>
      <c r="C23" s="285">
        <v>68</v>
      </c>
      <c r="D23" s="285">
        <v>57</v>
      </c>
      <c r="E23" s="285">
        <v>28</v>
      </c>
      <c r="F23" s="285">
        <v>36</v>
      </c>
      <c r="G23" s="285">
        <v>40</v>
      </c>
      <c r="H23" s="285">
        <v>47</v>
      </c>
      <c r="I23" s="285">
        <v>71</v>
      </c>
      <c r="J23" s="285">
        <v>95</v>
      </c>
      <c r="K23" s="285">
        <v>125</v>
      </c>
      <c r="L23" s="285">
        <v>114</v>
      </c>
      <c r="M23" s="285">
        <v>124</v>
      </c>
      <c r="N23" s="285">
        <v>134</v>
      </c>
      <c r="O23" s="285">
        <v>87</v>
      </c>
      <c r="P23" s="285">
        <v>99</v>
      </c>
      <c r="Q23" s="285">
        <v>116</v>
      </c>
      <c r="R23" s="285">
        <v>119</v>
      </c>
      <c r="S23" s="285">
        <v>108</v>
      </c>
      <c r="T23" s="285">
        <v>128</v>
      </c>
      <c r="U23" s="285">
        <v>96</v>
      </c>
      <c r="V23" s="285">
        <v>96</v>
      </c>
      <c r="W23" s="285">
        <v>114</v>
      </c>
      <c r="X23" s="285">
        <v>142</v>
      </c>
      <c r="Y23" s="285">
        <v>155</v>
      </c>
      <c r="Z23" s="286">
        <v>85</v>
      </c>
      <c r="AA23" s="286">
        <v>2284</v>
      </c>
    </row>
    <row r="24" spans="1:27" s="278" customFormat="1" ht="15" customHeight="1" thickTop="1">
      <c r="A24" s="453" t="s">
        <v>268</v>
      </c>
      <c r="B24" s="287" t="s">
        <v>256</v>
      </c>
      <c r="C24" s="288">
        <v>807</v>
      </c>
      <c r="D24" s="288">
        <v>580</v>
      </c>
      <c r="E24" s="288">
        <v>444</v>
      </c>
      <c r="F24" s="288">
        <v>432</v>
      </c>
      <c r="G24" s="288">
        <v>405</v>
      </c>
      <c r="H24" s="288">
        <v>676</v>
      </c>
      <c r="I24" s="288">
        <v>747</v>
      </c>
      <c r="J24" s="288">
        <v>1460</v>
      </c>
      <c r="K24" s="288">
        <v>1954</v>
      </c>
      <c r="L24" s="288">
        <v>2893</v>
      </c>
      <c r="M24" s="288">
        <v>3131</v>
      </c>
      <c r="N24" s="288">
        <v>2878</v>
      </c>
      <c r="O24" s="288">
        <v>2418</v>
      </c>
      <c r="P24" s="288">
        <v>2483</v>
      </c>
      <c r="Q24" s="288">
        <v>2568</v>
      </c>
      <c r="R24" s="288">
        <v>2535</v>
      </c>
      <c r="S24" s="288">
        <v>2584</v>
      </c>
      <c r="T24" s="288">
        <v>2057</v>
      </c>
      <c r="U24" s="288">
        <v>1642</v>
      </c>
      <c r="V24" s="288">
        <v>1140</v>
      </c>
      <c r="W24" s="288">
        <v>1381</v>
      </c>
      <c r="X24" s="288">
        <v>1277</v>
      </c>
      <c r="Y24" s="288">
        <v>1335</v>
      </c>
      <c r="Z24" s="289">
        <v>1143</v>
      </c>
      <c r="AA24" s="289">
        <v>38970</v>
      </c>
    </row>
    <row r="25" spans="1:27" s="278" customFormat="1" ht="15" customHeight="1">
      <c r="A25" s="454"/>
      <c r="B25" s="279" t="s">
        <v>262</v>
      </c>
      <c r="C25" s="282">
        <v>196</v>
      </c>
      <c r="D25" s="282">
        <v>148</v>
      </c>
      <c r="E25" s="282">
        <v>145</v>
      </c>
      <c r="F25" s="282">
        <v>68</v>
      </c>
      <c r="G25" s="282">
        <v>94</v>
      </c>
      <c r="H25" s="282">
        <v>172</v>
      </c>
      <c r="I25" s="282">
        <v>228</v>
      </c>
      <c r="J25" s="282">
        <v>289</v>
      </c>
      <c r="K25" s="282">
        <v>366</v>
      </c>
      <c r="L25" s="282">
        <v>487</v>
      </c>
      <c r="M25" s="282">
        <v>691</v>
      </c>
      <c r="N25" s="282">
        <v>341</v>
      </c>
      <c r="O25" s="282">
        <v>388</v>
      </c>
      <c r="P25" s="282">
        <v>496</v>
      </c>
      <c r="Q25" s="282">
        <v>477</v>
      </c>
      <c r="R25" s="282">
        <v>341</v>
      </c>
      <c r="S25" s="282">
        <v>380</v>
      </c>
      <c r="T25" s="282">
        <v>343</v>
      </c>
      <c r="U25" s="282">
        <v>265</v>
      </c>
      <c r="V25" s="282">
        <v>284</v>
      </c>
      <c r="W25" s="282">
        <v>327</v>
      </c>
      <c r="X25" s="282">
        <v>334</v>
      </c>
      <c r="Y25" s="282">
        <v>326</v>
      </c>
      <c r="Z25" s="283">
        <v>270</v>
      </c>
      <c r="AA25" s="283">
        <v>7456</v>
      </c>
    </row>
    <row r="26" spans="1:27" s="278" customFormat="1" ht="15" customHeight="1">
      <c r="A26" s="456"/>
      <c r="B26" s="279" t="s">
        <v>263</v>
      </c>
      <c r="C26" s="282">
        <v>372</v>
      </c>
      <c r="D26" s="282">
        <v>206</v>
      </c>
      <c r="E26" s="282">
        <v>146</v>
      </c>
      <c r="F26" s="282">
        <v>152</v>
      </c>
      <c r="G26" s="282">
        <v>135</v>
      </c>
      <c r="H26" s="282">
        <v>195</v>
      </c>
      <c r="I26" s="282">
        <v>403</v>
      </c>
      <c r="J26" s="282">
        <v>559</v>
      </c>
      <c r="K26" s="282">
        <v>654</v>
      </c>
      <c r="L26" s="282">
        <v>806</v>
      </c>
      <c r="M26" s="282">
        <v>730</v>
      </c>
      <c r="N26" s="282">
        <v>497</v>
      </c>
      <c r="O26" s="282">
        <v>441</v>
      </c>
      <c r="P26" s="282">
        <v>420</v>
      </c>
      <c r="Q26" s="282">
        <v>392</v>
      </c>
      <c r="R26" s="282">
        <v>559</v>
      </c>
      <c r="S26" s="282">
        <v>513</v>
      </c>
      <c r="T26" s="282">
        <v>451</v>
      </c>
      <c r="U26" s="282">
        <v>429</v>
      </c>
      <c r="V26" s="282">
        <v>412</v>
      </c>
      <c r="W26" s="282">
        <v>445</v>
      </c>
      <c r="X26" s="282">
        <v>483</v>
      </c>
      <c r="Y26" s="282">
        <v>525</v>
      </c>
      <c r="Z26" s="283">
        <v>393</v>
      </c>
      <c r="AA26" s="283">
        <v>10318</v>
      </c>
    </row>
    <row r="27" spans="1:27" s="278" customFormat="1" ht="15" customHeight="1" thickBot="1">
      <c r="A27" s="457"/>
      <c r="B27" s="284" t="s">
        <v>259</v>
      </c>
      <c r="C27" s="285">
        <v>1375</v>
      </c>
      <c r="D27" s="285">
        <v>934</v>
      </c>
      <c r="E27" s="285">
        <v>735</v>
      </c>
      <c r="F27" s="285">
        <v>652</v>
      </c>
      <c r="G27" s="285">
        <v>634</v>
      </c>
      <c r="H27" s="285">
        <v>1043</v>
      </c>
      <c r="I27" s="285">
        <v>1378</v>
      </c>
      <c r="J27" s="285">
        <v>2308</v>
      </c>
      <c r="K27" s="285">
        <v>2974</v>
      </c>
      <c r="L27" s="285">
        <v>4186</v>
      </c>
      <c r="M27" s="285">
        <v>4552</v>
      </c>
      <c r="N27" s="285">
        <v>3716</v>
      </c>
      <c r="O27" s="285">
        <v>3247</v>
      </c>
      <c r="P27" s="285">
        <v>3399</v>
      </c>
      <c r="Q27" s="285">
        <v>3437</v>
      </c>
      <c r="R27" s="285">
        <v>3435</v>
      </c>
      <c r="S27" s="285">
        <v>3477</v>
      </c>
      <c r="T27" s="285">
        <v>2851</v>
      </c>
      <c r="U27" s="285">
        <v>2336</v>
      </c>
      <c r="V27" s="285">
        <v>1836</v>
      </c>
      <c r="W27" s="285">
        <v>2153</v>
      </c>
      <c r="X27" s="285">
        <v>2094</v>
      </c>
      <c r="Y27" s="285">
        <v>2186</v>
      </c>
      <c r="Z27" s="286">
        <v>1806</v>
      </c>
      <c r="AA27" s="286">
        <v>56744</v>
      </c>
    </row>
    <row r="28" spans="1:27" s="278" customFormat="1" ht="15" customHeight="1" thickTop="1">
      <c r="A28" s="454" t="s">
        <v>269</v>
      </c>
      <c r="B28" s="279" t="s">
        <v>256</v>
      </c>
      <c r="C28" s="288"/>
      <c r="D28" s="288"/>
      <c r="E28" s="288"/>
      <c r="F28" s="288"/>
      <c r="G28" s="288"/>
      <c r="H28" s="288"/>
      <c r="I28" s="288"/>
      <c r="J28" s="288"/>
      <c r="K28" s="288"/>
      <c r="L28" s="288"/>
      <c r="M28" s="288">
        <v>1</v>
      </c>
      <c r="N28" s="288"/>
      <c r="O28" s="288"/>
      <c r="P28" s="288"/>
      <c r="Q28" s="288"/>
      <c r="R28" s="288"/>
      <c r="S28" s="288"/>
      <c r="T28" s="288"/>
      <c r="U28" s="288"/>
      <c r="V28" s="288"/>
      <c r="W28" s="288"/>
      <c r="X28" s="288"/>
      <c r="Y28" s="288"/>
      <c r="Z28" s="288"/>
      <c r="AA28" s="289">
        <v>1</v>
      </c>
    </row>
    <row r="29" spans="1:27" s="278" customFormat="1" ht="15" customHeight="1">
      <c r="A29" s="454"/>
      <c r="B29" s="279" t="s">
        <v>262</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3"/>
    </row>
    <row r="30" spans="1:27" s="278" customFormat="1" ht="15" customHeight="1">
      <c r="A30" s="456"/>
      <c r="B30" s="290" t="s">
        <v>263</v>
      </c>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3"/>
    </row>
    <row r="31" spans="1:27" s="278" customFormat="1" ht="15" customHeight="1" thickBot="1">
      <c r="A31" s="456"/>
      <c r="B31" s="279" t="s">
        <v>259</v>
      </c>
      <c r="C31" s="285"/>
      <c r="D31" s="285"/>
      <c r="E31" s="285"/>
      <c r="F31" s="285"/>
      <c r="G31" s="285"/>
      <c r="H31" s="285"/>
      <c r="I31" s="285"/>
      <c r="J31" s="285"/>
      <c r="K31" s="285"/>
      <c r="L31" s="285"/>
      <c r="M31" s="285">
        <v>1</v>
      </c>
      <c r="N31" s="285"/>
      <c r="O31" s="285"/>
      <c r="P31" s="285"/>
      <c r="Q31" s="285"/>
      <c r="R31" s="285"/>
      <c r="S31" s="285"/>
      <c r="T31" s="285"/>
      <c r="U31" s="285"/>
      <c r="V31" s="285"/>
      <c r="W31" s="285"/>
      <c r="X31" s="285"/>
      <c r="Y31" s="285"/>
      <c r="Z31" s="285"/>
      <c r="AA31" s="286">
        <v>1</v>
      </c>
    </row>
    <row r="32" spans="1:27" s="278" customFormat="1" ht="15" customHeight="1" thickTop="1">
      <c r="A32" s="453" t="s">
        <v>270</v>
      </c>
      <c r="B32" s="287" t="s">
        <v>256</v>
      </c>
      <c r="C32" s="288">
        <v>44</v>
      </c>
      <c r="D32" s="288">
        <v>37</v>
      </c>
      <c r="E32" s="288">
        <v>39</v>
      </c>
      <c r="F32" s="288">
        <v>23</v>
      </c>
      <c r="G32" s="288">
        <v>31</v>
      </c>
      <c r="H32" s="288">
        <v>29</v>
      </c>
      <c r="I32" s="288">
        <v>38</v>
      </c>
      <c r="J32" s="288">
        <v>47</v>
      </c>
      <c r="K32" s="288">
        <v>65</v>
      </c>
      <c r="L32" s="288">
        <v>90</v>
      </c>
      <c r="M32" s="288">
        <v>115</v>
      </c>
      <c r="N32" s="288">
        <v>95</v>
      </c>
      <c r="O32" s="288">
        <v>70</v>
      </c>
      <c r="P32" s="288">
        <v>84</v>
      </c>
      <c r="Q32" s="288">
        <v>99</v>
      </c>
      <c r="R32" s="288">
        <v>100</v>
      </c>
      <c r="S32" s="288">
        <v>113</v>
      </c>
      <c r="T32" s="288">
        <v>73</v>
      </c>
      <c r="U32" s="288">
        <v>67</v>
      </c>
      <c r="V32" s="288">
        <v>71</v>
      </c>
      <c r="W32" s="288">
        <v>69</v>
      </c>
      <c r="X32" s="288">
        <v>94</v>
      </c>
      <c r="Y32" s="288">
        <v>79</v>
      </c>
      <c r="Z32" s="289">
        <v>52</v>
      </c>
      <c r="AA32" s="289">
        <v>1624</v>
      </c>
    </row>
    <row r="33" spans="1:27" s="278" customFormat="1" ht="15" customHeight="1">
      <c r="A33" s="454"/>
      <c r="B33" s="279" t="s">
        <v>262</v>
      </c>
      <c r="C33" s="282">
        <v>9</v>
      </c>
      <c r="D33" s="282">
        <v>5</v>
      </c>
      <c r="E33" s="282">
        <v>3</v>
      </c>
      <c r="F33" s="282">
        <v>4</v>
      </c>
      <c r="G33" s="282">
        <v>6</v>
      </c>
      <c r="H33" s="282">
        <v>11</v>
      </c>
      <c r="I33" s="282">
        <v>12</v>
      </c>
      <c r="J33" s="282">
        <v>5</v>
      </c>
      <c r="K33" s="282">
        <v>17</v>
      </c>
      <c r="L33" s="282">
        <v>10</v>
      </c>
      <c r="M33" s="282">
        <v>17</v>
      </c>
      <c r="N33" s="282">
        <v>14</v>
      </c>
      <c r="O33" s="282">
        <v>16</v>
      </c>
      <c r="P33" s="282">
        <v>10</v>
      </c>
      <c r="Q33" s="282">
        <v>15</v>
      </c>
      <c r="R33" s="282">
        <v>19</v>
      </c>
      <c r="S33" s="282">
        <v>22</v>
      </c>
      <c r="T33" s="282">
        <v>12</v>
      </c>
      <c r="U33" s="282">
        <v>5</v>
      </c>
      <c r="V33" s="282">
        <v>14</v>
      </c>
      <c r="W33" s="282">
        <v>14</v>
      </c>
      <c r="X33" s="282">
        <v>17</v>
      </c>
      <c r="Y33" s="282">
        <v>9</v>
      </c>
      <c r="Z33" s="283">
        <v>19</v>
      </c>
      <c r="AA33" s="283">
        <v>285</v>
      </c>
    </row>
    <row r="34" spans="1:27" s="278" customFormat="1" ht="15" customHeight="1">
      <c r="A34" s="456"/>
      <c r="B34" s="279" t="s">
        <v>263</v>
      </c>
      <c r="C34" s="282">
        <v>17</v>
      </c>
      <c r="D34" s="282">
        <v>18</v>
      </c>
      <c r="E34" s="282">
        <v>10</v>
      </c>
      <c r="F34" s="282">
        <v>14</v>
      </c>
      <c r="G34" s="282">
        <v>14</v>
      </c>
      <c r="H34" s="282">
        <v>8</v>
      </c>
      <c r="I34" s="282">
        <v>22</v>
      </c>
      <c r="J34" s="282">
        <v>22</v>
      </c>
      <c r="K34" s="282">
        <v>29</v>
      </c>
      <c r="L34" s="282">
        <v>20</v>
      </c>
      <c r="M34" s="282">
        <v>31</v>
      </c>
      <c r="N34" s="282">
        <v>33</v>
      </c>
      <c r="O34" s="282">
        <v>19</v>
      </c>
      <c r="P34" s="282">
        <v>25</v>
      </c>
      <c r="Q34" s="282">
        <v>24</v>
      </c>
      <c r="R34" s="282">
        <v>23</v>
      </c>
      <c r="S34" s="282">
        <v>38</v>
      </c>
      <c r="T34" s="282">
        <v>30</v>
      </c>
      <c r="U34" s="282">
        <v>14</v>
      </c>
      <c r="V34" s="282">
        <v>20</v>
      </c>
      <c r="W34" s="282">
        <v>40</v>
      </c>
      <c r="X34" s="282">
        <v>26</v>
      </c>
      <c r="Y34" s="282">
        <v>26</v>
      </c>
      <c r="Z34" s="283">
        <v>14</v>
      </c>
      <c r="AA34" s="283">
        <v>537</v>
      </c>
    </row>
    <row r="35" spans="1:27" s="278" customFormat="1" ht="15" customHeight="1" thickBot="1">
      <c r="A35" s="457"/>
      <c r="B35" s="284" t="s">
        <v>259</v>
      </c>
      <c r="C35" s="285">
        <v>70</v>
      </c>
      <c r="D35" s="285">
        <v>60</v>
      </c>
      <c r="E35" s="285">
        <v>52</v>
      </c>
      <c r="F35" s="285">
        <v>41</v>
      </c>
      <c r="G35" s="285">
        <v>51</v>
      </c>
      <c r="H35" s="285">
        <v>48</v>
      </c>
      <c r="I35" s="285">
        <v>72</v>
      </c>
      <c r="J35" s="285">
        <v>74</v>
      </c>
      <c r="K35" s="285">
        <v>111</v>
      </c>
      <c r="L35" s="285">
        <v>120</v>
      </c>
      <c r="M35" s="285">
        <v>163</v>
      </c>
      <c r="N35" s="285">
        <v>142</v>
      </c>
      <c r="O35" s="285">
        <v>105</v>
      </c>
      <c r="P35" s="285">
        <v>119</v>
      </c>
      <c r="Q35" s="285">
        <v>138</v>
      </c>
      <c r="R35" s="285">
        <v>142</v>
      </c>
      <c r="S35" s="285">
        <v>173</v>
      </c>
      <c r="T35" s="285">
        <v>115</v>
      </c>
      <c r="U35" s="285">
        <v>86</v>
      </c>
      <c r="V35" s="285">
        <v>105</v>
      </c>
      <c r="W35" s="285">
        <v>123</v>
      </c>
      <c r="X35" s="285">
        <v>137</v>
      </c>
      <c r="Y35" s="285">
        <v>114</v>
      </c>
      <c r="Z35" s="286">
        <v>85</v>
      </c>
      <c r="AA35" s="286">
        <v>2446</v>
      </c>
    </row>
    <row r="36" spans="1:27" s="278" customFormat="1" ht="15" customHeight="1" thickTop="1">
      <c r="A36" s="454" t="s">
        <v>271</v>
      </c>
      <c r="B36" s="279" t="s">
        <v>256</v>
      </c>
      <c r="C36" s="288">
        <v>6</v>
      </c>
      <c r="D36" s="288">
        <v>7</v>
      </c>
      <c r="E36" s="288">
        <v>6</v>
      </c>
      <c r="F36" s="288">
        <v>3</v>
      </c>
      <c r="G36" s="288">
        <v>7</v>
      </c>
      <c r="H36" s="288">
        <v>2</v>
      </c>
      <c r="I36" s="288">
        <v>8</v>
      </c>
      <c r="J36" s="288">
        <v>24</v>
      </c>
      <c r="K36" s="288">
        <v>34</v>
      </c>
      <c r="L36" s="288">
        <v>53</v>
      </c>
      <c r="M36" s="288">
        <v>69</v>
      </c>
      <c r="N36" s="288">
        <v>55</v>
      </c>
      <c r="O36" s="288">
        <v>43</v>
      </c>
      <c r="P36" s="288">
        <v>54</v>
      </c>
      <c r="Q36" s="288">
        <v>33</v>
      </c>
      <c r="R36" s="288">
        <v>74</v>
      </c>
      <c r="S36" s="288">
        <v>31</v>
      </c>
      <c r="T36" s="288">
        <v>48</v>
      </c>
      <c r="U36" s="288">
        <v>25</v>
      </c>
      <c r="V36" s="288">
        <v>21</v>
      </c>
      <c r="W36" s="288">
        <v>22</v>
      </c>
      <c r="X36" s="288">
        <v>23</v>
      </c>
      <c r="Y36" s="288">
        <v>22</v>
      </c>
      <c r="Z36" s="289">
        <v>24</v>
      </c>
      <c r="AA36" s="289">
        <v>694</v>
      </c>
    </row>
    <row r="37" spans="1:27" s="278" customFormat="1" ht="15" customHeight="1">
      <c r="A37" s="454"/>
      <c r="B37" s="279" t="s">
        <v>262</v>
      </c>
      <c r="C37" s="282">
        <v>2</v>
      </c>
      <c r="D37" s="282"/>
      <c r="E37" s="282"/>
      <c r="F37" s="282"/>
      <c r="G37" s="282"/>
      <c r="H37" s="282"/>
      <c r="I37" s="282"/>
      <c r="J37" s="282">
        <v>1</v>
      </c>
      <c r="K37" s="282"/>
      <c r="L37" s="282">
        <v>4</v>
      </c>
      <c r="M37" s="282">
        <v>5</v>
      </c>
      <c r="N37" s="282">
        <v>5</v>
      </c>
      <c r="O37" s="282">
        <v>6</v>
      </c>
      <c r="P37" s="282">
        <v>1</v>
      </c>
      <c r="Q37" s="282">
        <v>3</v>
      </c>
      <c r="R37" s="282">
        <v>4</v>
      </c>
      <c r="S37" s="282">
        <v>5</v>
      </c>
      <c r="T37" s="282">
        <v>7</v>
      </c>
      <c r="U37" s="282">
        <v>2</v>
      </c>
      <c r="V37" s="282">
        <v>5</v>
      </c>
      <c r="W37" s="282">
        <v>4</v>
      </c>
      <c r="X37" s="282">
        <v>3</v>
      </c>
      <c r="Y37" s="282">
        <v>1</v>
      </c>
      <c r="Z37" s="283">
        <v>5</v>
      </c>
      <c r="AA37" s="283">
        <v>63</v>
      </c>
    </row>
    <row r="38" spans="1:27" s="278" customFormat="1" ht="15" customHeight="1">
      <c r="A38" s="456"/>
      <c r="B38" s="290" t="s">
        <v>263</v>
      </c>
      <c r="C38" s="282">
        <v>3</v>
      </c>
      <c r="D38" s="282">
        <v>2</v>
      </c>
      <c r="E38" s="282"/>
      <c r="F38" s="282"/>
      <c r="G38" s="282"/>
      <c r="H38" s="282"/>
      <c r="I38" s="282">
        <v>1</v>
      </c>
      <c r="J38" s="282"/>
      <c r="K38" s="282">
        <v>17</v>
      </c>
      <c r="L38" s="282">
        <v>7</v>
      </c>
      <c r="M38" s="282">
        <v>6</v>
      </c>
      <c r="N38" s="282">
        <v>7</v>
      </c>
      <c r="O38" s="282">
        <v>3</v>
      </c>
      <c r="P38" s="282">
        <v>4</v>
      </c>
      <c r="Q38" s="282">
        <v>6</v>
      </c>
      <c r="R38" s="282">
        <v>8</v>
      </c>
      <c r="S38" s="282">
        <v>6</v>
      </c>
      <c r="T38" s="282">
        <v>2</v>
      </c>
      <c r="U38" s="282">
        <v>4</v>
      </c>
      <c r="V38" s="282">
        <v>3</v>
      </c>
      <c r="W38" s="282">
        <v>5</v>
      </c>
      <c r="X38" s="282">
        <v>8</v>
      </c>
      <c r="Y38" s="282">
        <v>18</v>
      </c>
      <c r="Z38" s="283">
        <v>6</v>
      </c>
      <c r="AA38" s="283">
        <v>116</v>
      </c>
    </row>
    <row r="39" spans="1:27" s="278" customFormat="1" ht="15" customHeight="1" thickBot="1">
      <c r="A39" s="456"/>
      <c r="B39" s="279" t="s">
        <v>259</v>
      </c>
      <c r="C39" s="285">
        <v>11</v>
      </c>
      <c r="D39" s="285">
        <v>9</v>
      </c>
      <c r="E39" s="285">
        <v>6</v>
      </c>
      <c r="F39" s="285">
        <v>3</v>
      </c>
      <c r="G39" s="285">
        <v>7</v>
      </c>
      <c r="H39" s="285">
        <v>2</v>
      </c>
      <c r="I39" s="285">
        <v>9</v>
      </c>
      <c r="J39" s="285">
        <v>25</v>
      </c>
      <c r="K39" s="285">
        <v>51</v>
      </c>
      <c r="L39" s="285">
        <v>64</v>
      </c>
      <c r="M39" s="285">
        <v>80</v>
      </c>
      <c r="N39" s="285">
        <v>67</v>
      </c>
      <c r="O39" s="285">
        <v>52</v>
      </c>
      <c r="P39" s="285">
        <v>59</v>
      </c>
      <c r="Q39" s="285">
        <v>42</v>
      </c>
      <c r="R39" s="285">
        <v>86</v>
      </c>
      <c r="S39" s="285">
        <v>42</v>
      </c>
      <c r="T39" s="285">
        <v>57</v>
      </c>
      <c r="U39" s="285">
        <v>31</v>
      </c>
      <c r="V39" s="285">
        <v>29</v>
      </c>
      <c r="W39" s="285">
        <v>31</v>
      </c>
      <c r="X39" s="285">
        <v>34</v>
      </c>
      <c r="Y39" s="285">
        <v>41</v>
      </c>
      <c r="Z39" s="286">
        <v>35</v>
      </c>
      <c r="AA39" s="286">
        <v>873</v>
      </c>
    </row>
    <row r="40" spans="1:27" s="278" customFormat="1" ht="15" customHeight="1" thickTop="1">
      <c r="A40" s="453" t="s">
        <v>272</v>
      </c>
      <c r="B40" s="287" t="s">
        <v>256</v>
      </c>
      <c r="C40" s="288"/>
      <c r="D40" s="288">
        <v>2</v>
      </c>
      <c r="E40" s="288"/>
      <c r="F40" s="288"/>
      <c r="G40" s="288"/>
      <c r="H40" s="288"/>
      <c r="I40" s="288"/>
      <c r="J40" s="288"/>
      <c r="K40" s="288">
        <v>3</v>
      </c>
      <c r="L40" s="288"/>
      <c r="M40" s="288">
        <v>2</v>
      </c>
      <c r="N40" s="288">
        <v>3</v>
      </c>
      <c r="O40" s="288"/>
      <c r="P40" s="288">
        <v>2</v>
      </c>
      <c r="Q40" s="288">
        <v>2</v>
      </c>
      <c r="R40" s="288">
        <v>3</v>
      </c>
      <c r="S40" s="288">
        <v>1</v>
      </c>
      <c r="T40" s="288">
        <v>1</v>
      </c>
      <c r="U40" s="288"/>
      <c r="V40" s="288">
        <v>2</v>
      </c>
      <c r="W40" s="288"/>
      <c r="X40" s="288"/>
      <c r="Y40" s="288">
        <v>1</v>
      </c>
      <c r="Z40" s="289"/>
      <c r="AA40" s="289">
        <v>22</v>
      </c>
    </row>
    <row r="41" spans="1:27" s="278" customFormat="1" ht="15" customHeight="1">
      <c r="A41" s="454"/>
      <c r="B41" s="279" t="s">
        <v>262</v>
      </c>
      <c r="C41" s="282"/>
      <c r="D41" s="282"/>
      <c r="E41" s="282"/>
      <c r="F41" s="282"/>
      <c r="G41" s="282"/>
      <c r="H41" s="282"/>
      <c r="I41" s="282"/>
      <c r="J41" s="282">
        <v>1</v>
      </c>
      <c r="K41" s="282"/>
      <c r="L41" s="282"/>
      <c r="M41" s="282"/>
      <c r="N41" s="282"/>
      <c r="O41" s="282"/>
      <c r="P41" s="282"/>
      <c r="Q41" s="282"/>
      <c r="R41" s="282">
        <v>1</v>
      </c>
      <c r="S41" s="282"/>
      <c r="T41" s="282"/>
      <c r="U41" s="282"/>
      <c r="V41" s="282"/>
      <c r="W41" s="282"/>
      <c r="X41" s="282"/>
      <c r="Y41" s="282"/>
      <c r="Z41" s="282">
        <v>1</v>
      </c>
      <c r="AA41" s="283">
        <v>3</v>
      </c>
    </row>
    <row r="42" spans="1:27" s="278" customFormat="1" ht="15" customHeight="1">
      <c r="A42" s="454"/>
      <c r="B42" s="279" t="s">
        <v>263</v>
      </c>
      <c r="C42" s="282"/>
      <c r="D42" s="282"/>
      <c r="E42" s="282"/>
      <c r="F42" s="282"/>
      <c r="G42" s="282"/>
      <c r="H42" s="282"/>
      <c r="I42" s="282"/>
      <c r="J42" s="282"/>
      <c r="K42" s="282"/>
      <c r="L42" s="282"/>
      <c r="M42" s="282"/>
      <c r="N42" s="282"/>
      <c r="O42" s="282"/>
      <c r="P42" s="282"/>
      <c r="Q42" s="282"/>
      <c r="R42" s="282"/>
      <c r="S42" s="282"/>
      <c r="T42" s="282"/>
      <c r="U42" s="282"/>
      <c r="V42" s="282"/>
      <c r="W42" s="282">
        <v>2</v>
      </c>
      <c r="X42" s="282"/>
      <c r="Y42" s="282"/>
      <c r="Z42" s="283">
        <v>1</v>
      </c>
      <c r="AA42" s="283">
        <v>3</v>
      </c>
    </row>
    <row r="43" spans="1:27" s="278" customFormat="1" ht="15" customHeight="1" thickBot="1">
      <c r="A43" s="455"/>
      <c r="B43" s="284" t="s">
        <v>259</v>
      </c>
      <c r="C43" s="285"/>
      <c r="D43" s="285">
        <v>2</v>
      </c>
      <c r="E43" s="285"/>
      <c r="F43" s="285"/>
      <c r="G43" s="285"/>
      <c r="H43" s="285"/>
      <c r="I43" s="285"/>
      <c r="J43" s="285">
        <v>1</v>
      </c>
      <c r="K43" s="285">
        <v>3</v>
      </c>
      <c r="L43" s="285"/>
      <c r="M43" s="285">
        <v>2</v>
      </c>
      <c r="N43" s="285">
        <v>3</v>
      </c>
      <c r="O43" s="285"/>
      <c r="P43" s="285">
        <v>2</v>
      </c>
      <c r="Q43" s="285">
        <v>2</v>
      </c>
      <c r="R43" s="285">
        <v>4</v>
      </c>
      <c r="S43" s="285">
        <v>1</v>
      </c>
      <c r="T43" s="285">
        <v>1</v>
      </c>
      <c r="U43" s="285"/>
      <c r="V43" s="285">
        <v>2</v>
      </c>
      <c r="W43" s="285">
        <v>2</v>
      </c>
      <c r="X43" s="285"/>
      <c r="Y43" s="285">
        <v>1</v>
      </c>
      <c r="Z43" s="286">
        <v>2</v>
      </c>
      <c r="AA43" s="286">
        <v>28</v>
      </c>
    </row>
    <row r="44" spans="1:27" s="278" customFormat="1" ht="15" customHeight="1" thickTop="1">
      <c r="A44" s="453" t="s">
        <v>273</v>
      </c>
      <c r="B44" s="279" t="s">
        <v>256</v>
      </c>
      <c r="C44" s="288"/>
      <c r="D44" s="288"/>
      <c r="E44" s="288"/>
      <c r="F44" s="288"/>
      <c r="G44" s="288"/>
      <c r="H44" s="288"/>
      <c r="I44" s="288"/>
      <c r="J44" s="288">
        <v>5</v>
      </c>
      <c r="K44" s="288"/>
      <c r="L44" s="288"/>
      <c r="M44" s="288">
        <v>4</v>
      </c>
      <c r="N44" s="288"/>
      <c r="O44" s="288"/>
      <c r="P44" s="288">
        <v>2</v>
      </c>
      <c r="Q44" s="288"/>
      <c r="R44" s="288"/>
      <c r="S44" s="288">
        <v>2</v>
      </c>
      <c r="T44" s="288">
        <v>1</v>
      </c>
      <c r="U44" s="288">
        <v>2</v>
      </c>
      <c r="V44" s="288">
        <v>1</v>
      </c>
      <c r="W44" s="288"/>
      <c r="X44" s="288"/>
      <c r="Y44" s="288"/>
      <c r="Z44" s="288"/>
      <c r="AA44" s="289">
        <v>17</v>
      </c>
    </row>
    <row r="45" spans="1:27" s="278" customFormat="1" ht="15" customHeight="1">
      <c r="A45" s="454"/>
      <c r="B45" s="279" t="s">
        <v>262</v>
      </c>
      <c r="C45" s="288"/>
      <c r="D45" s="288"/>
      <c r="E45" s="288"/>
      <c r="F45" s="288"/>
      <c r="G45" s="288"/>
      <c r="H45" s="288"/>
      <c r="I45" s="288"/>
      <c r="J45" s="288"/>
      <c r="K45" s="282"/>
      <c r="L45" s="282"/>
      <c r="M45" s="282"/>
      <c r="N45" s="282"/>
      <c r="O45" s="282"/>
      <c r="P45" s="282"/>
      <c r="Q45" s="282"/>
      <c r="R45" s="282">
        <v>2</v>
      </c>
      <c r="S45" s="282"/>
      <c r="T45" s="282"/>
      <c r="U45" s="282"/>
      <c r="V45" s="282"/>
      <c r="W45" s="282"/>
      <c r="X45" s="282"/>
      <c r="Y45" s="282"/>
      <c r="Z45" s="282"/>
      <c r="AA45" s="283">
        <v>2</v>
      </c>
    </row>
    <row r="46" spans="1:27" s="278" customFormat="1" ht="15" customHeight="1">
      <c r="A46" s="454"/>
      <c r="B46" s="290" t="s">
        <v>263</v>
      </c>
      <c r="C46" s="288"/>
      <c r="D46" s="288"/>
      <c r="E46" s="288"/>
      <c r="F46" s="288"/>
      <c r="G46" s="288"/>
      <c r="H46" s="288"/>
      <c r="I46" s="288"/>
      <c r="J46" s="288"/>
      <c r="K46" s="282"/>
      <c r="L46" s="282"/>
      <c r="M46" s="282"/>
      <c r="N46" s="282"/>
      <c r="O46" s="282"/>
      <c r="P46" s="282"/>
      <c r="Q46" s="282"/>
      <c r="R46" s="282"/>
      <c r="S46" s="282"/>
      <c r="T46" s="282"/>
      <c r="U46" s="282"/>
      <c r="V46" s="282"/>
      <c r="W46" s="282">
        <v>1</v>
      </c>
      <c r="X46" s="282"/>
      <c r="Y46" s="282"/>
      <c r="Z46" s="282"/>
      <c r="AA46" s="283">
        <v>1</v>
      </c>
    </row>
    <row r="47" spans="1:27" s="278" customFormat="1" ht="15" customHeight="1" thickBot="1">
      <c r="A47" s="455"/>
      <c r="B47" s="290" t="s">
        <v>259</v>
      </c>
      <c r="C47" s="291"/>
      <c r="D47" s="291"/>
      <c r="E47" s="291"/>
      <c r="F47" s="291"/>
      <c r="G47" s="291"/>
      <c r="H47" s="291"/>
      <c r="I47" s="291"/>
      <c r="J47" s="291">
        <v>5</v>
      </c>
      <c r="K47" s="291"/>
      <c r="L47" s="291"/>
      <c r="M47" s="291">
        <v>4</v>
      </c>
      <c r="N47" s="291"/>
      <c r="O47" s="291"/>
      <c r="P47" s="291">
        <v>2</v>
      </c>
      <c r="Q47" s="291"/>
      <c r="R47" s="291">
        <v>2</v>
      </c>
      <c r="S47" s="291">
        <v>2</v>
      </c>
      <c r="T47" s="291">
        <v>1</v>
      </c>
      <c r="U47" s="291">
        <v>2</v>
      </c>
      <c r="V47" s="291">
        <v>1</v>
      </c>
      <c r="W47" s="291">
        <v>1</v>
      </c>
      <c r="X47" s="291"/>
      <c r="Y47" s="291"/>
      <c r="Z47" s="291"/>
      <c r="AA47" s="292">
        <v>20</v>
      </c>
    </row>
    <row r="48" spans="1:27" s="278" customFormat="1" ht="15" customHeight="1">
      <c r="A48" s="293"/>
      <c r="B48" s="294"/>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row>
    <row r="49" spans="1:27" s="278" customFormat="1" ht="15" customHeight="1" thickBot="1">
      <c r="A49" s="293"/>
      <c r="B49" s="294"/>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row>
    <row r="50" spans="1:27" s="278" customFormat="1" ht="15" customHeight="1" thickBot="1">
      <c r="A50" s="274"/>
      <c r="B50" s="275"/>
      <c r="C50" s="275" t="s">
        <v>250</v>
      </c>
      <c r="D50" s="275">
        <v>1</v>
      </c>
      <c r="E50" s="275">
        <v>2</v>
      </c>
      <c r="F50" s="275">
        <v>3</v>
      </c>
      <c r="G50" s="275">
        <v>4</v>
      </c>
      <c r="H50" s="275">
        <v>5</v>
      </c>
      <c r="I50" s="275">
        <v>6</v>
      </c>
      <c r="J50" s="275">
        <v>7</v>
      </c>
      <c r="K50" s="275">
        <v>8</v>
      </c>
      <c r="L50" s="275">
        <v>9</v>
      </c>
      <c r="M50" s="275">
        <v>10</v>
      </c>
      <c r="N50" s="275">
        <v>11</v>
      </c>
      <c r="O50" s="275">
        <v>12</v>
      </c>
      <c r="P50" s="275">
        <v>13</v>
      </c>
      <c r="Q50" s="275">
        <v>14</v>
      </c>
      <c r="R50" s="275">
        <v>15</v>
      </c>
      <c r="S50" s="275">
        <v>16</v>
      </c>
      <c r="T50" s="275">
        <v>17</v>
      </c>
      <c r="U50" s="275">
        <v>18</v>
      </c>
      <c r="V50" s="275">
        <v>19</v>
      </c>
      <c r="W50" s="275">
        <v>20</v>
      </c>
      <c r="X50" s="275">
        <v>21</v>
      </c>
      <c r="Y50" s="275">
        <v>22</v>
      </c>
      <c r="Z50" s="275">
        <v>23</v>
      </c>
      <c r="AA50" s="296" t="s">
        <v>74</v>
      </c>
    </row>
    <row r="51" spans="1:27" s="278" customFormat="1" ht="15" customHeight="1">
      <c r="A51" s="454" t="s">
        <v>274</v>
      </c>
      <c r="B51" s="279" t="s">
        <v>256</v>
      </c>
      <c r="C51" s="288"/>
      <c r="D51" s="288"/>
      <c r="E51" s="288"/>
      <c r="F51" s="288"/>
      <c r="G51" s="288"/>
      <c r="H51" s="288"/>
      <c r="I51" s="288">
        <v>14</v>
      </c>
      <c r="J51" s="288"/>
      <c r="K51" s="288"/>
      <c r="L51" s="288"/>
      <c r="M51" s="288"/>
      <c r="N51" s="288">
        <v>1</v>
      </c>
      <c r="O51" s="288"/>
      <c r="P51" s="288"/>
      <c r="Q51" s="288">
        <v>1</v>
      </c>
      <c r="R51" s="288">
        <v>1</v>
      </c>
      <c r="S51" s="288">
        <v>1</v>
      </c>
      <c r="T51" s="288"/>
      <c r="U51" s="288"/>
      <c r="V51" s="288">
        <v>1</v>
      </c>
      <c r="W51" s="288"/>
      <c r="X51" s="288"/>
      <c r="Y51" s="288"/>
      <c r="Z51" s="288"/>
      <c r="AA51" s="289">
        <v>19</v>
      </c>
    </row>
    <row r="52" spans="1:27" s="278" customFormat="1" ht="15" customHeight="1">
      <c r="A52" s="454"/>
      <c r="B52" s="279" t="s">
        <v>262</v>
      </c>
      <c r="C52" s="282"/>
      <c r="D52" s="282"/>
      <c r="E52" s="282"/>
      <c r="F52" s="282"/>
      <c r="G52" s="282"/>
      <c r="H52" s="282"/>
      <c r="I52" s="282"/>
      <c r="J52" s="282"/>
      <c r="K52" s="282"/>
      <c r="L52" s="282"/>
      <c r="M52" s="282"/>
      <c r="N52" s="282"/>
      <c r="O52" s="282"/>
      <c r="P52" s="282"/>
      <c r="Q52" s="282"/>
      <c r="R52" s="282">
        <v>2</v>
      </c>
      <c r="S52" s="282"/>
      <c r="T52" s="282"/>
      <c r="U52" s="282"/>
      <c r="V52" s="282"/>
      <c r="W52" s="282"/>
      <c r="X52" s="282"/>
      <c r="Y52" s="282"/>
      <c r="Z52" s="282"/>
      <c r="AA52" s="283">
        <v>2</v>
      </c>
    </row>
    <row r="53" spans="1:27" s="278" customFormat="1" ht="15" customHeight="1">
      <c r="A53" s="454"/>
      <c r="B53" s="279" t="s">
        <v>263</v>
      </c>
      <c r="C53" s="282"/>
      <c r="D53" s="282"/>
      <c r="E53" s="288"/>
      <c r="F53" s="288"/>
      <c r="G53" s="288"/>
      <c r="H53" s="288"/>
      <c r="I53" s="282"/>
      <c r="J53" s="282"/>
      <c r="K53" s="282"/>
      <c r="L53" s="282"/>
      <c r="M53" s="282"/>
      <c r="N53" s="282"/>
      <c r="O53" s="282"/>
      <c r="P53" s="282"/>
      <c r="Q53" s="282"/>
      <c r="R53" s="282"/>
      <c r="S53" s="282"/>
      <c r="T53" s="282"/>
      <c r="U53" s="282"/>
      <c r="V53" s="282"/>
      <c r="W53" s="282"/>
      <c r="X53" s="282"/>
      <c r="Y53" s="282"/>
      <c r="Z53" s="282"/>
      <c r="AA53" s="283"/>
    </row>
    <row r="54" spans="1:27" s="278" customFormat="1" ht="15" customHeight="1" thickBot="1">
      <c r="A54" s="455"/>
      <c r="B54" s="284" t="s">
        <v>259</v>
      </c>
      <c r="C54" s="285"/>
      <c r="D54" s="285"/>
      <c r="E54" s="285"/>
      <c r="F54" s="285"/>
      <c r="G54" s="285"/>
      <c r="H54" s="285"/>
      <c r="I54" s="285">
        <v>14</v>
      </c>
      <c r="J54" s="285"/>
      <c r="K54" s="285"/>
      <c r="L54" s="285"/>
      <c r="M54" s="285"/>
      <c r="N54" s="285">
        <v>1</v>
      </c>
      <c r="O54" s="285"/>
      <c r="P54" s="285"/>
      <c r="Q54" s="285">
        <v>1</v>
      </c>
      <c r="R54" s="285">
        <v>3</v>
      </c>
      <c r="S54" s="285">
        <v>1</v>
      </c>
      <c r="T54" s="285"/>
      <c r="U54" s="285"/>
      <c r="V54" s="285">
        <v>1</v>
      </c>
      <c r="W54" s="285"/>
      <c r="X54" s="285"/>
      <c r="Y54" s="285"/>
      <c r="Z54" s="285"/>
      <c r="AA54" s="286">
        <v>21</v>
      </c>
    </row>
    <row r="55" spans="1:27" s="278" customFormat="1" ht="15" customHeight="1" thickTop="1">
      <c r="A55" s="453" t="s">
        <v>275</v>
      </c>
      <c r="B55" s="279" t="s">
        <v>256</v>
      </c>
      <c r="C55" s="288"/>
      <c r="D55" s="288"/>
      <c r="E55" s="288"/>
      <c r="F55" s="288">
        <v>2</v>
      </c>
      <c r="G55" s="288"/>
      <c r="H55" s="288">
        <v>2</v>
      </c>
      <c r="I55" s="288"/>
      <c r="J55" s="288"/>
      <c r="K55" s="288"/>
      <c r="L55" s="288">
        <v>4</v>
      </c>
      <c r="M55" s="288">
        <v>1</v>
      </c>
      <c r="N55" s="288"/>
      <c r="O55" s="288">
        <v>1</v>
      </c>
      <c r="P55" s="288"/>
      <c r="Q55" s="288"/>
      <c r="R55" s="288"/>
      <c r="S55" s="288">
        <v>1</v>
      </c>
      <c r="T55" s="288">
        <v>1</v>
      </c>
      <c r="U55" s="288"/>
      <c r="V55" s="288">
        <v>1</v>
      </c>
      <c r="W55" s="288">
        <v>2</v>
      </c>
      <c r="X55" s="288">
        <v>1</v>
      </c>
      <c r="Y55" s="288"/>
      <c r="Z55" s="288"/>
      <c r="AA55" s="289">
        <v>16</v>
      </c>
    </row>
    <row r="56" spans="1:27" s="278" customFormat="1" ht="15" customHeight="1">
      <c r="A56" s="454"/>
      <c r="B56" s="279" t="s">
        <v>262</v>
      </c>
      <c r="C56" s="282"/>
      <c r="D56" s="282"/>
      <c r="E56" s="282"/>
      <c r="F56" s="282"/>
      <c r="G56" s="282"/>
      <c r="H56" s="282"/>
      <c r="I56" s="282"/>
      <c r="J56" s="282"/>
      <c r="K56" s="282"/>
      <c r="L56" s="282"/>
      <c r="M56" s="282"/>
      <c r="N56" s="282"/>
      <c r="O56" s="282"/>
      <c r="P56" s="282"/>
      <c r="Q56" s="282"/>
      <c r="R56" s="282">
        <v>5</v>
      </c>
      <c r="S56" s="282"/>
      <c r="T56" s="282"/>
      <c r="U56" s="282"/>
      <c r="V56" s="282"/>
      <c r="W56" s="282"/>
      <c r="X56" s="282"/>
      <c r="Y56" s="282"/>
      <c r="Z56" s="282"/>
      <c r="AA56" s="283">
        <v>5</v>
      </c>
    </row>
    <row r="57" spans="1:27" s="278" customFormat="1" ht="15" customHeight="1">
      <c r="A57" s="454"/>
      <c r="B57" s="290" t="s">
        <v>263</v>
      </c>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3"/>
    </row>
    <row r="58" spans="1:27" s="278" customFormat="1" ht="15" customHeight="1" thickBot="1">
      <c r="A58" s="455"/>
      <c r="B58" s="279" t="s">
        <v>259</v>
      </c>
      <c r="C58" s="285"/>
      <c r="D58" s="285"/>
      <c r="E58" s="285"/>
      <c r="F58" s="285">
        <v>2</v>
      </c>
      <c r="G58" s="285"/>
      <c r="H58" s="285">
        <v>2</v>
      </c>
      <c r="I58" s="285"/>
      <c r="J58" s="285"/>
      <c r="K58" s="285"/>
      <c r="L58" s="285">
        <v>4</v>
      </c>
      <c r="M58" s="285">
        <v>1</v>
      </c>
      <c r="N58" s="285"/>
      <c r="O58" s="285">
        <v>1</v>
      </c>
      <c r="P58" s="285"/>
      <c r="Q58" s="285"/>
      <c r="R58" s="285">
        <v>5</v>
      </c>
      <c r="S58" s="285">
        <v>1</v>
      </c>
      <c r="T58" s="285">
        <v>1</v>
      </c>
      <c r="U58" s="285"/>
      <c r="V58" s="285">
        <v>1</v>
      </c>
      <c r="W58" s="285">
        <v>2</v>
      </c>
      <c r="X58" s="285">
        <v>1</v>
      </c>
      <c r="Y58" s="285"/>
      <c r="Z58" s="286"/>
      <c r="AA58" s="286">
        <v>21</v>
      </c>
    </row>
    <row r="59" spans="1:27" s="278" customFormat="1" ht="15" customHeight="1" thickTop="1">
      <c r="A59" s="453" t="s">
        <v>276</v>
      </c>
      <c r="B59" s="287" t="s">
        <v>256</v>
      </c>
      <c r="C59" s="288"/>
      <c r="D59" s="288"/>
      <c r="E59" s="288"/>
      <c r="F59" s="288"/>
      <c r="G59" s="288"/>
      <c r="H59" s="288">
        <v>1</v>
      </c>
      <c r="I59" s="288"/>
      <c r="J59" s="288"/>
      <c r="K59" s="288"/>
      <c r="L59" s="288">
        <v>2</v>
      </c>
      <c r="M59" s="288"/>
      <c r="N59" s="288"/>
      <c r="O59" s="288">
        <v>1</v>
      </c>
      <c r="P59" s="288"/>
      <c r="Q59" s="288"/>
      <c r="R59" s="288">
        <v>1</v>
      </c>
      <c r="S59" s="288">
        <v>5</v>
      </c>
      <c r="T59" s="288"/>
      <c r="U59" s="288"/>
      <c r="V59" s="288">
        <v>3</v>
      </c>
      <c r="W59" s="288"/>
      <c r="X59" s="288">
        <v>4</v>
      </c>
      <c r="Y59" s="288"/>
      <c r="Z59" s="289">
        <v>4</v>
      </c>
      <c r="AA59" s="289">
        <v>21</v>
      </c>
    </row>
    <row r="60" spans="1:27" s="278" customFormat="1" ht="15" customHeight="1">
      <c r="A60" s="454"/>
      <c r="B60" s="279" t="s">
        <v>262</v>
      </c>
      <c r="C60" s="282"/>
      <c r="D60" s="282"/>
      <c r="E60" s="282"/>
      <c r="F60" s="282"/>
      <c r="G60" s="282"/>
      <c r="H60" s="282"/>
      <c r="I60" s="282">
        <v>4</v>
      </c>
      <c r="J60" s="282"/>
      <c r="K60" s="282"/>
      <c r="L60" s="282"/>
      <c r="M60" s="282"/>
      <c r="N60" s="282"/>
      <c r="O60" s="282"/>
      <c r="P60" s="282"/>
      <c r="Q60" s="282"/>
      <c r="R60" s="282">
        <v>1</v>
      </c>
      <c r="S60" s="282"/>
      <c r="T60" s="282"/>
      <c r="U60" s="282"/>
      <c r="V60" s="282">
        <v>1</v>
      </c>
      <c r="W60" s="282"/>
      <c r="X60" s="282">
        <v>5</v>
      </c>
      <c r="Y60" s="282"/>
      <c r="Z60" s="282"/>
      <c r="AA60" s="283">
        <v>11</v>
      </c>
    </row>
    <row r="61" spans="1:27" s="278" customFormat="1" ht="15" customHeight="1">
      <c r="A61" s="454"/>
      <c r="B61" s="279" t="s">
        <v>263</v>
      </c>
      <c r="C61" s="282"/>
      <c r="D61" s="282"/>
      <c r="E61" s="282"/>
      <c r="F61" s="282"/>
      <c r="G61" s="282"/>
      <c r="H61" s="282"/>
      <c r="I61" s="282"/>
      <c r="J61" s="282"/>
      <c r="K61" s="282"/>
      <c r="L61" s="282"/>
      <c r="M61" s="282"/>
      <c r="N61" s="282"/>
      <c r="O61" s="282"/>
      <c r="P61" s="282"/>
      <c r="Q61" s="282"/>
      <c r="R61" s="282"/>
      <c r="S61" s="282">
        <v>1</v>
      </c>
      <c r="T61" s="282"/>
      <c r="U61" s="282"/>
      <c r="V61" s="282"/>
      <c r="W61" s="282">
        <v>4</v>
      </c>
      <c r="X61" s="282"/>
      <c r="Y61" s="282"/>
      <c r="Z61" s="282">
        <v>3</v>
      </c>
      <c r="AA61" s="283">
        <v>8</v>
      </c>
    </row>
    <row r="62" spans="1:27" s="278" customFormat="1" ht="15" customHeight="1" thickBot="1">
      <c r="A62" s="455"/>
      <c r="B62" s="284" t="s">
        <v>259</v>
      </c>
      <c r="C62" s="285"/>
      <c r="D62" s="285"/>
      <c r="E62" s="285"/>
      <c r="F62" s="285"/>
      <c r="G62" s="285"/>
      <c r="H62" s="285">
        <v>1</v>
      </c>
      <c r="I62" s="285">
        <v>4</v>
      </c>
      <c r="J62" s="285"/>
      <c r="K62" s="285"/>
      <c r="L62" s="285">
        <v>2</v>
      </c>
      <c r="M62" s="285"/>
      <c r="N62" s="285"/>
      <c r="O62" s="285">
        <v>1</v>
      </c>
      <c r="P62" s="285"/>
      <c r="Q62" s="285"/>
      <c r="R62" s="285">
        <v>2</v>
      </c>
      <c r="S62" s="285">
        <v>6</v>
      </c>
      <c r="T62" s="285"/>
      <c r="U62" s="285"/>
      <c r="V62" s="285">
        <v>4</v>
      </c>
      <c r="W62" s="285">
        <v>4</v>
      </c>
      <c r="X62" s="285">
        <v>9</v>
      </c>
      <c r="Y62" s="285"/>
      <c r="Z62" s="286">
        <v>7</v>
      </c>
      <c r="AA62" s="286">
        <v>40</v>
      </c>
    </row>
    <row r="63" spans="1:27" s="278" customFormat="1" ht="15" customHeight="1" thickTop="1">
      <c r="A63" s="453" t="s">
        <v>277</v>
      </c>
      <c r="B63" s="279" t="s">
        <v>256</v>
      </c>
      <c r="C63" s="288"/>
      <c r="D63" s="288"/>
      <c r="E63" s="288"/>
      <c r="F63" s="288"/>
      <c r="G63" s="288"/>
      <c r="H63" s="288"/>
      <c r="I63" s="288">
        <v>1</v>
      </c>
      <c r="J63" s="288"/>
      <c r="K63" s="288"/>
      <c r="L63" s="288"/>
      <c r="M63" s="288"/>
      <c r="N63" s="288">
        <v>3</v>
      </c>
      <c r="O63" s="288">
        <v>1</v>
      </c>
      <c r="P63" s="288"/>
      <c r="Q63" s="288"/>
      <c r="R63" s="288">
        <v>2</v>
      </c>
      <c r="S63" s="288">
        <v>3</v>
      </c>
      <c r="T63" s="288"/>
      <c r="U63" s="288">
        <v>2</v>
      </c>
      <c r="V63" s="288">
        <v>1</v>
      </c>
      <c r="W63" s="288"/>
      <c r="X63" s="288"/>
      <c r="Y63" s="288">
        <v>1</v>
      </c>
      <c r="Z63" s="288"/>
      <c r="AA63" s="289">
        <v>14</v>
      </c>
    </row>
    <row r="64" spans="1:27" s="278" customFormat="1" ht="15" customHeight="1">
      <c r="A64" s="454"/>
      <c r="B64" s="279" t="s">
        <v>262</v>
      </c>
      <c r="C64" s="282"/>
      <c r="D64" s="282"/>
      <c r="E64" s="282"/>
      <c r="F64" s="282"/>
      <c r="G64" s="282"/>
      <c r="H64" s="282"/>
      <c r="I64" s="282"/>
      <c r="J64" s="282"/>
      <c r="K64" s="282"/>
      <c r="L64" s="282"/>
      <c r="M64" s="282"/>
      <c r="N64" s="282"/>
      <c r="O64" s="282"/>
      <c r="P64" s="282"/>
      <c r="Q64" s="282"/>
      <c r="R64" s="282">
        <v>1</v>
      </c>
      <c r="S64" s="282"/>
      <c r="T64" s="282"/>
      <c r="U64" s="282"/>
      <c r="V64" s="282"/>
      <c r="W64" s="282"/>
      <c r="X64" s="282"/>
      <c r="Y64" s="282"/>
      <c r="Z64" s="282"/>
      <c r="AA64" s="283">
        <v>1</v>
      </c>
    </row>
    <row r="65" spans="1:27" s="278" customFormat="1" ht="15" customHeight="1">
      <c r="A65" s="454"/>
      <c r="B65" s="290" t="s">
        <v>263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v>9</v>
      </c>
      <c r="Z65" s="282"/>
      <c r="AA65" s="283">
        <v>9</v>
      </c>
    </row>
    <row r="66" spans="1:27" s="278" customFormat="1" ht="15" customHeight="1" thickBot="1">
      <c r="A66" s="455"/>
      <c r="B66" s="279" t="s">
        <v>259</v>
      </c>
      <c r="C66" s="285"/>
      <c r="D66" s="285"/>
      <c r="E66" s="285"/>
      <c r="F66" s="285"/>
      <c r="G66" s="285"/>
      <c r="H66" s="285"/>
      <c r="I66" s="285">
        <v>1</v>
      </c>
      <c r="J66" s="285"/>
      <c r="K66" s="285"/>
      <c r="L66" s="285"/>
      <c r="M66" s="285"/>
      <c r="N66" s="285">
        <v>3</v>
      </c>
      <c r="O66" s="285">
        <v>1</v>
      </c>
      <c r="P66" s="285"/>
      <c r="Q66" s="285"/>
      <c r="R66" s="285">
        <v>3</v>
      </c>
      <c r="S66" s="285">
        <v>3</v>
      </c>
      <c r="T66" s="285"/>
      <c r="U66" s="285">
        <v>2</v>
      </c>
      <c r="V66" s="285">
        <v>1</v>
      </c>
      <c r="W66" s="285"/>
      <c r="X66" s="285"/>
      <c r="Y66" s="285">
        <v>10</v>
      </c>
      <c r="Z66" s="285"/>
      <c r="AA66" s="286">
        <v>24</v>
      </c>
    </row>
    <row r="67" spans="1:27" s="278" customFormat="1" ht="15" customHeight="1" thickTop="1">
      <c r="A67" s="447" t="s">
        <v>278</v>
      </c>
      <c r="B67" s="287" t="s">
        <v>256</v>
      </c>
      <c r="C67" s="288">
        <v>246</v>
      </c>
      <c r="D67" s="288">
        <v>157</v>
      </c>
      <c r="E67" s="288">
        <v>113</v>
      </c>
      <c r="F67" s="288">
        <v>85</v>
      </c>
      <c r="G67" s="288">
        <v>85</v>
      </c>
      <c r="H67" s="288">
        <v>116</v>
      </c>
      <c r="I67" s="288">
        <v>203</v>
      </c>
      <c r="J67" s="288">
        <v>334</v>
      </c>
      <c r="K67" s="288">
        <v>362</v>
      </c>
      <c r="L67" s="288">
        <v>274</v>
      </c>
      <c r="M67" s="288">
        <v>254</v>
      </c>
      <c r="N67" s="288">
        <v>224</v>
      </c>
      <c r="O67" s="288">
        <v>290</v>
      </c>
      <c r="P67" s="288">
        <v>261</v>
      </c>
      <c r="Q67" s="288">
        <v>281</v>
      </c>
      <c r="R67" s="288">
        <v>284</v>
      </c>
      <c r="S67" s="288">
        <v>321</v>
      </c>
      <c r="T67" s="288">
        <v>386</v>
      </c>
      <c r="U67" s="288">
        <v>388</v>
      </c>
      <c r="V67" s="288">
        <v>502</v>
      </c>
      <c r="W67" s="288">
        <v>423</v>
      </c>
      <c r="X67" s="288">
        <v>461</v>
      </c>
      <c r="Y67" s="288">
        <v>480</v>
      </c>
      <c r="Z67" s="289">
        <v>335</v>
      </c>
      <c r="AA67" s="289">
        <v>6865</v>
      </c>
    </row>
    <row r="68" spans="1:27" s="278" customFormat="1" ht="15" customHeight="1">
      <c r="A68" s="448"/>
      <c r="B68" s="279" t="s">
        <v>262</v>
      </c>
      <c r="C68" s="282">
        <v>50</v>
      </c>
      <c r="D68" s="282">
        <v>12</v>
      </c>
      <c r="E68" s="282">
        <v>12</v>
      </c>
      <c r="F68" s="282">
        <v>8</v>
      </c>
      <c r="G68" s="282">
        <v>20</v>
      </c>
      <c r="H68" s="282">
        <v>26</v>
      </c>
      <c r="I68" s="282">
        <v>60</v>
      </c>
      <c r="J68" s="282">
        <v>59</v>
      </c>
      <c r="K68" s="282">
        <v>61</v>
      </c>
      <c r="L68" s="282">
        <v>59</v>
      </c>
      <c r="M68" s="282">
        <v>61</v>
      </c>
      <c r="N68" s="282">
        <v>59</v>
      </c>
      <c r="O68" s="282">
        <v>69</v>
      </c>
      <c r="P68" s="282">
        <v>66</v>
      </c>
      <c r="Q68" s="282">
        <v>87</v>
      </c>
      <c r="R68" s="282">
        <v>97</v>
      </c>
      <c r="S68" s="282">
        <v>103</v>
      </c>
      <c r="T68" s="282">
        <v>96</v>
      </c>
      <c r="U68" s="282">
        <v>120</v>
      </c>
      <c r="V68" s="282">
        <v>99</v>
      </c>
      <c r="W68" s="282">
        <v>110</v>
      </c>
      <c r="X68" s="282">
        <v>122</v>
      </c>
      <c r="Y68" s="282">
        <v>102</v>
      </c>
      <c r="Z68" s="283">
        <v>106</v>
      </c>
      <c r="AA68" s="283">
        <v>1664</v>
      </c>
    </row>
    <row r="69" spans="1:27" s="278" customFormat="1" ht="15" customHeight="1">
      <c r="A69" s="448"/>
      <c r="B69" s="279" t="s">
        <v>263</v>
      </c>
      <c r="C69" s="282">
        <v>92</v>
      </c>
      <c r="D69" s="282">
        <v>66</v>
      </c>
      <c r="E69" s="282">
        <v>55</v>
      </c>
      <c r="F69" s="282">
        <v>60</v>
      </c>
      <c r="G69" s="282">
        <v>55</v>
      </c>
      <c r="H69" s="282">
        <v>61</v>
      </c>
      <c r="I69" s="282">
        <v>122</v>
      </c>
      <c r="J69" s="282">
        <v>164</v>
      </c>
      <c r="K69" s="282">
        <v>194</v>
      </c>
      <c r="L69" s="282">
        <v>128</v>
      </c>
      <c r="M69" s="282">
        <v>120</v>
      </c>
      <c r="N69" s="282">
        <v>122</v>
      </c>
      <c r="O69" s="282">
        <v>135</v>
      </c>
      <c r="P69" s="282">
        <v>142</v>
      </c>
      <c r="Q69" s="282">
        <v>105</v>
      </c>
      <c r="R69" s="282">
        <v>122</v>
      </c>
      <c r="S69" s="282">
        <v>144</v>
      </c>
      <c r="T69" s="282">
        <v>130</v>
      </c>
      <c r="U69" s="282">
        <v>157</v>
      </c>
      <c r="V69" s="282">
        <v>146</v>
      </c>
      <c r="W69" s="282">
        <v>130</v>
      </c>
      <c r="X69" s="282">
        <v>139</v>
      </c>
      <c r="Y69" s="282">
        <v>139</v>
      </c>
      <c r="Z69" s="283">
        <v>90</v>
      </c>
      <c r="AA69" s="283">
        <v>2818</v>
      </c>
    </row>
    <row r="70" spans="1:27" s="278" customFormat="1" ht="15" customHeight="1" thickBot="1">
      <c r="A70" s="449"/>
      <c r="B70" s="284" t="s">
        <v>259</v>
      </c>
      <c r="C70" s="285">
        <v>388</v>
      </c>
      <c r="D70" s="285">
        <v>235</v>
      </c>
      <c r="E70" s="285">
        <v>180</v>
      </c>
      <c r="F70" s="285">
        <v>153</v>
      </c>
      <c r="G70" s="285">
        <v>160</v>
      </c>
      <c r="H70" s="285">
        <v>203</v>
      </c>
      <c r="I70" s="285">
        <v>385</v>
      </c>
      <c r="J70" s="285">
        <v>557</v>
      </c>
      <c r="K70" s="285">
        <v>617</v>
      </c>
      <c r="L70" s="285">
        <v>461</v>
      </c>
      <c r="M70" s="285">
        <v>435</v>
      </c>
      <c r="N70" s="285">
        <v>405</v>
      </c>
      <c r="O70" s="285">
        <v>494</v>
      </c>
      <c r="P70" s="285">
        <v>469</v>
      </c>
      <c r="Q70" s="285">
        <v>473</v>
      </c>
      <c r="R70" s="285">
        <v>503</v>
      </c>
      <c r="S70" s="285">
        <v>568</v>
      </c>
      <c r="T70" s="285">
        <v>612</v>
      </c>
      <c r="U70" s="285">
        <v>665</v>
      </c>
      <c r="V70" s="285">
        <v>747</v>
      </c>
      <c r="W70" s="285">
        <v>663</v>
      </c>
      <c r="X70" s="285">
        <v>722</v>
      </c>
      <c r="Y70" s="285">
        <v>721</v>
      </c>
      <c r="Z70" s="286">
        <v>531</v>
      </c>
      <c r="AA70" s="286">
        <v>11347</v>
      </c>
    </row>
    <row r="71" spans="1:27" s="278" customFormat="1" ht="15" customHeight="1" thickTop="1">
      <c r="A71" s="447" t="s">
        <v>279</v>
      </c>
      <c r="B71" s="279" t="s">
        <v>256</v>
      </c>
      <c r="C71" s="288">
        <v>14</v>
      </c>
      <c r="D71" s="288">
        <v>7</v>
      </c>
      <c r="E71" s="288">
        <v>7</v>
      </c>
      <c r="F71" s="288">
        <v>5</v>
      </c>
      <c r="G71" s="288">
        <v>5</v>
      </c>
      <c r="H71" s="288">
        <v>8</v>
      </c>
      <c r="I71" s="288">
        <v>16</v>
      </c>
      <c r="J71" s="288">
        <v>21</v>
      </c>
      <c r="K71" s="288">
        <v>29</v>
      </c>
      <c r="L71" s="288">
        <v>33</v>
      </c>
      <c r="M71" s="288">
        <v>33</v>
      </c>
      <c r="N71" s="288">
        <v>35</v>
      </c>
      <c r="O71" s="288">
        <v>34</v>
      </c>
      <c r="P71" s="288">
        <v>18</v>
      </c>
      <c r="Q71" s="288">
        <v>16</v>
      </c>
      <c r="R71" s="288">
        <v>26</v>
      </c>
      <c r="S71" s="288">
        <v>29</v>
      </c>
      <c r="T71" s="288">
        <v>34</v>
      </c>
      <c r="U71" s="288">
        <v>26</v>
      </c>
      <c r="V71" s="288">
        <v>28</v>
      </c>
      <c r="W71" s="288">
        <v>53</v>
      </c>
      <c r="X71" s="288">
        <v>36</v>
      </c>
      <c r="Y71" s="288">
        <v>29</v>
      </c>
      <c r="Z71" s="289">
        <v>33</v>
      </c>
      <c r="AA71" s="289">
        <v>575</v>
      </c>
    </row>
    <row r="72" spans="1:27" s="278" customFormat="1" ht="15" customHeight="1">
      <c r="A72" s="448"/>
      <c r="B72" s="279" t="s">
        <v>262</v>
      </c>
      <c r="C72" s="282">
        <v>3</v>
      </c>
      <c r="D72" s="282">
        <v>1</v>
      </c>
      <c r="E72" s="282">
        <v>1</v>
      </c>
      <c r="F72" s="282">
        <v>2</v>
      </c>
      <c r="G72" s="282">
        <v>3</v>
      </c>
      <c r="H72" s="282">
        <v>2</v>
      </c>
      <c r="I72" s="282">
        <v>6</v>
      </c>
      <c r="J72" s="282">
        <v>1</v>
      </c>
      <c r="K72" s="282">
        <v>8</v>
      </c>
      <c r="L72" s="282">
        <v>5</v>
      </c>
      <c r="M72" s="282">
        <v>4</v>
      </c>
      <c r="N72" s="282">
        <v>6</v>
      </c>
      <c r="O72" s="282">
        <v>4</v>
      </c>
      <c r="P72" s="282">
        <v>13</v>
      </c>
      <c r="Q72" s="282">
        <v>4</v>
      </c>
      <c r="R72" s="282">
        <v>4</v>
      </c>
      <c r="S72" s="282">
        <v>9</v>
      </c>
      <c r="T72" s="282">
        <v>8</v>
      </c>
      <c r="U72" s="282">
        <v>9</v>
      </c>
      <c r="V72" s="282">
        <v>5</v>
      </c>
      <c r="W72" s="282">
        <v>9</v>
      </c>
      <c r="X72" s="282">
        <v>10</v>
      </c>
      <c r="Y72" s="282">
        <v>6</v>
      </c>
      <c r="Z72" s="283">
        <v>7</v>
      </c>
      <c r="AA72" s="283">
        <v>130</v>
      </c>
    </row>
    <row r="73" spans="1:27" s="278" customFormat="1" ht="15" customHeight="1">
      <c r="A73" s="448"/>
      <c r="B73" s="290" t="s">
        <v>263</v>
      </c>
      <c r="C73" s="282">
        <v>5</v>
      </c>
      <c r="D73" s="282">
        <v>3</v>
      </c>
      <c r="E73" s="282">
        <v>1</v>
      </c>
      <c r="F73" s="282">
        <v>1</v>
      </c>
      <c r="G73" s="282">
        <v>2</v>
      </c>
      <c r="H73" s="282">
        <v>5</v>
      </c>
      <c r="I73" s="282">
        <v>9</v>
      </c>
      <c r="J73" s="282">
        <v>9</v>
      </c>
      <c r="K73" s="282">
        <v>14</v>
      </c>
      <c r="L73" s="282">
        <v>6</v>
      </c>
      <c r="M73" s="282">
        <v>8</v>
      </c>
      <c r="N73" s="282">
        <v>9</v>
      </c>
      <c r="O73" s="282">
        <v>12</v>
      </c>
      <c r="P73" s="282">
        <v>11</v>
      </c>
      <c r="Q73" s="282">
        <v>10</v>
      </c>
      <c r="R73" s="282">
        <v>9</v>
      </c>
      <c r="S73" s="282">
        <v>8</v>
      </c>
      <c r="T73" s="282">
        <v>10</v>
      </c>
      <c r="U73" s="282">
        <v>12</v>
      </c>
      <c r="V73" s="282">
        <v>11</v>
      </c>
      <c r="W73" s="282">
        <v>9</v>
      </c>
      <c r="X73" s="282">
        <v>7</v>
      </c>
      <c r="Y73" s="282">
        <v>12</v>
      </c>
      <c r="Z73" s="282">
        <v>14</v>
      </c>
      <c r="AA73" s="283">
        <v>197</v>
      </c>
    </row>
    <row r="74" spans="1:27" s="278" customFormat="1" ht="15" customHeight="1" thickBot="1">
      <c r="A74" s="448"/>
      <c r="B74" s="279" t="s">
        <v>259</v>
      </c>
      <c r="C74" s="285">
        <v>22</v>
      </c>
      <c r="D74" s="285">
        <v>11</v>
      </c>
      <c r="E74" s="285">
        <v>9</v>
      </c>
      <c r="F74" s="285">
        <v>8</v>
      </c>
      <c r="G74" s="285">
        <v>10</v>
      </c>
      <c r="H74" s="285">
        <v>15</v>
      </c>
      <c r="I74" s="285">
        <v>31</v>
      </c>
      <c r="J74" s="285">
        <v>31</v>
      </c>
      <c r="K74" s="285">
        <v>51</v>
      </c>
      <c r="L74" s="285">
        <v>44</v>
      </c>
      <c r="M74" s="285">
        <v>45</v>
      </c>
      <c r="N74" s="285">
        <v>50</v>
      </c>
      <c r="O74" s="285">
        <v>50</v>
      </c>
      <c r="P74" s="285">
        <v>42</v>
      </c>
      <c r="Q74" s="285">
        <v>30</v>
      </c>
      <c r="R74" s="285">
        <v>39</v>
      </c>
      <c r="S74" s="285">
        <v>46</v>
      </c>
      <c r="T74" s="285">
        <v>52</v>
      </c>
      <c r="U74" s="285">
        <v>47</v>
      </c>
      <c r="V74" s="285">
        <v>44</v>
      </c>
      <c r="W74" s="285">
        <v>71</v>
      </c>
      <c r="X74" s="285">
        <v>53</v>
      </c>
      <c r="Y74" s="285">
        <v>47</v>
      </c>
      <c r="Z74" s="286">
        <v>54</v>
      </c>
      <c r="AA74" s="286">
        <v>902</v>
      </c>
    </row>
    <row r="75" spans="1:27" s="278" customFormat="1" ht="15" customHeight="1" thickTop="1">
      <c r="A75" s="447" t="s">
        <v>280</v>
      </c>
      <c r="B75" s="287" t="s">
        <v>256</v>
      </c>
      <c r="C75" s="288">
        <v>67</v>
      </c>
      <c r="D75" s="288">
        <v>15</v>
      </c>
      <c r="E75" s="288">
        <v>10</v>
      </c>
      <c r="F75" s="288">
        <v>14</v>
      </c>
      <c r="G75" s="288">
        <v>10</v>
      </c>
      <c r="H75" s="288">
        <v>15</v>
      </c>
      <c r="I75" s="288">
        <v>62</v>
      </c>
      <c r="J75" s="288">
        <v>53</v>
      </c>
      <c r="K75" s="288">
        <v>83</v>
      </c>
      <c r="L75" s="288">
        <v>122</v>
      </c>
      <c r="M75" s="288">
        <v>78</v>
      </c>
      <c r="N75" s="288">
        <v>78</v>
      </c>
      <c r="O75" s="288">
        <v>71</v>
      </c>
      <c r="P75" s="288">
        <v>36</v>
      </c>
      <c r="Q75" s="288">
        <v>74</v>
      </c>
      <c r="R75" s="288">
        <v>42</v>
      </c>
      <c r="S75" s="288">
        <v>55</v>
      </c>
      <c r="T75" s="288">
        <v>73</v>
      </c>
      <c r="U75" s="288">
        <v>159</v>
      </c>
      <c r="V75" s="288">
        <v>87</v>
      </c>
      <c r="W75" s="288">
        <v>84</v>
      </c>
      <c r="X75" s="288">
        <v>64</v>
      </c>
      <c r="Y75" s="288">
        <v>83</v>
      </c>
      <c r="Z75" s="289">
        <v>147</v>
      </c>
      <c r="AA75" s="289">
        <v>1582</v>
      </c>
    </row>
    <row r="76" spans="1:27" s="278" customFormat="1" ht="15" customHeight="1">
      <c r="A76" s="448"/>
      <c r="B76" s="279" t="s">
        <v>262</v>
      </c>
      <c r="C76" s="282">
        <v>6</v>
      </c>
      <c r="D76" s="282"/>
      <c r="E76" s="282"/>
      <c r="F76" s="282">
        <v>1</v>
      </c>
      <c r="G76" s="282"/>
      <c r="H76" s="282">
        <v>3</v>
      </c>
      <c r="I76" s="282">
        <v>24</v>
      </c>
      <c r="J76" s="282">
        <v>18</v>
      </c>
      <c r="K76" s="282">
        <v>21</v>
      </c>
      <c r="L76" s="282">
        <v>18</v>
      </c>
      <c r="M76" s="282">
        <v>31</v>
      </c>
      <c r="N76" s="282">
        <v>16</v>
      </c>
      <c r="O76" s="282">
        <v>22</v>
      </c>
      <c r="P76" s="282">
        <v>41</v>
      </c>
      <c r="Q76" s="282">
        <v>27</v>
      </c>
      <c r="R76" s="282">
        <v>31</v>
      </c>
      <c r="S76" s="282">
        <v>43</v>
      </c>
      <c r="T76" s="282">
        <v>18</v>
      </c>
      <c r="U76" s="282">
        <v>24</v>
      </c>
      <c r="V76" s="282">
        <v>19</v>
      </c>
      <c r="W76" s="282">
        <v>35</v>
      </c>
      <c r="X76" s="282">
        <v>26</v>
      </c>
      <c r="Y76" s="282">
        <v>38</v>
      </c>
      <c r="Z76" s="283">
        <v>38</v>
      </c>
      <c r="AA76" s="283">
        <v>500</v>
      </c>
    </row>
    <row r="77" spans="1:27" s="278" customFormat="1" ht="15" customHeight="1">
      <c r="A77" s="448"/>
      <c r="B77" s="290" t="s">
        <v>263</v>
      </c>
      <c r="C77" s="282">
        <v>11</v>
      </c>
      <c r="D77" s="282">
        <v>14</v>
      </c>
      <c r="E77" s="282">
        <v>14</v>
      </c>
      <c r="F77" s="282">
        <v>11</v>
      </c>
      <c r="G77" s="282">
        <v>9</v>
      </c>
      <c r="H77" s="282">
        <v>12</v>
      </c>
      <c r="I77" s="282">
        <v>59</v>
      </c>
      <c r="J77" s="282">
        <v>29</v>
      </c>
      <c r="K77" s="282">
        <v>53</v>
      </c>
      <c r="L77" s="282">
        <v>51</v>
      </c>
      <c r="M77" s="282">
        <v>43</v>
      </c>
      <c r="N77" s="282">
        <v>34</v>
      </c>
      <c r="O77" s="282">
        <v>28</v>
      </c>
      <c r="P77" s="282">
        <v>23</v>
      </c>
      <c r="Q77" s="282">
        <v>31</v>
      </c>
      <c r="R77" s="282">
        <v>25</v>
      </c>
      <c r="S77" s="282">
        <v>46</v>
      </c>
      <c r="T77" s="282">
        <v>13</v>
      </c>
      <c r="U77" s="282">
        <v>18</v>
      </c>
      <c r="V77" s="282">
        <v>29</v>
      </c>
      <c r="W77" s="282">
        <v>48</v>
      </c>
      <c r="X77" s="282">
        <v>43</v>
      </c>
      <c r="Y77" s="282">
        <v>19</v>
      </c>
      <c r="Z77" s="283">
        <v>29</v>
      </c>
      <c r="AA77" s="283">
        <v>692</v>
      </c>
    </row>
    <row r="78" spans="1:27" s="278" customFormat="1" ht="15" customHeight="1" thickBot="1">
      <c r="A78" s="449"/>
      <c r="B78" s="284" t="s">
        <v>259</v>
      </c>
      <c r="C78" s="285">
        <v>84</v>
      </c>
      <c r="D78" s="285">
        <v>29</v>
      </c>
      <c r="E78" s="285">
        <v>24</v>
      </c>
      <c r="F78" s="285">
        <v>26</v>
      </c>
      <c r="G78" s="285">
        <v>19</v>
      </c>
      <c r="H78" s="285">
        <v>30</v>
      </c>
      <c r="I78" s="285">
        <v>145</v>
      </c>
      <c r="J78" s="285">
        <v>100</v>
      </c>
      <c r="K78" s="285">
        <v>157</v>
      </c>
      <c r="L78" s="285">
        <v>191</v>
      </c>
      <c r="M78" s="285">
        <v>152</v>
      </c>
      <c r="N78" s="285">
        <v>128</v>
      </c>
      <c r="O78" s="285">
        <v>121</v>
      </c>
      <c r="P78" s="285">
        <v>100</v>
      </c>
      <c r="Q78" s="285">
        <v>132</v>
      </c>
      <c r="R78" s="285">
        <v>98</v>
      </c>
      <c r="S78" s="285">
        <v>144</v>
      </c>
      <c r="T78" s="285">
        <v>104</v>
      </c>
      <c r="U78" s="285">
        <v>201</v>
      </c>
      <c r="V78" s="285">
        <v>135</v>
      </c>
      <c r="W78" s="285">
        <v>167</v>
      </c>
      <c r="X78" s="285">
        <v>133</v>
      </c>
      <c r="Y78" s="285">
        <v>140</v>
      </c>
      <c r="Z78" s="286">
        <v>214</v>
      </c>
      <c r="AA78" s="286">
        <v>2774</v>
      </c>
    </row>
    <row r="79" spans="1:27" s="278" customFormat="1" ht="15" customHeight="1" thickTop="1">
      <c r="A79" s="448" t="s">
        <v>281</v>
      </c>
      <c r="B79" s="287" t="s">
        <v>256</v>
      </c>
      <c r="C79" s="288"/>
      <c r="D79" s="288"/>
      <c r="E79" s="288"/>
      <c r="F79" s="288">
        <v>2</v>
      </c>
      <c r="G79" s="288"/>
      <c r="H79" s="288">
        <v>1</v>
      </c>
      <c r="I79" s="288"/>
      <c r="J79" s="288"/>
      <c r="K79" s="288">
        <v>2</v>
      </c>
      <c r="L79" s="288">
        <v>3</v>
      </c>
      <c r="M79" s="288">
        <v>6</v>
      </c>
      <c r="N79" s="288">
        <v>6</v>
      </c>
      <c r="O79" s="288">
        <v>1</v>
      </c>
      <c r="P79" s="288"/>
      <c r="Q79" s="288">
        <v>2</v>
      </c>
      <c r="R79" s="288">
        <v>6</v>
      </c>
      <c r="S79" s="288">
        <v>1</v>
      </c>
      <c r="T79" s="288">
        <v>8</v>
      </c>
      <c r="U79" s="288"/>
      <c r="V79" s="288">
        <v>6</v>
      </c>
      <c r="W79" s="288">
        <v>4</v>
      </c>
      <c r="X79" s="288">
        <v>2</v>
      </c>
      <c r="Y79" s="288">
        <v>6</v>
      </c>
      <c r="Z79" s="288">
        <v>2</v>
      </c>
      <c r="AA79" s="289">
        <v>58</v>
      </c>
    </row>
    <row r="80" spans="1:27" s="278" customFormat="1" ht="15" customHeight="1">
      <c r="A80" s="448"/>
      <c r="B80" s="279" t="s">
        <v>262</v>
      </c>
      <c r="C80" s="282"/>
      <c r="D80" s="282"/>
      <c r="E80" s="282"/>
      <c r="F80" s="282"/>
      <c r="G80" s="282"/>
      <c r="H80" s="282"/>
      <c r="I80" s="282"/>
      <c r="J80" s="282"/>
      <c r="K80" s="282">
        <v>1</v>
      </c>
      <c r="L80" s="282"/>
      <c r="M80" s="282"/>
      <c r="N80" s="282">
        <v>5</v>
      </c>
      <c r="O80" s="282">
        <v>2</v>
      </c>
      <c r="P80" s="282"/>
      <c r="Q80" s="282"/>
      <c r="R80" s="282"/>
      <c r="S80" s="282"/>
      <c r="T80" s="282">
        <v>1</v>
      </c>
      <c r="U80" s="282"/>
      <c r="V80" s="282"/>
      <c r="W80" s="282"/>
      <c r="X80" s="282"/>
      <c r="Y80" s="282"/>
      <c r="Z80" s="282"/>
      <c r="AA80" s="283">
        <v>9</v>
      </c>
    </row>
    <row r="81" spans="1:27" s="278" customFormat="1" ht="15" customHeight="1">
      <c r="A81" s="448"/>
      <c r="B81" s="290" t="s">
        <v>263</v>
      </c>
      <c r="C81" s="282"/>
      <c r="D81" s="282"/>
      <c r="E81" s="282"/>
      <c r="F81" s="282"/>
      <c r="G81" s="282"/>
      <c r="H81" s="282"/>
      <c r="I81" s="282">
        <v>1</v>
      </c>
      <c r="J81" s="282"/>
      <c r="K81" s="282">
        <v>2</v>
      </c>
      <c r="L81" s="282"/>
      <c r="M81" s="282"/>
      <c r="N81" s="282"/>
      <c r="O81" s="282"/>
      <c r="P81" s="282"/>
      <c r="Q81" s="282"/>
      <c r="R81" s="282"/>
      <c r="S81" s="282">
        <v>5</v>
      </c>
      <c r="T81" s="282">
        <v>1</v>
      </c>
      <c r="U81" s="282"/>
      <c r="V81" s="282"/>
      <c r="W81" s="282"/>
      <c r="X81" s="282"/>
      <c r="Y81" s="282"/>
      <c r="Z81" s="282">
        <v>1</v>
      </c>
      <c r="AA81" s="283">
        <v>10</v>
      </c>
    </row>
    <row r="82" spans="1:27" s="278" customFormat="1" ht="15" customHeight="1" thickBot="1">
      <c r="A82" s="449"/>
      <c r="B82" s="284" t="s">
        <v>259</v>
      </c>
      <c r="C82" s="285"/>
      <c r="D82" s="285"/>
      <c r="E82" s="285"/>
      <c r="F82" s="285">
        <v>2</v>
      </c>
      <c r="G82" s="285"/>
      <c r="H82" s="285">
        <v>1</v>
      </c>
      <c r="I82" s="285">
        <v>1</v>
      </c>
      <c r="J82" s="285"/>
      <c r="K82" s="285">
        <v>5</v>
      </c>
      <c r="L82" s="285">
        <v>3</v>
      </c>
      <c r="M82" s="285">
        <v>6</v>
      </c>
      <c r="N82" s="285">
        <v>11</v>
      </c>
      <c r="O82" s="285">
        <v>3</v>
      </c>
      <c r="P82" s="285"/>
      <c r="Q82" s="285">
        <v>2</v>
      </c>
      <c r="R82" s="285">
        <v>6</v>
      </c>
      <c r="S82" s="285">
        <v>6</v>
      </c>
      <c r="T82" s="285">
        <v>10</v>
      </c>
      <c r="U82" s="285"/>
      <c r="V82" s="285">
        <v>6</v>
      </c>
      <c r="W82" s="285">
        <v>4</v>
      </c>
      <c r="X82" s="285">
        <v>2</v>
      </c>
      <c r="Y82" s="285">
        <v>6</v>
      </c>
      <c r="Z82" s="285">
        <v>3</v>
      </c>
      <c r="AA82" s="286">
        <v>77</v>
      </c>
    </row>
    <row r="83" spans="1:27" s="278" customFormat="1" ht="15" customHeight="1" thickTop="1">
      <c r="A83" s="447" t="s">
        <v>282</v>
      </c>
      <c r="B83" s="287" t="s">
        <v>256</v>
      </c>
      <c r="C83" s="288">
        <v>1</v>
      </c>
      <c r="D83" s="288"/>
      <c r="E83" s="288"/>
      <c r="F83" s="288">
        <v>1</v>
      </c>
      <c r="G83" s="288"/>
      <c r="H83" s="288"/>
      <c r="I83" s="288"/>
      <c r="J83" s="288">
        <v>2</v>
      </c>
      <c r="K83" s="288"/>
      <c r="L83" s="288"/>
      <c r="M83" s="288"/>
      <c r="N83" s="288"/>
      <c r="O83" s="288">
        <v>1</v>
      </c>
      <c r="P83" s="288">
        <v>1</v>
      </c>
      <c r="Q83" s="288"/>
      <c r="R83" s="288"/>
      <c r="S83" s="288"/>
      <c r="T83" s="288"/>
      <c r="U83" s="288">
        <v>1</v>
      </c>
      <c r="V83" s="288">
        <v>1</v>
      </c>
      <c r="W83" s="288"/>
      <c r="X83" s="288"/>
      <c r="Y83" s="288">
        <v>1</v>
      </c>
      <c r="Z83" s="288"/>
      <c r="AA83" s="289">
        <v>9</v>
      </c>
    </row>
    <row r="84" spans="1:27" s="278" customFormat="1" ht="15" customHeight="1">
      <c r="A84" s="448"/>
      <c r="B84" s="279" t="s">
        <v>262</v>
      </c>
      <c r="C84" s="282"/>
      <c r="D84" s="282"/>
      <c r="E84" s="282"/>
      <c r="F84" s="282"/>
      <c r="G84" s="282"/>
      <c r="H84" s="282"/>
      <c r="I84" s="282">
        <v>3</v>
      </c>
      <c r="J84" s="282"/>
      <c r="K84" s="282"/>
      <c r="L84" s="282"/>
      <c r="M84" s="282"/>
      <c r="N84" s="282"/>
      <c r="O84" s="282"/>
      <c r="P84" s="282"/>
      <c r="Q84" s="282"/>
      <c r="R84" s="282"/>
      <c r="S84" s="282"/>
      <c r="T84" s="282"/>
      <c r="U84" s="282"/>
      <c r="V84" s="282">
        <v>1</v>
      </c>
      <c r="W84" s="282"/>
      <c r="X84" s="282">
        <v>5</v>
      </c>
      <c r="Y84" s="282"/>
      <c r="Z84" s="282"/>
      <c r="AA84" s="283">
        <v>9</v>
      </c>
    </row>
    <row r="85" spans="1:27" s="278" customFormat="1" ht="15" customHeight="1">
      <c r="A85" s="448"/>
      <c r="B85" s="290" t="s">
        <v>263</v>
      </c>
      <c r="C85" s="282">
        <v>1</v>
      </c>
      <c r="D85" s="282"/>
      <c r="E85" s="282"/>
      <c r="F85" s="282"/>
      <c r="G85" s="282"/>
      <c r="H85" s="282"/>
      <c r="I85" s="282"/>
      <c r="J85" s="282"/>
      <c r="K85" s="282"/>
      <c r="L85" s="282">
        <v>2</v>
      </c>
      <c r="M85" s="282"/>
      <c r="N85" s="282"/>
      <c r="O85" s="282"/>
      <c r="P85" s="282"/>
      <c r="Q85" s="282"/>
      <c r="R85" s="282"/>
      <c r="S85" s="282">
        <v>4</v>
      </c>
      <c r="T85" s="282">
        <v>3</v>
      </c>
      <c r="U85" s="282"/>
      <c r="V85" s="282"/>
      <c r="W85" s="282"/>
      <c r="X85" s="282"/>
      <c r="Y85" s="282"/>
      <c r="Z85" s="282"/>
      <c r="AA85" s="283">
        <v>10</v>
      </c>
    </row>
    <row r="86" spans="1:27" s="278" customFormat="1" ht="15" customHeight="1" thickBot="1">
      <c r="A86" s="449"/>
      <c r="B86" s="284" t="s">
        <v>259</v>
      </c>
      <c r="C86" s="285">
        <v>2</v>
      </c>
      <c r="D86" s="285"/>
      <c r="E86" s="285"/>
      <c r="F86" s="285">
        <v>1</v>
      </c>
      <c r="G86" s="285"/>
      <c r="H86" s="285"/>
      <c r="I86" s="285">
        <v>3</v>
      </c>
      <c r="J86" s="285">
        <v>2</v>
      </c>
      <c r="K86" s="285"/>
      <c r="L86" s="285">
        <v>2</v>
      </c>
      <c r="M86" s="285"/>
      <c r="N86" s="285"/>
      <c r="O86" s="285">
        <v>1</v>
      </c>
      <c r="P86" s="285">
        <v>1</v>
      </c>
      <c r="Q86" s="285"/>
      <c r="R86" s="285"/>
      <c r="S86" s="285">
        <v>4</v>
      </c>
      <c r="T86" s="285">
        <v>3</v>
      </c>
      <c r="U86" s="285">
        <v>1</v>
      </c>
      <c r="V86" s="285">
        <v>2</v>
      </c>
      <c r="W86" s="285"/>
      <c r="X86" s="285">
        <v>5</v>
      </c>
      <c r="Y86" s="285">
        <v>1</v>
      </c>
      <c r="Z86" s="285"/>
      <c r="AA86" s="286">
        <v>28</v>
      </c>
    </row>
    <row r="87" spans="1:27" s="278" customFormat="1" ht="15" customHeight="1" thickTop="1">
      <c r="A87" s="447" t="s">
        <v>283</v>
      </c>
      <c r="B87" s="287" t="s">
        <v>256</v>
      </c>
      <c r="C87" s="288"/>
      <c r="D87" s="288"/>
      <c r="E87" s="288"/>
      <c r="F87" s="288"/>
      <c r="G87" s="288"/>
      <c r="H87" s="288"/>
      <c r="I87" s="288"/>
      <c r="J87" s="288"/>
      <c r="K87" s="288"/>
      <c r="L87" s="288"/>
      <c r="M87" s="288"/>
      <c r="N87" s="288"/>
      <c r="O87" s="288"/>
      <c r="P87" s="288">
        <v>1</v>
      </c>
      <c r="Q87" s="288"/>
      <c r="R87" s="288"/>
      <c r="S87" s="288"/>
      <c r="T87" s="288">
        <v>1</v>
      </c>
      <c r="U87" s="288"/>
      <c r="V87" s="288"/>
      <c r="W87" s="288"/>
      <c r="X87" s="288"/>
      <c r="Y87" s="288">
        <v>2</v>
      </c>
      <c r="Z87" s="288"/>
      <c r="AA87" s="289">
        <v>4</v>
      </c>
    </row>
    <row r="88" spans="1:27" s="278" customFormat="1" ht="15" customHeight="1">
      <c r="A88" s="448"/>
      <c r="B88" s="279" t="s">
        <v>262</v>
      </c>
      <c r="C88" s="282"/>
      <c r="D88" s="282"/>
      <c r="E88" s="282"/>
      <c r="F88" s="282"/>
      <c r="G88" s="282"/>
      <c r="H88" s="282"/>
      <c r="I88" s="282"/>
      <c r="J88" s="282"/>
      <c r="K88" s="282"/>
      <c r="L88" s="282"/>
      <c r="M88" s="282"/>
      <c r="N88" s="282"/>
      <c r="O88" s="282"/>
      <c r="P88" s="282"/>
      <c r="Q88" s="282"/>
      <c r="R88" s="282"/>
      <c r="S88" s="282"/>
      <c r="T88" s="282"/>
      <c r="U88" s="282"/>
      <c r="V88" s="282"/>
      <c r="W88" s="282"/>
      <c r="X88" s="282">
        <v>2</v>
      </c>
      <c r="Y88" s="282"/>
      <c r="Z88" s="282"/>
      <c r="AA88" s="283">
        <v>2</v>
      </c>
    </row>
    <row r="89" spans="1:27" s="278" customFormat="1" ht="15" customHeight="1">
      <c r="A89" s="448"/>
      <c r="B89" s="290" t="s">
        <v>263</v>
      </c>
      <c r="C89" s="282"/>
      <c r="D89" s="282"/>
      <c r="E89" s="282"/>
      <c r="F89" s="282"/>
      <c r="G89" s="282"/>
      <c r="H89" s="282"/>
      <c r="I89" s="282"/>
      <c r="J89" s="282"/>
      <c r="K89" s="282"/>
      <c r="L89" s="282"/>
      <c r="M89" s="282">
        <v>1</v>
      </c>
      <c r="N89" s="282"/>
      <c r="O89" s="282"/>
      <c r="P89" s="282"/>
      <c r="Q89" s="282"/>
      <c r="R89" s="282"/>
      <c r="S89" s="282"/>
      <c r="T89" s="282"/>
      <c r="U89" s="282"/>
      <c r="V89" s="282"/>
      <c r="W89" s="282"/>
      <c r="X89" s="282"/>
      <c r="Y89" s="282">
        <v>1</v>
      </c>
      <c r="Z89" s="282"/>
      <c r="AA89" s="283">
        <v>2</v>
      </c>
    </row>
    <row r="90" spans="1:27" s="278" customFormat="1" ht="15" customHeight="1" thickBot="1">
      <c r="A90" s="449"/>
      <c r="B90" s="284" t="s">
        <v>259</v>
      </c>
      <c r="C90" s="285"/>
      <c r="D90" s="285"/>
      <c r="E90" s="285"/>
      <c r="F90" s="285"/>
      <c r="G90" s="285"/>
      <c r="H90" s="285"/>
      <c r="I90" s="285"/>
      <c r="J90" s="285"/>
      <c r="K90" s="285"/>
      <c r="L90" s="285"/>
      <c r="M90" s="285">
        <v>1</v>
      </c>
      <c r="N90" s="285"/>
      <c r="O90" s="285"/>
      <c r="P90" s="285">
        <v>1</v>
      </c>
      <c r="Q90" s="285"/>
      <c r="R90" s="285"/>
      <c r="S90" s="285"/>
      <c r="T90" s="285">
        <v>1</v>
      </c>
      <c r="U90" s="285"/>
      <c r="V90" s="285"/>
      <c r="W90" s="285"/>
      <c r="X90" s="285">
        <v>2</v>
      </c>
      <c r="Y90" s="285">
        <v>3</v>
      </c>
      <c r="Z90" s="285"/>
      <c r="AA90" s="286">
        <v>8</v>
      </c>
    </row>
    <row r="91" spans="1:27" s="278" customFormat="1" ht="15" customHeight="1" thickTop="1">
      <c r="A91" s="447" t="s">
        <v>284</v>
      </c>
      <c r="B91" s="287" t="s">
        <v>256</v>
      </c>
      <c r="C91" s="288"/>
      <c r="D91" s="288">
        <v>2</v>
      </c>
      <c r="E91" s="288"/>
      <c r="F91" s="288"/>
      <c r="G91" s="288"/>
      <c r="H91" s="288"/>
      <c r="I91" s="288"/>
      <c r="J91" s="288"/>
      <c r="K91" s="288"/>
      <c r="L91" s="288"/>
      <c r="M91" s="288"/>
      <c r="N91" s="288"/>
      <c r="O91" s="288"/>
      <c r="P91" s="288"/>
      <c r="Q91" s="288"/>
      <c r="R91" s="288"/>
      <c r="S91" s="288"/>
      <c r="T91" s="288"/>
      <c r="U91" s="288"/>
      <c r="V91" s="288"/>
      <c r="W91" s="288"/>
      <c r="X91" s="288"/>
      <c r="Y91" s="288"/>
      <c r="Z91" s="288"/>
      <c r="AA91" s="289">
        <v>2</v>
      </c>
    </row>
    <row r="92" spans="1:27" s="278" customFormat="1" ht="15" customHeight="1">
      <c r="A92" s="448"/>
      <c r="B92" s="279" t="s">
        <v>262</v>
      </c>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3"/>
    </row>
    <row r="93" spans="1:27" s="278" customFormat="1" ht="15" customHeight="1">
      <c r="A93" s="448"/>
      <c r="B93" s="290" t="s">
        <v>263</v>
      </c>
      <c r="C93" s="282"/>
      <c r="D93" s="282"/>
      <c r="E93" s="282"/>
      <c r="F93" s="282"/>
      <c r="G93" s="282"/>
      <c r="H93" s="282"/>
      <c r="I93" s="282"/>
      <c r="J93" s="282"/>
      <c r="K93" s="282"/>
      <c r="L93" s="282">
        <v>2</v>
      </c>
      <c r="M93" s="282"/>
      <c r="N93" s="282"/>
      <c r="O93" s="282"/>
      <c r="P93" s="282"/>
      <c r="Q93" s="282"/>
      <c r="R93" s="282"/>
      <c r="S93" s="282"/>
      <c r="T93" s="282"/>
      <c r="U93" s="282">
        <v>2</v>
      </c>
      <c r="V93" s="282"/>
      <c r="W93" s="282">
        <v>1</v>
      </c>
      <c r="X93" s="282"/>
      <c r="Y93" s="282"/>
      <c r="Z93" s="282"/>
      <c r="AA93" s="283">
        <v>5</v>
      </c>
    </row>
    <row r="94" spans="1:27" s="278" customFormat="1" ht="15" customHeight="1" thickBot="1">
      <c r="A94" s="449"/>
      <c r="B94" s="284" t="s">
        <v>259</v>
      </c>
      <c r="C94" s="285"/>
      <c r="D94" s="285">
        <v>2</v>
      </c>
      <c r="E94" s="285"/>
      <c r="F94" s="285"/>
      <c r="G94" s="285"/>
      <c r="H94" s="285"/>
      <c r="I94" s="285"/>
      <c r="J94" s="285"/>
      <c r="K94" s="285"/>
      <c r="L94" s="285">
        <v>2</v>
      </c>
      <c r="M94" s="285"/>
      <c r="N94" s="285"/>
      <c r="O94" s="285"/>
      <c r="P94" s="285"/>
      <c r="Q94" s="285"/>
      <c r="R94" s="285"/>
      <c r="S94" s="285"/>
      <c r="T94" s="285"/>
      <c r="U94" s="285">
        <v>2</v>
      </c>
      <c r="V94" s="285"/>
      <c r="W94" s="285">
        <v>1</v>
      </c>
      <c r="X94" s="285"/>
      <c r="Y94" s="285"/>
      <c r="Z94" s="285"/>
      <c r="AA94" s="286">
        <v>7</v>
      </c>
    </row>
    <row r="95" spans="1:27" s="278" customFormat="1" ht="15" customHeight="1" thickTop="1">
      <c r="A95" s="447" t="s">
        <v>285</v>
      </c>
      <c r="B95" s="287" t="s">
        <v>256</v>
      </c>
      <c r="C95" s="288"/>
      <c r="D95" s="288"/>
      <c r="E95" s="288"/>
      <c r="F95" s="288"/>
      <c r="G95" s="288"/>
      <c r="H95" s="288"/>
      <c r="I95" s="288"/>
      <c r="J95" s="288"/>
      <c r="K95" s="288"/>
      <c r="L95" s="288"/>
      <c r="M95" s="288"/>
      <c r="N95" s="288"/>
      <c r="O95" s="288"/>
      <c r="P95" s="288"/>
      <c r="Q95" s="288"/>
      <c r="R95" s="288"/>
      <c r="S95" s="288"/>
      <c r="T95" s="288">
        <v>1</v>
      </c>
      <c r="U95" s="288"/>
      <c r="V95" s="288"/>
      <c r="W95" s="288"/>
      <c r="X95" s="288"/>
      <c r="Y95" s="288"/>
      <c r="Z95" s="288"/>
      <c r="AA95" s="289">
        <v>1</v>
      </c>
    </row>
    <row r="96" spans="1:27" s="278" customFormat="1" ht="15" customHeight="1">
      <c r="A96" s="448"/>
      <c r="B96" s="279" t="s">
        <v>262</v>
      </c>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3"/>
    </row>
    <row r="97" spans="1:27" s="278" customFormat="1" ht="15" customHeight="1">
      <c r="A97" s="448"/>
      <c r="B97" s="290" t="s">
        <v>263</v>
      </c>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3"/>
    </row>
    <row r="98" spans="1:27" s="278" customFormat="1" ht="15" customHeight="1" thickBot="1">
      <c r="A98" s="448"/>
      <c r="B98" s="287" t="s">
        <v>259</v>
      </c>
      <c r="C98" s="285"/>
      <c r="D98" s="285"/>
      <c r="E98" s="285"/>
      <c r="F98" s="285"/>
      <c r="G98" s="285"/>
      <c r="H98" s="285"/>
      <c r="I98" s="285"/>
      <c r="J98" s="285"/>
      <c r="K98" s="285"/>
      <c r="L98" s="285"/>
      <c r="M98" s="285"/>
      <c r="N98" s="285"/>
      <c r="O98" s="285"/>
      <c r="P98" s="285"/>
      <c r="Q98" s="285"/>
      <c r="R98" s="285"/>
      <c r="S98" s="285"/>
      <c r="T98" s="285">
        <v>1</v>
      </c>
      <c r="U98" s="285"/>
      <c r="V98" s="285"/>
      <c r="W98" s="285"/>
      <c r="X98" s="285"/>
      <c r="Y98" s="285"/>
      <c r="Z98" s="285"/>
      <c r="AA98" s="286">
        <v>1</v>
      </c>
    </row>
    <row r="99" spans="1:27" s="278" customFormat="1" ht="15" customHeight="1" thickTop="1">
      <c r="A99" s="297"/>
      <c r="B99" s="298"/>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row>
    <row r="100" spans="1:27" s="278" customFormat="1" ht="15" customHeight="1" thickBot="1">
      <c r="A100" s="300"/>
      <c r="B100" s="294"/>
      <c r="C100" s="295"/>
      <c r="D100" s="295"/>
      <c r="E100" s="295"/>
      <c r="F100" s="295"/>
      <c r="G100" s="295"/>
      <c r="H100" s="295"/>
      <c r="I100" s="295"/>
      <c r="J100" s="295"/>
      <c r="K100" s="295"/>
      <c r="L100" s="295"/>
      <c r="M100" s="295"/>
      <c r="N100" s="295"/>
      <c r="O100" s="295"/>
      <c r="P100" s="295"/>
      <c r="Q100" s="295"/>
      <c r="R100" s="295"/>
      <c r="S100" s="295"/>
      <c r="T100" s="295"/>
      <c r="U100" s="295"/>
      <c r="V100" s="295"/>
      <c r="W100" s="295"/>
      <c r="X100" s="295"/>
      <c r="Y100" s="295"/>
      <c r="Z100" s="295"/>
      <c r="AA100" s="295"/>
    </row>
    <row r="101" spans="1:27" s="278" customFormat="1" ht="15" customHeight="1" thickBot="1">
      <c r="A101" s="274"/>
      <c r="B101" s="275"/>
      <c r="C101" s="275" t="s">
        <v>250</v>
      </c>
      <c r="D101" s="275">
        <v>1</v>
      </c>
      <c r="E101" s="275">
        <v>2</v>
      </c>
      <c r="F101" s="275">
        <v>3</v>
      </c>
      <c r="G101" s="275">
        <v>4</v>
      </c>
      <c r="H101" s="275">
        <v>5</v>
      </c>
      <c r="I101" s="275">
        <v>6</v>
      </c>
      <c r="J101" s="275">
        <v>7</v>
      </c>
      <c r="K101" s="275">
        <v>8</v>
      </c>
      <c r="L101" s="275">
        <v>9</v>
      </c>
      <c r="M101" s="275">
        <v>10</v>
      </c>
      <c r="N101" s="275">
        <v>11</v>
      </c>
      <c r="O101" s="275">
        <v>12</v>
      </c>
      <c r="P101" s="275">
        <v>13</v>
      </c>
      <c r="Q101" s="275">
        <v>14</v>
      </c>
      <c r="R101" s="275">
        <v>15</v>
      </c>
      <c r="S101" s="275">
        <v>16</v>
      </c>
      <c r="T101" s="275">
        <v>17</v>
      </c>
      <c r="U101" s="275">
        <v>18</v>
      </c>
      <c r="V101" s="275">
        <v>19</v>
      </c>
      <c r="W101" s="275">
        <v>20</v>
      </c>
      <c r="X101" s="275">
        <v>21</v>
      </c>
      <c r="Y101" s="275">
        <v>22</v>
      </c>
      <c r="Z101" s="275">
        <v>23</v>
      </c>
      <c r="AA101" s="296" t="s">
        <v>74</v>
      </c>
    </row>
    <row r="102" spans="1:27" s="278" customFormat="1" ht="15" customHeight="1">
      <c r="A102" s="448" t="s">
        <v>286</v>
      </c>
      <c r="B102" s="279" t="s">
        <v>256</v>
      </c>
      <c r="C102" s="288"/>
      <c r="D102" s="288"/>
      <c r="E102" s="288"/>
      <c r="F102" s="288"/>
      <c r="G102" s="288"/>
      <c r="H102" s="288"/>
      <c r="I102" s="288"/>
      <c r="J102" s="288"/>
      <c r="K102" s="288">
        <v>2</v>
      </c>
      <c r="L102" s="288"/>
      <c r="M102" s="288"/>
      <c r="N102" s="288">
        <v>5</v>
      </c>
      <c r="O102" s="288"/>
      <c r="P102" s="288"/>
      <c r="Q102" s="288"/>
      <c r="R102" s="288"/>
      <c r="S102" s="288"/>
      <c r="T102" s="288"/>
      <c r="U102" s="288"/>
      <c r="V102" s="288"/>
      <c r="W102" s="288"/>
      <c r="X102" s="288"/>
      <c r="Y102" s="288"/>
      <c r="Z102" s="288"/>
      <c r="AA102" s="289">
        <v>7</v>
      </c>
    </row>
    <row r="103" spans="1:27" s="278" customFormat="1" ht="15" customHeight="1">
      <c r="A103" s="448"/>
      <c r="B103" s="279" t="s">
        <v>262</v>
      </c>
      <c r="C103" s="282"/>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3"/>
    </row>
    <row r="104" spans="1:27" s="278" customFormat="1" ht="15" customHeight="1">
      <c r="A104" s="448"/>
      <c r="B104" s="290" t="s">
        <v>263</v>
      </c>
      <c r="C104" s="282"/>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3"/>
    </row>
    <row r="105" spans="1:27" s="278" customFormat="1" ht="15" customHeight="1" thickBot="1">
      <c r="A105" s="449"/>
      <c r="B105" s="284" t="s">
        <v>259</v>
      </c>
      <c r="C105" s="285"/>
      <c r="D105" s="285"/>
      <c r="E105" s="285"/>
      <c r="F105" s="285"/>
      <c r="G105" s="285"/>
      <c r="H105" s="285"/>
      <c r="I105" s="285"/>
      <c r="J105" s="285"/>
      <c r="K105" s="285">
        <v>2</v>
      </c>
      <c r="L105" s="285"/>
      <c r="M105" s="285"/>
      <c r="N105" s="285">
        <v>5</v>
      </c>
      <c r="O105" s="285"/>
      <c r="P105" s="285"/>
      <c r="Q105" s="285"/>
      <c r="R105" s="285"/>
      <c r="S105" s="285"/>
      <c r="T105" s="285"/>
      <c r="U105" s="285"/>
      <c r="V105" s="285"/>
      <c r="W105" s="285"/>
      <c r="X105" s="285"/>
      <c r="Y105" s="285"/>
      <c r="Z105" s="285"/>
      <c r="AA105" s="286">
        <v>7</v>
      </c>
    </row>
    <row r="106" spans="1:27" s="278" customFormat="1" ht="15" customHeight="1" thickTop="1">
      <c r="A106" s="447" t="s">
        <v>287</v>
      </c>
      <c r="B106" s="287" t="s">
        <v>256</v>
      </c>
      <c r="C106" s="288"/>
      <c r="D106" s="288">
        <v>1</v>
      </c>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9">
        <v>1</v>
      </c>
    </row>
    <row r="107" spans="1:27" s="278" customFormat="1" ht="15" customHeight="1">
      <c r="A107" s="448"/>
      <c r="B107" s="279" t="s">
        <v>262</v>
      </c>
      <c r="C107" s="282"/>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3"/>
    </row>
    <row r="108" spans="1:27" s="278" customFormat="1" ht="15" customHeight="1">
      <c r="A108" s="448"/>
      <c r="B108" s="290" t="s">
        <v>263</v>
      </c>
      <c r="C108" s="282"/>
      <c r="D108" s="282"/>
      <c r="E108" s="282"/>
      <c r="F108" s="282"/>
      <c r="G108" s="282"/>
      <c r="H108" s="282"/>
      <c r="I108" s="282"/>
      <c r="J108" s="282"/>
      <c r="K108" s="282"/>
      <c r="L108" s="282"/>
      <c r="M108" s="282"/>
      <c r="N108" s="282"/>
      <c r="O108" s="282"/>
      <c r="P108" s="282"/>
      <c r="Q108" s="282"/>
      <c r="R108" s="282"/>
      <c r="S108" s="282"/>
      <c r="T108" s="282">
        <v>6</v>
      </c>
      <c r="U108" s="282"/>
      <c r="V108" s="282"/>
      <c r="W108" s="282"/>
      <c r="X108" s="282"/>
      <c r="Y108" s="282"/>
      <c r="Z108" s="282"/>
      <c r="AA108" s="283">
        <v>6</v>
      </c>
    </row>
    <row r="109" spans="1:27" s="278" customFormat="1" ht="15" customHeight="1" thickBot="1">
      <c r="A109" s="449"/>
      <c r="B109" s="284" t="s">
        <v>259</v>
      </c>
      <c r="C109" s="285"/>
      <c r="D109" s="285">
        <v>1</v>
      </c>
      <c r="E109" s="285"/>
      <c r="F109" s="285"/>
      <c r="G109" s="285"/>
      <c r="H109" s="285"/>
      <c r="I109" s="285"/>
      <c r="J109" s="285"/>
      <c r="K109" s="285"/>
      <c r="L109" s="285"/>
      <c r="M109" s="285"/>
      <c r="N109" s="285"/>
      <c r="O109" s="285"/>
      <c r="P109" s="285"/>
      <c r="Q109" s="285"/>
      <c r="R109" s="285"/>
      <c r="S109" s="285"/>
      <c r="T109" s="285">
        <v>6</v>
      </c>
      <c r="U109" s="285"/>
      <c r="V109" s="285"/>
      <c r="W109" s="285"/>
      <c r="X109" s="285"/>
      <c r="Y109" s="285"/>
      <c r="Z109" s="285"/>
      <c r="AA109" s="286">
        <v>7</v>
      </c>
    </row>
    <row r="110" spans="1:27" s="278" customFormat="1" ht="15" customHeight="1" thickTop="1">
      <c r="A110" s="447" t="s">
        <v>288</v>
      </c>
      <c r="B110" s="287" t="s">
        <v>256</v>
      </c>
      <c r="C110" s="288">
        <v>1</v>
      </c>
      <c r="D110" s="288"/>
      <c r="E110" s="288"/>
      <c r="F110" s="288"/>
      <c r="G110" s="288"/>
      <c r="H110" s="288"/>
      <c r="I110" s="288">
        <v>5</v>
      </c>
      <c r="J110" s="288"/>
      <c r="K110" s="288">
        <v>1</v>
      </c>
      <c r="L110" s="288"/>
      <c r="M110" s="288"/>
      <c r="N110" s="288">
        <v>1</v>
      </c>
      <c r="O110" s="288"/>
      <c r="P110" s="288">
        <v>1</v>
      </c>
      <c r="Q110" s="288"/>
      <c r="R110" s="288"/>
      <c r="S110" s="288"/>
      <c r="T110" s="288"/>
      <c r="U110" s="288">
        <v>3</v>
      </c>
      <c r="V110" s="288"/>
      <c r="W110" s="288"/>
      <c r="X110" s="288"/>
      <c r="Y110" s="288">
        <v>1</v>
      </c>
      <c r="Z110" s="289">
        <v>4</v>
      </c>
      <c r="AA110" s="289">
        <v>17</v>
      </c>
    </row>
    <row r="111" spans="1:27" s="278" customFormat="1" ht="15" customHeight="1">
      <c r="A111" s="448"/>
      <c r="B111" s="279" t="s">
        <v>262</v>
      </c>
      <c r="C111" s="282"/>
      <c r="D111" s="282"/>
      <c r="E111" s="282"/>
      <c r="F111" s="282"/>
      <c r="G111" s="282"/>
      <c r="H111" s="282"/>
      <c r="I111" s="282"/>
      <c r="J111" s="282"/>
      <c r="K111" s="282"/>
      <c r="L111" s="282">
        <v>1</v>
      </c>
      <c r="M111" s="282"/>
      <c r="N111" s="282"/>
      <c r="O111" s="282"/>
      <c r="P111" s="282"/>
      <c r="Q111" s="282"/>
      <c r="R111" s="282"/>
      <c r="S111" s="282"/>
      <c r="T111" s="282"/>
      <c r="U111" s="282"/>
      <c r="V111" s="282"/>
      <c r="W111" s="282"/>
      <c r="X111" s="282"/>
      <c r="Y111" s="282"/>
      <c r="Z111" s="283"/>
      <c r="AA111" s="283">
        <v>1</v>
      </c>
    </row>
    <row r="112" spans="1:27" s="278" customFormat="1" ht="15" customHeight="1">
      <c r="A112" s="448"/>
      <c r="B112" s="290" t="s">
        <v>263</v>
      </c>
      <c r="C112" s="282"/>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3"/>
      <c r="AA112" s="283"/>
    </row>
    <row r="113" spans="1:27" s="278" customFormat="1" ht="15" customHeight="1" thickBot="1">
      <c r="A113" s="449"/>
      <c r="B113" s="284" t="s">
        <v>259</v>
      </c>
      <c r="C113" s="285">
        <v>1</v>
      </c>
      <c r="D113" s="285"/>
      <c r="E113" s="285"/>
      <c r="F113" s="285"/>
      <c r="G113" s="285"/>
      <c r="H113" s="285"/>
      <c r="I113" s="285">
        <v>5</v>
      </c>
      <c r="J113" s="285"/>
      <c r="K113" s="285">
        <v>1</v>
      </c>
      <c r="L113" s="285">
        <v>1</v>
      </c>
      <c r="M113" s="285"/>
      <c r="N113" s="285">
        <v>1</v>
      </c>
      <c r="O113" s="285"/>
      <c r="P113" s="285">
        <v>1</v>
      </c>
      <c r="Q113" s="285"/>
      <c r="R113" s="285"/>
      <c r="S113" s="285"/>
      <c r="T113" s="285"/>
      <c r="U113" s="285">
        <v>3</v>
      </c>
      <c r="V113" s="285"/>
      <c r="W113" s="285"/>
      <c r="X113" s="285"/>
      <c r="Y113" s="285">
        <v>1</v>
      </c>
      <c r="Z113" s="286">
        <v>4</v>
      </c>
      <c r="AA113" s="286">
        <v>18</v>
      </c>
    </row>
    <row r="114" spans="1:27" s="278" customFormat="1" ht="15" customHeight="1" thickTop="1">
      <c r="A114" s="447" t="s">
        <v>289</v>
      </c>
      <c r="B114" s="287" t="s">
        <v>256</v>
      </c>
      <c r="C114" s="288">
        <v>2</v>
      </c>
      <c r="D114" s="288"/>
      <c r="E114" s="288"/>
      <c r="F114" s="288"/>
      <c r="G114" s="288"/>
      <c r="H114" s="288"/>
      <c r="I114" s="288">
        <v>3</v>
      </c>
      <c r="J114" s="288"/>
      <c r="K114" s="288">
        <v>3</v>
      </c>
      <c r="L114" s="288"/>
      <c r="M114" s="288"/>
      <c r="N114" s="288"/>
      <c r="O114" s="288"/>
      <c r="P114" s="288"/>
      <c r="Q114" s="288"/>
      <c r="R114" s="288"/>
      <c r="S114" s="288"/>
      <c r="T114" s="288"/>
      <c r="U114" s="288">
        <v>1</v>
      </c>
      <c r="V114" s="288"/>
      <c r="W114" s="288"/>
      <c r="X114" s="288"/>
      <c r="Y114" s="288">
        <v>1</v>
      </c>
      <c r="Z114" s="289">
        <v>4</v>
      </c>
      <c r="AA114" s="289">
        <v>14</v>
      </c>
    </row>
    <row r="115" spans="1:27" s="278" customFormat="1" ht="15" customHeight="1">
      <c r="A115" s="448"/>
      <c r="B115" s="279" t="s">
        <v>262</v>
      </c>
      <c r="C115" s="282"/>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3"/>
      <c r="AA115" s="283"/>
    </row>
    <row r="116" spans="1:27" s="278" customFormat="1" ht="15" customHeight="1">
      <c r="A116" s="448"/>
      <c r="B116" s="290" t="s">
        <v>263</v>
      </c>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3"/>
      <c r="AA116" s="283"/>
    </row>
    <row r="117" spans="1:27" s="278" customFormat="1" ht="15" customHeight="1" thickBot="1">
      <c r="A117" s="449"/>
      <c r="B117" s="284" t="s">
        <v>259</v>
      </c>
      <c r="C117" s="285">
        <v>2</v>
      </c>
      <c r="D117" s="285"/>
      <c r="E117" s="285"/>
      <c r="F117" s="285"/>
      <c r="G117" s="285"/>
      <c r="H117" s="285"/>
      <c r="I117" s="285">
        <v>3</v>
      </c>
      <c r="J117" s="285"/>
      <c r="K117" s="285">
        <v>3</v>
      </c>
      <c r="L117" s="285"/>
      <c r="M117" s="285"/>
      <c r="N117" s="285"/>
      <c r="O117" s="285"/>
      <c r="P117" s="285"/>
      <c r="Q117" s="285"/>
      <c r="R117" s="285"/>
      <c r="S117" s="285"/>
      <c r="T117" s="285"/>
      <c r="U117" s="285">
        <v>1</v>
      </c>
      <c r="V117" s="285"/>
      <c r="W117" s="285"/>
      <c r="X117" s="285"/>
      <c r="Y117" s="285">
        <v>1</v>
      </c>
      <c r="Z117" s="285">
        <v>4</v>
      </c>
      <c r="AA117" s="286">
        <v>14</v>
      </c>
    </row>
    <row r="118" spans="1:27" s="278" customFormat="1" ht="15" customHeight="1" thickTop="1" thickBot="1">
      <c r="A118" s="450" t="s">
        <v>290</v>
      </c>
      <c r="B118" s="451"/>
      <c r="C118" s="301">
        <v>4062</v>
      </c>
      <c r="D118" s="302">
        <v>2421</v>
      </c>
      <c r="E118" s="302">
        <v>1782</v>
      </c>
      <c r="F118" s="302">
        <v>1634</v>
      </c>
      <c r="G118" s="302">
        <v>1577</v>
      </c>
      <c r="H118" s="302">
        <v>2390</v>
      </c>
      <c r="I118" s="302">
        <v>4631</v>
      </c>
      <c r="J118" s="302">
        <v>7044</v>
      </c>
      <c r="K118" s="302">
        <v>8910</v>
      </c>
      <c r="L118" s="302">
        <v>10964</v>
      </c>
      <c r="M118" s="302">
        <v>11076</v>
      </c>
      <c r="N118" s="302">
        <v>9749</v>
      </c>
      <c r="O118" s="302">
        <v>8717</v>
      </c>
      <c r="P118" s="302">
        <v>9155</v>
      </c>
      <c r="Q118" s="302">
        <v>9104</v>
      </c>
      <c r="R118" s="302">
        <v>9258</v>
      </c>
      <c r="S118" s="302">
        <v>9565</v>
      </c>
      <c r="T118" s="302">
        <v>8286</v>
      </c>
      <c r="U118" s="302">
        <v>7325</v>
      </c>
      <c r="V118" s="302">
        <v>6759</v>
      </c>
      <c r="W118" s="302">
        <v>7262</v>
      </c>
      <c r="X118" s="302">
        <v>7419</v>
      </c>
      <c r="Y118" s="302">
        <v>6981</v>
      </c>
      <c r="Z118" s="302">
        <v>5661</v>
      </c>
      <c r="AA118" s="303">
        <v>161732</v>
      </c>
    </row>
    <row r="119" spans="1:27" s="278" customFormat="1" ht="10.5" hidden="1">
      <c r="A119" s="452"/>
      <c r="B119" s="452"/>
      <c r="C119" s="452"/>
      <c r="D119" s="452"/>
      <c r="E119" s="452"/>
      <c r="F119" s="452"/>
      <c r="G119" s="452"/>
      <c r="H119" s="452"/>
      <c r="I119" s="452"/>
      <c r="J119" s="452"/>
      <c r="K119" s="452"/>
      <c r="L119" s="452"/>
      <c r="M119" s="452"/>
      <c r="N119" s="452"/>
      <c r="O119" s="452"/>
      <c r="P119" s="452"/>
      <c r="Q119" s="452"/>
      <c r="R119" s="452"/>
      <c r="S119" s="452"/>
      <c r="T119" s="452"/>
      <c r="U119" s="452"/>
      <c r="V119" s="452"/>
      <c r="W119" s="452"/>
      <c r="X119" s="452"/>
      <c r="Y119" s="452"/>
      <c r="Z119" s="452"/>
      <c r="AA119" s="452"/>
    </row>
    <row r="120" spans="1:27" s="278" customFormat="1" ht="10.5" hidden="1">
      <c r="A120" s="452"/>
      <c r="B120" s="452"/>
      <c r="C120" s="452"/>
      <c r="D120" s="452"/>
      <c r="E120" s="452"/>
      <c r="F120" s="452"/>
      <c r="G120" s="452"/>
      <c r="H120" s="452"/>
      <c r="I120" s="452"/>
      <c r="J120" s="452"/>
      <c r="K120" s="452"/>
      <c r="L120" s="452"/>
      <c r="M120" s="452"/>
      <c r="N120" s="452"/>
      <c r="O120" s="452"/>
      <c r="P120" s="452"/>
      <c r="Q120" s="452"/>
      <c r="R120" s="452"/>
      <c r="S120" s="452"/>
      <c r="T120" s="452"/>
      <c r="U120" s="452"/>
      <c r="V120" s="452"/>
      <c r="W120" s="452"/>
      <c r="X120" s="452"/>
      <c r="Y120" s="452"/>
      <c r="Z120" s="452"/>
      <c r="AA120" s="452"/>
    </row>
    <row r="121" spans="1:27" s="278" customFormat="1" ht="10.5">
      <c r="A121" s="304" t="s">
        <v>231</v>
      </c>
      <c r="B121" s="270"/>
    </row>
    <row r="146" spans="1:1">
      <c r="A146" s="305"/>
    </row>
  </sheetData>
  <mergeCells count="29">
    <mergeCell ref="A51:A54"/>
    <mergeCell ref="A4:A7"/>
    <mergeCell ref="A8:A11"/>
    <mergeCell ref="A12:A15"/>
    <mergeCell ref="A16:A19"/>
    <mergeCell ref="A20:A23"/>
    <mergeCell ref="A24:A27"/>
    <mergeCell ref="A28:A31"/>
    <mergeCell ref="A32:A35"/>
    <mergeCell ref="A36:A39"/>
    <mergeCell ref="A40:A43"/>
    <mergeCell ref="A44:A47"/>
    <mergeCell ref="A102:A105"/>
    <mergeCell ref="A55:A58"/>
    <mergeCell ref="A59:A62"/>
    <mergeCell ref="A63:A66"/>
    <mergeCell ref="A67:A70"/>
    <mergeCell ref="A71:A74"/>
    <mergeCell ref="A75:A78"/>
    <mergeCell ref="A79:A82"/>
    <mergeCell ref="A83:A86"/>
    <mergeCell ref="A87:A90"/>
    <mergeCell ref="A91:A94"/>
    <mergeCell ref="A95:A98"/>
    <mergeCell ref="A106:A109"/>
    <mergeCell ref="A110:A113"/>
    <mergeCell ref="A114:A117"/>
    <mergeCell ref="A118:B118"/>
    <mergeCell ref="A119:AA12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ColWidth="8.875" defaultRowHeight="13.5"/>
  <cols>
    <col min="1" max="1" width="12" style="48" customWidth="1"/>
    <col min="2" max="2" width="5.875" style="48" customWidth="1"/>
    <col min="3" max="3" width="4.5" style="48" customWidth="1"/>
    <col min="4" max="6" width="4.125" style="48" customWidth="1"/>
    <col min="7" max="7" width="5" style="48" customWidth="1"/>
    <col min="8" max="8" width="4.625" style="48" customWidth="1"/>
    <col min="9" max="10" width="4.125" style="48" customWidth="1"/>
    <col min="11" max="13" width="3.375" style="48" customWidth="1"/>
    <col min="14" max="14" width="3.375" style="50" customWidth="1"/>
    <col min="15" max="15" width="3.375" style="48" customWidth="1"/>
    <col min="16" max="20" width="3.625" style="48" customWidth="1"/>
    <col min="21" max="21" width="11.875" style="48" customWidth="1"/>
    <col min="22" max="16384" width="8.875" style="48"/>
  </cols>
  <sheetData>
    <row r="1" spans="1:21" s="4" customFormat="1" ht="14.25">
      <c r="A1" s="26" t="s">
        <v>27</v>
      </c>
      <c r="N1" s="27"/>
    </row>
    <row r="2" spans="1:21" s="6" customFormat="1" ht="11.25">
      <c r="A2" s="329" t="s">
        <v>28</v>
      </c>
      <c r="B2" s="329"/>
      <c r="C2" s="329"/>
      <c r="D2" s="329"/>
      <c r="E2" s="329"/>
      <c r="F2" s="329"/>
      <c r="G2" s="329"/>
      <c r="H2" s="329"/>
      <c r="I2" s="329"/>
      <c r="J2" s="329"/>
      <c r="K2" s="329"/>
      <c r="L2" s="329"/>
      <c r="M2" s="329"/>
      <c r="N2" s="329"/>
      <c r="O2" s="329"/>
      <c r="P2" s="329"/>
      <c r="Q2" s="329"/>
      <c r="R2" s="329"/>
      <c r="S2" s="329"/>
      <c r="T2" s="329"/>
    </row>
    <row r="3" spans="1:21" s="6" customFormat="1" ht="12" thickBot="1">
      <c r="A3" s="330"/>
      <c r="B3" s="330"/>
      <c r="C3" s="330"/>
      <c r="D3" s="330"/>
      <c r="E3" s="330"/>
      <c r="F3" s="330"/>
      <c r="G3" s="330"/>
      <c r="H3" s="330"/>
      <c r="I3" s="330"/>
      <c r="J3" s="330"/>
      <c r="K3" s="330"/>
      <c r="L3" s="330"/>
      <c r="M3" s="330"/>
      <c r="N3" s="330"/>
      <c r="O3" s="330"/>
      <c r="P3" s="330"/>
      <c r="Q3" s="330"/>
      <c r="R3" s="330"/>
      <c r="S3" s="330"/>
      <c r="T3" s="330"/>
    </row>
    <row r="4" spans="1:21" s="6" customFormat="1" ht="11.25">
      <c r="A4" s="331"/>
      <c r="B4" s="333" t="s">
        <v>29</v>
      </c>
      <c r="C4" s="323" t="s">
        <v>30</v>
      </c>
      <c r="D4" s="335"/>
      <c r="E4" s="335"/>
      <c r="F4" s="336"/>
      <c r="G4" s="323" t="s">
        <v>31</v>
      </c>
      <c r="H4" s="335"/>
      <c r="I4" s="335"/>
      <c r="J4" s="336"/>
      <c r="K4" s="324" t="s">
        <v>32</v>
      </c>
      <c r="L4" s="324" t="s">
        <v>33</v>
      </c>
      <c r="M4" s="324" t="s">
        <v>34</v>
      </c>
      <c r="N4" s="324" t="s">
        <v>35</v>
      </c>
      <c r="O4" s="324" t="s">
        <v>36</v>
      </c>
      <c r="P4" s="324" t="s">
        <v>37</v>
      </c>
      <c r="Q4" s="324" t="s">
        <v>38</v>
      </c>
      <c r="R4" s="324" t="s">
        <v>39</v>
      </c>
      <c r="S4" s="324" t="s">
        <v>40</v>
      </c>
      <c r="T4" s="326" t="s">
        <v>41</v>
      </c>
    </row>
    <row r="5" spans="1:21" s="6" customFormat="1" ht="58.5" thickBot="1">
      <c r="A5" s="332"/>
      <c r="B5" s="334"/>
      <c r="C5" s="28" t="s">
        <v>42</v>
      </c>
      <c r="D5" s="28" t="s">
        <v>43</v>
      </c>
      <c r="E5" s="28" t="s">
        <v>44</v>
      </c>
      <c r="F5" s="28" t="s">
        <v>41</v>
      </c>
      <c r="G5" s="28" t="s">
        <v>42</v>
      </c>
      <c r="H5" s="28" t="s">
        <v>43</v>
      </c>
      <c r="I5" s="29" t="s">
        <v>45</v>
      </c>
      <c r="J5" s="28" t="s">
        <v>41</v>
      </c>
      <c r="K5" s="325"/>
      <c r="L5" s="325"/>
      <c r="M5" s="325"/>
      <c r="N5" s="325"/>
      <c r="O5" s="325"/>
      <c r="P5" s="325"/>
      <c r="Q5" s="325"/>
      <c r="R5" s="325"/>
      <c r="S5" s="325"/>
      <c r="T5" s="327"/>
      <c r="U5" s="12"/>
    </row>
    <row r="6" spans="1:21" s="6" customFormat="1" ht="15" customHeight="1">
      <c r="A6" s="30" t="s">
        <v>29</v>
      </c>
      <c r="B6" s="31">
        <f>SUM(C6:T6)</f>
        <v>29634</v>
      </c>
      <c r="C6" s="31">
        <f>SUM(C7:C15)</f>
        <v>9223</v>
      </c>
      <c r="D6" s="31">
        <f t="shared" ref="D6:T6" si="0">SUM(D7:D15)</f>
        <v>2096</v>
      </c>
      <c r="E6" s="31">
        <f t="shared" si="0"/>
        <v>147</v>
      </c>
      <c r="F6" s="31">
        <f t="shared" si="0"/>
        <v>1197</v>
      </c>
      <c r="G6" s="31">
        <f t="shared" si="0"/>
        <v>9700</v>
      </c>
      <c r="H6" s="31">
        <f t="shared" si="0"/>
        <v>2723</v>
      </c>
      <c r="I6" s="31">
        <f t="shared" si="0"/>
        <v>2044</v>
      </c>
      <c r="J6" s="31">
        <f t="shared" si="0"/>
        <v>1042</v>
      </c>
      <c r="K6" s="31">
        <f t="shared" si="0"/>
        <v>23</v>
      </c>
      <c r="L6" s="31">
        <f t="shared" si="0"/>
        <v>22</v>
      </c>
      <c r="M6" s="31">
        <f t="shared" si="0"/>
        <v>59</v>
      </c>
      <c r="N6" s="31">
        <f t="shared" si="0"/>
        <v>6</v>
      </c>
      <c r="O6" s="31">
        <f t="shared" si="0"/>
        <v>16</v>
      </c>
      <c r="P6" s="31">
        <f t="shared" si="0"/>
        <v>291</v>
      </c>
      <c r="Q6" s="31">
        <f t="shared" si="0"/>
        <v>385</v>
      </c>
      <c r="R6" s="31">
        <f t="shared" si="0"/>
        <v>229</v>
      </c>
      <c r="S6" s="31">
        <f t="shared" si="0"/>
        <v>12</v>
      </c>
      <c r="T6" s="32">
        <f t="shared" si="0"/>
        <v>419</v>
      </c>
      <c r="U6" s="12"/>
    </row>
    <row r="7" spans="1:21" s="6" customFormat="1" ht="15" customHeight="1">
      <c r="A7" s="33" t="s">
        <v>46</v>
      </c>
      <c r="B7" s="34">
        <f>SUM(C7:T7)</f>
        <v>1869</v>
      </c>
      <c r="C7" s="35">
        <v>636</v>
      </c>
      <c r="D7" s="35">
        <v>144</v>
      </c>
      <c r="E7" s="35">
        <v>7</v>
      </c>
      <c r="F7" s="35">
        <v>38</v>
      </c>
      <c r="G7" s="35">
        <v>556</v>
      </c>
      <c r="H7" s="35">
        <v>136</v>
      </c>
      <c r="I7" s="35">
        <v>192</v>
      </c>
      <c r="J7" s="35">
        <v>115</v>
      </c>
      <c r="K7" s="35">
        <v>0</v>
      </c>
      <c r="L7" s="35">
        <v>1</v>
      </c>
      <c r="M7" s="35">
        <v>5</v>
      </c>
      <c r="N7" s="35">
        <v>0</v>
      </c>
      <c r="O7" s="35">
        <v>1</v>
      </c>
      <c r="P7" s="35">
        <v>8</v>
      </c>
      <c r="Q7" s="35">
        <v>18</v>
      </c>
      <c r="R7" s="35">
        <v>2</v>
      </c>
      <c r="S7" s="35">
        <v>0</v>
      </c>
      <c r="T7" s="36">
        <v>10</v>
      </c>
    </row>
    <row r="8" spans="1:21" s="6" customFormat="1" ht="15" customHeight="1">
      <c r="A8" s="33" t="s">
        <v>10</v>
      </c>
      <c r="B8" s="34">
        <f t="shared" ref="B8:B15" si="1">SUM(C8:T8)</f>
        <v>1802</v>
      </c>
      <c r="C8" s="35">
        <v>607</v>
      </c>
      <c r="D8" s="35">
        <v>104</v>
      </c>
      <c r="E8" s="35">
        <v>7</v>
      </c>
      <c r="F8" s="35">
        <v>48</v>
      </c>
      <c r="G8" s="35">
        <v>662</v>
      </c>
      <c r="H8" s="35">
        <v>137</v>
      </c>
      <c r="I8" s="35">
        <v>109</v>
      </c>
      <c r="J8" s="35">
        <v>49</v>
      </c>
      <c r="K8" s="35">
        <v>3</v>
      </c>
      <c r="L8" s="35">
        <v>3</v>
      </c>
      <c r="M8" s="35">
        <v>1</v>
      </c>
      <c r="N8" s="35">
        <v>0</v>
      </c>
      <c r="O8" s="35">
        <v>0</v>
      </c>
      <c r="P8" s="35">
        <v>14</v>
      </c>
      <c r="Q8" s="35">
        <v>21</v>
      </c>
      <c r="R8" s="35">
        <v>11</v>
      </c>
      <c r="S8" s="35">
        <v>1</v>
      </c>
      <c r="T8" s="36">
        <v>25</v>
      </c>
    </row>
    <row r="9" spans="1:21" s="6" customFormat="1" ht="15" customHeight="1">
      <c r="A9" s="33" t="s">
        <v>47</v>
      </c>
      <c r="B9" s="34">
        <f t="shared" si="1"/>
        <v>4610</v>
      </c>
      <c r="C9" s="35">
        <v>1596</v>
      </c>
      <c r="D9" s="35">
        <v>369</v>
      </c>
      <c r="E9" s="35">
        <v>24</v>
      </c>
      <c r="F9" s="35">
        <v>243</v>
      </c>
      <c r="G9" s="35">
        <v>1443</v>
      </c>
      <c r="H9" s="35">
        <v>376</v>
      </c>
      <c r="I9" s="35">
        <v>265</v>
      </c>
      <c r="J9" s="35">
        <v>99</v>
      </c>
      <c r="K9" s="35">
        <v>4</v>
      </c>
      <c r="L9" s="35">
        <v>3</v>
      </c>
      <c r="M9" s="35">
        <v>9</v>
      </c>
      <c r="N9" s="35">
        <v>2</v>
      </c>
      <c r="O9" s="35">
        <v>4</v>
      </c>
      <c r="P9" s="35">
        <v>61</v>
      </c>
      <c r="Q9" s="35">
        <v>38</v>
      </c>
      <c r="R9" s="35">
        <v>38</v>
      </c>
      <c r="S9" s="35">
        <v>2</v>
      </c>
      <c r="T9" s="36">
        <v>34</v>
      </c>
    </row>
    <row r="10" spans="1:21" s="6" customFormat="1" ht="15" customHeight="1">
      <c r="A10" s="33" t="s">
        <v>48</v>
      </c>
      <c r="B10" s="34">
        <f t="shared" si="1"/>
        <v>2152</v>
      </c>
      <c r="C10" s="35">
        <v>726</v>
      </c>
      <c r="D10" s="35">
        <v>183</v>
      </c>
      <c r="E10" s="35">
        <v>12</v>
      </c>
      <c r="F10" s="35">
        <v>117</v>
      </c>
      <c r="G10" s="35">
        <v>724</v>
      </c>
      <c r="H10" s="35">
        <v>166</v>
      </c>
      <c r="I10" s="35">
        <v>119</v>
      </c>
      <c r="J10" s="35">
        <v>29</v>
      </c>
      <c r="K10" s="35">
        <v>2</v>
      </c>
      <c r="L10" s="35">
        <v>2</v>
      </c>
      <c r="M10" s="35">
        <v>0</v>
      </c>
      <c r="N10" s="35">
        <v>1</v>
      </c>
      <c r="O10" s="35">
        <v>0</v>
      </c>
      <c r="P10" s="35">
        <v>13</v>
      </c>
      <c r="Q10" s="35">
        <v>24</v>
      </c>
      <c r="R10" s="35">
        <v>19</v>
      </c>
      <c r="S10" s="35">
        <v>2</v>
      </c>
      <c r="T10" s="37">
        <v>13</v>
      </c>
    </row>
    <row r="11" spans="1:21" s="6" customFormat="1" ht="15" customHeight="1">
      <c r="A11" s="33" t="s">
        <v>49</v>
      </c>
      <c r="B11" s="34">
        <f t="shared" si="1"/>
        <v>3943</v>
      </c>
      <c r="C11" s="35">
        <v>1475</v>
      </c>
      <c r="D11" s="35">
        <v>321</v>
      </c>
      <c r="E11" s="35">
        <v>21</v>
      </c>
      <c r="F11" s="35">
        <v>224</v>
      </c>
      <c r="G11" s="35">
        <v>1017</v>
      </c>
      <c r="H11" s="35">
        <v>258</v>
      </c>
      <c r="I11" s="35">
        <v>260</v>
      </c>
      <c r="J11" s="35">
        <v>120</v>
      </c>
      <c r="K11" s="35">
        <v>3</v>
      </c>
      <c r="L11" s="35">
        <v>2</v>
      </c>
      <c r="M11" s="35">
        <v>17</v>
      </c>
      <c r="N11" s="38">
        <v>1</v>
      </c>
      <c r="O11" s="35">
        <v>1</v>
      </c>
      <c r="P11" s="35">
        <v>55</v>
      </c>
      <c r="Q11" s="35">
        <v>63</v>
      </c>
      <c r="R11" s="35">
        <v>42</v>
      </c>
      <c r="S11" s="35">
        <v>2</v>
      </c>
      <c r="T11" s="36">
        <v>61</v>
      </c>
    </row>
    <row r="12" spans="1:21" s="6" customFormat="1" ht="15" customHeight="1">
      <c r="A12" s="33" t="s">
        <v>50</v>
      </c>
      <c r="B12" s="34">
        <f t="shared" si="1"/>
        <v>3645</v>
      </c>
      <c r="C12" s="35">
        <v>1122</v>
      </c>
      <c r="D12" s="35">
        <v>253</v>
      </c>
      <c r="E12" s="35">
        <v>21</v>
      </c>
      <c r="F12" s="35">
        <v>132</v>
      </c>
      <c r="G12" s="35">
        <v>1225</v>
      </c>
      <c r="H12" s="35">
        <v>253</v>
      </c>
      <c r="I12" s="35">
        <v>237</v>
      </c>
      <c r="J12" s="35">
        <v>88</v>
      </c>
      <c r="K12" s="35">
        <v>4</v>
      </c>
      <c r="L12" s="35">
        <v>2</v>
      </c>
      <c r="M12" s="35">
        <v>6</v>
      </c>
      <c r="N12" s="35">
        <v>1</v>
      </c>
      <c r="O12" s="35">
        <v>4</v>
      </c>
      <c r="P12" s="35">
        <v>31</v>
      </c>
      <c r="Q12" s="35">
        <v>60</v>
      </c>
      <c r="R12" s="35">
        <v>35</v>
      </c>
      <c r="S12" s="35">
        <v>1</v>
      </c>
      <c r="T12" s="36">
        <v>170</v>
      </c>
    </row>
    <row r="13" spans="1:21" s="6" customFormat="1" ht="15" customHeight="1">
      <c r="A13" s="33" t="s">
        <v>51</v>
      </c>
      <c r="B13" s="34">
        <f t="shared" si="1"/>
        <v>4481</v>
      </c>
      <c r="C13" s="35">
        <v>1688</v>
      </c>
      <c r="D13" s="35">
        <v>300</v>
      </c>
      <c r="E13" s="35">
        <v>14</v>
      </c>
      <c r="F13" s="35">
        <v>105</v>
      </c>
      <c r="G13" s="35">
        <v>1465</v>
      </c>
      <c r="H13" s="35">
        <v>328</v>
      </c>
      <c r="I13" s="35">
        <v>263</v>
      </c>
      <c r="J13" s="35">
        <v>131</v>
      </c>
      <c r="K13" s="35">
        <v>2</v>
      </c>
      <c r="L13" s="35">
        <v>6</v>
      </c>
      <c r="M13" s="35">
        <v>11</v>
      </c>
      <c r="N13" s="35">
        <v>0</v>
      </c>
      <c r="O13" s="35">
        <v>3</v>
      </c>
      <c r="P13" s="35">
        <v>56</v>
      </c>
      <c r="Q13" s="35">
        <v>72</v>
      </c>
      <c r="R13" s="35">
        <v>31</v>
      </c>
      <c r="S13" s="35">
        <v>3</v>
      </c>
      <c r="T13" s="36">
        <v>3</v>
      </c>
    </row>
    <row r="14" spans="1:21" s="6" customFormat="1" ht="15" customHeight="1">
      <c r="A14" s="33" t="s">
        <v>19</v>
      </c>
      <c r="B14" s="34">
        <f t="shared" si="1"/>
        <v>2292</v>
      </c>
      <c r="C14" s="35">
        <v>1373</v>
      </c>
      <c r="D14" s="35">
        <v>422</v>
      </c>
      <c r="E14" s="35">
        <v>41</v>
      </c>
      <c r="F14" s="35">
        <v>290</v>
      </c>
      <c r="G14" s="35">
        <v>0</v>
      </c>
      <c r="H14" s="35">
        <v>0</v>
      </c>
      <c r="I14" s="35">
        <v>0</v>
      </c>
      <c r="J14" s="35">
        <v>0</v>
      </c>
      <c r="K14" s="35">
        <v>5</v>
      </c>
      <c r="L14" s="35">
        <v>2</v>
      </c>
      <c r="M14" s="35">
        <v>6</v>
      </c>
      <c r="N14" s="35">
        <v>1</v>
      </c>
      <c r="O14" s="35">
        <v>0</v>
      </c>
      <c r="P14" s="35">
        <v>25</v>
      </c>
      <c r="Q14" s="35">
        <v>52</v>
      </c>
      <c r="R14" s="35">
        <v>44</v>
      </c>
      <c r="S14" s="35">
        <v>1</v>
      </c>
      <c r="T14" s="36">
        <v>30</v>
      </c>
      <c r="U14" s="39"/>
    </row>
    <row r="15" spans="1:21" s="6" customFormat="1" ht="23.25" thickBot="1">
      <c r="A15" s="40" t="s">
        <v>21</v>
      </c>
      <c r="B15" s="41">
        <f t="shared" si="1"/>
        <v>4840</v>
      </c>
      <c r="C15" s="42">
        <v>0</v>
      </c>
      <c r="D15" s="42">
        <v>0</v>
      </c>
      <c r="E15" s="42">
        <v>0</v>
      </c>
      <c r="F15" s="42">
        <v>0</v>
      </c>
      <c r="G15" s="42">
        <v>2608</v>
      </c>
      <c r="H15" s="42">
        <v>1069</v>
      </c>
      <c r="I15" s="42">
        <v>599</v>
      </c>
      <c r="J15" s="42">
        <v>411</v>
      </c>
      <c r="K15" s="42">
        <v>0</v>
      </c>
      <c r="L15" s="42">
        <v>1</v>
      </c>
      <c r="M15" s="42">
        <v>4</v>
      </c>
      <c r="N15" s="42">
        <v>0</v>
      </c>
      <c r="O15" s="42">
        <v>3</v>
      </c>
      <c r="P15" s="42">
        <v>28</v>
      </c>
      <c r="Q15" s="42">
        <v>37</v>
      </c>
      <c r="R15" s="42">
        <v>7</v>
      </c>
      <c r="S15" s="43">
        <v>0</v>
      </c>
      <c r="T15" s="44">
        <v>73</v>
      </c>
      <c r="U15" s="39"/>
    </row>
    <row r="16" spans="1:21" s="6" customFormat="1" ht="11.25">
      <c r="A16" s="45" t="s">
        <v>52</v>
      </c>
      <c r="B16" s="46"/>
      <c r="C16" s="46"/>
      <c r="D16" s="46"/>
      <c r="E16" s="46"/>
      <c r="F16" s="46"/>
      <c r="G16" s="46"/>
      <c r="H16" s="46"/>
      <c r="I16" s="46"/>
      <c r="J16" s="46"/>
      <c r="L16" s="46"/>
      <c r="M16" s="46"/>
      <c r="N16" s="46"/>
      <c r="O16" s="46"/>
      <c r="P16" s="46"/>
      <c r="Q16" s="46"/>
      <c r="R16" s="46"/>
      <c r="T16" s="47"/>
    </row>
    <row r="17" spans="1:20" s="6" customFormat="1" ht="11.25">
      <c r="A17" s="45" t="s">
        <v>53</v>
      </c>
      <c r="B17" s="46"/>
      <c r="C17" s="46"/>
      <c r="D17" s="46"/>
      <c r="E17" s="46"/>
      <c r="F17" s="46"/>
      <c r="G17" s="46"/>
      <c r="H17" s="46"/>
      <c r="I17" s="46"/>
      <c r="J17" s="46"/>
      <c r="L17" s="46"/>
      <c r="M17" s="46"/>
      <c r="N17" s="46"/>
      <c r="O17" s="46"/>
      <c r="P17" s="46"/>
      <c r="Q17" s="46"/>
      <c r="R17" s="46"/>
      <c r="T17" s="47"/>
    </row>
    <row r="18" spans="1:20" s="6" customFormat="1" ht="11.25">
      <c r="A18" s="11" t="s">
        <v>24</v>
      </c>
      <c r="N18" s="47"/>
    </row>
    <row r="19" spans="1:20">
      <c r="F19" s="49"/>
      <c r="G19" s="49"/>
      <c r="J19" s="49"/>
    </row>
    <row r="20" spans="1:20">
      <c r="B20" s="51"/>
      <c r="C20" s="51"/>
      <c r="D20" s="51"/>
      <c r="E20" s="51"/>
      <c r="F20" s="51"/>
      <c r="G20" s="52"/>
      <c r="H20" s="53"/>
      <c r="I20" s="328"/>
      <c r="J20" s="328"/>
      <c r="K20" s="51"/>
      <c r="L20" s="51"/>
      <c r="M20" s="51"/>
      <c r="N20" s="54"/>
      <c r="O20" s="51"/>
      <c r="P20" s="51"/>
      <c r="Q20" s="51"/>
      <c r="R20" s="51"/>
      <c r="S20" s="51"/>
      <c r="T20" s="51"/>
    </row>
    <row r="21" spans="1:20">
      <c r="B21" s="51"/>
      <c r="C21" s="51"/>
      <c r="D21" s="52"/>
      <c r="E21" s="55"/>
      <c r="F21" s="51"/>
      <c r="G21" s="51"/>
      <c r="H21" s="51"/>
      <c r="I21" s="51"/>
      <c r="J21" s="51"/>
      <c r="K21" s="51"/>
      <c r="L21" s="51"/>
      <c r="M21" s="51"/>
      <c r="N21" s="54"/>
      <c r="O21" s="51"/>
      <c r="P21" s="51"/>
      <c r="Q21" s="51"/>
      <c r="R21" s="51"/>
      <c r="S21" s="51"/>
      <c r="T21" s="51"/>
    </row>
    <row r="22" spans="1:20">
      <c r="B22" s="51"/>
      <c r="C22" s="51"/>
      <c r="D22" s="51"/>
      <c r="E22" s="51"/>
      <c r="F22" s="51"/>
      <c r="G22" s="51"/>
      <c r="H22" s="51"/>
      <c r="I22" s="51"/>
      <c r="J22" s="51"/>
      <c r="K22" s="51"/>
      <c r="L22" s="51"/>
      <c r="M22" s="51"/>
      <c r="N22" s="54"/>
      <c r="O22" s="51"/>
      <c r="P22" s="51"/>
      <c r="Q22" s="51"/>
      <c r="R22" s="51"/>
      <c r="S22" s="51"/>
      <c r="T22" s="51"/>
    </row>
    <row r="23" spans="1:20">
      <c r="B23" s="51"/>
      <c r="C23" s="51"/>
      <c r="D23" s="51"/>
      <c r="E23" s="51"/>
      <c r="F23" s="51"/>
      <c r="G23" s="51"/>
      <c r="H23" s="51"/>
      <c r="I23" s="51"/>
      <c r="J23" s="51"/>
      <c r="K23" s="51"/>
      <c r="L23" s="51"/>
      <c r="M23" s="51"/>
      <c r="N23" s="54"/>
      <c r="O23" s="51"/>
      <c r="P23" s="51"/>
      <c r="Q23" s="51"/>
      <c r="R23" s="51"/>
      <c r="S23" s="51"/>
      <c r="T23" s="51"/>
    </row>
    <row r="24" spans="1:20">
      <c r="B24" s="51"/>
      <c r="C24" s="51"/>
      <c r="D24" s="51"/>
      <c r="E24" s="51"/>
      <c r="F24" s="51"/>
      <c r="G24" s="51"/>
      <c r="H24" s="51"/>
      <c r="I24" s="51"/>
      <c r="J24" s="51"/>
      <c r="K24" s="51"/>
      <c r="L24" s="51"/>
      <c r="M24" s="51"/>
      <c r="N24" s="54"/>
      <c r="O24" s="51"/>
      <c r="P24" s="51"/>
      <c r="Q24" s="51"/>
      <c r="R24" s="51"/>
      <c r="S24" s="51"/>
      <c r="T24" s="51"/>
    </row>
    <row r="25" spans="1:20">
      <c r="B25" s="51"/>
      <c r="C25" s="51"/>
      <c r="D25" s="51"/>
      <c r="E25" s="51"/>
      <c r="F25" s="51"/>
      <c r="G25" s="51"/>
      <c r="H25" s="51"/>
      <c r="I25" s="51"/>
      <c r="J25" s="51"/>
      <c r="K25" s="51"/>
      <c r="L25" s="51"/>
      <c r="M25" s="51"/>
      <c r="N25" s="54"/>
      <c r="O25" s="51"/>
      <c r="P25" s="51"/>
      <c r="Q25" s="51"/>
      <c r="R25" s="51"/>
      <c r="S25" s="51"/>
      <c r="T25" s="51"/>
    </row>
    <row r="26" spans="1:20">
      <c r="B26" s="51"/>
      <c r="C26" s="51"/>
      <c r="D26" s="51"/>
      <c r="E26" s="51"/>
      <c r="F26" s="51"/>
      <c r="G26" s="51"/>
      <c r="H26" s="51"/>
      <c r="I26" s="51"/>
      <c r="J26" s="51"/>
      <c r="K26" s="51"/>
      <c r="L26" s="51"/>
      <c r="M26" s="51"/>
      <c r="N26" s="54"/>
      <c r="O26" s="51"/>
      <c r="P26" s="51"/>
      <c r="Q26" s="51"/>
      <c r="R26" s="51"/>
      <c r="S26" s="51"/>
      <c r="T26" s="51"/>
    </row>
    <row r="27" spans="1:20">
      <c r="B27" s="51"/>
      <c r="C27" s="51"/>
      <c r="D27" s="51"/>
      <c r="E27" s="51"/>
      <c r="F27" s="51"/>
      <c r="G27" s="51"/>
      <c r="H27" s="51"/>
      <c r="I27" s="51"/>
      <c r="J27" s="51"/>
      <c r="K27" s="51"/>
      <c r="L27" s="51"/>
      <c r="M27" s="51"/>
      <c r="N27" s="54"/>
      <c r="O27" s="51"/>
      <c r="P27" s="51"/>
      <c r="Q27" s="51"/>
      <c r="R27" s="51"/>
      <c r="S27" s="51"/>
      <c r="T27" s="51"/>
    </row>
    <row r="28" spans="1:20">
      <c r="B28" s="51"/>
      <c r="C28" s="51"/>
      <c r="D28" s="51"/>
      <c r="E28" s="51"/>
      <c r="F28" s="51"/>
      <c r="G28" s="51"/>
      <c r="H28" s="51"/>
      <c r="I28" s="51"/>
      <c r="J28" s="51"/>
      <c r="K28" s="51"/>
      <c r="L28" s="51"/>
      <c r="M28" s="51"/>
      <c r="N28" s="54"/>
      <c r="O28" s="51"/>
      <c r="P28" s="51"/>
      <c r="Q28" s="51"/>
      <c r="R28" s="51"/>
      <c r="S28" s="51"/>
      <c r="T28" s="51"/>
    </row>
    <row r="29" spans="1:20">
      <c r="B29" s="51"/>
      <c r="C29" s="51"/>
      <c r="D29" s="51"/>
      <c r="E29" s="51"/>
      <c r="F29" s="51"/>
      <c r="G29" s="51"/>
      <c r="H29" s="51"/>
      <c r="I29" s="51"/>
      <c r="J29" s="51"/>
      <c r="K29" s="51"/>
      <c r="L29" s="51"/>
      <c r="M29" s="51"/>
      <c r="N29" s="54"/>
      <c r="O29" s="51"/>
      <c r="P29" s="51"/>
      <c r="Q29" s="51"/>
      <c r="R29" s="51"/>
      <c r="S29" s="51"/>
      <c r="T29" s="51"/>
    </row>
    <row r="30" spans="1:20">
      <c r="B30" s="51"/>
      <c r="C30" s="51"/>
      <c r="D30" s="51"/>
      <c r="E30" s="51"/>
      <c r="F30" s="51"/>
      <c r="G30" s="51"/>
      <c r="H30" s="51"/>
      <c r="I30" s="51"/>
      <c r="J30" s="51"/>
      <c r="K30" s="51"/>
      <c r="L30" s="51"/>
      <c r="M30" s="51"/>
      <c r="N30" s="54"/>
      <c r="O30" s="51"/>
      <c r="P30" s="51"/>
      <c r="Q30" s="51"/>
      <c r="R30" s="51"/>
      <c r="S30" s="51"/>
      <c r="T30" s="51"/>
    </row>
  </sheetData>
  <mergeCells count="16">
    <mergeCell ref="I20:J20"/>
    <mergeCell ref="A2:T3"/>
    <mergeCell ref="A4:A5"/>
    <mergeCell ref="B4:B5"/>
    <mergeCell ref="C4:F4"/>
    <mergeCell ref="G4:J4"/>
    <mergeCell ref="K4:K5"/>
    <mergeCell ref="L4:L5"/>
    <mergeCell ref="M4:M5"/>
    <mergeCell ref="N4:N5"/>
    <mergeCell ref="O4:O5"/>
    <mergeCell ref="P4:P5"/>
    <mergeCell ref="Q4:Q5"/>
    <mergeCell ref="R4:R5"/>
    <mergeCell ref="S4:S5"/>
    <mergeCell ref="T4:T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ColWidth="8.875" defaultRowHeight="13.5"/>
  <cols>
    <col min="1" max="1" width="2.625" customWidth="1"/>
    <col min="2" max="2" width="1.625" customWidth="1"/>
    <col min="3" max="3" width="10.5" customWidth="1"/>
    <col min="4" max="4" width="6.5" customWidth="1"/>
    <col min="5" max="6" width="5.5" customWidth="1"/>
    <col min="7" max="7" width="5.5" style="74" customWidth="1"/>
    <col min="8" max="15" width="5.5" customWidth="1"/>
    <col min="16" max="16" width="5.5" style="74" customWidth="1"/>
  </cols>
  <sheetData>
    <row r="1" spans="1:18" s="2" customFormat="1" ht="17.25">
      <c r="A1" s="26" t="s">
        <v>54</v>
      </c>
      <c r="B1" s="56"/>
      <c r="C1" s="56"/>
      <c r="D1" s="48"/>
      <c r="E1" s="48"/>
      <c r="F1" s="48"/>
      <c r="G1" s="50"/>
      <c r="H1" s="48"/>
      <c r="I1" s="48"/>
      <c r="J1" s="48"/>
      <c r="K1" s="48"/>
      <c r="L1" s="48"/>
      <c r="M1" s="48"/>
      <c r="N1" s="48"/>
      <c r="O1" s="48"/>
      <c r="P1" s="50"/>
    </row>
    <row r="2" spans="1:18" s="6" customFormat="1" ht="11.25">
      <c r="A2" s="337" t="s">
        <v>55</v>
      </c>
      <c r="B2" s="337"/>
      <c r="C2" s="337"/>
      <c r="D2" s="337"/>
      <c r="E2" s="337"/>
      <c r="F2" s="337"/>
      <c r="G2" s="337"/>
      <c r="H2" s="337"/>
      <c r="I2" s="337"/>
      <c r="J2" s="337"/>
      <c r="K2" s="337"/>
      <c r="L2" s="337"/>
      <c r="M2" s="337"/>
      <c r="N2" s="337"/>
      <c r="O2" s="337"/>
      <c r="P2" s="337"/>
    </row>
    <row r="3" spans="1:18" s="6" customFormat="1" ht="12" thickBot="1">
      <c r="A3" s="337"/>
      <c r="B3" s="337"/>
      <c r="C3" s="337"/>
      <c r="D3" s="337"/>
      <c r="E3" s="337"/>
      <c r="F3" s="337"/>
      <c r="G3" s="337"/>
      <c r="H3" s="337"/>
      <c r="I3" s="337"/>
      <c r="J3" s="337"/>
      <c r="K3" s="337"/>
      <c r="L3" s="337"/>
      <c r="M3" s="337"/>
      <c r="N3" s="337"/>
      <c r="O3" s="337"/>
      <c r="P3" s="337"/>
    </row>
    <row r="4" spans="1:18" s="6" customFormat="1" ht="12" thickBot="1">
      <c r="A4" s="338"/>
      <c r="B4" s="338"/>
      <c r="C4" s="339"/>
      <c r="D4" s="57" t="s">
        <v>29</v>
      </c>
      <c r="E4" s="57" t="s">
        <v>56</v>
      </c>
      <c r="F4" s="58">
        <v>5</v>
      </c>
      <c r="G4" s="58">
        <v>6</v>
      </c>
      <c r="H4" s="58">
        <v>7</v>
      </c>
      <c r="I4" s="58">
        <v>8</v>
      </c>
      <c r="J4" s="58">
        <v>9</v>
      </c>
      <c r="K4" s="58">
        <v>10</v>
      </c>
      <c r="L4" s="58">
        <v>11</v>
      </c>
      <c r="M4" s="58">
        <v>12</v>
      </c>
      <c r="N4" s="58">
        <v>1</v>
      </c>
      <c r="O4" s="58">
        <v>2</v>
      </c>
      <c r="P4" s="59">
        <v>3</v>
      </c>
    </row>
    <row r="5" spans="1:18" s="6" customFormat="1" ht="11.25">
      <c r="A5" s="340" t="s">
        <v>29</v>
      </c>
      <c r="B5" s="340"/>
      <c r="C5" s="341"/>
      <c r="D5" s="60">
        <v>95871</v>
      </c>
      <c r="E5" s="60">
        <v>7777</v>
      </c>
      <c r="F5" s="60">
        <v>9093</v>
      </c>
      <c r="G5" s="60">
        <v>7315</v>
      </c>
      <c r="H5" s="60">
        <v>8064</v>
      </c>
      <c r="I5" s="60">
        <v>8271</v>
      </c>
      <c r="J5" s="60">
        <v>7982</v>
      </c>
      <c r="K5" s="60">
        <v>7572</v>
      </c>
      <c r="L5" s="60">
        <v>7527</v>
      </c>
      <c r="M5" s="60">
        <v>9641</v>
      </c>
      <c r="N5" s="60">
        <v>10082</v>
      </c>
      <c r="O5" s="60">
        <v>6939</v>
      </c>
      <c r="P5" s="61">
        <v>5608</v>
      </c>
      <c r="R5" s="12"/>
    </row>
    <row r="6" spans="1:18" s="6" customFormat="1" ht="12.95" customHeight="1">
      <c r="A6" s="342" t="s">
        <v>57</v>
      </c>
      <c r="B6" s="62"/>
      <c r="C6" s="33" t="s">
        <v>30</v>
      </c>
      <c r="D6" s="63">
        <v>38888</v>
      </c>
      <c r="E6" s="63">
        <v>2896</v>
      </c>
      <c r="F6" s="63">
        <v>3517</v>
      </c>
      <c r="G6" s="63">
        <v>2848</v>
      </c>
      <c r="H6" s="64">
        <v>3076</v>
      </c>
      <c r="I6" s="63">
        <v>3457</v>
      </c>
      <c r="J6" s="63">
        <v>3213</v>
      </c>
      <c r="K6" s="63">
        <v>3072</v>
      </c>
      <c r="L6" s="63">
        <v>3010</v>
      </c>
      <c r="M6" s="63">
        <v>4100</v>
      </c>
      <c r="N6" s="63">
        <v>4542</v>
      </c>
      <c r="O6" s="63">
        <v>2831</v>
      </c>
      <c r="P6" s="64">
        <v>2326</v>
      </c>
      <c r="Q6" s="12"/>
    </row>
    <row r="7" spans="1:18" s="6" customFormat="1" ht="12.95" customHeight="1">
      <c r="A7" s="343"/>
      <c r="B7" s="62"/>
      <c r="C7" s="33" t="s">
        <v>31</v>
      </c>
      <c r="D7" s="63">
        <v>10263</v>
      </c>
      <c r="E7" s="63">
        <v>864</v>
      </c>
      <c r="F7" s="63">
        <v>1062</v>
      </c>
      <c r="G7" s="64">
        <v>884</v>
      </c>
      <c r="H7" s="63">
        <v>1181</v>
      </c>
      <c r="I7" s="63">
        <v>919</v>
      </c>
      <c r="J7" s="63">
        <v>819</v>
      </c>
      <c r="K7" s="63">
        <v>675</v>
      </c>
      <c r="L7" s="63">
        <v>743</v>
      </c>
      <c r="M7" s="63">
        <v>1099</v>
      </c>
      <c r="N7" s="63">
        <v>929</v>
      </c>
      <c r="O7" s="63">
        <v>712</v>
      </c>
      <c r="P7" s="64">
        <v>376</v>
      </c>
      <c r="Q7" s="12"/>
    </row>
    <row r="8" spans="1:18" s="6" customFormat="1" ht="12.95" customHeight="1">
      <c r="A8" s="343"/>
      <c r="B8" s="62"/>
      <c r="C8" s="33" t="s">
        <v>58</v>
      </c>
      <c r="D8" s="63">
        <v>19</v>
      </c>
      <c r="E8" s="63">
        <v>0</v>
      </c>
      <c r="F8" s="63">
        <v>3</v>
      </c>
      <c r="G8" s="64">
        <v>0</v>
      </c>
      <c r="H8" s="63">
        <v>0</v>
      </c>
      <c r="I8" s="63">
        <v>1</v>
      </c>
      <c r="J8" s="63">
        <v>1</v>
      </c>
      <c r="K8" s="63">
        <v>4</v>
      </c>
      <c r="L8" s="63">
        <v>0</v>
      </c>
      <c r="M8" s="63">
        <v>2</v>
      </c>
      <c r="N8" s="63">
        <v>0</v>
      </c>
      <c r="O8" s="63">
        <v>5</v>
      </c>
      <c r="P8" s="64">
        <v>3</v>
      </c>
      <c r="Q8" s="12"/>
    </row>
    <row r="9" spans="1:18" s="6" customFormat="1" ht="12.95" customHeight="1">
      <c r="A9" s="343"/>
      <c r="B9" s="62"/>
      <c r="C9" s="33" t="s">
        <v>33</v>
      </c>
      <c r="D9" s="63">
        <v>7989</v>
      </c>
      <c r="E9" s="63">
        <v>619</v>
      </c>
      <c r="F9" s="63">
        <v>732</v>
      </c>
      <c r="G9" s="64">
        <v>575</v>
      </c>
      <c r="H9" s="63">
        <v>647</v>
      </c>
      <c r="I9" s="63">
        <v>625</v>
      </c>
      <c r="J9" s="63">
        <v>700</v>
      </c>
      <c r="K9" s="63">
        <v>660</v>
      </c>
      <c r="L9" s="63">
        <v>681</v>
      </c>
      <c r="M9" s="63">
        <v>797</v>
      </c>
      <c r="N9" s="63">
        <v>841</v>
      </c>
      <c r="O9" s="63">
        <v>583</v>
      </c>
      <c r="P9" s="64">
        <v>529</v>
      </c>
      <c r="Q9" s="12"/>
    </row>
    <row r="10" spans="1:18" s="6" customFormat="1" ht="12.95" customHeight="1">
      <c r="A10" s="343"/>
      <c r="B10" s="62"/>
      <c r="C10" s="33" t="s">
        <v>34</v>
      </c>
      <c r="D10" s="63">
        <v>12461</v>
      </c>
      <c r="E10" s="63">
        <v>1158</v>
      </c>
      <c r="F10" s="63">
        <v>1346</v>
      </c>
      <c r="G10" s="64">
        <v>972</v>
      </c>
      <c r="H10" s="63">
        <v>1047</v>
      </c>
      <c r="I10" s="63">
        <v>996</v>
      </c>
      <c r="J10" s="63">
        <v>1046</v>
      </c>
      <c r="K10" s="63">
        <v>1040</v>
      </c>
      <c r="L10" s="63">
        <v>1004</v>
      </c>
      <c r="M10" s="63">
        <v>1130</v>
      </c>
      <c r="N10" s="63">
        <v>1152</v>
      </c>
      <c r="O10" s="63">
        <v>899</v>
      </c>
      <c r="P10" s="64">
        <v>671</v>
      </c>
      <c r="Q10" s="12"/>
    </row>
    <row r="11" spans="1:18" s="6" customFormat="1" ht="12.95" customHeight="1">
      <c r="A11" s="343"/>
      <c r="B11" s="62"/>
      <c r="C11" s="33" t="s">
        <v>59</v>
      </c>
      <c r="D11" s="63">
        <v>6330</v>
      </c>
      <c r="E11" s="63">
        <v>580</v>
      </c>
      <c r="F11" s="63">
        <v>547</v>
      </c>
      <c r="G11" s="64">
        <v>528</v>
      </c>
      <c r="H11" s="63">
        <v>514</v>
      </c>
      <c r="I11" s="63">
        <v>560</v>
      </c>
      <c r="J11" s="63">
        <v>508</v>
      </c>
      <c r="K11" s="63">
        <v>578</v>
      </c>
      <c r="L11" s="63">
        <v>466</v>
      </c>
      <c r="M11" s="63">
        <v>556</v>
      </c>
      <c r="N11" s="63">
        <v>564</v>
      </c>
      <c r="O11" s="63">
        <v>510</v>
      </c>
      <c r="P11" s="64">
        <v>419</v>
      </c>
      <c r="Q11" s="12"/>
    </row>
    <row r="12" spans="1:18" s="6" customFormat="1" ht="12.95" customHeight="1">
      <c r="A12" s="343"/>
      <c r="B12" s="62"/>
      <c r="C12" s="33" t="s">
        <v>60</v>
      </c>
      <c r="D12" s="63">
        <v>5095</v>
      </c>
      <c r="E12" s="63">
        <v>425</v>
      </c>
      <c r="F12" s="63">
        <v>493</v>
      </c>
      <c r="G12" s="64">
        <v>421</v>
      </c>
      <c r="H12" s="63">
        <v>465</v>
      </c>
      <c r="I12" s="63">
        <v>439</v>
      </c>
      <c r="J12" s="63">
        <v>456</v>
      </c>
      <c r="K12" s="63">
        <v>389</v>
      </c>
      <c r="L12" s="63">
        <v>419</v>
      </c>
      <c r="M12" s="63">
        <v>400</v>
      </c>
      <c r="N12" s="63">
        <v>443</v>
      </c>
      <c r="O12" s="63">
        <v>374</v>
      </c>
      <c r="P12" s="64">
        <v>371</v>
      </c>
      <c r="Q12" s="12"/>
    </row>
    <row r="13" spans="1:18" s="6" customFormat="1" ht="12.95" customHeight="1">
      <c r="A13" s="343"/>
      <c r="B13" s="62"/>
      <c r="C13" s="33" t="s">
        <v>36</v>
      </c>
      <c r="D13" s="63">
        <v>351</v>
      </c>
      <c r="E13" s="63">
        <v>21</v>
      </c>
      <c r="F13" s="63">
        <v>36</v>
      </c>
      <c r="G13" s="64">
        <v>30</v>
      </c>
      <c r="H13" s="63">
        <v>36</v>
      </c>
      <c r="I13" s="63">
        <v>33</v>
      </c>
      <c r="J13" s="63">
        <v>17</v>
      </c>
      <c r="K13" s="63">
        <v>30</v>
      </c>
      <c r="L13" s="63">
        <v>32</v>
      </c>
      <c r="M13" s="63">
        <v>47</v>
      </c>
      <c r="N13" s="63">
        <v>27</v>
      </c>
      <c r="O13" s="63">
        <v>21</v>
      </c>
      <c r="P13" s="64">
        <v>21</v>
      </c>
      <c r="Q13" s="12"/>
    </row>
    <row r="14" spans="1:18" s="6" customFormat="1" ht="12.95" customHeight="1">
      <c r="A14" s="343"/>
      <c r="B14" s="62"/>
      <c r="C14" s="33" t="s">
        <v>61</v>
      </c>
      <c r="D14" s="63">
        <v>1201</v>
      </c>
      <c r="E14" s="63">
        <v>159</v>
      </c>
      <c r="F14" s="63">
        <v>166</v>
      </c>
      <c r="G14" s="64">
        <v>67</v>
      </c>
      <c r="H14" s="63">
        <v>69</v>
      </c>
      <c r="I14" s="63">
        <v>76</v>
      </c>
      <c r="J14" s="63">
        <v>63</v>
      </c>
      <c r="K14" s="63">
        <v>71</v>
      </c>
      <c r="L14" s="63">
        <v>64</v>
      </c>
      <c r="M14" s="63">
        <v>182</v>
      </c>
      <c r="N14" s="63">
        <v>159</v>
      </c>
      <c r="O14" s="63">
        <v>64</v>
      </c>
      <c r="P14" s="64">
        <v>61</v>
      </c>
      <c r="Q14" s="12"/>
    </row>
    <row r="15" spans="1:18" s="6" customFormat="1" ht="12.95" customHeight="1">
      <c r="A15" s="343"/>
      <c r="B15" s="62"/>
      <c r="C15" s="33" t="s">
        <v>62</v>
      </c>
      <c r="D15" s="63">
        <v>803</v>
      </c>
      <c r="E15" s="63">
        <v>95</v>
      </c>
      <c r="F15" s="63">
        <v>53</v>
      </c>
      <c r="G15" s="64">
        <v>81</v>
      </c>
      <c r="H15" s="63">
        <v>57</v>
      </c>
      <c r="I15" s="63">
        <v>78</v>
      </c>
      <c r="J15" s="63">
        <v>89</v>
      </c>
      <c r="K15" s="63">
        <v>69</v>
      </c>
      <c r="L15" s="63">
        <v>72</v>
      </c>
      <c r="M15" s="63">
        <v>58</v>
      </c>
      <c r="N15" s="63">
        <v>71</v>
      </c>
      <c r="O15" s="63">
        <v>42</v>
      </c>
      <c r="P15" s="64">
        <v>38</v>
      </c>
      <c r="Q15" s="12"/>
    </row>
    <row r="16" spans="1:18" s="6" customFormat="1" ht="12.95" customHeight="1">
      <c r="A16" s="343"/>
      <c r="B16" s="62"/>
      <c r="C16" s="33" t="s">
        <v>63</v>
      </c>
      <c r="D16" s="63">
        <v>979</v>
      </c>
      <c r="E16" s="63">
        <v>77</v>
      </c>
      <c r="F16" s="63">
        <v>111</v>
      </c>
      <c r="G16" s="64">
        <v>77</v>
      </c>
      <c r="H16" s="63">
        <v>73</v>
      </c>
      <c r="I16" s="63">
        <v>97</v>
      </c>
      <c r="J16" s="63">
        <v>82</v>
      </c>
      <c r="K16" s="63">
        <v>76</v>
      </c>
      <c r="L16" s="63">
        <v>81</v>
      </c>
      <c r="M16" s="63">
        <v>95</v>
      </c>
      <c r="N16" s="63">
        <v>90</v>
      </c>
      <c r="O16" s="63">
        <v>56</v>
      </c>
      <c r="P16" s="64">
        <v>64</v>
      </c>
      <c r="Q16" s="12"/>
    </row>
    <row r="17" spans="1:17" s="6" customFormat="1" ht="12.95" customHeight="1">
      <c r="A17" s="343"/>
      <c r="B17" s="62"/>
      <c r="C17" s="33" t="s">
        <v>64</v>
      </c>
      <c r="D17" s="63">
        <v>4</v>
      </c>
      <c r="E17" s="63">
        <v>0</v>
      </c>
      <c r="F17" s="63">
        <v>1</v>
      </c>
      <c r="G17" s="64">
        <v>0</v>
      </c>
      <c r="H17" s="63">
        <v>2</v>
      </c>
      <c r="I17" s="63">
        <v>1</v>
      </c>
      <c r="J17" s="63">
        <v>0</v>
      </c>
      <c r="K17" s="63">
        <v>0</v>
      </c>
      <c r="L17" s="63">
        <v>0</v>
      </c>
      <c r="M17" s="63">
        <v>0</v>
      </c>
      <c r="N17" s="63">
        <v>0</v>
      </c>
      <c r="O17" s="63">
        <v>0</v>
      </c>
      <c r="P17" s="64">
        <v>0</v>
      </c>
      <c r="Q17" s="12"/>
    </row>
    <row r="18" spans="1:17" s="6" customFormat="1" ht="12.95" customHeight="1">
      <c r="A18" s="343"/>
      <c r="B18" s="62"/>
      <c r="C18" s="33" t="s">
        <v>40</v>
      </c>
      <c r="D18" s="63">
        <v>261</v>
      </c>
      <c r="E18" s="63">
        <v>24</v>
      </c>
      <c r="F18" s="63">
        <v>23</v>
      </c>
      <c r="G18" s="64">
        <v>27</v>
      </c>
      <c r="H18" s="63">
        <v>13</v>
      </c>
      <c r="I18" s="63">
        <v>15</v>
      </c>
      <c r="J18" s="63">
        <v>28</v>
      </c>
      <c r="K18" s="63">
        <v>21</v>
      </c>
      <c r="L18" s="63">
        <v>26</v>
      </c>
      <c r="M18" s="63">
        <v>22</v>
      </c>
      <c r="N18" s="63">
        <v>27</v>
      </c>
      <c r="O18" s="63">
        <v>18</v>
      </c>
      <c r="P18" s="64">
        <v>17</v>
      </c>
      <c r="Q18" s="12"/>
    </row>
    <row r="19" spans="1:17" s="6" customFormat="1" ht="12.95" customHeight="1">
      <c r="A19" s="343"/>
      <c r="B19" s="62"/>
      <c r="C19" s="33" t="s">
        <v>41</v>
      </c>
      <c r="D19" s="63">
        <v>11227</v>
      </c>
      <c r="E19" s="63">
        <v>859</v>
      </c>
      <c r="F19" s="63">
        <v>1003</v>
      </c>
      <c r="G19" s="64">
        <v>805</v>
      </c>
      <c r="H19" s="63">
        <v>884</v>
      </c>
      <c r="I19" s="63">
        <v>974</v>
      </c>
      <c r="J19" s="63">
        <v>960</v>
      </c>
      <c r="K19" s="63">
        <v>887</v>
      </c>
      <c r="L19" s="63">
        <v>929</v>
      </c>
      <c r="M19" s="63">
        <v>1153</v>
      </c>
      <c r="N19" s="63">
        <v>1237</v>
      </c>
      <c r="O19" s="63">
        <v>824</v>
      </c>
      <c r="P19" s="64">
        <v>712</v>
      </c>
      <c r="Q19" s="12"/>
    </row>
    <row r="20" spans="1:17" s="6" customFormat="1" ht="12.95" customHeight="1">
      <c r="A20" s="344" t="s">
        <v>65</v>
      </c>
      <c r="B20" s="65"/>
      <c r="C20" s="66" t="s">
        <v>66</v>
      </c>
      <c r="D20" s="67">
        <v>73631</v>
      </c>
      <c r="E20" s="67">
        <v>5928</v>
      </c>
      <c r="F20" s="67">
        <v>7106</v>
      </c>
      <c r="G20" s="68">
        <v>5531</v>
      </c>
      <c r="H20" s="67">
        <v>6127</v>
      </c>
      <c r="I20" s="67">
        <v>6313</v>
      </c>
      <c r="J20" s="67">
        <v>6144</v>
      </c>
      <c r="K20" s="67">
        <v>5774</v>
      </c>
      <c r="L20" s="67">
        <v>5712</v>
      </c>
      <c r="M20" s="67">
        <v>7635</v>
      </c>
      <c r="N20" s="67">
        <v>8045</v>
      </c>
      <c r="O20" s="67">
        <v>5280</v>
      </c>
      <c r="P20" s="68">
        <v>4036</v>
      </c>
    </row>
    <row r="21" spans="1:17" s="6" customFormat="1" ht="12.95" customHeight="1">
      <c r="A21" s="343"/>
      <c r="B21" s="62"/>
      <c r="C21" s="33" t="s">
        <v>67</v>
      </c>
      <c r="D21" s="63">
        <v>21206</v>
      </c>
      <c r="E21" s="63">
        <v>1756</v>
      </c>
      <c r="F21" s="63">
        <v>1877</v>
      </c>
      <c r="G21" s="63">
        <v>1710</v>
      </c>
      <c r="H21" s="64">
        <v>1873</v>
      </c>
      <c r="I21" s="63">
        <v>1864</v>
      </c>
      <c r="J21" s="63">
        <v>1754</v>
      </c>
      <c r="K21" s="63">
        <v>1715</v>
      </c>
      <c r="L21" s="63">
        <v>1749</v>
      </c>
      <c r="M21" s="63">
        <v>1902</v>
      </c>
      <c r="N21" s="63">
        <v>1929</v>
      </c>
      <c r="O21" s="63">
        <v>1575</v>
      </c>
      <c r="P21" s="64">
        <v>1502</v>
      </c>
    </row>
    <row r="22" spans="1:17" s="6" customFormat="1" ht="12.95" customHeight="1">
      <c r="A22" s="343"/>
      <c r="B22" s="62"/>
      <c r="C22" s="33" t="s">
        <v>68</v>
      </c>
      <c r="D22" s="63">
        <v>175</v>
      </c>
      <c r="E22" s="63">
        <v>21</v>
      </c>
      <c r="F22" s="63">
        <v>15</v>
      </c>
      <c r="G22" s="64">
        <v>10</v>
      </c>
      <c r="H22" s="63">
        <v>7</v>
      </c>
      <c r="I22" s="63">
        <v>12</v>
      </c>
      <c r="J22" s="63">
        <v>13</v>
      </c>
      <c r="K22" s="63">
        <v>16</v>
      </c>
      <c r="L22" s="63">
        <v>14</v>
      </c>
      <c r="M22" s="63">
        <v>19</v>
      </c>
      <c r="N22" s="63">
        <v>16</v>
      </c>
      <c r="O22" s="63">
        <v>17</v>
      </c>
      <c r="P22" s="64">
        <v>15</v>
      </c>
    </row>
    <row r="23" spans="1:17" s="6" customFormat="1" ht="12" thickBot="1">
      <c r="A23" s="345"/>
      <c r="B23" s="69"/>
      <c r="C23" s="70" t="s">
        <v>69</v>
      </c>
      <c r="D23" s="71">
        <v>859</v>
      </c>
      <c r="E23" s="71">
        <v>72</v>
      </c>
      <c r="F23" s="71">
        <v>95</v>
      </c>
      <c r="G23" s="71">
        <v>64</v>
      </c>
      <c r="H23" s="72">
        <v>57</v>
      </c>
      <c r="I23" s="71">
        <v>82</v>
      </c>
      <c r="J23" s="71">
        <v>71</v>
      </c>
      <c r="K23" s="71">
        <v>67</v>
      </c>
      <c r="L23" s="71">
        <v>52</v>
      </c>
      <c r="M23" s="71">
        <v>85</v>
      </c>
      <c r="N23" s="71">
        <v>92</v>
      </c>
      <c r="O23" s="71">
        <v>67</v>
      </c>
      <c r="P23" s="72">
        <v>55</v>
      </c>
    </row>
    <row r="24" spans="1:17" s="6" customFormat="1" ht="11.25">
      <c r="A24" s="11" t="s">
        <v>24</v>
      </c>
      <c r="B24" s="11"/>
      <c r="C24" s="11"/>
      <c r="D24" s="12"/>
      <c r="E24" s="12"/>
      <c r="F24" s="12"/>
      <c r="G24" s="12"/>
      <c r="H24" s="12"/>
      <c r="I24" s="12"/>
      <c r="J24" s="12"/>
      <c r="K24" s="12"/>
      <c r="L24" s="12"/>
      <c r="M24" s="12"/>
      <c r="N24" s="12"/>
      <c r="O24" s="12"/>
      <c r="P24" s="12"/>
    </row>
    <row r="25" spans="1:17">
      <c r="D25" s="73"/>
      <c r="E25" s="73"/>
      <c r="F25" s="73"/>
      <c r="G25" s="73"/>
      <c r="H25" s="73"/>
      <c r="I25" s="73"/>
      <c r="J25" s="73"/>
      <c r="K25" s="73"/>
      <c r="L25" s="73"/>
      <c r="M25" s="73"/>
      <c r="N25" s="73"/>
      <c r="O25" s="73"/>
      <c r="P25" s="73"/>
    </row>
  </sheetData>
  <mergeCells count="5">
    <mergeCell ref="A2:P3"/>
    <mergeCell ref="A4:C4"/>
    <mergeCell ref="A5:C5"/>
    <mergeCell ref="A6:A19"/>
    <mergeCell ref="A20:A23"/>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ColWidth="8.875" defaultRowHeight="13.5"/>
  <cols>
    <col min="1" max="1" width="7" customWidth="1"/>
    <col min="2" max="3" width="13" customWidth="1"/>
    <col min="4" max="4" width="13.625" customWidth="1"/>
    <col min="5" max="5" width="13.625" style="74" customWidth="1"/>
    <col min="6" max="7" width="13.625" customWidth="1"/>
    <col min="14" max="15" width="8.875" style="74"/>
  </cols>
  <sheetData>
    <row r="1" spans="1:15" s="4" customFormat="1" ht="14.25">
      <c r="A1" s="4" t="s">
        <v>70</v>
      </c>
      <c r="E1" s="27"/>
      <c r="N1" s="27"/>
      <c r="O1" s="27"/>
    </row>
    <row r="2" spans="1:15" s="6" customFormat="1" ht="11.25">
      <c r="A2" s="362" t="s">
        <v>71</v>
      </c>
      <c r="B2" s="362"/>
      <c r="C2" s="362"/>
      <c r="D2" s="362"/>
      <c r="E2" s="362"/>
      <c r="F2" s="362"/>
      <c r="G2" s="362"/>
      <c r="H2" s="75"/>
      <c r="I2" s="75"/>
      <c r="J2" s="75"/>
      <c r="K2" s="75"/>
      <c r="N2" s="47"/>
      <c r="O2" s="47"/>
    </row>
    <row r="3" spans="1:15" s="6" customFormat="1" ht="11.25">
      <c r="A3" s="362"/>
      <c r="B3" s="362"/>
      <c r="C3" s="362"/>
      <c r="D3" s="362"/>
      <c r="E3" s="362"/>
      <c r="F3" s="362"/>
      <c r="G3" s="362"/>
      <c r="H3" s="75"/>
      <c r="I3" s="75"/>
      <c r="J3" s="75"/>
      <c r="K3" s="75"/>
      <c r="N3" s="47"/>
      <c r="O3" s="47"/>
    </row>
    <row r="4" spans="1:15" s="6" customFormat="1" ht="11.25">
      <c r="A4" s="362"/>
      <c r="B4" s="362"/>
      <c r="C4" s="362"/>
      <c r="D4" s="362"/>
      <c r="E4" s="362"/>
      <c r="F4" s="362"/>
      <c r="G4" s="362"/>
      <c r="H4" s="75"/>
      <c r="I4" s="75"/>
      <c r="J4" s="75"/>
      <c r="K4" s="75"/>
      <c r="N4" s="47"/>
      <c r="O4" s="47"/>
    </row>
    <row r="5" spans="1:15" s="6" customFormat="1" ht="12" thickBot="1">
      <c r="A5" s="362"/>
      <c r="B5" s="362"/>
      <c r="C5" s="362"/>
      <c r="D5" s="362"/>
      <c r="E5" s="362"/>
      <c r="F5" s="362"/>
      <c r="G5" s="362"/>
      <c r="H5" s="75"/>
      <c r="I5" s="75"/>
      <c r="J5" s="75"/>
      <c r="K5" s="75"/>
      <c r="N5" s="47"/>
      <c r="O5" s="47"/>
    </row>
    <row r="6" spans="1:15" s="6" customFormat="1" ht="12" thickBot="1">
      <c r="A6" s="76"/>
      <c r="B6" s="76"/>
      <c r="C6" s="76"/>
      <c r="D6" s="76"/>
      <c r="E6" s="77" t="s">
        <v>72</v>
      </c>
      <c r="F6" s="77" t="s">
        <v>73</v>
      </c>
      <c r="G6" s="78" t="s">
        <v>74</v>
      </c>
      <c r="N6" s="47"/>
      <c r="O6" s="47"/>
    </row>
    <row r="7" spans="1:15" s="6" customFormat="1" ht="11.25">
      <c r="A7" s="79"/>
      <c r="B7" s="79"/>
      <c r="C7" s="79" t="s">
        <v>75</v>
      </c>
      <c r="D7" s="79"/>
      <c r="E7" s="80">
        <v>366</v>
      </c>
      <c r="F7" s="81">
        <v>366</v>
      </c>
      <c r="G7" s="82">
        <f>SUM(E7:F7)</f>
        <v>732</v>
      </c>
      <c r="N7" s="47"/>
      <c r="O7" s="47"/>
    </row>
    <row r="8" spans="1:15" s="6" customFormat="1" ht="11.25">
      <c r="A8" s="352" t="s">
        <v>76</v>
      </c>
      <c r="B8" s="358" t="s">
        <v>30</v>
      </c>
      <c r="C8" s="358"/>
      <c r="D8" s="83" t="s">
        <v>67</v>
      </c>
      <c r="E8" s="84">
        <v>221</v>
      </c>
      <c r="F8" s="85">
        <v>456</v>
      </c>
      <c r="G8" s="86">
        <f t="shared" ref="G8:G28" si="0">SUM(E8:F8)</f>
        <v>677</v>
      </c>
      <c r="I8" s="87"/>
      <c r="N8" s="47"/>
      <c r="O8" s="47"/>
    </row>
    <row r="9" spans="1:15" s="6" customFormat="1" ht="11.25">
      <c r="A9" s="352"/>
      <c r="B9" s="350"/>
      <c r="C9" s="350"/>
      <c r="D9" s="88" t="s">
        <v>66</v>
      </c>
      <c r="E9" s="84">
        <v>687</v>
      </c>
      <c r="F9" s="85">
        <v>1544</v>
      </c>
      <c r="G9" s="89">
        <f t="shared" si="0"/>
        <v>2231</v>
      </c>
      <c r="I9" s="87"/>
      <c r="N9" s="47"/>
      <c r="O9" s="47"/>
    </row>
    <row r="10" spans="1:15" s="6" customFormat="1" ht="11.25">
      <c r="A10" s="352"/>
      <c r="B10" s="350" t="s">
        <v>31</v>
      </c>
      <c r="C10" s="350"/>
      <c r="D10" s="88" t="s">
        <v>67</v>
      </c>
      <c r="E10" s="90">
        <v>21</v>
      </c>
      <c r="F10" s="85">
        <v>7</v>
      </c>
      <c r="G10" s="89">
        <f t="shared" si="0"/>
        <v>28</v>
      </c>
      <c r="I10" s="87"/>
      <c r="N10" s="47"/>
      <c r="O10" s="47"/>
    </row>
    <row r="11" spans="1:15" s="6" customFormat="1" ht="11.25">
      <c r="A11" s="352"/>
      <c r="B11" s="350"/>
      <c r="C11" s="350"/>
      <c r="D11" s="88" t="s">
        <v>66</v>
      </c>
      <c r="E11" s="90">
        <v>514</v>
      </c>
      <c r="F11" s="85">
        <v>105</v>
      </c>
      <c r="G11" s="89">
        <f t="shared" si="0"/>
        <v>619</v>
      </c>
      <c r="I11" s="87"/>
      <c r="N11" s="47"/>
      <c r="O11" s="47"/>
    </row>
    <row r="12" spans="1:15" s="6" customFormat="1" ht="11.25">
      <c r="A12" s="352"/>
      <c r="B12" s="350" t="s">
        <v>33</v>
      </c>
      <c r="C12" s="350"/>
      <c r="D12" s="88" t="s">
        <v>67</v>
      </c>
      <c r="E12" s="84">
        <v>46</v>
      </c>
      <c r="F12" s="85">
        <v>47</v>
      </c>
      <c r="G12" s="89">
        <f t="shared" si="0"/>
        <v>93</v>
      </c>
      <c r="I12" s="87"/>
      <c r="N12" s="47"/>
      <c r="O12" s="47"/>
    </row>
    <row r="13" spans="1:15" s="6" customFormat="1" ht="11.25">
      <c r="A13" s="352"/>
      <c r="B13" s="350"/>
      <c r="C13" s="350"/>
      <c r="D13" s="88" t="s">
        <v>66</v>
      </c>
      <c r="E13" s="84">
        <v>103</v>
      </c>
      <c r="F13" s="85">
        <v>78</v>
      </c>
      <c r="G13" s="89">
        <f t="shared" si="0"/>
        <v>181</v>
      </c>
      <c r="I13" s="87"/>
      <c r="N13" s="47"/>
      <c r="O13" s="47"/>
    </row>
    <row r="14" spans="1:15" s="6" customFormat="1" ht="11.25">
      <c r="A14" s="352"/>
      <c r="B14" s="350" t="s">
        <v>34</v>
      </c>
      <c r="C14" s="350"/>
      <c r="D14" s="88" t="s">
        <v>67</v>
      </c>
      <c r="E14" s="84">
        <v>34</v>
      </c>
      <c r="F14" s="85">
        <v>51</v>
      </c>
      <c r="G14" s="89">
        <f t="shared" si="0"/>
        <v>85</v>
      </c>
      <c r="I14" s="87"/>
      <c r="N14" s="47"/>
      <c r="O14" s="47"/>
    </row>
    <row r="15" spans="1:15" s="6" customFormat="1" ht="11.25">
      <c r="A15" s="352"/>
      <c r="B15" s="350"/>
      <c r="C15" s="350"/>
      <c r="D15" s="88" t="s">
        <v>66</v>
      </c>
      <c r="E15" s="84">
        <v>198</v>
      </c>
      <c r="F15" s="85">
        <v>372</v>
      </c>
      <c r="G15" s="89">
        <f t="shared" si="0"/>
        <v>570</v>
      </c>
      <c r="I15" s="87"/>
      <c r="N15" s="47"/>
      <c r="O15" s="47"/>
    </row>
    <row r="16" spans="1:15" s="6" customFormat="1" ht="11.25">
      <c r="A16" s="352"/>
      <c r="B16" s="350" t="s">
        <v>60</v>
      </c>
      <c r="C16" s="350"/>
      <c r="D16" s="88" t="s">
        <v>67</v>
      </c>
      <c r="E16" s="84">
        <v>74</v>
      </c>
      <c r="F16" s="85">
        <v>128</v>
      </c>
      <c r="G16" s="89">
        <f t="shared" si="0"/>
        <v>202</v>
      </c>
      <c r="I16" s="87"/>
      <c r="N16" s="47"/>
      <c r="O16" s="47"/>
    </row>
    <row r="17" spans="1:15" s="6" customFormat="1" ht="11.25">
      <c r="A17" s="352"/>
      <c r="B17" s="350"/>
      <c r="C17" s="350"/>
      <c r="D17" s="88" t="s">
        <v>66</v>
      </c>
      <c r="E17" s="84">
        <v>24</v>
      </c>
      <c r="F17" s="85">
        <v>64</v>
      </c>
      <c r="G17" s="89">
        <f t="shared" si="0"/>
        <v>88</v>
      </c>
      <c r="I17" s="87"/>
      <c r="N17" s="47"/>
      <c r="O17" s="47"/>
    </row>
    <row r="18" spans="1:15" s="6" customFormat="1" ht="11.25">
      <c r="A18" s="352"/>
      <c r="B18" s="350" t="s">
        <v>59</v>
      </c>
      <c r="C18" s="350"/>
      <c r="D18" s="88" t="s">
        <v>67</v>
      </c>
      <c r="E18" s="84">
        <v>33</v>
      </c>
      <c r="F18" s="85">
        <v>47</v>
      </c>
      <c r="G18" s="89">
        <f t="shared" si="0"/>
        <v>80</v>
      </c>
      <c r="I18" s="87"/>
      <c r="N18" s="47"/>
      <c r="O18" s="47"/>
    </row>
    <row r="19" spans="1:15" s="6" customFormat="1" ht="11.25">
      <c r="A19" s="352"/>
      <c r="B19" s="350"/>
      <c r="C19" s="350"/>
      <c r="D19" s="88" t="s">
        <v>66</v>
      </c>
      <c r="E19" s="84">
        <v>87</v>
      </c>
      <c r="F19" s="85">
        <v>202</v>
      </c>
      <c r="G19" s="89">
        <f t="shared" si="0"/>
        <v>289</v>
      </c>
      <c r="I19" s="87"/>
      <c r="N19" s="47"/>
      <c r="O19" s="47"/>
    </row>
    <row r="20" spans="1:15" s="6" customFormat="1" ht="11.25">
      <c r="A20" s="352"/>
      <c r="B20" s="350" t="s">
        <v>77</v>
      </c>
      <c r="C20" s="350"/>
      <c r="D20" s="88" t="s">
        <v>67</v>
      </c>
      <c r="E20" s="84">
        <v>0</v>
      </c>
      <c r="F20" s="85">
        <v>28</v>
      </c>
      <c r="G20" s="89">
        <f t="shared" si="0"/>
        <v>28</v>
      </c>
      <c r="I20" s="87"/>
      <c r="N20" s="47"/>
      <c r="O20" s="47"/>
    </row>
    <row r="21" spans="1:15" s="6" customFormat="1" ht="11.25">
      <c r="A21" s="352"/>
      <c r="B21" s="350"/>
      <c r="C21" s="350"/>
      <c r="D21" s="88" t="s">
        <v>66</v>
      </c>
      <c r="E21" s="84">
        <v>0</v>
      </c>
      <c r="F21" s="85">
        <v>15</v>
      </c>
      <c r="G21" s="89">
        <f t="shared" si="0"/>
        <v>15</v>
      </c>
      <c r="I21" s="87"/>
      <c r="N21" s="47"/>
      <c r="O21" s="47"/>
    </row>
    <row r="22" spans="1:15" s="6" customFormat="1" ht="11.25">
      <c r="A22" s="352"/>
      <c r="B22" s="350" t="s">
        <v>61</v>
      </c>
      <c r="C22" s="350"/>
      <c r="D22" s="88" t="s">
        <v>67</v>
      </c>
      <c r="E22" s="84">
        <v>3</v>
      </c>
      <c r="F22" s="85">
        <v>12</v>
      </c>
      <c r="G22" s="89">
        <f t="shared" si="0"/>
        <v>15</v>
      </c>
      <c r="I22" s="87"/>
      <c r="N22" s="47"/>
      <c r="O22" s="47"/>
    </row>
    <row r="23" spans="1:15" s="6" customFormat="1" ht="11.25">
      <c r="A23" s="352"/>
      <c r="B23" s="350"/>
      <c r="C23" s="350"/>
      <c r="D23" s="88" t="s">
        <v>66</v>
      </c>
      <c r="E23" s="84">
        <v>23</v>
      </c>
      <c r="F23" s="85">
        <v>14</v>
      </c>
      <c r="G23" s="89">
        <f t="shared" si="0"/>
        <v>37</v>
      </c>
      <c r="I23" s="87"/>
      <c r="N23" s="47"/>
      <c r="O23" s="47"/>
    </row>
    <row r="24" spans="1:15" s="6" customFormat="1" ht="11.25">
      <c r="A24" s="352"/>
      <c r="B24" s="350" t="s">
        <v>78</v>
      </c>
      <c r="C24" s="350"/>
      <c r="D24" s="88" t="s">
        <v>67</v>
      </c>
      <c r="E24" s="90">
        <v>118</v>
      </c>
      <c r="F24" s="85">
        <v>154</v>
      </c>
      <c r="G24" s="89">
        <f t="shared" si="0"/>
        <v>272</v>
      </c>
      <c r="I24" s="87"/>
      <c r="N24" s="47"/>
      <c r="O24" s="47"/>
    </row>
    <row r="25" spans="1:15" s="6" customFormat="1" ht="11.25">
      <c r="A25" s="352"/>
      <c r="B25" s="350"/>
      <c r="C25" s="350"/>
      <c r="D25" s="88" t="s">
        <v>66</v>
      </c>
      <c r="E25" s="84">
        <v>235</v>
      </c>
      <c r="F25" s="85">
        <v>645</v>
      </c>
      <c r="G25" s="89">
        <f t="shared" si="0"/>
        <v>880</v>
      </c>
      <c r="I25" s="87"/>
      <c r="N25" s="47"/>
      <c r="O25" s="47"/>
    </row>
    <row r="26" spans="1:15" s="6" customFormat="1" ht="11.25">
      <c r="A26" s="352"/>
      <c r="B26" s="91"/>
      <c r="C26" s="92" t="s">
        <v>79</v>
      </c>
      <c r="D26" s="92"/>
      <c r="E26" s="84">
        <f>SUM(E8,E10,E12,E14,E16,E18,E20,E22,E24)</f>
        <v>550</v>
      </c>
      <c r="F26" s="84">
        <f>SUM(F8,F10,F12,F14,F16,F18,F20,F22,F24)</f>
        <v>930</v>
      </c>
      <c r="G26" s="89">
        <f t="shared" si="0"/>
        <v>1480</v>
      </c>
      <c r="I26" s="87"/>
      <c r="N26" s="47"/>
      <c r="O26" s="47"/>
    </row>
    <row r="27" spans="1:15" s="6" customFormat="1" ht="11.25">
      <c r="A27" s="352"/>
      <c r="B27" s="93"/>
      <c r="C27" s="94" t="s">
        <v>80</v>
      </c>
      <c r="D27" s="94"/>
      <c r="E27" s="95">
        <f>SUM(E9,E11,E13,E15,E17,E19,E21,E23,E25)</f>
        <v>1871</v>
      </c>
      <c r="F27" s="95">
        <f>SUM(F9,F11,F13,F15,F17,F19,F21,F23,F25)</f>
        <v>3039</v>
      </c>
      <c r="G27" s="89">
        <f t="shared" si="0"/>
        <v>4910</v>
      </c>
      <c r="I27" s="87"/>
      <c r="N27" s="47"/>
      <c r="O27" s="47"/>
    </row>
    <row r="28" spans="1:15" s="6" customFormat="1" ht="11.25">
      <c r="A28" s="352"/>
      <c r="B28" s="96"/>
      <c r="C28" s="97" t="s">
        <v>81</v>
      </c>
      <c r="D28" s="97"/>
      <c r="E28" s="90">
        <f>SUM(E26:E27)</f>
        <v>2421</v>
      </c>
      <c r="F28" s="90">
        <f>SUM(F26:F27)</f>
        <v>3969</v>
      </c>
      <c r="G28" s="89">
        <f t="shared" si="0"/>
        <v>6390</v>
      </c>
      <c r="I28" s="87"/>
      <c r="N28" s="47"/>
      <c r="O28" s="47"/>
    </row>
    <row r="29" spans="1:15" s="6" customFormat="1" ht="11.25">
      <c r="A29" s="351" t="s">
        <v>82</v>
      </c>
      <c r="B29" s="354" t="s">
        <v>83</v>
      </c>
      <c r="C29" s="357" t="s">
        <v>84</v>
      </c>
      <c r="D29" s="88" t="s">
        <v>67</v>
      </c>
      <c r="E29" s="90">
        <v>11</v>
      </c>
      <c r="F29" s="85">
        <v>46</v>
      </c>
      <c r="G29" s="89">
        <f t="shared" ref="G29:G43" si="1">SUM(E29:F29)</f>
        <v>57</v>
      </c>
      <c r="I29" s="87"/>
      <c r="N29" s="47"/>
      <c r="O29" s="47"/>
    </row>
    <row r="30" spans="1:15" s="6" customFormat="1" ht="11.25">
      <c r="A30" s="352"/>
      <c r="B30" s="355"/>
      <c r="C30" s="358"/>
      <c r="D30" s="88" t="s">
        <v>66</v>
      </c>
      <c r="E30" s="84">
        <v>4</v>
      </c>
      <c r="F30" s="85">
        <v>27</v>
      </c>
      <c r="G30" s="89">
        <f t="shared" si="1"/>
        <v>31</v>
      </c>
      <c r="I30" s="87"/>
      <c r="N30" s="47"/>
      <c r="O30" s="47"/>
    </row>
    <row r="31" spans="1:15" s="6" customFormat="1" ht="11.25">
      <c r="A31" s="352"/>
      <c r="B31" s="355"/>
      <c r="C31" s="357" t="s">
        <v>78</v>
      </c>
      <c r="D31" s="88" t="s">
        <v>67</v>
      </c>
      <c r="E31" s="90">
        <v>22</v>
      </c>
      <c r="F31" s="85">
        <v>22</v>
      </c>
      <c r="G31" s="89">
        <f t="shared" si="1"/>
        <v>44</v>
      </c>
      <c r="I31" s="87"/>
      <c r="N31" s="47"/>
      <c r="O31" s="47"/>
    </row>
    <row r="32" spans="1:15" s="6" customFormat="1" ht="11.25">
      <c r="A32" s="352"/>
      <c r="B32" s="355"/>
      <c r="C32" s="358"/>
      <c r="D32" s="88" t="s">
        <v>66</v>
      </c>
      <c r="E32" s="84">
        <v>2</v>
      </c>
      <c r="F32" s="85">
        <v>35</v>
      </c>
      <c r="G32" s="89">
        <f t="shared" si="1"/>
        <v>37</v>
      </c>
      <c r="I32" s="87"/>
      <c r="N32" s="47"/>
      <c r="O32" s="47"/>
    </row>
    <row r="33" spans="1:15" s="6" customFormat="1" ht="11.25">
      <c r="A33" s="352"/>
      <c r="B33" s="355"/>
      <c r="C33" s="359" t="s">
        <v>85</v>
      </c>
      <c r="D33" s="360"/>
      <c r="E33" s="84">
        <f>SUM(E29,E31)</f>
        <v>33</v>
      </c>
      <c r="F33" s="84">
        <f>SUM(F29,F31)</f>
        <v>68</v>
      </c>
      <c r="G33" s="86">
        <f t="shared" si="1"/>
        <v>101</v>
      </c>
      <c r="I33" s="87"/>
      <c r="N33" s="47"/>
      <c r="O33" s="47"/>
    </row>
    <row r="34" spans="1:15" s="6" customFormat="1" ht="11.25">
      <c r="A34" s="352"/>
      <c r="B34" s="355"/>
      <c r="C34" s="346" t="s">
        <v>80</v>
      </c>
      <c r="D34" s="347"/>
      <c r="E34" s="90">
        <f>SUM(E30,E32)</f>
        <v>6</v>
      </c>
      <c r="F34" s="90">
        <f>SUM(F30,F32)</f>
        <v>62</v>
      </c>
      <c r="G34" s="89">
        <f t="shared" si="1"/>
        <v>68</v>
      </c>
      <c r="I34" s="87"/>
      <c r="N34" s="47"/>
      <c r="O34" s="47"/>
    </row>
    <row r="35" spans="1:15" s="6" customFormat="1" ht="11.25">
      <c r="A35" s="352"/>
      <c r="B35" s="356"/>
      <c r="C35" s="96" t="s">
        <v>86</v>
      </c>
      <c r="D35" s="97"/>
      <c r="E35" s="90">
        <f>SUM(E33:E34)</f>
        <v>39</v>
      </c>
      <c r="F35" s="90">
        <f>SUM(F33:F34)</f>
        <v>130</v>
      </c>
      <c r="G35" s="89">
        <f t="shared" si="1"/>
        <v>169</v>
      </c>
      <c r="I35" s="87"/>
      <c r="N35" s="47"/>
      <c r="O35" s="47"/>
    </row>
    <row r="36" spans="1:15" s="6" customFormat="1" ht="11.25">
      <c r="A36" s="352"/>
      <c r="B36" s="98"/>
      <c r="C36" s="361" t="s">
        <v>84</v>
      </c>
      <c r="D36" s="83" t="s">
        <v>67</v>
      </c>
      <c r="E36" s="84">
        <v>285</v>
      </c>
      <c r="F36" s="85">
        <v>522</v>
      </c>
      <c r="G36" s="86">
        <f t="shared" si="1"/>
        <v>807</v>
      </c>
      <c r="I36" s="87"/>
      <c r="N36" s="47"/>
      <c r="O36" s="47"/>
    </row>
    <row r="37" spans="1:15" s="6" customFormat="1" ht="11.25">
      <c r="A37" s="352"/>
      <c r="B37" s="98" t="s">
        <v>87</v>
      </c>
      <c r="C37" s="358"/>
      <c r="D37" s="88" t="s">
        <v>66</v>
      </c>
      <c r="E37" s="84">
        <v>455</v>
      </c>
      <c r="F37" s="85">
        <v>1428</v>
      </c>
      <c r="G37" s="89">
        <f t="shared" si="1"/>
        <v>1883</v>
      </c>
      <c r="I37" s="87"/>
      <c r="N37" s="47"/>
      <c r="O37" s="47"/>
    </row>
    <row r="38" spans="1:15" s="6" customFormat="1" ht="11.25">
      <c r="A38" s="352"/>
      <c r="B38" s="98"/>
      <c r="C38" s="357" t="s">
        <v>78</v>
      </c>
      <c r="D38" s="88" t="s">
        <v>67</v>
      </c>
      <c r="E38" s="84">
        <v>232</v>
      </c>
      <c r="F38" s="85">
        <v>340</v>
      </c>
      <c r="G38" s="89">
        <f t="shared" si="1"/>
        <v>572</v>
      </c>
      <c r="I38" s="87"/>
      <c r="N38" s="47"/>
      <c r="O38" s="47"/>
    </row>
    <row r="39" spans="1:15" s="6" customFormat="1" ht="11.25">
      <c r="A39" s="352"/>
      <c r="B39" s="98" t="s">
        <v>88</v>
      </c>
      <c r="C39" s="361"/>
      <c r="D39" s="99" t="s">
        <v>66</v>
      </c>
      <c r="E39" s="95">
        <v>1410</v>
      </c>
      <c r="F39" s="85">
        <v>1549</v>
      </c>
      <c r="G39" s="100">
        <f t="shared" si="1"/>
        <v>2959</v>
      </c>
      <c r="I39" s="87"/>
      <c r="N39" s="47"/>
      <c r="O39" s="47"/>
    </row>
    <row r="40" spans="1:15" s="6" customFormat="1" ht="11.25">
      <c r="A40" s="352"/>
      <c r="B40" s="98"/>
      <c r="C40" s="346" t="s">
        <v>89</v>
      </c>
      <c r="D40" s="347"/>
      <c r="E40" s="90">
        <f>SUM(E36,E38)</f>
        <v>517</v>
      </c>
      <c r="F40" s="90">
        <f>SUM(F36,F38)</f>
        <v>862</v>
      </c>
      <c r="G40" s="89">
        <f t="shared" si="1"/>
        <v>1379</v>
      </c>
      <c r="I40" s="87"/>
      <c r="N40" s="47"/>
      <c r="O40" s="47"/>
    </row>
    <row r="41" spans="1:15" s="6" customFormat="1" ht="11.25">
      <c r="A41" s="352"/>
      <c r="B41" s="98" t="s">
        <v>90</v>
      </c>
      <c r="C41" s="346" t="s">
        <v>91</v>
      </c>
      <c r="D41" s="347"/>
      <c r="E41" s="90">
        <f>SUM(E37,E39)</f>
        <v>1865</v>
      </c>
      <c r="F41" s="90">
        <f>SUM(F37,F39)</f>
        <v>2977</v>
      </c>
      <c r="G41" s="89">
        <f t="shared" si="1"/>
        <v>4842</v>
      </c>
      <c r="I41" s="87"/>
      <c r="N41" s="47"/>
      <c r="O41" s="47"/>
    </row>
    <row r="42" spans="1:15" s="6" customFormat="1" ht="11.25">
      <c r="A42" s="352"/>
      <c r="B42" s="101"/>
      <c r="C42" s="348" t="s">
        <v>92</v>
      </c>
      <c r="D42" s="349"/>
      <c r="E42" s="95">
        <f>SUM(E40:E41)</f>
        <v>2382</v>
      </c>
      <c r="F42" s="95">
        <f>SUM(F40:F41)</f>
        <v>3839</v>
      </c>
      <c r="G42" s="100">
        <f t="shared" si="1"/>
        <v>6221</v>
      </c>
      <c r="I42" s="87"/>
      <c r="N42" s="47"/>
      <c r="O42" s="47"/>
    </row>
    <row r="43" spans="1:15" s="6" customFormat="1" ht="12" thickBot="1">
      <c r="A43" s="353"/>
      <c r="B43" s="102"/>
      <c r="C43" s="103" t="s">
        <v>93</v>
      </c>
      <c r="D43" s="103"/>
      <c r="E43" s="104">
        <f>SUM(E42,E35)</f>
        <v>2421</v>
      </c>
      <c r="F43" s="104">
        <f>SUM(F42,F35)</f>
        <v>3969</v>
      </c>
      <c r="G43" s="105">
        <f t="shared" si="1"/>
        <v>6390</v>
      </c>
      <c r="I43" s="87"/>
      <c r="N43" s="47"/>
      <c r="O43" s="47"/>
    </row>
    <row r="44" spans="1:15" s="6" customFormat="1" ht="11.25">
      <c r="A44" s="11" t="s">
        <v>24</v>
      </c>
      <c r="E44" s="47"/>
      <c r="N44" s="47"/>
      <c r="O44" s="47"/>
    </row>
  </sheetData>
  <mergeCells count="22">
    <mergeCell ref="A2:G5"/>
    <mergeCell ref="A8:A28"/>
    <mergeCell ref="B8:C9"/>
    <mergeCell ref="B10:C11"/>
    <mergeCell ref="B12:C13"/>
    <mergeCell ref="B14:C15"/>
    <mergeCell ref="B16:C17"/>
    <mergeCell ref="B18:C19"/>
    <mergeCell ref="B20:C21"/>
    <mergeCell ref="B22:C23"/>
    <mergeCell ref="C41:D41"/>
    <mergeCell ref="C42:D42"/>
    <mergeCell ref="B24:C25"/>
    <mergeCell ref="A29:A43"/>
    <mergeCell ref="B29:B35"/>
    <mergeCell ref="C29:C30"/>
    <mergeCell ref="C31:C32"/>
    <mergeCell ref="C33:D33"/>
    <mergeCell ref="C34:D34"/>
    <mergeCell ref="C36:C37"/>
    <mergeCell ref="C38:C39"/>
    <mergeCell ref="C40:D4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ColWidth="8.875" defaultRowHeight="13.5"/>
  <cols>
    <col min="1" max="1" width="20.5" customWidth="1"/>
    <col min="2" max="4" width="5.125" customWidth="1"/>
    <col min="5" max="5" width="5.125" style="74" customWidth="1"/>
    <col min="6" max="13" width="5.125" customWidth="1"/>
    <col min="14" max="14" width="5.125" style="74" customWidth="1"/>
  </cols>
  <sheetData>
    <row r="1" spans="1:14" s="2" customFormat="1" ht="14.25">
      <c r="A1" s="4" t="s">
        <v>94</v>
      </c>
      <c r="E1" s="106"/>
      <c r="N1" s="106"/>
    </row>
    <row r="2" spans="1:14" s="6" customFormat="1" ht="11.25">
      <c r="A2" s="318" t="s">
        <v>95</v>
      </c>
      <c r="B2" s="318"/>
      <c r="C2" s="318"/>
      <c r="D2" s="318"/>
      <c r="E2" s="318"/>
      <c r="F2" s="318"/>
      <c r="G2" s="318"/>
      <c r="H2" s="318"/>
      <c r="I2" s="318"/>
      <c r="J2" s="318"/>
      <c r="K2" s="318"/>
      <c r="L2" s="318"/>
      <c r="M2" s="318"/>
      <c r="N2" s="318"/>
    </row>
    <row r="3" spans="1:14" s="6" customFormat="1" ht="12" thickBot="1">
      <c r="A3" s="319"/>
      <c r="B3" s="319"/>
      <c r="C3" s="319"/>
      <c r="D3" s="319"/>
      <c r="E3" s="319"/>
      <c r="F3" s="319"/>
      <c r="G3" s="319"/>
      <c r="H3" s="319"/>
      <c r="I3" s="319"/>
      <c r="J3" s="319"/>
      <c r="K3" s="319"/>
      <c r="L3" s="319"/>
      <c r="M3" s="319"/>
      <c r="N3" s="319"/>
    </row>
    <row r="4" spans="1:14" s="6" customFormat="1" ht="12" thickBot="1">
      <c r="A4" s="107"/>
      <c r="B4" s="57" t="s">
        <v>29</v>
      </c>
      <c r="C4" s="57" t="s">
        <v>56</v>
      </c>
      <c r="D4" s="57" t="s">
        <v>96</v>
      </c>
      <c r="E4" s="57" t="s">
        <v>97</v>
      </c>
      <c r="F4" s="57" t="s">
        <v>98</v>
      </c>
      <c r="G4" s="57" t="s">
        <v>99</v>
      </c>
      <c r="H4" s="57" t="s">
        <v>100</v>
      </c>
      <c r="I4" s="57" t="s">
        <v>101</v>
      </c>
      <c r="J4" s="57" t="s">
        <v>102</v>
      </c>
      <c r="K4" s="57" t="s">
        <v>103</v>
      </c>
      <c r="L4" s="57" t="s">
        <v>104</v>
      </c>
      <c r="M4" s="57" t="s">
        <v>105</v>
      </c>
      <c r="N4" s="108" t="s">
        <v>106</v>
      </c>
    </row>
    <row r="5" spans="1:14" s="6" customFormat="1" ht="22.5" customHeight="1">
      <c r="A5" s="30" t="s">
        <v>29</v>
      </c>
      <c r="B5" s="109">
        <f>SUM(C5:N5)</f>
        <v>296</v>
      </c>
      <c r="C5" s="109">
        <f>SUM(C6:C12)</f>
        <v>28</v>
      </c>
      <c r="D5" s="109">
        <f t="shared" ref="D5:N5" si="0">SUM(D6:D12)</f>
        <v>58</v>
      </c>
      <c r="E5" s="109">
        <f t="shared" si="0"/>
        <v>17</v>
      </c>
      <c r="F5" s="109">
        <f t="shared" si="0"/>
        <v>19</v>
      </c>
      <c r="G5" s="109">
        <f t="shared" si="0"/>
        <v>22</v>
      </c>
      <c r="H5" s="109">
        <f t="shared" si="0"/>
        <v>26</v>
      </c>
      <c r="I5" s="109">
        <f t="shared" si="0"/>
        <v>23</v>
      </c>
      <c r="J5" s="109">
        <f t="shared" si="0"/>
        <v>10</v>
      </c>
      <c r="K5" s="109">
        <f t="shared" si="0"/>
        <v>24</v>
      </c>
      <c r="L5" s="109">
        <f t="shared" si="0"/>
        <v>44</v>
      </c>
      <c r="M5" s="109">
        <f t="shared" si="0"/>
        <v>12</v>
      </c>
      <c r="N5" s="110">
        <f t="shared" si="0"/>
        <v>13</v>
      </c>
    </row>
    <row r="6" spans="1:14" s="6" customFormat="1" ht="11.25">
      <c r="A6" s="33" t="s">
        <v>107</v>
      </c>
      <c r="B6" s="111">
        <f t="shared" ref="B6:B12" si="1">SUM(C6:N6)</f>
        <v>11</v>
      </c>
      <c r="C6" s="111">
        <v>1</v>
      </c>
      <c r="D6" s="111">
        <v>3</v>
      </c>
      <c r="E6" s="112">
        <v>1</v>
      </c>
      <c r="F6" s="111">
        <v>0</v>
      </c>
      <c r="G6" s="111">
        <v>0</v>
      </c>
      <c r="H6" s="111">
        <v>1</v>
      </c>
      <c r="I6" s="111">
        <v>0</v>
      </c>
      <c r="J6" s="111">
        <v>0</v>
      </c>
      <c r="K6" s="111">
        <v>1</v>
      </c>
      <c r="L6" s="111">
        <v>2</v>
      </c>
      <c r="M6" s="111">
        <v>0</v>
      </c>
      <c r="N6" s="112">
        <v>2</v>
      </c>
    </row>
    <row r="7" spans="1:14" s="6" customFormat="1" ht="11.25">
      <c r="A7" s="33" t="s">
        <v>108</v>
      </c>
      <c r="B7" s="111">
        <f t="shared" si="1"/>
        <v>13</v>
      </c>
      <c r="C7" s="111">
        <v>0</v>
      </c>
      <c r="D7" s="111">
        <v>3</v>
      </c>
      <c r="E7" s="112">
        <v>1</v>
      </c>
      <c r="F7" s="111">
        <v>0</v>
      </c>
      <c r="G7" s="111">
        <v>1</v>
      </c>
      <c r="H7" s="111">
        <v>0</v>
      </c>
      <c r="I7" s="111">
        <v>0</v>
      </c>
      <c r="J7" s="111">
        <v>0</v>
      </c>
      <c r="K7" s="111">
        <v>5</v>
      </c>
      <c r="L7" s="111">
        <v>3</v>
      </c>
      <c r="M7" s="111">
        <v>0</v>
      </c>
      <c r="N7" s="112">
        <v>0</v>
      </c>
    </row>
    <row r="8" spans="1:14" s="6" customFormat="1" ht="11.25">
      <c r="A8" s="33" t="s">
        <v>109</v>
      </c>
      <c r="B8" s="111">
        <f t="shared" si="1"/>
        <v>40</v>
      </c>
      <c r="C8" s="111">
        <v>9</v>
      </c>
      <c r="D8" s="111">
        <v>7</v>
      </c>
      <c r="E8" s="112">
        <v>5</v>
      </c>
      <c r="F8" s="111">
        <v>1</v>
      </c>
      <c r="G8" s="111">
        <v>2</v>
      </c>
      <c r="H8" s="111">
        <v>4</v>
      </c>
      <c r="I8" s="111">
        <v>3</v>
      </c>
      <c r="J8" s="111">
        <v>0</v>
      </c>
      <c r="K8" s="111">
        <v>5</v>
      </c>
      <c r="L8" s="111">
        <v>3</v>
      </c>
      <c r="M8" s="111">
        <v>1</v>
      </c>
      <c r="N8" s="112">
        <v>0</v>
      </c>
    </row>
    <row r="9" spans="1:14" s="6" customFormat="1" ht="11.25">
      <c r="A9" s="33" t="s">
        <v>110</v>
      </c>
      <c r="B9" s="111">
        <f t="shared" si="1"/>
        <v>39</v>
      </c>
      <c r="C9" s="111">
        <v>4</v>
      </c>
      <c r="D9" s="111">
        <v>9</v>
      </c>
      <c r="E9" s="112">
        <v>2</v>
      </c>
      <c r="F9" s="111">
        <v>2</v>
      </c>
      <c r="G9" s="111">
        <v>4</v>
      </c>
      <c r="H9" s="111">
        <v>3</v>
      </c>
      <c r="I9" s="111">
        <v>3</v>
      </c>
      <c r="J9" s="111">
        <v>0</v>
      </c>
      <c r="K9" s="111">
        <v>3</v>
      </c>
      <c r="L9" s="111">
        <v>8</v>
      </c>
      <c r="M9" s="111">
        <v>0</v>
      </c>
      <c r="N9" s="112">
        <v>1</v>
      </c>
    </row>
    <row r="10" spans="1:14" s="6" customFormat="1" ht="11.25">
      <c r="A10" s="33" t="s">
        <v>111</v>
      </c>
      <c r="B10" s="111">
        <f t="shared" si="1"/>
        <v>66</v>
      </c>
      <c r="C10" s="111">
        <v>7</v>
      </c>
      <c r="D10" s="111">
        <v>6</v>
      </c>
      <c r="E10" s="112">
        <v>5</v>
      </c>
      <c r="F10" s="111">
        <v>8</v>
      </c>
      <c r="G10" s="111">
        <v>5</v>
      </c>
      <c r="H10" s="111">
        <v>4</v>
      </c>
      <c r="I10" s="111">
        <v>3</v>
      </c>
      <c r="J10" s="111">
        <v>4</v>
      </c>
      <c r="K10" s="111">
        <v>3</v>
      </c>
      <c r="L10" s="111">
        <v>10</v>
      </c>
      <c r="M10" s="111">
        <v>5</v>
      </c>
      <c r="N10" s="112">
        <v>6</v>
      </c>
    </row>
    <row r="11" spans="1:14" s="6" customFormat="1" ht="11.25">
      <c r="A11" s="113" t="s">
        <v>112</v>
      </c>
      <c r="B11" s="111">
        <f t="shared" si="1"/>
        <v>65</v>
      </c>
      <c r="C11" s="111">
        <v>5</v>
      </c>
      <c r="D11" s="111">
        <v>17</v>
      </c>
      <c r="E11" s="112">
        <v>1</v>
      </c>
      <c r="F11" s="111">
        <v>5</v>
      </c>
      <c r="G11" s="111">
        <v>2</v>
      </c>
      <c r="H11" s="111">
        <v>7</v>
      </c>
      <c r="I11" s="111">
        <v>6</v>
      </c>
      <c r="J11" s="111">
        <v>1</v>
      </c>
      <c r="K11" s="111">
        <v>4</v>
      </c>
      <c r="L11" s="111">
        <v>10</v>
      </c>
      <c r="M11" s="111">
        <v>5</v>
      </c>
      <c r="N11" s="112">
        <v>2</v>
      </c>
    </row>
    <row r="12" spans="1:14" s="6" customFormat="1" ht="12" thickBot="1">
      <c r="A12" s="70" t="s">
        <v>113</v>
      </c>
      <c r="B12" s="114">
        <f t="shared" si="1"/>
        <v>62</v>
      </c>
      <c r="C12" s="114">
        <v>2</v>
      </c>
      <c r="D12" s="114">
        <v>13</v>
      </c>
      <c r="E12" s="115">
        <v>2</v>
      </c>
      <c r="F12" s="114">
        <v>3</v>
      </c>
      <c r="G12" s="114">
        <v>8</v>
      </c>
      <c r="H12" s="114">
        <v>7</v>
      </c>
      <c r="I12" s="114">
        <v>8</v>
      </c>
      <c r="J12" s="114">
        <v>5</v>
      </c>
      <c r="K12" s="114">
        <v>3</v>
      </c>
      <c r="L12" s="114">
        <v>8</v>
      </c>
      <c r="M12" s="114">
        <v>1</v>
      </c>
      <c r="N12" s="115">
        <v>2</v>
      </c>
    </row>
    <row r="13" spans="1:14" s="6" customFormat="1" ht="11.25">
      <c r="A13" s="45" t="s">
        <v>114</v>
      </c>
      <c r="B13" s="46"/>
      <c r="C13" s="46"/>
      <c r="D13" s="46"/>
      <c r="E13" s="46"/>
      <c r="F13" s="47"/>
      <c r="G13" s="47"/>
      <c r="H13" s="47"/>
      <c r="I13" s="47"/>
      <c r="J13" s="47"/>
      <c r="K13" s="47"/>
      <c r="L13" s="47"/>
      <c r="M13" s="47"/>
      <c r="N13" s="47"/>
    </row>
    <row r="14" spans="1:14" s="6" customFormat="1" ht="11.25">
      <c r="A14" s="11" t="s">
        <v>24</v>
      </c>
      <c r="E14" s="47"/>
      <c r="N14" s="47"/>
    </row>
    <row r="16" spans="1:14">
      <c r="B16" s="363"/>
      <c r="C16" s="363"/>
    </row>
  </sheetData>
  <mergeCells count="2">
    <mergeCell ref="A2:N3"/>
    <mergeCell ref="B16:C1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ColWidth="8.875" defaultRowHeight="13.5"/>
  <cols>
    <col min="1" max="1" width="8.375" style="137" customWidth="1"/>
    <col min="2" max="2" width="4.625" style="137" customWidth="1"/>
    <col min="3" max="5" width="18.625" style="137" customWidth="1"/>
    <col min="6" max="6" width="18.625" style="139" customWidth="1"/>
    <col min="7" max="7" width="15.625" style="139" customWidth="1"/>
    <col min="8" max="8" width="8.875" style="137"/>
    <col min="9" max="9" width="6.625" style="137" customWidth="1"/>
    <col min="10" max="16384" width="8.875" style="137"/>
  </cols>
  <sheetData>
    <row r="1" spans="1:7" s="117" customFormat="1" ht="14.25">
      <c r="A1" s="116" t="s">
        <v>115</v>
      </c>
      <c r="F1" s="118"/>
      <c r="G1" s="118"/>
    </row>
    <row r="2" spans="1:7" s="120" customFormat="1" ht="11.25">
      <c r="A2" s="368" t="s">
        <v>116</v>
      </c>
      <c r="B2" s="368"/>
      <c r="C2" s="368"/>
      <c r="D2" s="368"/>
      <c r="E2" s="368"/>
      <c r="F2" s="368"/>
      <c r="G2" s="119"/>
    </row>
    <row r="3" spans="1:7" s="120" customFormat="1" ht="11.25">
      <c r="A3" s="368"/>
      <c r="B3" s="368"/>
      <c r="C3" s="368"/>
      <c r="D3" s="368"/>
      <c r="E3" s="368"/>
      <c r="F3" s="368"/>
      <c r="G3" s="119"/>
    </row>
    <row r="4" spans="1:7" s="120" customFormat="1" ht="11.25">
      <c r="A4" s="121" t="s">
        <v>117</v>
      </c>
      <c r="F4" s="119"/>
      <c r="G4" s="119"/>
    </row>
    <row r="5" spans="1:7" s="120" customFormat="1" ht="11.25">
      <c r="F5" s="119"/>
      <c r="G5" s="119"/>
    </row>
    <row r="6" spans="1:7" s="120" customFormat="1" ht="11.25">
      <c r="A6" s="120" t="s">
        <v>118</v>
      </c>
      <c r="B6" s="120" t="s">
        <v>119</v>
      </c>
      <c r="D6" s="122" t="s">
        <v>120</v>
      </c>
      <c r="F6" s="119"/>
      <c r="G6" s="119"/>
    </row>
    <row r="7" spans="1:7" s="120" customFormat="1" ht="11.25">
      <c r="B7" s="120" t="s">
        <v>121</v>
      </c>
      <c r="D7" s="122" t="s">
        <v>122</v>
      </c>
      <c r="F7" s="119"/>
      <c r="G7" s="119"/>
    </row>
    <row r="8" spans="1:7" s="120" customFormat="1" ht="12" thickBot="1">
      <c r="B8" s="120" t="s">
        <v>123</v>
      </c>
      <c r="D8" s="122" t="s">
        <v>124</v>
      </c>
      <c r="F8" s="119"/>
      <c r="G8" s="119"/>
    </row>
    <row r="9" spans="1:7" s="127" customFormat="1" ht="23.25" thickBot="1">
      <c r="A9" s="369"/>
      <c r="B9" s="370"/>
      <c r="C9" s="123" t="s">
        <v>29</v>
      </c>
      <c r="D9" s="124" t="s">
        <v>125</v>
      </c>
      <c r="E9" s="124" t="s">
        <v>126</v>
      </c>
      <c r="F9" s="125" t="s">
        <v>127</v>
      </c>
      <c r="G9" s="126"/>
    </row>
    <row r="10" spans="1:7" s="127" customFormat="1" ht="11.25">
      <c r="A10" s="371" t="s">
        <v>29</v>
      </c>
      <c r="B10" s="372"/>
      <c r="C10" s="128">
        <f>SUM(D10:F10)</f>
        <v>535</v>
      </c>
      <c r="D10" s="128">
        <f>SUM(D11:D18)</f>
        <v>152</v>
      </c>
      <c r="E10" s="128">
        <f>SUM(E11:E18)</f>
        <v>241</v>
      </c>
      <c r="F10" s="129">
        <f>SUM(F11:F18)</f>
        <v>142</v>
      </c>
      <c r="G10" s="126"/>
    </row>
    <row r="11" spans="1:7" s="127" customFormat="1" ht="11.25">
      <c r="A11" s="364" t="s">
        <v>46</v>
      </c>
      <c r="B11" s="365"/>
      <c r="C11" s="130">
        <f>SUM(D11:F11)</f>
        <v>75</v>
      </c>
      <c r="D11" s="130">
        <v>75</v>
      </c>
      <c r="E11" s="130">
        <v>0</v>
      </c>
      <c r="F11" s="131">
        <v>0</v>
      </c>
      <c r="G11" s="132"/>
    </row>
    <row r="12" spans="1:7" s="127" customFormat="1" ht="11.25">
      <c r="A12" s="364" t="s">
        <v>10</v>
      </c>
      <c r="B12" s="365"/>
      <c r="C12" s="130">
        <f t="shared" ref="C12:C18" si="0">SUM(D12:F12)</f>
        <v>50</v>
      </c>
      <c r="D12" s="130">
        <v>35</v>
      </c>
      <c r="E12" s="130">
        <v>15</v>
      </c>
      <c r="F12" s="131">
        <v>0</v>
      </c>
      <c r="G12" s="132"/>
    </row>
    <row r="13" spans="1:7" s="127" customFormat="1" ht="11.25">
      <c r="A13" s="364" t="s">
        <v>47</v>
      </c>
      <c r="B13" s="365"/>
      <c r="C13" s="130">
        <f t="shared" si="0"/>
        <v>108</v>
      </c>
      <c r="D13" s="130">
        <v>3</v>
      </c>
      <c r="E13" s="130">
        <v>103</v>
      </c>
      <c r="F13" s="131">
        <v>2</v>
      </c>
      <c r="G13" s="132"/>
    </row>
    <row r="14" spans="1:7" s="127" customFormat="1" ht="11.25">
      <c r="A14" s="364" t="s">
        <v>48</v>
      </c>
      <c r="B14" s="365"/>
      <c r="C14" s="130">
        <f t="shared" si="0"/>
        <v>70</v>
      </c>
      <c r="D14" s="130">
        <v>0</v>
      </c>
      <c r="E14" s="130">
        <v>69</v>
      </c>
      <c r="F14" s="131">
        <v>1</v>
      </c>
      <c r="G14" s="132"/>
    </row>
    <row r="15" spans="1:7" s="127" customFormat="1" ht="11.25">
      <c r="A15" s="364" t="s">
        <v>49</v>
      </c>
      <c r="B15" s="365"/>
      <c r="C15" s="130">
        <f t="shared" si="0"/>
        <v>39</v>
      </c>
      <c r="D15" s="130">
        <v>1</v>
      </c>
      <c r="E15" s="130">
        <v>27</v>
      </c>
      <c r="F15" s="131">
        <v>11</v>
      </c>
      <c r="G15" s="132"/>
    </row>
    <row r="16" spans="1:7" s="127" customFormat="1" ht="11.25">
      <c r="A16" s="364" t="s">
        <v>128</v>
      </c>
      <c r="B16" s="365"/>
      <c r="C16" s="130">
        <f t="shared" si="0"/>
        <v>47</v>
      </c>
      <c r="D16" s="130">
        <v>2</v>
      </c>
      <c r="E16" s="130">
        <v>9</v>
      </c>
      <c r="F16" s="131">
        <v>36</v>
      </c>
      <c r="G16" s="132"/>
    </row>
    <row r="17" spans="1:7" s="127" customFormat="1" ht="11.25">
      <c r="A17" s="364" t="s">
        <v>51</v>
      </c>
      <c r="B17" s="365"/>
      <c r="C17" s="130">
        <f t="shared" si="0"/>
        <v>86</v>
      </c>
      <c r="D17" s="130">
        <v>13</v>
      </c>
      <c r="E17" s="133">
        <v>0</v>
      </c>
      <c r="F17" s="131">
        <v>73</v>
      </c>
      <c r="G17" s="132"/>
    </row>
    <row r="18" spans="1:7" s="127" customFormat="1" ht="12" thickBot="1">
      <c r="A18" s="366" t="s">
        <v>129</v>
      </c>
      <c r="B18" s="367"/>
      <c r="C18" s="134">
        <f t="shared" si="0"/>
        <v>60</v>
      </c>
      <c r="D18" s="134">
        <v>23</v>
      </c>
      <c r="E18" s="134">
        <v>18</v>
      </c>
      <c r="F18" s="135">
        <v>19</v>
      </c>
      <c r="G18" s="132"/>
    </row>
    <row r="19" spans="1:7" s="127" customFormat="1" ht="11.25">
      <c r="A19" s="120" t="s">
        <v>24</v>
      </c>
      <c r="D19" s="136"/>
      <c r="F19" s="126"/>
      <c r="G19" s="126"/>
    </row>
    <row r="22" spans="1:7">
      <c r="C22" s="138"/>
    </row>
  </sheetData>
  <mergeCells count="11">
    <mergeCell ref="A13:B13"/>
    <mergeCell ref="A2:F3"/>
    <mergeCell ref="A9:B9"/>
    <mergeCell ref="A10:B10"/>
    <mergeCell ref="A11:B11"/>
    <mergeCell ref="A12:B12"/>
    <mergeCell ref="A14:B14"/>
    <mergeCell ref="A15:B15"/>
    <mergeCell ref="A16:B16"/>
    <mergeCell ref="A17:B17"/>
    <mergeCell ref="A18:B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ColWidth="8.875" defaultRowHeight="13.5"/>
  <cols>
    <col min="1" max="1" width="6.5" customWidth="1"/>
    <col min="2" max="2" width="2.625" customWidth="1"/>
    <col min="3" max="3" width="2.5" style="165" customWidth="1"/>
    <col min="4" max="4" width="2.5" customWidth="1"/>
    <col min="5" max="5" width="2.5" style="165" customWidth="1"/>
    <col min="6" max="6" width="2.625" customWidth="1"/>
    <col min="7" max="7" width="6.875" customWidth="1"/>
    <col min="8" max="8" width="4.875" customWidth="1"/>
    <col min="9" max="9" width="6.375" customWidth="1"/>
    <col min="10" max="10" width="5" style="74" customWidth="1"/>
    <col min="11" max="11" width="4.375" customWidth="1"/>
    <col min="12" max="16" width="5" customWidth="1"/>
    <col min="17" max="17" width="6.125" customWidth="1"/>
    <col min="18" max="18" width="4.875" customWidth="1"/>
    <col min="19" max="19" width="5" style="74" customWidth="1"/>
  </cols>
  <sheetData>
    <row r="1" spans="1:20" s="2" customFormat="1" ht="18" thickBot="1">
      <c r="A1" s="26" t="s">
        <v>130</v>
      </c>
      <c r="B1" s="56"/>
      <c r="C1" s="5"/>
      <c r="D1" s="56"/>
      <c r="E1" s="5"/>
      <c r="F1" s="56"/>
      <c r="J1" s="106"/>
      <c r="S1" s="106"/>
    </row>
    <row r="2" spans="1:20" s="11" customFormat="1" ht="11.25">
      <c r="A2" s="387"/>
      <c r="B2" s="387"/>
      <c r="C2" s="387"/>
      <c r="D2" s="387"/>
      <c r="E2" s="387"/>
      <c r="F2" s="388"/>
      <c r="G2" s="390" t="s">
        <v>131</v>
      </c>
      <c r="H2" s="323" t="s">
        <v>132</v>
      </c>
      <c r="I2" s="335"/>
      <c r="J2" s="336"/>
      <c r="K2" s="392" t="s">
        <v>133</v>
      </c>
      <c r="L2" s="393"/>
      <c r="M2" s="393"/>
      <c r="N2" s="393"/>
      <c r="O2" s="393"/>
      <c r="P2" s="394"/>
      <c r="Q2" s="395" t="s">
        <v>134</v>
      </c>
      <c r="R2" s="395" t="s">
        <v>135</v>
      </c>
      <c r="S2" s="379" t="s">
        <v>41</v>
      </c>
    </row>
    <row r="3" spans="1:20" s="11" customFormat="1" ht="23.25" thickBot="1">
      <c r="A3" s="389"/>
      <c r="B3" s="389"/>
      <c r="C3" s="389"/>
      <c r="D3" s="389"/>
      <c r="E3" s="389"/>
      <c r="F3" s="332"/>
      <c r="G3" s="391"/>
      <c r="H3" s="8" t="s">
        <v>29</v>
      </c>
      <c r="I3" s="140" t="s">
        <v>136</v>
      </c>
      <c r="J3" s="140" t="s">
        <v>137</v>
      </c>
      <c r="K3" s="140" t="s">
        <v>29</v>
      </c>
      <c r="L3" s="140" t="s">
        <v>138</v>
      </c>
      <c r="M3" s="141" t="s">
        <v>139</v>
      </c>
      <c r="N3" s="141" t="s">
        <v>140</v>
      </c>
      <c r="O3" s="141" t="s">
        <v>141</v>
      </c>
      <c r="P3" s="140" t="s">
        <v>41</v>
      </c>
      <c r="Q3" s="391"/>
      <c r="R3" s="391"/>
      <c r="S3" s="380"/>
    </row>
    <row r="4" spans="1:20" s="144" customFormat="1" ht="11.25">
      <c r="A4" s="340" t="s">
        <v>29</v>
      </c>
      <c r="B4" s="340"/>
      <c r="C4" s="340"/>
      <c r="D4" s="340"/>
      <c r="E4" s="340"/>
      <c r="F4" s="341"/>
      <c r="G4" s="109">
        <v>535</v>
      </c>
      <c r="H4" s="109">
        <v>266</v>
      </c>
      <c r="I4" s="109">
        <v>187</v>
      </c>
      <c r="J4" s="109">
        <v>79</v>
      </c>
      <c r="K4" s="142">
        <v>227</v>
      </c>
      <c r="L4" s="109">
        <v>1</v>
      </c>
      <c r="M4" s="109">
        <v>81</v>
      </c>
      <c r="N4" s="109">
        <v>119</v>
      </c>
      <c r="O4" s="109">
        <v>14</v>
      </c>
      <c r="P4" s="109">
        <v>12</v>
      </c>
      <c r="Q4" s="109">
        <v>4</v>
      </c>
      <c r="R4" s="109">
        <v>23</v>
      </c>
      <c r="S4" s="110">
        <v>161</v>
      </c>
      <c r="T4" s="143"/>
    </row>
    <row r="5" spans="1:20" s="11" customFormat="1" ht="11.25">
      <c r="A5" s="381" t="s">
        <v>142</v>
      </c>
      <c r="B5" s="62"/>
      <c r="C5" s="384" t="s">
        <v>29</v>
      </c>
      <c r="D5" s="385"/>
      <c r="E5" s="385"/>
      <c r="F5" s="386"/>
      <c r="G5" s="145">
        <v>152</v>
      </c>
      <c r="H5" s="145">
        <v>56</v>
      </c>
      <c r="I5" s="145">
        <v>37</v>
      </c>
      <c r="J5" s="145">
        <v>19</v>
      </c>
      <c r="K5" s="145">
        <v>76</v>
      </c>
      <c r="L5" s="145">
        <v>1</v>
      </c>
      <c r="M5" s="145">
        <v>30</v>
      </c>
      <c r="N5" s="145">
        <v>39</v>
      </c>
      <c r="O5" s="145">
        <v>2</v>
      </c>
      <c r="P5" s="145">
        <v>4</v>
      </c>
      <c r="Q5" s="145">
        <v>2</v>
      </c>
      <c r="R5" s="145">
        <v>4</v>
      </c>
      <c r="S5" s="146">
        <v>40</v>
      </c>
      <c r="T5" s="147"/>
    </row>
    <row r="6" spans="1:20" s="11" customFormat="1" ht="21.95" customHeight="1">
      <c r="A6" s="382"/>
      <c r="B6" s="62"/>
      <c r="C6" s="166">
        <v>0</v>
      </c>
      <c r="D6" s="149" t="s">
        <v>143</v>
      </c>
      <c r="E6" s="166">
        <v>2</v>
      </c>
      <c r="F6" s="150" t="s">
        <v>144</v>
      </c>
      <c r="G6" s="111">
        <v>2</v>
      </c>
      <c r="H6" s="111">
        <v>0</v>
      </c>
      <c r="I6" s="63">
        <v>0</v>
      </c>
      <c r="J6" s="63">
        <v>0</v>
      </c>
      <c r="K6" s="111">
        <v>1</v>
      </c>
      <c r="L6" s="63">
        <v>1</v>
      </c>
      <c r="M6" s="63">
        <v>0</v>
      </c>
      <c r="N6" s="63">
        <v>0</v>
      </c>
      <c r="O6" s="63">
        <v>0</v>
      </c>
      <c r="P6" s="63">
        <v>0</v>
      </c>
      <c r="Q6" s="63">
        <v>0</v>
      </c>
      <c r="R6" s="63">
        <v>1</v>
      </c>
      <c r="S6" s="64">
        <v>0</v>
      </c>
    </row>
    <row r="7" spans="1:20" s="11" customFormat="1" ht="21.95" customHeight="1">
      <c r="A7" s="382"/>
      <c r="B7" s="62"/>
      <c r="C7" s="166">
        <v>3</v>
      </c>
      <c r="D7" s="149" t="s">
        <v>143</v>
      </c>
      <c r="E7" s="166">
        <v>5</v>
      </c>
      <c r="F7" s="150"/>
      <c r="G7" s="111">
        <v>2</v>
      </c>
      <c r="H7" s="111">
        <v>2</v>
      </c>
      <c r="I7" s="63">
        <v>1</v>
      </c>
      <c r="J7" s="64">
        <v>1</v>
      </c>
      <c r="K7" s="111">
        <v>0</v>
      </c>
      <c r="L7" s="63">
        <v>0</v>
      </c>
      <c r="M7" s="63">
        <v>0</v>
      </c>
      <c r="N7" s="63">
        <v>0</v>
      </c>
      <c r="O7" s="63">
        <v>0</v>
      </c>
      <c r="P7" s="63">
        <v>0</v>
      </c>
      <c r="Q7" s="63">
        <v>0</v>
      </c>
      <c r="R7" s="63">
        <v>0</v>
      </c>
      <c r="S7" s="64">
        <v>0</v>
      </c>
    </row>
    <row r="8" spans="1:20" s="11" customFormat="1" ht="21.95" customHeight="1">
      <c r="A8" s="382"/>
      <c r="B8" s="62"/>
      <c r="C8" s="166">
        <v>6</v>
      </c>
      <c r="D8" s="149" t="s">
        <v>143</v>
      </c>
      <c r="E8" s="166">
        <v>14</v>
      </c>
      <c r="F8" s="150"/>
      <c r="G8" s="111">
        <v>10</v>
      </c>
      <c r="H8" s="111">
        <v>4</v>
      </c>
      <c r="I8" s="63">
        <v>1</v>
      </c>
      <c r="J8" s="64">
        <v>3</v>
      </c>
      <c r="K8" s="111">
        <v>4</v>
      </c>
      <c r="L8" s="63">
        <v>0</v>
      </c>
      <c r="M8" s="63">
        <v>0</v>
      </c>
      <c r="N8" s="63">
        <v>4</v>
      </c>
      <c r="O8" s="63">
        <v>0</v>
      </c>
      <c r="P8" s="63">
        <v>0</v>
      </c>
      <c r="Q8" s="63">
        <v>0</v>
      </c>
      <c r="R8" s="63">
        <v>0</v>
      </c>
      <c r="S8" s="64">
        <v>2</v>
      </c>
    </row>
    <row r="9" spans="1:20" s="11" customFormat="1" ht="21.95" customHeight="1">
      <c r="A9" s="383"/>
      <c r="B9" s="151"/>
      <c r="C9" s="167">
        <v>15</v>
      </c>
      <c r="D9" s="153" t="s">
        <v>143</v>
      </c>
      <c r="E9" s="152"/>
      <c r="F9" s="154"/>
      <c r="G9" s="155">
        <v>138</v>
      </c>
      <c r="H9" s="111">
        <v>50</v>
      </c>
      <c r="I9" s="156">
        <v>35</v>
      </c>
      <c r="J9" s="157">
        <v>15</v>
      </c>
      <c r="K9" s="155">
        <v>71</v>
      </c>
      <c r="L9" s="156">
        <v>0</v>
      </c>
      <c r="M9" s="156">
        <v>30</v>
      </c>
      <c r="N9" s="156">
        <v>35</v>
      </c>
      <c r="O9" s="156">
        <v>2</v>
      </c>
      <c r="P9" s="156">
        <v>4</v>
      </c>
      <c r="Q9" s="156">
        <v>2</v>
      </c>
      <c r="R9" s="156">
        <v>3</v>
      </c>
      <c r="S9" s="157">
        <v>38</v>
      </c>
    </row>
    <row r="10" spans="1:20" s="11" customFormat="1" ht="11.25">
      <c r="A10" s="373" t="s">
        <v>126</v>
      </c>
      <c r="B10" s="65"/>
      <c r="C10" s="376" t="s">
        <v>29</v>
      </c>
      <c r="D10" s="377"/>
      <c r="E10" s="377"/>
      <c r="F10" s="378"/>
      <c r="G10" s="145">
        <v>241</v>
      </c>
      <c r="H10" s="145">
        <v>148</v>
      </c>
      <c r="I10" s="145">
        <v>107</v>
      </c>
      <c r="J10" s="145">
        <v>41</v>
      </c>
      <c r="K10" s="145">
        <v>101</v>
      </c>
      <c r="L10" s="145">
        <v>0</v>
      </c>
      <c r="M10" s="145">
        <v>33</v>
      </c>
      <c r="N10" s="145">
        <v>56</v>
      </c>
      <c r="O10" s="145">
        <v>7</v>
      </c>
      <c r="P10" s="145">
        <v>5</v>
      </c>
      <c r="Q10" s="145">
        <v>1</v>
      </c>
      <c r="R10" s="145">
        <v>13</v>
      </c>
      <c r="S10" s="146">
        <v>66</v>
      </c>
    </row>
    <row r="11" spans="1:20" s="11" customFormat="1" ht="21.95" customHeight="1">
      <c r="A11" s="382"/>
      <c r="B11" s="62"/>
      <c r="C11" s="166">
        <v>0</v>
      </c>
      <c r="D11" s="149" t="s">
        <v>143</v>
      </c>
      <c r="E11" s="166">
        <v>2</v>
      </c>
      <c r="F11" s="150" t="s">
        <v>144</v>
      </c>
      <c r="G11" s="111">
        <v>2</v>
      </c>
      <c r="H11" s="111">
        <v>2</v>
      </c>
      <c r="I11" s="63">
        <v>1</v>
      </c>
      <c r="J11" s="63">
        <v>1</v>
      </c>
      <c r="K11" s="111">
        <v>0</v>
      </c>
      <c r="L11" s="63">
        <v>0</v>
      </c>
      <c r="M11" s="63">
        <v>0</v>
      </c>
      <c r="N11" s="63">
        <v>0</v>
      </c>
      <c r="O11" s="63">
        <v>0</v>
      </c>
      <c r="P11" s="63">
        <v>0</v>
      </c>
      <c r="Q11" s="63">
        <v>0</v>
      </c>
      <c r="R11" s="63">
        <v>1</v>
      </c>
      <c r="S11" s="64">
        <v>1</v>
      </c>
    </row>
    <row r="12" spans="1:20" s="11" customFormat="1" ht="21.95" customHeight="1">
      <c r="A12" s="382"/>
      <c r="B12" s="62"/>
      <c r="C12" s="166">
        <v>3</v>
      </c>
      <c r="D12" s="149" t="s">
        <v>143</v>
      </c>
      <c r="E12" s="166">
        <v>5</v>
      </c>
      <c r="F12" s="150"/>
      <c r="G12" s="111">
        <v>5</v>
      </c>
      <c r="H12" s="111">
        <v>1</v>
      </c>
      <c r="I12" s="63">
        <v>1</v>
      </c>
      <c r="J12" s="64">
        <v>0</v>
      </c>
      <c r="K12" s="111">
        <v>0</v>
      </c>
      <c r="L12" s="63">
        <v>0</v>
      </c>
      <c r="M12" s="63">
        <v>0</v>
      </c>
      <c r="N12" s="63">
        <v>0</v>
      </c>
      <c r="O12" s="63">
        <v>0</v>
      </c>
      <c r="P12" s="63">
        <v>0</v>
      </c>
      <c r="Q12" s="63">
        <v>0</v>
      </c>
      <c r="R12" s="63">
        <v>4</v>
      </c>
      <c r="S12" s="64">
        <v>0</v>
      </c>
    </row>
    <row r="13" spans="1:20" s="11" customFormat="1" ht="21.95" customHeight="1">
      <c r="A13" s="382"/>
      <c r="B13" s="62"/>
      <c r="C13" s="166">
        <v>6</v>
      </c>
      <c r="D13" s="149" t="s">
        <v>143</v>
      </c>
      <c r="E13" s="166">
        <v>14</v>
      </c>
      <c r="F13" s="150"/>
      <c r="G13" s="111">
        <v>16</v>
      </c>
      <c r="H13" s="111">
        <v>12</v>
      </c>
      <c r="I13" s="63">
        <v>8</v>
      </c>
      <c r="J13" s="64">
        <v>4</v>
      </c>
      <c r="K13" s="111">
        <v>5</v>
      </c>
      <c r="L13" s="63">
        <v>0</v>
      </c>
      <c r="M13" s="63">
        <v>0</v>
      </c>
      <c r="N13" s="63">
        <v>3</v>
      </c>
      <c r="O13" s="63">
        <v>2</v>
      </c>
      <c r="P13" s="63">
        <v>0</v>
      </c>
      <c r="Q13" s="63">
        <v>0</v>
      </c>
      <c r="R13" s="63">
        <v>2</v>
      </c>
      <c r="S13" s="64">
        <v>4</v>
      </c>
    </row>
    <row r="14" spans="1:20" s="11" customFormat="1" ht="21.95" customHeight="1">
      <c r="A14" s="383"/>
      <c r="B14" s="151"/>
      <c r="C14" s="167">
        <v>15</v>
      </c>
      <c r="D14" s="153" t="s">
        <v>143</v>
      </c>
      <c r="E14" s="152"/>
      <c r="F14" s="154"/>
      <c r="G14" s="155">
        <v>218</v>
      </c>
      <c r="H14" s="111">
        <v>133</v>
      </c>
      <c r="I14" s="156">
        <v>97</v>
      </c>
      <c r="J14" s="157">
        <v>36</v>
      </c>
      <c r="K14" s="155">
        <v>96</v>
      </c>
      <c r="L14" s="156">
        <v>0</v>
      </c>
      <c r="M14" s="156">
        <v>33</v>
      </c>
      <c r="N14" s="156">
        <v>53</v>
      </c>
      <c r="O14" s="156">
        <v>5</v>
      </c>
      <c r="P14" s="156">
        <v>5</v>
      </c>
      <c r="Q14" s="156">
        <v>1</v>
      </c>
      <c r="R14" s="156">
        <v>6</v>
      </c>
      <c r="S14" s="157">
        <v>61</v>
      </c>
    </row>
    <row r="15" spans="1:20" s="11" customFormat="1" ht="11.25">
      <c r="A15" s="373" t="s">
        <v>127</v>
      </c>
      <c r="B15" s="65"/>
      <c r="C15" s="376" t="s">
        <v>29</v>
      </c>
      <c r="D15" s="377"/>
      <c r="E15" s="377"/>
      <c r="F15" s="378"/>
      <c r="G15" s="145">
        <v>142</v>
      </c>
      <c r="H15" s="145">
        <v>62</v>
      </c>
      <c r="I15" s="145">
        <v>43</v>
      </c>
      <c r="J15" s="145">
        <v>19</v>
      </c>
      <c r="K15" s="145">
        <v>50</v>
      </c>
      <c r="L15" s="145">
        <v>0</v>
      </c>
      <c r="M15" s="145">
        <v>18</v>
      </c>
      <c r="N15" s="145">
        <v>24</v>
      </c>
      <c r="O15" s="145">
        <v>5</v>
      </c>
      <c r="P15" s="145">
        <v>3</v>
      </c>
      <c r="Q15" s="145">
        <v>1</v>
      </c>
      <c r="R15" s="145">
        <v>6</v>
      </c>
      <c r="S15" s="146">
        <v>55</v>
      </c>
    </row>
    <row r="16" spans="1:20" s="11" customFormat="1" ht="21.95" customHeight="1">
      <c r="A16" s="374"/>
      <c r="B16" s="62"/>
      <c r="C16" s="166">
        <v>0</v>
      </c>
      <c r="D16" s="149" t="s">
        <v>143</v>
      </c>
      <c r="E16" s="166">
        <v>2</v>
      </c>
      <c r="F16" s="150" t="s">
        <v>144</v>
      </c>
      <c r="G16" s="111">
        <v>3</v>
      </c>
      <c r="H16" s="111">
        <v>0</v>
      </c>
      <c r="I16" s="63">
        <v>0</v>
      </c>
      <c r="J16" s="63">
        <v>0</v>
      </c>
      <c r="K16" s="111">
        <v>1</v>
      </c>
      <c r="L16" s="63">
        <v>0</v>
      </c>
      <c r="M16" s="63">
        <v>0</v>
      </c>
      <c r="N16" s="63">
        <v>1</v>
      </c>
      <c r="O16" s="63">
        <v>0</v>
      </c>
      <c r="P16" s="63">
        <v>0</v>
      </c>
      <c r="Q16" s="63">
        <v>0</v>
      </c>
      <c r="R16" s="63">
        <v>1</v>
      </c>
      <c r="S16" s="64">
        <v>1</v>
      </c>
      <c r="T16" s="158"/>
    </row>
    <row r="17" spans="1:21" s="11" customFormat="1" ht="21.95" customHeight="1">
      <c r="A17" s="374"/>
      <c r="B17" s="62"/>
      <c r="C17" s="166">
        <v>3</v>
      </c>
      <c r="D17" s="149" t="s">
        <v>143</v>
      </c>
      <c r="E17" s="166">
        <v>5</v>
      </c>
      <c r="F17" s="150"/>
      <c r="G17" s="111">
        <v>4</v>
      </c>
      <c r="H17" s="111">
        <v>1</v>
      </c>
      <c r="I17" s="63">
        <v>1</v>
      </c>
      <c r="J17" s="63">
        <v>0</v>
      </c>
      <c r="K17" s="111">
        <v>1</v>
      </c>
      <c r="L17" s="63">
        <v>0</v>
      </c>
      <c r="M17" s="63">
        <v>0</v>
      </c>
      <c r="N17" s="63">
        <v>1</v>
      </c>
      <c r="O17" s="63">
        <v>0</v>
      </c>
      <c r="P17" s="63">
        <v>0</v>
      </c>
      <c r="Q17" s="63">
        <v>0</v>
      </c>
      <c r="R17" s="63">
        <v>2</v>
      </c>
      <c r="S17" s="64">
        <v>0</v>
      </c>
      <c r="T17" s="159"/>
      <c r="U17" s="158"/>
    </row>
    <row r="18" spans="1:21" s="11" customFormat="1" ht="21.95" customHeight="1">
      <c r="A18" s="374"/>
      <c r="B18" s="62"/>
      <c r="C18" s="166">
        <v>6</v>
      </c>
      <c r="D18" s="149" t="s">
        <v>143</v>
      </c>
      <c r="E18" s="166">
        <v>14</v>
      </c>
      <c r="F18" s="150"/>
      <c r="G18" s="111">
        <v>3</v>
      </c>
      <c r="H18" s="111">
        <v>1</v>
      </c>
      <c r="I18" s="63">
        <v>1</v>
      </c>
      <c r="J18" s="63">
        <v>0</v>
      </c>
      <c r="K18" s="111">
        <v>1</v>
      </c>
      <c r="L18" s="63">
        <v>0</v>
      </c>
      <c r="M18" s="63">
        <v>0</v>
      </c>
      <c r="N18" s="63">
        <v>1</v>
      </c>
      <c r="O18" s="63">
        <v>0</v>
      </c>
      <c r="P18" s="63">
        <v>0</v>
      </c>
      <c r="Q18" s="63">
        <v>0</v>
      </c>
      <c r="R18" s="63">
        <v>0</v>
      </c>
      <c r="S18" s="64">
        <v>1</v>
      </c>
    </row>
    <row r="19" spans="1:21" s="11" customFormat="1" ht="12" thickBot="1">
      <c r="A19" s="375"/>
      <c r="B19" s="69"/>
      <c r="C19" s="168">
        <v>15</v>
      </c>
      <c r="D19" s="161" t="s">
        <v>143</v>
      </c>
      <c r="E19" s="160"/>
      <c r="F19" s="162"/>
      <c r="G19" s="114">
        <v>132</v>
      </c>
      <c r="H19" s="114">
        <v>60</v>
      </c>
      <c r="I19" s="71">
        <v>41</v>
      </c>
      <c r="J19" s="71">
        <v>19</v>
      </c>
      <c r="K19" s="114">
        <v>47</v>
      </c>
      <c r="L19" s="71">
        <v>0</v>
      </c>
      <c r="M19" s="71">
        <v>18</v>
      </c>
      <c r="N19" s="71">
        <v>21</v>
      </c>
      <c r="O19" s="71">
        <v>5</v>
      </c>
      <c r="P19" s="71">
        <v>3</v>
      </c>
      <c r="Q19" s="71">
        <v>1</v>
      </c>
      <c r="R19" s="71">
        <v>3</v>
      </c>
      <c r="S19" s="72">
        <v>53</v>
      </c>
    </row>
    <row r="20" spans="1:21" s="11" customFormat="1" ht="11.25">
      <c r="A20" s="163" t="s">
        <v>145</v>
      </c>
      <c r="B20" s="163"/>
      <c r="C20" s="163"/>
      <c r="D20" s="163"/>
      <c r="E20" s="163"/>
      <c r="F20" s="163"/>
      <c r="G20" s="163"/>
      <c r="H20" s="163"/>
      <c r="S20" s="158"/>
    </row>
    <row r="21" spans="1:21" s="11" customFormat="1" ht="11.25">
      <c r="A21" s="11" t="s">
        <v>24</v>
      </c>
      <c r="C21" s="164"/>
      <c r="E21" s="164"/>
      <c r="J21" s="158"/>
      <c r="S21" s="158"/>
    </row>
  </sheetData>
  <mergeCells count="14">
    <mergeCell ref="A15:A19"/>
    <mergeCell ref="C15:F15"/>
    <mergeCell ref="S2:S3"/>
    <mergeCell ref="A4:F4"/>
    <mergeCell ref="A5:A9"/>
    <mergeCell ref="C5:F5"/>
    <mergeCell ref="A10:A14"/>
    <mergeCell ref="C10:F10"/>
    <mergeCell ref="A2:F3"/>
    <mergeCell ref="G2:G3"/>
    <mergeCell ref="H2:J2"/>
    <mergeCell ref="K2:P2"/>
    <mergeCell ref="Q2:Q3"/>
    <mergeCell ref="R2:R3"/>
  </mergeCells>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ColWidth="8.875" defaultRowHeight="13.5"/>
  <cols>
    <col min="1" max="1" width="1.625" customWidth="1"/>
    <col min="2" max="2" width="2.375" customWidth="1"/>
    <col min="3" max="3" width="21.875" customWidth="1"/>
    <col min="4" max="4" width="8.5" customWidth="1"/>
    <col min="5" max="11" width="6.625" customWidth="1"/>
    <col min="12" max="12" width="6.625" style="74" customWidth="1"/>
  </cols>
  <sheetData>
    <row r="1" spans="1:13" s="170" customFormat="1" ht="17.25">
      <c r="A1" s="26" t="s">
        <v>146</v>
      </c>
      <c r="B1" s="169"/>
      <c r="C1" s="169"/>
      <c r="D1" s="169"/>
      <c r="L1" s="171"/>
    </row>
    <row r="2" spans="1:13" s="6" customFormat="1" ht="11.25">
      <c r="A2" s="318" t="s">
        <v>147</v>
      </c>
      <c r="B2" s="318"/>
      <c r="C2" s="318"/>
      <c r="D2" s="318"/>
      <c r="E2" s="318"/>
      <c r="F2" s="318"/>
      <c r="G2" s="318"/>
      <c r="H2" s="318"/>
      <c r="I2" s="318"/>
      <c r="J2" s="318"/>
      <c r="K2" s="318"/>
      <c r="L2" s="318"/>
    </row>
    <row r="3" spans="1:13" s="6" customFormat="1" ht="12" thickBot="1">
      <c r="A3" s="319"/>
      <c r="B3" s="319"/>
      <c r="C3" s="319"/>
      <c r="D3" s="319"/>
      <c r="E3" s="319"/>
      <c r="F3" s="319"/>
      <c r="G3" s="319"/>
      <c r="H3" s="319"/>
      <c r="I3" s="319"/>
      <c r="J3" s="319"/>
      <c r="K3" s="319"/>
      <c r="L3" s="319"/>
    </row>
    <row r="4" spans="1:13" s="6" customFormat="1" ht="11.25">
      <c r="A4" s="387"/>
      <c r="B4" s="387"/>
      <c r="C4" s="387"/>
      <c r="D4" s="388"/>
      <c r="E4" s="392" t="s">
        <v>148</v>
      </c>
      <c r="F4" s="394"/>
      <c r="G4" s="392" t="s">
        <v>149</v>
      </c>
      <c r="H4" s="394"/>
      <c r="I4" s="392" t="s">
        <v>150</v>
      </c>
      <c r="J4" s="394"/>
      <c r="K4" s="392" t="s">
        <v>151</v>
      </c>
      <c r="L4" s="393"/>
    </row>
    <row r="5" spans="1:13" s="6" customFormat="1" ht="12" thickBot="1">
      <c r="A5" s="389"/>
      <c r="B5" s="389"/>
      <c r="C5" s="389"/>
      <c r="D5" s="332"/>
      <c r="E5" s="8" t="s">
        <v>29</v>
      </c>
      <c r="F5" s="8" t="s">
        <v>152</v>
      </c>
      <c r="G5" s="8" t="s">
        <v>29</v>
      </c>
      <c r="H5" s="8" t="s">
        <v>152</v>
      </c>
      <c r="I5" s="8" t="s">
        <v>29</v>
      </c>
      <c r="J5" s="8" t="s">
        <v>152</v>
      </c>
      <c r="K5" s="8" t="s">
        <v>29</v>
      </c>
      <c r="L5" s="7" t="s">
        <v>152</v>
      </c>
    </row>
    <row r="6" spans="1:13" s="6" customFormat="1" ht="11.25">
      <c r="A6" s="400" t="s">
        <v>29</v>
      </c>
      <c r="B6" s="401"/>
      <c r="C6" s="401"/>
      <c r="D6" s="402"/>
      <c r="E6" s="172">
        <v>9252</v>
      </c>
      <c r="F6" s="172">
        <v>7192</v>
      </c>
      <c r="G6" s="172">
        <v>1498</v>
      </c>
      <c r="H6" s="172">
        <v>1180</v>
      </c>
      <c r="I6" s="172">
        <v>2714</v>
      </c>
      <c r="J6" s="172">
        <v>2040</v>
      </c>
      <c r="K6" s="172">
        <v>5040</v>
      </c>
      <c r="L6" s="110">
        <v>3972</v>
      </c>
      <c r="M6" s="47"/>
    </row>
    <row r="7" spans="1:13" s="6" customFormat="1" ht="11.25">
      <c r="A7" s="173"/>
      <c r="B7" s="174" t="s">
        <v>153</v>
      </c>
      <c r="C7" s="175"/>
      <c r="D7" s="175"/>
      <c r="E7" s="112">
        <v>7623</v>
      </c>
      <c r="F7" s="112">
        <v>5909</v>
      </c>
      <c r="G7" s="112">
        <v>1131</v>
      </c>
      <c r="H7" s="112">
        <v>879</v>
      </c>
      <c r="I7" s="112">
        <v>2519</v>
      </c>
      <c r="J7" s="112">
        <v>1901</v>
      </c>
      <c r="K7" s="112">
        <v>3973</v>
      </c>
      <c r="L7" s="112">
        <v>3129</v>
      </c>
    </row>
    <row r="8" spans="1:13" s="6" customFormat="1" ht="11.25">
      <c r="A8" s="148"/>
      <c r="B8" s="62"/>
      <c r="C8" s="398" t="s">
        <v>154</v>
      </c>
      <c r="D8" s="399"/>
      <c r="E8" s="111">
        <v>16</v>
      </c>
      <c r="F8" s="111">
        <v>3</v>
      </c>
      <c r="G8" s="176">
        <v>9</v>
      </c>
      <c r="H8" s="176">
        <v>0</v>
      </c>
      <c r="I8" s="111">
        <v>3</v>
      </c>
      <c r="J8" s="111">
        <v>2</v>
      </c>
      <c r="K8" s="111">
        <v>4</v>
      </c>
      <c r="L8" s="112">
        <v>1</v>
      </c>
    </row>
    <row r="9" spans="1:13" s="6" customFormat="1" ht="11.25">
      <c r="A9" s="148"/>
      <c r="B9" s="62"/>
      <c r="C9" s="398" t="s">
        <v>155</v>
      </c>
      <c r="D9" s="399"/>
      <c r="E9" s="111">
        <v>290</v>
      </c>
      <c r="F9" s="111">
        <v>195</v>
      </c>
      <c r="G9" s="111">
        <v>5</v>
      </c>
      <c r="H9" s="111">
        <v>3</v>
      </c>
      <c r="I9" s="111">
        <v>202</v>
      </c>
      <c r="J9" s="111">
        <v>147</v>
      </c>
      <c r="K9" s="111">
        <v>83</v>
      </c>
      <c r="L9" s="112">
        <v>45</v>
      </c>
    </row>
    <row r="10" spans="1:13" s="6" customFormat="1" ht="11.25">
      <c r="A10" s="148"/>
      <c r="B10" s="62"/>
      <c r="C10" s="398" t="s">
        <v>156</v>
      </c>
      <c r="D10" s="399"/>
      <c r="E10" s="111">
        <v>268</v>
      </c>
      <c r="F10" s="111">
        <v>221</v>
      </c>
      <c r="G10" s="111">
        <v>49</v>
      </c>
      <c r="H10" s="111">
        <v>41</v>
      </c>
      <c r="I10" s="111">
        <v>93</v>
      </c>
      <c r="J10" s="111">
        <v>75</v>
      </c>
      <c r="K10" s="111">
        <v>126</v>
      </c>
      <c r="L10" s="112">
        <v>105</v>
      </c>
    </row>
    <row r="11" spans="1:13" s="6" customFormat="1" ht="11.25">
      <c r="A11" s="148"/>
      <c r="B11" s="62"/>
      <c r="C11" s="398" t="s">
        <v>157</v>
      </c>
      <c r="D11" s="399"/>
      <c r="E11" s="111">
        <v>167</v>
      </c>
      <c r="F11" s="111">
        <v>128</v>
      </c>
      <c r="G11" s="111">
        <v>55</v>
      </c>
      <c r="H11" s="176">
        <v>45</v>
      </c>
      <c r="I11" s="111">
        <v>78</v>
      </c>
      <c r="J11" s="111">
        <v>59</v>
      </c>
      <c r="K11" s="111">
        <v>34</v>
      </c>
      <c r="L11" s="112">
        <v>24</v>
      </c>
    </row>
    <row r="12" spans="1:13" s="6" customFormat="1" ht="11.25">
      <c r="A12" s="148"/>
      <c r="B12" s="62"/>
      <c r="C12" s="398" t="s">
        <v>158</v>
      </c>
      <c r="D12" s="399"/>
      <c r="E12" s="111">
        <v>61</v>
      </c>
      <c r="F12" s="111">
        <v>46</v>
      </c>
      <c r="G12" s="111">
        <v>1</v>
      </c>
      <c r="H12" s="111">
        <v>1</v>
      </c>
      <c r="I12" s="111">
        <v>9</v>
      </c>
      <c r="J12" s="111">
        <v>6</v>
      </c>
      <c r="K12" s="111">
        <v>51</v>
      </c>
      <c r="L12" s="112">
        <v>39</v>
      </c>
    </row>
    <row r="13" spans="1:13" s="6" customFormat="1" ht="11.25">
      <c r="A13" s="148"/>
      <c r="B13" s="62"/>
      <c r="C13" s="398" t="s">
        <v>159</v>
      </c>
      <c r="D13" s="399"/>
      <c r="E13" s="111">
        <v>1089</v>
      </c>
      <c r="F13" s="111">
        <v>833</v>
      </c>
      <c r="G13" s="111">
        <v>93</v>
      </c>
      <c r="H13" s="111">
        <v>78</v>
      </c>
      <c r="I13" s="111">
        <v>220</v>
      </c>
      <c r="J13" s="111">
        <v>167</v>
      </c>
      <c r="K13" s="111">
        <v>776</v>
      </c>
      <c r="L13" s="112">
        <v>588</v>
      </c>
    </row>
    <row r="14" spans="1:13" s="6" customFormat="1" ht="15" customHeight="1">
      <c r="A14" s="148"/>
      <c r="B14" s="62"/>
      <c r="C14" s="62" t="s">
        <v>160</v>
      </c>
      <c r="D14" s="33" t="s">
        <v>161</v>
      </c>
      <c r="E14" s="111">
        <v>455</v>
      </c>
      <c r="F14" s="111">
        <v>362</v>
      </c>
      <c r="G14" s="111">
        <v>277</v>
      </c>
      <c r="H14" s="111">
        <v>224</v>
      </c>
      <c r="I14" s="111">
        <v>117</v>
      </c>
      <c r="J14" s="111">
        <v>93</v>
      </c>
      <c r="K14" s="111">
        <v>61</v>
      </c>
      <c r="L14" s="112">
        <v>45</v>
      </c>
    </row>
    <row r="15" spans="1:13" s="6" customFormat="1" ht="15" customHeight="1">
      <c r="A15" s="148"/>
      <c r="B15" s="62"/>
      <c r="C15" s="177" t="s">
        <v>162</v>
      </c>
      <c r="D15" s="33" t="s">
        <v>163</v>
      </c>
      <c r="E15" s="111">
        <v>1315</v>
      </c>
      <c r="F15" s="111">
        <v>1115</v>
      </c>
      <c r="G15" s="111">
        <v>275</v>
      </c>
      <c r="H15" s="111">
        <v>229</v>
      </c>
      <c r="I15" s="111">
        <v>298</v>
      </c>
      <c r="J15" s="111">
        <v>242</v>
      </c>
      <c r="K15" s="111">
        <v>742</v>
      </c>
      <c r="L15" s="112">
        <v>644</v>
      </c>
    </row>
    <row r="16" spans="1:13" s="6" customFormat="1" ht="15" customHeight="1">
      <c r="A16" s="148"/>
      <c r="B16" s="62"/>
      <c r="C16" s="177" t="s">
        <v>162</v>
      </c>
      <c r="D16" s="33" t="s">
        <v>164</v>
      </c>
      <c r="E16" s="111">
        <v>133</v>
      </c>
      <c r="F16" s="111">
        <v>107</v>
      </c>
      <c r="G16" s="111">
        <v>25</v>
      </c>
      <c r="H16" s="111">
        <v>22</v>
      </c>
      <c r="I16" s="111">
        <v>43</v>
      </c>
      <c r="J16" s="111">
        <v>32</v>
      </c>
      <c r="K16" s="111">
        <v>65</v>
      </c>
      <c r="L16" s="112">
        <v>53</v>
      </c>
    </row>
    <row r="17" spans="1:13" s="6" customFormat="1" ht="11.25">
      <c r="A17" s="148"/>
      <c r="B17" s="62"/>
      <c r="C17" s="398" t="s">
        <v>165</v>
      </c>
      <c r="D17" s="399"/>
      <c r="E17" s="111">
        <v>1456</v>
      </c>
      <c r="F17" s="111">
        <v>1124</v>
      </c>
      <c r="G17" s="111">
        <v>153</v>
      </c>
      <c r="H17" s="111">
        <v>114</v>
      </c>
      <c r="I17" s="111">
        <v>515</v>
      </c>
      <c r="J17" s="111">
        <v>397</v>
      </c>
      <c r="K17" s="111">
        <v>788</v>
      </c>
      <c r="L17" s="112">
        <v>613</v>
      </c>
    </row>
    <row r="18" spans="1:13" s="6" customFormat="1" ht="11.25">
      <c r="A18" s="148"/>
      <c r="B18" s="62"/>
      <c r="C18" s="398" t="s">
        <v>166</v>
      </c>
      <c r="D18" s="399"/>
      <c r="E18" s="111">
        <v>1261</v>
      </c>
      <c r="F18" s="111">
        <v>938</v>
      </c>
      <c r="G18" s="111">
        <v>115</v>
      </c>
      <c r="H18" s="111">
        <v>73</v>
      </c>
      <c r="I18" s="111">
        <v>608</v>
      </c>
      <c r="J18" s="111">
        <v>431</v>
      </c>
      <c r="K18" s="111">
        <v>538</v>
      </c>
      <c r="L18" s="112">
        <v>434</v>
      </c>
    </row>
    <row r="19" spans="1:13" s="6" customFormat="1" ht="11.25">
      <c r="A19" s="148"/>
      <c r="B19" s="62"/>
      <c r="C19" s="398" t="s">
        <v>167</v>
      </c>
      <c r="D19" s="399"/>
      <c r="E19" s="111">
        <v>403</v>
      </c>
      <c r="F19" s="111">
        <v>310</v>
      </c>
      <c r="G19" s="111">
        <v>35</v>
      </c>
      <c r="H19" s="111">
        <v>26</v>
      </c>
      <c r="I19" s="111">
        <v>146</v>
      </c>
      <c r="J19" s="111">
        <v>107</v>
      </c>
      <c r="K19" s="111">
        <v>222</v>
      </c>
      <c r="L19" s="112">
        <v>177</v>
      </c>
    </row>
    <row r="20" spans="1:13" s="6" customFormat="1" ht="11.25">
      <c r="A20" s="148"/>
      <c r="B20" s="62"/>
      <c r="C20" s="398" t="s">
        <v>168</v>
      </c>
      <c r="D20" s="399"/>
      <c r="E20" s="111">
        <v>198</v>
      </c>
      <c r="F20" s="111">
        <v>145</v>
      </c>
      <c r="G20" s="111">
        <v>0</v>
      </c>
      <c r="H20" s="111">
        <v>0</v>
      </c>
      <c r="I20" s="111">
        <v>37</v>
      </c>
      <c r="J20" s="111">
        <v>30</v>
      </c>
      <c r="K20" s="111">
        <v>161</v>
      </c>
      <c r="L20" s="112">
        <v>115</v>
      </c>
    </row>
    <row r="21" spans="1:13" s="6" customFormat="1" ht="11.25">
      <c r="A21" s="148"/>
      <c r="B21" s="62"/>
      <c r="C21" s="398" t="s">
        <v>169</v>
      </c>
      <c r="D21" s="399"/>
      <c r="E21" s="111">
        <v>249</v>
      </c>
      <c r="F21" s="111">
        <v>179</v>
      </c>
      <c r="G21" s="111">
        <v>18</v>
      </c>
      <c r="H21" s="111">
        <v>12</v>
      </c>
      <c r="I21" s="111">
        <v>36</v>
      </c>
      <c r="J21" s="111">
        <v>26</v>
      </c>
      <c r="K21" s="111">
        <v>195</v>
      </c>
      <c r="L21" s="112">
        <v>141</v>
      </c>
    </row>
    <row r="22" spans="1:13" s="6" customFormat="1" ht="11.25">
      <c r="A22" s="148"/>
      <c r="B22" s="62"/>
      <c r="C22" s="398" t="s">
        <v>170</v>
      </c>
      <c r="D22" s="399"/>
      <c r="E22" s="111">
        <v>174</v>
      </c>
      <c r="F22" s="111">
        <v>136</v>
      </c>
      <c r="G22" s="111">
        <v>20</v>
      </c>
      <c r="H22" s="111">
        <v>11</v>
      </c>
      <c r="I22" s="111">
        <v>37</v>
      </c>
      <c r="J22" s="111">
        <v>27</v>
      </c>
      <c r="K22" s="111">
        <v>117</v>
      </c>
      <c r="L22" s="112">
        <v>98</v>
      </c>
    </row>
    <row r="23" spans="1:13" s="6" customFormat="1" ht="11.25">
      <c r="A23" s="148"/>
      <c r="B23" s="62"/>
      <c r="C23" s="398" t="s">
        <v>171</v>
      </c>
      <c r="D23" s="399"/>
      <c r="E23" s="111">
        <v>2</v>
      </c>
      <c r="F23" s="111">
        <v>2</v>
      </c>
      <c r="G23" s="111">
        <v>0</v>
      </c>
      <c r="H23" s="111">
        <v>0</v>
      </c>
      <c r="I23" s="111">
        <v>2</v>
      </c>
      <c r="J23" s="111">
        <v>2</v>
      </c>
      <c r="K23" s="111">
        <v>0</v>
      </c>
      <c r="L23" s="178">
        <v>0</v>
      </c>
    </row>
    <row r="24" spans="1:13" s="6" customFormat="1" ht="11.25">
      <c r="A24" s="148"/>
      <c r="B24" s="62"/>
      <c r="C24" s="398" t="s">
        <v>172</v>
      </c>
      <c r="D24" s="399"/>
      <c r="E24" s="111">
        <v>86</v>
      </c>
      <c r="F24" s="111">
        <v>65</v>
      </c>
      <c r="G24" s="111">
        <v>1</v>
      </c>
      <c r="H24" s="111">
        <v>0</v>
      </c>
      <c r="I24" s="111">
        <v>75</v>
      </c>
      <c r="J24" s="111">
        <v>58</v>
      </c>
      <c r="K24" s="111">
        <v>10</v>
      </c>
      <c r="L24" s="112">
        <v>7</v>
      </c>
    </row>
    <row r="25" spans="1:13" s="6" customFormat="1" ht="11.25">
      <c r="A25" s="148"/>
      <c r="B25" s="62"/>
      <c r="C25" s="398" t="s">
        <v>173</v>
      </c>
      <c r="D25" s="399"/>
      <c r="E25" s="111">
        <v>0</v>
      </c>
      <c r="F25" s="111">
        <v>0</v>
      </c>
      <c r="G25" s="111">
        <v>0</v>
      </c>
      <c r="H25" s="111">
        <v>0</v>
      </c>
      <c r="I25" s="176">
        <v>0</v>
      </c>
      <c r="J25" s="176">
        <v>0</v>
      </c>
      <c r="K25" s="111">
        <v>0</v>
      </c>
      <c r="L25" s="178">
        <v>0</v>
      </c>
    </row>
    <row r="26" spans="1:13" s="6" customFormat="1" ht="11.25">
      <c r="A26" s="179"/>
      <c r="B26" s="174" t="s">
        <v>174</v>
      </c>
      <c r="C26" s="175"/>
      <c r="D26" s="175"/>
      <c r="E26" s="111">
        <v>1629</v>
      </c>
      <c r="F26" s="111">
        <v>1283</v>
      </c>
      <c r="G26" s="111">
        <v>367</v>
      </c>
      <c r="H26" s="111">
        <v>301</v>
      </c>
      <c r="I26" s="111">
        <v>195</v>
      </c>
      <c r="J26" s="111">
        <v>139</v>
      </c>
      <c r="K26" s="111">
        <v>1067</v>
      </c>
      <c r="L26" s="112">
        <v>843</v>
      </c>
      <c r="M26" s="47"/>
    </row>
    <row r="27" spans="1:13" s="6" customFormat="1" ht="11.25">
      <c r="A27" s="148"/>
      <c r="B27" s="62"/>
      <c r="C27" s="398" t="s">
        <v>175</v>
      </c>
      <c r="D27" s="399"/>
      <c r="E27" s="111">
        <v>53</v>
      </c>
      <c r="F27" s="111">
        <v>39</v>
      </c>
      <c r="G27" s="111">
        <v>11</v>
      </c>
      <c r="H27" s="111">
        <v>9</v>
      </c>
      <c r="I27" s="111">
        <v>5</v>
      </c>
      <c r="J27" s="111">
        <v>4</v>
      </c>
      <c r="K27" s="111">
        <v>37</v>
      </c>
      <c r="L27" s="112">
        <v>26</v>
      </c>
    </row>
    <row r="28" spans="1:13" s="6" customFormat="1" ht="11.25">
      <c r="A28" s="148"/>
      <c r="B28" s="62"/>
      <c r="C28" s="398" t="s">
        <v>176</v>
      </c>
      <c r="D28" s="399"/>
      <c r="E28" s="111">
        <v>214</v>
      </c>
      <c r="F28" s="111">
        <v>154</v>
      </c>
      <c r="G28" s="111">
        <v>40</v>
      </c>
      <c r="H28" s="111">
        <v>31</v>
      </c>
      <c r="I28" s="111">
        <v>90</v>
      </c>
      <c r="J28" s="111">
        <v>61</v>
      </c>
      <c r="K28" s="111">
        <v>84</v>
      </c>
      <c r="L28" s="112">
        <v>62</v>
      </c>
    </row>
    <row r="29" spans="1:13" s="6" customFormat="1" ht="11.25">
      <c r="A29" s="148"/>
      <c r="B29" s="62"/>
      <c r="C29" s="398" t="s">
        <v>177</v>
      </c>
      <c r="D29" s="399"/>
      <c r="E29" s="111">
        <v>56</v>
      </c>
      <c r="F29" s="111">
        <v>48</v>
      </c>
      <c r="G29" s="111">
        <v>38</v>
      </c>
      <c r="H29" s="111">
        <v>32</v>
      </c>
      <c r="I29" s="111">
        <v>7</v>
      </c>
      <c r="J29" s="111">
        <v>6</v>
      </c>
      <c r="K29" s="111">
        <v>11</v>
      </c>
      <c r="L29" s="112">
        <v>10</v>
      </c>
    </row>
    <row r="30" spans="1:13" s="6" customFormat="1" ht="11.25">
      <c r="A30" s="148"/>
      <c r="B30" s="62"/>
      <c r="C30" s="398" t="s">
        <v>178</v>
      </c>
      <c r="D30" s="399"/>
      <c r="E30" s="111">
        <v>723</v>
      </c>
      <c r="F30" s="111">
        <v>569</v>
      </c>
      <c r="G30" s="111">
        <v>52</v>
      </c>
      <c r="H30" s="111">
        <v>43</v>
      </c>
      <c r="I30" s="111">
        <v>14</v>
      </c>
      <c r="J30" s="111">
        <v>10</v>
      </c>
      <c r="K30" s="111">
        <v>657</v>
      </c>
      <c r="L30" s="112">
        <v>516</v>
      </c>
    </row>
    <row r="31" spans="1:13" s="6" customFormat="1" ht="11.25">
      <c r="A31" s="148"/>
      <c r="B31" s="62"/>
      <c r="C31" s="398" t="s">
        <v>179</v>
      </c>
      <c r="D31" s="399"/>
      <c r="E31" s="111">
        <v>55</v>
      </c>
      <c r="F31" s="111">
        <v>44</v>
      </c>
      <c r="G31" s="176">
        <v>15</v>
      </c>
      <c r="H31" s="111">
        <v>11</v>
      </c>
      <c r="I31" s="111">
        <v>6</v>
      </c>
      <c r="J31" s="111">
        <v>5</v>
      </c>
      <c r="K31" s="111">
        <v>34</v>
      </c>
      <c r="L31" s="112">
        <v>28</v>
      </c>
    </row>
    <row r="32" spans="1:13" s="6" customFormat="1" ht="11.25">
      <c r="A32" s="148"/>
      <c r="B32" s="62"/>
      <c r="C32" s="398" t="s">
        <v>180</v>
      </c>
      <c r="D32" s="399"/>
      <c r="E32" s="111">
        <v>150</v>
      </c>
      <c r="F32" s="111">
        <v>132</v>
      </c>
      <c r="G32" s="111">
        <v>78</v>
      </c>
      <c r="H32" s="111">
        <v>68</v>
      </c>
      <c r="I32" s="111">
        <v>9</v>
      </c>
      <c r="J32" s="111">
        <v>8</v>
      </c>
      <c r="K32" s="111">
        <v>63</v>
      </c>
      <c r="L32" s="112">
        <v>56</v>
      </c>
    </row>
    <row r="33" spans="1:13" s="6" customFormat="1" ht="11.25">
      <c r="A33" s="148"/>
      <c r="B33" s="62"/>
      <c r="C33" s="398" t="s">
        <v>181</v>
      </c>
      <c r="D33" s="399"/>
      <c r="E33" s="111">
        <v>17</v>
      </c>
      <c r="F33" s="111">
        <v>14</v>
      </c>
      <c r="G33" s="111">
        <v>6</v>
      </c>
      <c r="H33" s="111">
        <v>6</v>
      </c>
      <c r="I33" s="111">
        <v>2</v>
      </c>
      <c r="J33" s="111">
        <v>1</v>
      </c>
      <c r="K33" s="111">
        <v>9</v>
      </c>
      <c r="L33" s="112">
        <v>7</v>
      </c>
    </row>
    <row r="34" spans="1:13" s="6" customFormat="1" ht="11.25">
      <c r="A34" s="148"/>
      <c r="B34" s="62"/>
      <c r="C34" s="398" t="s">
        <v>182</v>
      </c>
      <c r="D34" s="399"/>
      <c r="E34" s="111">
        <v>54</v>
      </c>
      <c r="F34" s="111">
        <v>43</v>
      </c>
      <c r="G34" s="111">
        <v>27</v>
      </c>
      <c r="H34" s="111">
        <v>21</v>
      </c>
      <c r="I34" s="111">
        <v>6</v>
      </c>
      <c r="J34" s="111">
        <v>4</v>
      </c>
      <c r="K34" s="111">
        <v>21</v>
      </c>
      <c r="L34" s="112">
        <v>18</v>
      </c>
    </row>
    <row r="35" spans="1:13" s="6" customFormat="1" ht="12" thickBot="1">
      <c r="A35" s="160"/>
      <c r="B35" s="180"/>
      <c r="C35" s="396" t="s">
        <v>41</v>
      </c>
      <c r="D35" s="397"/>
      <c r="E35" s="114">
        <v>307</v>
      </c>
      <c r="F35" s="114">
        <v>240</v>
      </c>
      <c r="G35" s="114">
        <v>100</v>
      </c>
      <c r="H35" s="114">
        <v>80</v>
      </c>
      <c r="I35" s="114">
        <v>56</v>
      </c>
      <c r="J35" s="114">
        <v>40</v>
      </c>
      <c r="K35" s="114">
        <v>151</v>
      </c>
      <c r="L35" s="115">
        <v>120</v>
      </c>
    </row>
    <row r="36" spans="1:13" s="6" customFormat="1" ht="11.25">
      <c r="A36" s="11" t="s">
        <v>24</v>
      </c>
      <c r="B36" s="11"/>
      <c r="C36" s="11"/>
      <c r="D36" s="11"/>
      <c r="E36" s="87"/>
      <c r="F36" s="87"/>
      <c r="G36" s="87"/>
      <c r="H36" s="87"/>
      <c r="I36" s="87"/>
      <c r="J36" s="87"/>
      <c r="K36" s="87"/>
      <c r="L36" s="87"/>
    </row>
    <row r="37" spans="1:13" s="2" customFormat="1">
      <c r="C37" s="48"/>
      <c r="D37" s="48"/>
      <c r="E37" s="49"/>
      <c r="F37" s="49"/>
      <c r="G37" s="49"/>
      <c r="H37" s="49"/>
      <c r="I37" s="49"/>
      <c r="J37" s="49"/>
      <c r="K37" s="49"/>
      <c r="L37" s="49"/>
      <c r="M37" s="48"/>
    </row>
    <row r="38" spans="1:13">
      <c r="C38" s="48"/>
      <c r="D38" s="48"/>
      <c r="E38" s="181"/>
      <c r="F38" s="181"/>
      <c r="G38" s="181"/>
      <c r="H38" s="181"/>
      <c r="I38" s="181"/>
      <c r="J38" s="181"/>
      <c r="K38" s="181"/>
      <c r="L38" s="181"/>
      <c r="M38" s="48"/>
    </row>
    <row r="39" spans="1:13">
      <c r="C39" s="48"/>
      <c r="D39" s="48"/>
      <c r="E39" s="49"/>
      <c r="F39" s="49"/>
      <c r="G39" s="49"/>
      <c r="H39" s="49"/>
      <c r="I39" s="49"/>
      <c r="J39" s="49"/>
      <c r="K39" s="49"/>
      <c r="L39" s="49"/>
      <c r="M39" s="48"/>
    </row>
    <row r="40" spans="1:13">
      <c r="C40" s="48"/>
      <c r="D40" s="48"/>
      <c r="E40" s="48"/>
      <c r="F40" s="48"/>
      <c r="G40" s="48"/>
      <c r="H40" s="48"/>
      <c r="I40" s="48"/>
      <c r="J40" s="48"/>
      <c r="K40" s="48"/>
      <c r="L40" s="50"/>
      <c r="M40" s="48"/>
    </row>
    <row r="41" spans="1:13">
      <c r="C41" s="48"/>
      <c r="D41" s="48"/>
      <c r="E41" s="48"/>
      <c r="F41" s="48"/>
      <c r="G41" s="48"/>
      <c r="H41" s="48"/>
      <c r="I41" s="48"/>
      <c r="J41" s="48"/>
      <c r="K41" s="48"/>
      <c r="L41" s="50"/>
      <c r="M41" s="48"/>
    </row>
  </sheetData>
  <mergeCells count="31">
    <mergeCell ref="C12:D12"/>
    <mergeCell ref="A2:L3"/>
    <mergeCell ref="A4:D5"/>
    <mergeCell ref="E4:F4"/>
    <mergeCell ref="G4:H4"/>
    <mergeCell ref="I4:J4"/>
    <mergeCell ref="K4:L4"/>
    <mergeCell ref="A6:D6"/>
    <mergeCell ref="C8:D8"/>
    <mergeCell ref="C9:D9"/>
    <mergeCell ref="C10:D10"/>
    <mergeCell ref="C11:D11"/>
    <mergeCell ref="C28:D28"/>
    <mergeCell ref="C13:D13"/>
    <mergeCell ref="C17:D17"/>
    <mergeCell ref="C18:D18"/>
    <mergeCell ref="C19:D19"/>
    <mergeCell ref="C20:D20"/>
    <mergeCell ref="C21:D21"/>
    <mergeCell ref="C22:D22"/>
    <mergeCell ref="C23:D23"/>
    <mergeCell ref="C24:D24"/>
    <mergeCell ref="C25:D25"/>
    <mergeCell ref="C27:D27"/>
    <mergeCell ref="C35:D35"/>
    <mergeCell ref="C29:D29"/>
    <mergeCell ref="C30:D30"/>
    <mergeCell ref="C31:D31"/>
    <mergeCell ref="C32:D32"/>
    <mergeCell ref="C33:D33"/>
    <mergeCell ref="C34:D3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ColWidth="8.875" defaultRowHeight="13.5"/>
  <cols>
    <col min="1" max="2" width="2.625" customWidth="1"/>
    <col min="3" max="3" width="9.625" customWidth="1"/>
    <col min="4" max="6" width="10.625" customWidth="1"/>
    <col min="7" max="7" width="10.625" style="74" customWidth="1"/>
  </cols>
  <sheetData>
    <row r="1" spans="1:8" s="2" customFormat="1" ht="18" thickBot="1">
      <c r="A1" s="26" t="s">
        <v>183</v>
      </c>
      <c r="B1" s="56"/>
      <c r="C1" s="56"/>
      <c r="G1" s="106"/>
    </row>
    <row r="2" spans="1:8" s="6" customFormat="1" ht="23.25" thickBot="1">
      <c r="A2" s="408"/>
      <c r="B2" s="408"/>
      <c r="C2" s="408"/>
      <c r="D2" s="182" t="s">
        <v>29</v>
      </c>
      <c r="E2" s="183" t="s">
        <v>184</v>
      </c>
      <c r="F2" s="183" t="s">
        <v>185</v>
      </c>
      <c r="G2" s="184" t="s">
        <v>66</v>
      </c>
    </row>
    <row r="3" spans="1:8" s="6" customFormat="1" ht="11.25">
      <c r="A3" s="409" t="s">
        <v>29</v>
      </c>
      <c r="B3" s="410"/>
      <c r="C3" s="410"/>
      <c r="D3" s="185">
        <f>D5+D13</f>
        <v>9252</v>
      </c>
      <c r="E3" s="185">
        <f>E5+E13</f>
        <v>1498</v>
      </c>
      <c r="F3" s="185">
        <f>F5+F13</f>
        <v>2714</v>
      </c>
      <c r="G3" s="186">
        <f>G5+G13</f>
        <v>5040</v>
      </c>
      <c r="H3" s="12"/>
    </row>
    <row r="4" spans="1:8" s="6" customFormat="1" ht="11.25">
      <c r="A4" s="406" t="s">
        <v>186</v>
      </c>
      <c r="B4" s="406"/>
      <c r="C4" s="407"/>
      <c r="D4" s="187">
        <f>ROUND(D3/366,2)</f>
        <v>25.28</v>
      </c>
      <c r="E4" s="188">
        <f>E3/366</f>
        <v>4.0928961748633883</v>
      </c>
      <c r="F4" s="188">
        <f>F3/366</f>
        <v>7.415300546448087</v>
      </c>
      <c r="G4" s="189">
        <f>G3/366</f>
        <v>13.770491803278688</v>
      </c>
    </row>
    <row r="5" spans="1:8" s="6" customFormat="1" ht="11.25">
      <c r="A5" s="405" t="s">
        <v>187</v>
      </c>
      <c r="B5" s="406"/>
      <c r="C5" s="407"/>
      <c r="D5" s="190">
        <f>SUM(D6:D12)</f>
        <v>7192</v>
      </c>
      <c r="E5" s="190">
        <f>SUM(E6:E12)</f>
        <v>1180</v>
      </c>
      <c r="F5" s="190">
        <f>SUM(F6:F12)</f>
        <v>2040</v>
      </c>
      <c r="G5" s="191">
        <f>SUM(G6:G12)</f>
        <v>3972</v>
      </c>
    </row>
    <row r="6" spans="1:8" s="6" customFormat="1" ht="11.25">
      <c r="A6" s="148"/>
      <c r="B6" s="398" t="s">
        <v>188</v>
      </c>
      <c r="C6" s="399"/>
      <c r="D6" s="111">
        <f>SUM(E6:G6)</f>
        <v>53</v>
      </c>
      <c r="E6" s="111">
        <v>8</v>
      </c>
      <c r="F6" s="111">
        <v>21</v>
      </c>
      <c r="G6" s="112">
        <v>24</v>
      </c>
    </row>
    <row r="7" spans="1:8" s="6" customFormat="1" ht="11.25">
      <c r="A7" s="148"/>
      <c r="B7" s="398" t="s">
        <v>189</v>
      </c>
      <c r="C7" s="399"/>
      <c r="D7" s="111">
        <f t="shared" ref="D7:D12" si="0">SUM(E7:G7)</f>
        <v>53</v>
      </c>
      <c r="E7" s="111">
        <v>10</v>
      </c>
      <c r="F7" s="111">
        <v>17</v>
      </c>
      <c r="G7" s="112">
        <v>26</v>
      </c>
    </row>
    <row r="8" spans="1:8" s="6" customFormat="1" ht="11.25">
      <c r="A8" s="148"/>
      <c r="B8" s="398" t="s">
        <v>190</v>
      </c>
      <c r="C8" s="399"/>
      <c r="D8" s="111">
        <f t="shared" si="0"/>
        <v>180</v>
      </c>
      <c r="E8" s="111">
        <v>26</v>
      </c>
      <c r="F8" s="111">
        <v>74</v>
      </c>
      <c r="G8" s="112">
        <v>80</v>
      </c>
    </row>
    <row r="9" spans="1:8" s="6" customFormat="1" ht="11.25">
      <c r="A9" s="148"/>
      <c r="B9" s="398" t="s">
        <v>191</v>
      </c>
      <c r="C9" s="399"/>
      <c r="D9" s="111">
        <f t="shared" si="0"/>
        <v>710</v>
      </c>
      <c r="E9" s="111">
        <v>117</v>
      </c>
      <c r="F9" s="111">
        <v>201</v>
      </c>
      <c r="G9" s="112">
        <v>392</v>
      </c>
    </row>
    <row r="10" spans="1:8" s="6" customFormat="1" ht="11.25">
      <c r="A10" s="148"/>
      <c r="B10" s="398" t="s">
        <v>192</v>
      </c>
      <c r="C10" s="399"/>
      <c r="D10" s="111">
        <f t="shared" si="0"/>
        <v>2433</v>
      </c>
      <c r="E10" s="111">
        <v>343</v>
      </c>
      <c r="F10" s="111">
        <v>660</v>
      </c>
      <c r="G10" s="112">
        <v>1430</v>
      </c>
    </row>
    <row r="11" spans="1:8" s="6" customFormat="1" ht="11.25">
      <c r="A11" s="148"/>
      <c r="B11" s="398" t="s">
        <v>193</v>
      </c>
      <c r="C11" s="399"/>
      <c r="D11" s="111">
        <f t="shared" si="0"/>
        <v>2141</v>
      </c>
      <c r="E11" s="111">
        <v>369</v>
      </c>
      <c r="F11" s="111">
        <v>596</v>
      </c>
      <c r="G11" s="112">
        <v>1176</v>
      </c>
    </row>
    <row r="12" spans="1:8" s="6" customFormat="1" ht="11.25">
      <c r="A12" s="148"/>
      <c r="B12" s="398" t="s">
        <v>194</v>
      </c>
      <c r="C12" s="399"/>
      <c r="D12" s="111">
        <f t="shared" si="0"/>
        <v>1622</v>
      </c>
      <c r="E12" s="111">
        <v>307</v>
      </c>
      <c r="F12" s="111">
        <v>471</v>
      </c>
      <c r="G12" s="112">
        <v>844</v>
      </c>
    </row>
    <row r="13" spans="1:8" s="6" customFormat="1" ht="11.25">
      <c r="A13" s="405" t="s">
        <v>195</v>
      </c>
      <c r="B13" s="406"/>
      <c r="C13" s="407"/>
      <c r="D13" s="190">
        <f>SUM(E13:G13)</f>
        <v>2060</v>
      </c>
      <c r="E13" s="190">
        <f>SUM(E14:E17)</f>
        <v>318</v>
      </c>
      <c r="F13" s="190">
        <f>SUM(F14:F17)</f>
        <v>674</v>
      </c>
      <c r="G13" s="191">
        <f>SUM(G14:G17)</f>
        <v>1068</v>
      </c>
    </row>
    <row r="14" spans="1:8" s="6" customFormat="1" ht="11.25">
      <c r="A14" s="148"/>
      <c r="B14" s="398" t="s">
        <v>196</v>
      </c>
      <c r="C14" s="399"/>
      <c r="D14" s="111">
        <f>SUM(E14:G14)</f>
        <v>1033</v>
      </c>
      <c r="E14" s="111">
        <v>146</v>
      </c>
      <c r="F14" s="111">
        <v>345</v>
      </c>
      <c r="G14" s="112">
        <v>542</v>
      </c>
    </row>
    <row r="15" spans="1:8" s="6" customFormat="1" ht="11.25">
      <c r="A15" s="148"/>
      <c r="B15" s="398" t="s">
        <v>197</v>
      </c>
      <c r="C15" s="399"/>
      <c r="D15" s="111">
        <f t="shared" ref="D15:D17" si="1">SUM(E15:G15)</f>
        <v>133</v>
      </c>
      <c r="E15" s="111">
        <v>15</v>
      </c>
      <c r="F15" s="111">
        <v>61</v>
      </c>
      <c r="G15" s="112">
        <v>57</v>
      </c>
    </row>
    <row r="16" spans="1:8" s="6" customFormat="1" ht="11.25">
      <c r="A16" s="148"/>
      <c r="B16" s="398" t="s">
        <v>198</v>
      </c>
      <c r="C16" s="399"/>
      <c r="D16" s="111">
        <f t="shared" si="1"/>
        <v>858</v>
      </c>
      <c r="E16" s="111">
        <v>153</v>
      </c>
      <c r="F16" s="111">
        <v>264</v>
      </c>
      <c r="G16" s="112">
        <v>441</v>
      </c>
    </row>
    <row r="17" spans="1:7" s="6" customFormat="1" ht="12" thickBot="1">
      <c r="A17" s="160"/>
      <c r="B17" s="396" t="s">
        <v>199</v>
      </c>
      <c r="C17" s="403"/>
      <c r="D17" s="114">
        <f t="shared" si="1"/>
        <v>36</v>
      </c>
      <c r="E17" s="114">
        <v>4</v>
      </c>
      <c r="F17" s="114">
        <v>4</v>
      </c>
      <c r="G17" s="115">
        <v>28</v>
      </c>
    </row>
    <row r="18" spans="1:7" s="6" customFormat="1" ht="11.25">
      <c r="A18" s="192" t="s">
        <v>24</v>
      </c>
      <c r="B18" s="192"/>
      <c r="C18" s="192"/>
      <c r="D18" s="193"/>
      <c r="E18" s="404"/>
      <c r="F18" s="404"/>
      <c r="G18" s="404"/>
    </row>
  </sheetData>
  <mergeCells count="17">
    <mergeCell ref="A13:C13"/>
    <mergeCell ref="A2:C2"/>
    <mergeCell ref="A3:C3"/>
    <mergeCell ref="A4:C4"/>
    <mergeCell ref="A5:C5"/>
    <mergeCell ref="B6:C6"/>
    <mergeCell ref="B7:C7"/>
    <mergeCell ref="B8:C8"/>
    <mergeCell ref="B9:C9"/>
    <mergeCell ref="B10:C10"/>
    <mergeCell ref="B11:C11"/>
    <mergeCell ref="B12:C12"/>
    <mergeCell ref="B14:C14"/>
    <mergeCell ref="B15:C15"/>
    <mergeCell ref="B16:C16"/>
    <mergeCell ref="B17:C17"/>
    <mergeCell ref="E18:G1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表 ２８８  休日（夜間）急患診療所及び北部小児急病センターの</vt:lpstr>
      <vt:lpstr>表 ２８９  休日（夜間）急患診療所及び北部小児急病センターの</vt:lpstr>
      <vt:lpstr>表 ２９０  夜間急患診療の初期救急患者数</vt:lpstr>
      <vt:lpstr>表 ２９１  夜間急患第二次診療の患者数</vt:lpstr>
      <vt:lpstr>表 ２９２  休日急患第二次応需患者数</vt:lpstr>
      <vt:lpstr>表 ２９３  歯科休日急患診療患者数（区別）</vt:lpstr>
      <vt:lpstr>表 ２９４  歯科休日急患診療患者数</vt:lpstr>
      <vt:lpstr>表 ２９５  救命救急センター疾病別患者数</vt:lpstr>
      <vt:lpstr>表 ２９６  救命救急センター地域別患者数</vt:lpstr>
      <vt:lpstr>表 ２９７  救命救急センター来院方法別患者数</vt:lpstr>
      <vt:lpstr>表 ２９８  夜間急患センター疾病別患者数</vt:lpstr>
      <vt:lpstr>表 ２９９  夜間急患センター地域別患者数</vt:lpstr>
      <vt:lpstr>表 ３００  夜間急患センター来院方法別患者数</vt:lpstr>
      <vt:lpstr>表 ３０１  救急医療情報センター時間別・曜日別受付件数</vt:lpstr>
      <vt:lpstr>表 ３０２  救急医療情報センター区別・紹介者別受付件数</vt:lpstr>
      <vt:lpstr>表 ３０３  救急医療情報センター診療科目別件数</vt:lpstr>
      <vt:lpstr>表 ３０４  救急医療情報センター受入医療機関別件数</vt:lpstr>
      <vt:lpstr>表 ３０５  救急医療情報センター音声ガイダンス利用状況</vt:lpstr>
      <vt:lpstr>表 ３０６  「かわさきのお医者さん」ホームページ利用状況（コ</vt:lpstr>
      <vt:lpstr>'表 ２８８  休日（夜間）急患診療所及び北部小児急病センターの'!Print_Area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2021-03-02T14:06:56Z</cp:lastPrinted>
  <dcterms:created xsi:type="dcterms:W3CDTF">2002-07-25T04:22:31Z</dcterms:created>
  <dcterms:modified xsi:type="dcterms:W3CDTF">2022-01-31T01:32:11Z</dcterms:modified>
</cp:coreProperties>
</file>