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第２編　社会福祉統計/"/>
    </mc:Choice>
  </mc:AlternateContent>
  <xr:revisionPtr revIDLastSave="0" documentId="13_ncr:1_{A915C46A-57F8-B248-B639-D951BD026BD8}" xr6:coauthVersionLast="36" xr6:coauthVersionMax="36" xr10:uidLastSave="{00000000-0000-0000-0000-000000000000}"/>
  <bookViews>
    <workbookView xWindow="13020" yWindow="4460" windowWidth="20960" windowHeight="20260" xr2:uid="{00000000-000D-0000-FFFF-FFFF00000000}"/>
  </bookViews>
  <sheets>
    <sheet name="表 ４０７  保護の対象" sheetId="3" r:id="rId1"/>
    <sheet name="表 ４０８  被保護世帯数・人員・保護率の推移（全市）" sheetId="4" r:id="rId2"/>
    <sheet name="表 ４０９  福祉事務所別被保護世帯数・人員の推移（停止を含む" sheetId="5" r:id="rId3"/>
    <sheet name="表 ４１０  扶助別保護費" sheetId="6" r:id="rId4"/>
    <sheet name="表 ４１１  医療扶助人員" sheetId="7" r:id="rId5"/>
    <sheet name="表 ４１２  労働力類型別被保護世帯数" sheetId="8" r:id="rId6"/>
    <sheet name="表 ４１３  世帯類型別被保護世帯数" sheetId="9" r:id="rId7"/>
    <sheet name="表 ４１４  保護施設及び措置の状況" sheetId="10" r:id="rId8"/>
    <sheet name="表 ４１５  保護の申請・開始・廃止" sheetId="11" r:id="rId9"/>
    <sheet name="表 ４１６ 生活資金貸付状況" sheetId="12" r:id="rId10"/>
  </sheets>
  <definedNames>
    <definedName name="_xlnm._FilterDatabase" localSheetId="0" hidden="1">'表 ４０７  保護の対象'!$A$8:$N$31</definedName>
    <definedName name="_xlnm.Print_Area" localSheetId="0">'表 ４０７  保護の対象'!$A$1:$N$31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11" l="1"/>
  <c r="N7" i="11"/>
  <c r="M7" i="11"/>
  <c r="L7" i="11"/>
  <c r="K7" i="11"/>
  <c r="I7" i="11"/>
  <c r="H7" i="11"/>
  <c r="G7" i="11"/>
  <c r="F7" i="11"/>
  <c r="E7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T18" i="7" l="1"/>
  <c r="T17" i="7"/>
  <c r="T16" i="7"/>
  <c r="T15" i="7"/>
  <c r="T14" i="7"/>
  <c r="T13" i="7"/>
  <c r="T12" i="7"/>
  <c r="T11" i="7"/>
  <c r="T10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M19" i="6" l="1"/>
  <c r="L19" i="6"/>
  <c r="K19" i="6"/>
  <c r="J19" i="6"/>
  <c r="I19" i="6"/>
  <c r="H19" i="6"/>
  <c r="G19" i="6"/>
  <c r="F19" i="6"/>
  <c r="E19" i="6"/>
  <c r="D19" i="6"/>
  <c r="C19" i="6"/>
  <c r="N19" i="6" s="1"/>
  <c r="N18" i="6"/>
  <c r="M18" i="6"/>
  <c r="L18" i="6"/>
  <c r="K18" i="6"/>
  <c r="J18" i="6"/>
  <c r="I18" i="6"/>
  <c r="H18" i="6"/>
  <c r="G18" i="6"/>
  <c r="F18" i="6"/>
  <c r="E18" i="6"/>
  <c r="D18" i="6"/>
  <c r="C18" i="6"/>
  <c r="O17" i="6"/>
</calcChain>
</file>

<file path=xl/sharedStrings.xml><?xml version="1.0" encoding="utf-8"?>
<sst xmlns="http://schemas.openxmlformats.org/spreadsheetml/2006/main" count="441" uniqueCount="177">
  <si>
    <t>川崎</t>
    <rPh sb="0" eb="2">
      <t>カワサキ</t>
    </rPh>
    <phoneticPr fontId="2"/>
  </si>
  <si>
    <t>大師</t>
    <rPh sb="0" eb="2">
      <t>ダイシ</t>
    </rPh>
    <phoneticPr fontId="2"/>
  </si>
  <si>
    <t>田島</t>
    <rPh sb="0" eb="2">
      <t>タジマ</t>
    </rPh>
    <phoneticPr fontId="2"/>
  </si>
  <si>
    <t>§１ 　生活保護</t>
    <rPh sb="4" eb="6">
      <t>セイカツ</t>
    </rPh>
    <rPh sb="6" eb="8">
      <t>ホゴ</t>
    </rPh>
    <phoneticPr fontId="2"/>
  </si>
  <si>
    <t>総数</t>
    <rPh sb="0" eb="2">
      <t>ソウスウ</t>
    </rPh>
    <phoneticPr fontId="2"/>
  </si>
  <si>
    <t>幸</t>
    <rPh sb="0" eb="1">
      <t>サイワイ</t>
    </rPh>
    <phoneticPr fontId="2"/>
  </si>
  <si>
    <t>中原</t>
    <rPh sb="0" eb="2">
      <t>チュウゲン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</si>
  <si>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</si>
  <si>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</si>
  <si>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</si>
  <si>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</si>
  <si>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</si>
  <si>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</si>
  <si>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被保護者世帯数・人員</t>
    <rPh sb="0" eb="1">
      <t>ヒ</t>
    </rPh>
    <rPh sb="1" eb="4">
      <t>ホゴシャ</t>
    </rPh>
    <rPh sb="4" eb="7">
      <t>セタイスウ</t>
    </rPh>
    <rPh sb="8" eb="10">
      <t>ジンイン</t>
    </rPh>
    <phoneticPr fontId="2"/>
  </si>
  <si>
    <t>保護率
（‰）</t>
    <rPh sb="0" eb="2">
      <t>ホゴ</t>
    </rPh>
    <rPh sb="2" eb="3">
      <t>リツ</t>
    </rPh>
    <phoneticPr fontId="2"/>
  </si>
  <si>
    <t>一時扶助（年間総数）</t>
    <rPh sb="0" eb="2">
      <t>イチジ</t>
    </rPh>
    <rPh sb="2" eb="4">
      <t>フジョ</t>
    </rPh>
    <rPh sb="5" eb="7">
      <t>ネンカン</t>
    </rPh>
    <rPh sb="7" eb="9">
      <t>ソウスウ</t>
    </rPh>
    <phoneticPr fontId="2"/>
  </si>
  <si>
    <t>医療扶助
率（％）</t>
    <rPh sb="0" eb="2">
      <t>イリョウ</t>
    </rPh>
    <rPh sb="2" eb="4">
      <t>フジョ</t>
    </rPh>
    <rPh sb="5" eb="6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</si>
  <si>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</si>
  <si>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</si>
  <si>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</si>
  <si>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</si>
  <si>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</si>
  <si>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</si>
  <si>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</si>
  <si>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</si>
  <si>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
受給中</t>
    <rPh sb="0" eb="2">
      <t>ホゴ</t>
    </rPh>
    <rPh sb="3" eb="5">
      <t>ジュキュウ</t>
    </rPh>
    <rPh sb="5" eb="6">
      <t>ナカ</t>
    </rPh>
    <phoneticPr fontId="2"/>
  </si>
  <si>
    <t>保護
停止</t>
    <rPh sb="0" eb="2">
      <t>ホゴ</t>
    </rPh>
    <rPh sb="3" eb="5">
      <t>テイシ</t>
    </rPh>
    <phoneticPr fontId="2"/>
  </si>
  <si>
    <t>　疾病や障害、高齢等により収入が得られず、自立生活ができない者を対象に、生活保護法を適用している状況を福祉事務所別・扶助の種類別に集計したものである。</t>
    <rPh sb="1" eb="3">
      <t>シッペイ</t>
    </rPh>
    <rPh sb="4" eb="6">
      <t>ショウガイ</t>
    </rPh>
    <rPh sb="7" eb="9">
      <t>コウレイ</t>
    </rPh>
    <rPh sb="9" eb="10">
      <t>トウ</t>
    </rPh>
    <rPh sb="13" eb="15">
      <t>シュウニュウ</t>
    </rPh>
    <rPh sb="16" eb="17">
      <t>エ</t>
    </rPh>
    <rPh sb="21" eb="23">
      <t>ジリツ</t>
    </rPh>
    <rPh sb="23" eb="25">
      <t>セイカツ</t>
    </rPh>
    <rPh sb="30" eb="31">
      <t>モノ</t>
    </rPh>
    <rPh sb="32" eb="34">
      <t>タイショウ</t>
    </rPh>
    <rPh sb="36" eb="38">
      <t>セイカツ</t>
    </rPh>
    <rPh sb="38" eb="40">
      <t>ホゴ</t>
    </rPh>
    <rPh sb="40" eb="41">
      <t>ホウ</t>
    </rPh>
    <rPh sb="42" eb="44">
      <t>テキヨウ</t>
    </rPh>
    <rPh sb="48" eb="50">
      <t>ジョウキョウ</t>
    </rPh>
    <rPh sb="51" eb="53">
      <t>フクシ</t>
    </rPh>
    <rPh sb="53" eb="55">
      <t>ジム</t>
    </rPh>
    <rPh sb="55" eb="56">
      <t>ショ</t>
    </rPh>
    <rPh sb="56" eb="57">
      <t>ベツ</t>
    </rPh>
    <rPh sb="58" eb="60">
      <t>フジョ</t>
    </rPh>
    <rPh sb="61" eb="63">
      <t>シュルイ</t>
    </rPh>
    <rPh sb="63" eb="64">
      <t>ベツ</t>
    </rPh>
    <rPh sb="65" eb="67">
      <t>シュウケイ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</si>
  <si>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</si>
  <si>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第４章　地域の福祉施策</t>
    <rPh sb="4" eb="6">
      <t>チイキ</t>
    </rPh>
    <rPh sb="7" eb="9">
      <t>フクシ</t>
    </rPh>
    <rPh sb="9" eb="10">
      <t>セ</t>
    </rPh>
    <rPh sb="10" eb="11">
      <t>サク</t>
    </rPh>
    <phoneticPr fontId="2"/>
  </si>
  <si>
    <t>※月平均の数値は、各項目ごとに小数点以下を四捨五入しているので、合計値と突合しない場合があります。</t>
    <rPh sb="0" eb="49">
      <t>チュウイガキ</t>
    </rPh>
    <phoneticPr fontId="2"/>
  </si>
  <si>
    <t>表 ４０７  保護の対象</t>
    <phoneticPr fontId="2"/>
  </si>
  <si>
    <t>令和元年度月平均</t>
    <rPh sb="0" eb="2">
      <t>レイワ</t>
    </rPh>
    <rPh sb="2" eb="3">
      <t>モト</t>
    </rPh>
    <phoneticPr fontId="2"/>
  </si>
  <si>
    <t>世帯数</t>
    <rPh sb="0" eb="3">
      <t>セタイスウ</t>
    </rPh>
    <phoneticPr fontId="2"/>
  </si>
  <si>
    <t>表 ４０８  被保護世帯数・人員・保護率の推移（全市）</t>
    <phoneticPr fontId="2"/>
  </si>
  <si>
    <t>現に保護を
受けている者</t>
    <rPh sb="0" eb="1">
      <t>ゲン</t>
    </rPh>
    <rPh sb="2" eb="4">
      <t>ホゴ</t>
    </rPh>
    <rPh sb="6" eb="7">
      <t>ウ</t>
    </rPh>
    <rPh sb="11" eb="12">
      <t>モノ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</si>
  <si>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</si>
  <si>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</si>
  <si>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</si>
  <si>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</si>
  <si>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</si>
  <si>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
(人員)</t>
    <rPh sb="0" eb="2">
      <t>シュッサン</t>
    </rPh>
    <rPh sb="3" eb="5">
      <t>フジョ</t>
    </rPh>
    <rPh sb="7" eb="8">
      <t>ヒト</t>
    </rPh>
    <rPh sb="8" eb="9">
      <t>イン</t>
    </rPh>
    <phoneticPr fontId="2"/>
  </si>
  <si>
    <t>生業
扶助
(人員)</t>
    <rPh sb="0" eb="2">
      <t>セイギョウ</t>
    </rPh>
    <rPh sb="3" eb="5">
      <t>フジョ</t>
    </rPh>
    <rPh sb="8" eb="9">
      <t>イン</t>
    </rPh>
    <phoneticPr fontId="2"/>
  </si>
  <si>
    <t>葬祭
扶助
(人員)</t>
    <rPh sb="0" eb="2">
      <t>ソウサイ</t>
    </rPh>
    <rPh sb="3" eb="5">
      <t>フジョ</t>
    </rPh>
    <rPh sb="8" eb="9">
      <t>イン</t>
    </rPh>
    <phoneticPr fontId="2"/>
  </si>
  <si>
    <t>世帯</t>
    <rPh sb="0" eb="2">
      <t>セタイ</t>
    </rPh>
    <phoneticPr fontId="2"/>
  </si>
  <si>
    <t>平成</t>
    <rPh sb="0" eb="2">
      <t>ヘイセイ</t>
    </rPh>
    <phoneticPr fontId="2"/>
  </si>
  <si>
    <t>１４</t>
    <phoneticPr fontId="2"/>
  </si>
  <si>
    <t>年度月平均</t>
    <rPh sb="0" eb="2">
      <t>ネンド</t>
    </rPh>
    <phoneticPr fontId="2"/>
  </si>
  <si>
    <t>１５</t>
    <phoneticPr fontId="2"/>
  </si>
  <si>
    <t>〃</t>
    <phoneticPr fontId="2"/>
  </si>
  <si>
    <t>16</t>
    <phoneticPr fontId="2"/>
  </si>
  <si>
    <t>19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</si>
  <si>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</si>
  <si>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</si>
  <si>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</si>
  <si>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</si>
  <si>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表 ４０９  福祉事務所別被保護世帯数・人員の推移（停止を含む）</t>
    <phoneticPr fontId="2"/>
  </si>
  <si>
    <t>全市</t>
    <rPh sb="0" eb="1">
      <t>ゼン</t>
    </rPh>
    <rPh sb="1" eb="2">
      <t>シ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</si>
  <si>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</si>
  <si>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</si>
  <si>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月</t>
    <rPh sb="0" eb="1">
      <t>ガツ</t>
    </rPh>
    <phoneticPr fontId="2"/>
  </si>
  <si>
    <t>　一年間の生活保護費を扶助別に集計したものである。</t>
    <rPh sb="1" eb="4">
      <t>イチネンカン</t>
    </rPh>
    <rPh sb="5" eb="7">
      <t>セイカツ</t>
    </rPh>
    <rPh sb="7" eb="9">
      <t>ホゴ</t>
    </rPh>
    <rPh sb="9" eb="10">
      <t>ヒ</t>
    </rPh>
    <rPh sb="11" eb="13">
      <t>フジョ</t>
    </rPh>
    <rPh sb="13" eb="14">
      <t>ベツ</t>
    </rPh>
    <rPh sb="15" eb="17">
      <t>シュウケイ</t>
    </rPh>
    <phoneticPr fontId="2"/>
  </si>
  <si>
    <t>生活扶助
(円)</t>
    <rPh sb="0" eb="2">
      <t>セイカツ</t>
    </rPh>
    <rPh sb="2" eb="4">
      <t>フジョ</t>
    </rPh>
    <rPh sb="6" eb="7">
      <t>エン</t>
    </rPh>
    <phoneticPr fontId="2"/>
  </si>
  <si>
    <t>住宅扶助
(円)</t>
    <rPh sb="0" eb="2">
      <t>ジュウタク</t>
    </rPh>
    <rPh sb="2" eb="4">
      <t>フジョ</t>
    </rPh>
    <phoneticPr fontId="2"/>
  </si>
  <si>
    <t>教育扶助
(円)</t>
    <rPh sb="0" eb="2">
      <t>キョウイク</t>
    </rPh>
    <rPh sb="2" eb="4">
      <t>フジョ</t>
    </rPh>
    <phoneticPr fontId="2"/>
  </si>
  <si>
    <t>介護扶助
(円)</t>
    <rPh sb="0" eb="2">
      <t>カイゴ</t>
    </rPh>
    <rPh sb="2" eb="4">
      <t>フジョ</t>
    </rPh>
    <phoneticPr fontId="2"/>
  </si>
  <si>
    <t>医療扶助
(円)</t>
    <rPh sb="0" eb="2">
      <t>イリョウ</t>
    </rPh>
    <rPh sb="2" eb="4">
      <t>フジョ</t>
    </rPh>
    <phoneticPr fontId="2"/>
  </si>
  <si>
    <t>出産扶助
(円)</t>
    <rPh sb="0" eb="2">
      <t>シュッサン</t>
    </rPh>
    <rPh sb="2" eb="4">
      <t>フジョ</t>
    </rPh>
    <phoneticPr fontId="2"/>
  </si>
  <si>
    <t>生業扶助
(円)</t>
    <rPh sb="0" eb="2">
      <t>セイギョウ</t>
    </rPh>
    <rPh sb="2" eb="4">
      <t>フジョ</t>
    </rPh>
    <phoneticPr fontId="2"/>
  </si>
  <si>
    <t>葬祭扶助
(円)</t>
    <rPh sb="0" eb="2">
      <t>ソウサイ</t>
    </rPh>
    <rPh sb="2" eb="4">
      <t>フジョ</t>
    </rPh>
    <phoneticPr fontId="2"/>
  </si>
  <si>
    <t>施設事務費
(円)</t>
    <rPh sb="0" eb="2">
      <t>シセツ</t>
    </rPh>
    <rPh sb="2" eb="5">
      <t>ジムヒ</t>
    </rPh>
    <phoneticPr fontId="2"/>
  </si>
  <si>
    <t>就労自立
支援金（円）</t>
    <rPh sb="0" eb="2">
      <t>シュウロウ</t>
    </rPh>
    <rPh sb="2" eb="4">
      <t>ジリツ</t>
    </rPh>
    <rPh sb="5" eb="7">
      <t>シエン</t>
    </rPh>
    <rPh sb="7" eb="8">
      <t>キン</t>
    </rPh>
    <rPh sb="8" eb="9">
      <t>エン</t>
    </rPh>
    <phoneticPr fontId="2"/>
  </si>
  <si>
    <t>進学準備給
付金（円）</t>
    <rPh sb="0" eb="2">
      <t>シンガク</t>
    </rPh>
    <rPh sb="2" eb="4">
      <t>ジュンビ</t>
    </rPh>
    <rPh sb="4" eb="6">
      <t>キュウフキン</t>
    </rPh>
    <phoneticPr fontId="2"/>
  </si>
  <si>
    <t>総額
(円)</t>
    <rPh sb="0" eb="2">
      <t>ソウガク</t>
    </rPh>
    <phoneticPr fontId="2"/>
  </si>
  <si>
    <t>前年比
(%)</t>
    <rPh sb="0" eb="2">
      <t>ゼンネン</t>
    </rPh>
    <rPh sb="2" eb="3">
      <t>ヒ</t>
    </rPh>
    <phoneticPr fontId="2"/>
  </si>
  <si>
    <t>２３</t>
    <phoneticPr fontId="2"/>
  </si>
  <si>
    <t>年間</t>
    <rPh sb="0" eb="2">
      <t>ネンカン</t>
    </rPh>
    <phoneticPr fontId="2"/>
  </si>
  <si>
    <t>１か月平均</t>
    <rPh sb="2" eb="3">
      <t>ゲツ</t>
    </rPh>
    <rPh sb="3" eb="5">
      <t>ヘイキン</t>
    </rPh>
    <phoneticPr fontId="2"/>
  </si>
  <si>
    <t>度</t>
    <rPh sb="0" eb="1">
      <t>ド</t>
    </rPh>
    <phoneticPr fontId="2"/>
  </si>
  <si>
    <t>構成比</t>
    <rPh sb="0" eb="3">
      <t>コウセイヒ</t>
    </rPh>
    <phoneticPr fontId="2"/>
  </si>
  <si>
    <t>２４</t>
    <phoneticPr fontId="2"/>
  </si>
  <si>
    <t>構成比(%)</t>
    <rPh sb="0" eb="3">
      <t>コウセイヒ</t>
    </rPh>
    <phoneticPr fontId="2"/>
  </si>
  <si>
    <t>28</t>
    <phoneticPr fontId="2"/>
  </si>
  <si>
    <t>-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</si>
  <si>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</si>
  <si>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表 ４１０  扶助別保護費</t>
  </si>
  <si>
    <t>表 ４１１  医療扶助人員</t>
    <phoneticPr fontId="2"/>
  </si>
  <si>
    <t>　生活保護法の各種扶助のうち、医療扶助（入院・外来の医療費用）のみを必要とする人員と、他の扶助と医療扶助を必要とする人員とを集計したものである。</t>
    <rPh sb="1" eb="3">
      <t>セイカツ</t>
    </rPh>
    <rPh sb="3" eb="5">
      <t>ホゴ</t>
    </rPh>
    <rPh sb="5" eb="6">
      <t>ホウ</t>
    </rPh>
    <rPh sb="7" eb="9">
      <t>カクシュ</t>
    </rPh>
    <rPh sb="9" eb="11">
      <t>フジョ</t>
    </rPh>
    <rPh sb="15" eb="17">
      <t>イリョウ</t>
    </rPh>
    <rPh sb="17" eb="19">
      <t>フジョ</t>
    </rPh>
    <rPh sb="20" eb="22">
      <t>ニュウイン</t>
    </rPh>
    <rPh sb="23" eb="25">
      <t>ガイライ</t>
    </rPh>
    <rPh sb="26" eb="28">
      <t>イリョウ</t>
    </rPh>
    <rPh sb="28" eb="30">
      <t>ヒヨウ</t>
    </rPh>
    <rPh sb="34" eb="36">
      <t>ヒツヨウ</t>
    </rPh>
    <rPh sb="39" eb="41">
      <t>ジンイン</t>
    </rPh>
    <rPh sb="43" eb="44">
      <t>タ</t>
    </rPh>
    <rPh sb="45" eb="47">
      <t>フジョ</t>
    </rPh>
    <rPh sb="48" eb="50">
      <t>イリョウ</t>
    </rPh>
    <rPh sb="50" eb="52">
      <t>フジョ</t>
    </rPh>
    <rPh sb="53" eb="55">
      <t>ヒツヨウ</t>
    </rPh>
    <rPh sb="58" eb="60">
      <t>ジンイン</t>
    </rPh>
    <rPh sb="62" eb="64">
      <t>シュウケイ</t>
    </rPh>
    <phoneticPr fontId="2"/>
  </si>
  <si>
    <t>令和元年度月平均</t>
    <rPh sb="0" eb="2">
      <t>レイワ</t>
    </rPh>
    <rPh sb="2" eb="3">
      <t>モト</t>
    </rPh>
    <rPh sb="3" eb="5">
      <t>ネンド</t>
    </rPh>
    <rPh sb="5" eb="6">
      <t>ツキ</t>
    </rPh>
    <rPh sb="6" eb="8">
      <t>ヘイキン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</si>
  <si>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</si>
  <si>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</si>
  <si>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総 数</t>
    <rPh sb="0" eb="3">
      <t>ソウスウ</t>
    </rPh>
    <phoneticPr fontId="2"/>
  </si>
  <si>
    <t>入院計</t>
    <rPh sb="0" eb="2">
      <t>ニュウイン</t>
    </rPh>
    <rPh sb="2" eb="3">
      <t>ケイ</t>
    </rPh>
    <phoneticPr fontId="2"/>
  </si>
  <si>
    <t>医療扶助単給</t>
    <rPh sb="0" eb="2">
      <t>イリョウ</t>
    </rPh>
    <rPh sb="2" eb="4">
      <t>フジョ</t>
    </rPh>
    <rPh sb="4" eb="5">
      <t>タン</t>
    </rPh>
    <rPh sb="5" eb="6">
      <t>キュウ</t>
    </rPh>
    <phoneticPr fontId="2"/>
  </si>
  <si>
    <t>医療扶助併給</t>
    <rPh sb="0" eb="2">
      <t>イリョウ</t>
    </rPh>
    <rPh sb="2" eb="4">
      <t>フジョ</t>
    </rPh>
    <rPh sb="4" eb="6">
      <t>ヘイキュウ</t>
    </rPh>
    <phoneticPr fontId="2"/>
  </si>
  <si>
    <t>入院外計</t>
    <rPh sb="0" eb="2">
      <t>ニュウイン</t>
    </rPh>
    <rPh sb="2" eb="3">
      <t>ガイ</t>
    </rPh>
    <rPh sb="3" eb="4">
      <t>ケイ</t>
    </rPh>
    <phoneticPr fontId="2"/>
  </si>
  <si>
    <t>精神疾患</t>
    <rPh sb="0" eb="2">
      <t>セイシン</t>
    </rPh>
    <rPh sb="2" eb="4">
      <t>シッカン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</si>
  <si>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</si>
  <si>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</si>
  <si>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表 ４１２  労働力類型別被保護世帯数</t>
    <phoneticPr fontId="2"/>
  </si>
  <si>
    <t>　生活保護は、世帯の人員や年齢等の構成によって最低生活費を算出し、収入が最低生活費を下回る場合に不足額を支給するものである。働いている者のいる世帯を就労の形態別に集計したものである。</t>
    <rPh sb="1" eb="3">
      <t>セイカツ</t>
    </rPh>
    <rPh sb="3" eb="5">
      <t>ホゴ</t>
    </rPh>
    <rPh sb="7" eb="9">
      <t>セタイ</t>
    </rPh>
    <rPh sb="10" eb="12">
      <t>ジンイン</t>
    </rPh>
    <rPh sb="13" eb="16">
      <t>ネンレイトウ</t>
    </rPh>
    <rPh sb="17" eb="19">
      <t>コウセイ</t>
    </rPh>
    <rPh sb="23" eb="25">
      <t>サイテイ</t>
    </rPh>
    <rPh sb="25" eb="28">
      <t>セイカツヒ</t>
    </rPh>
    <rPh sb="29" eb="31">
      <t>サンシュツ</t>
    </rPh>
    <rPh sb="33" eb="35">
      <t>シュウニュウ</t>
    </rPh>
    <rPh sb="36" eb="38">
      <t>サイテイ</t>
    </rPh>
    <rPh sb="38" eb="41">
      <t>セイカツヒ</t>
    </rPh>
    <rPh sb="42" eb="44">
      <t>シタマワ</t>
    </rPh>
    <rPh sb="45" eb="47">
      <t>バアイ</t>
    </rPh>
    <rPh sb="48" eb="50">
      <t>フソク</t>
    </rPh>
    <rPh sb="50" eb="51">
      <t>ガク</t>
    </rPh>
    <rPh sb="52" eb="54">
      <t>シキュウ</t>
    </rPh>
    <rPh sb="62" eb="63">
      <t>ハタラ</t>
    </rPh>
    <rPh sb="67" eb="68">
      <t>モノ</t>
    </rPh>
    <rPh sb="71" eb="73">
      <t>セタイ</t>
    </rPh>
    <rPh sb="74" eb="76">
      <t>シュウロウ</t>
    </rPh>
    <rPh sb="77" eb="80">
      <t>ケイタイベツ</t>
    </rPh>
    <rPh sb="81" eb="83">
      <t>シュウケイ</t>
    </rPh>
    <phoneticPr fontId="2"/>
  </si>
  <si>
    <t>働いている者のいる世帯（稼働世帯）</t>
    <rPh sb="0" eb="1">
      <t>ハタラ</t>
    </rPh>
    <rPh sb="5" eb="6">
      <t>モノ</t>
    </rPh>
    <rPh sb="9" eb="11">
      <t>セタイ</t>
    </rPh>
    <rPh sb="12" eb="14">
      <t>カドウ</t>
    </rPh>
    <rPh sb="14" eb="16">
      <t>セタイ</t>
    </rPh>
    <phoneticPr fontId="2"/>
  </si>
  <si>
    <t>働いている
者のいない
世帯</t>
    <rPh sb="0" eb="1">
      <t>ハタラ</t>
    </rPh>
    <rPh sb="6" eb="7">
      <t>モノ</t>
    </rPh>
    <rPh sb="12" eb="14">
      <t>セタイ</t>
    </rPh>
    <phoneticPr fontId="2"/>
  </si>
  <si>
    <t>世帯主が働いている世帯</t>
    <rPh sb="0" eb="3">
      <t>セタイヌシ</t>
    </rPh>
    <rPh sb="4" eb="5">
      <t>ハタラ</t>
    </rPh>
    <rPh sb="9" eb="11">
      <t>セタイ</t>
    </rPh>
    <phoneticPr fontId="2"/>
  </si>
  <si>
    <t>世帯員が
働いて
いる世帯</t>
    <rPh sb="0" eb="3">
      <t>セタイイン</t>
    </rPh>
    <rPh sb="5" eb="6">
      <t>ハタラ</t>
    </rPh>
    <rPh sb="11" eb="13">
      <t>セタイ</t>
    </rPh>
    <phoneticPr fontId="2"/>
  </si>
  <si>
    <t>常用労働者</t>
    <rPh sb="0" eb="2">
      <t>ジョウヨウ</t>
    </rPh>
    <rPh sb="2" eb="5">
      <t>ロウドウシャ</t>
    </rPh>
    <phoneticPr fontId="2"/>
  </si>
  <si>
    <t>日雇労働者</t>
    <rPh sb="0" eb="2">
      <t>ヒヤト</t>
    </rPh>
    <rPh sb="2" eb="5">
      <t>ロウドウシャ</t>
    </rPh>
    <phoneticPr fontId="2"/>
  </si>
  <si>
    <t>内職者</t>
    <rPh sb="0" eb="2">
      <t>ナイショク</t>
    </rPh>
    <rPh sb="2" eb="3">
      <t>シャ</t>
    </rPh>
    <phoneticPr fontId="2"/>
  </si>
  <si>
    <t>その他の
就業者</t>
    <rPh sb="2" eb="3">
      <t>タ</t>
    </rPh>
    <rPh sb="5" eb="7">
      <t>シュウギョウ</t>
    </rPh>
    <rPh sb="7" eb="8">
      <t>シャ</t>
    </rPh>
    <phoneticPr fontId="2"/>
  </si>
  <si>
    <t>表 ４１３  世帯類型別被保護世帯数</t>
    <phoneticPr fontId="2"/>
  </si>
  <si>
    <t>　生活保護を受けている世帯を、世帯主の状況や、世帯構成別に集計したものである。</t>
    <rPh sb="1" eb="3">
      <t>セイカツ</t>
    </rPh>
    <rPh sb="3" eb="5">
      <t>ホゴ</t>
    </rPh>
    <rPh sb="6" eb="7">
      <t>ウ</t>
    </rPh>
    <rPh sb="11" eb="13">
      <t>セタイ</t>
    </rPh>
    <rPh sb="15" eb="18">
      <t>セタイヌシ</t>
    </rPh>
    <rPh sb="19" eb="21">
      <t>ジョウキョウ</t>
    </rPh>
    <rPh sb="23" eb="25">
      <t>セタイ</t>
    </rPh>
    <rPh sb="25" eb="27">
      <t>コウセイ</t>
    </rPh>
    <rPh sb="27" eb="28">
      <t>ベツ</t>
    </rPh>
    <rPh sb="29" eb="31">
      <t>シュウケイ</t>
    </rPh>
    <phoneticPr fontId="2"/>
  </si>
  <si>
    <t>令和元年度月平均</t>
    <rPh sb="0" eb="2">
      <t>レイワ</t>
    </rPh>
    <rPh sb="2" eb="3">
      <t>モト</t>
    </rPh>
    <rPh sb="3" eb="5">
      <t>ネンド</t>
    </rPh>
    <rPh sb="4" eb="5">
      <t>ド</t>
    </rPh>
    <rPh sb="5" eb="6">
      <t>ツキ</t>
    </rPh>
    <rPh sb="6" eb="8">
      <t>ヘイキン</t>
    </rPh>
    <phoneticPr fontId="2"/>
  </si>
  <si>
    <t>単　　身　　者　　世　　帯</t>
    <rPh sb="0" eb="1">
      <t>タン</t>
    </rPh>
    <rPh sb="3" eb="4">
      <t>ミ</t>
    </rPh>
    <rPh sb="6" eb="7">
      <t>モノ</t>
    </rPh>
    <rPh sb="9" eb="10">
      <t>ヨ</t>
    </rPh>
    <rPh sb="12" eb="13">
      <t>オビ</t>
    </rPh>
    <phoneticPr fontId="2"/>
  </si>
  <si>
    <t>２　　人　　以　　上　　の　　世　　帯</t>
    <rPh sb="3" eb="4">
      <t>ヒト</t>
    </rPh>
    <rPh sb="6" eb="7">
      <t>イ</t>
    </rPh>
    <rPh sb="9" eb="10">
      <t>ウエ</t>
    </rPh>
    <rPh sb="15" eb="16">
      <t>ヨ</t>
    </rPh>
    <rPh sb="18" eb="19">
      <t>オビ</t>
    </rPh>
    <phoneticPr fontId="2"/>
  </si>
  <si>
    <t>高齢者</t>
    <rPh sb="0" eb="3">
      <t>コウレイシャ</t>
    </rPh>
    <phoneticPr fontId="2"/>
  </si>
  <si>
    <t>障害者</t>
    <rPh sb="0" eb="3">
      <t>ショウガイシャ</t>
    </rPh>
    <phoneticPr fontId="2"/>
  </si>
  <si>
    <t>傷病者</t>
    <rPh sb="0" eb="3">
      <t>ショウビョウシャ</t>
    </rPh>
    <phoneticPr fontId="2"/>
  </si>
  <si>
    <t>医療単給
（再掲）</t>
    <rPh sb="0" eb="2">
      <t>イリョウ</t>
    </rPh>
    <rPh sb="2" eb="3">
      <t>タン</t>
    </rPh>
    <rPh sb="3" eb="4">
      <t>キュウ</t>
    </rPh>
    <rPh sb="6" eb="8">
      <t>サイケイ</t>
    </rPh>
    <phoneticPr fontId="2"/>
  </si>
  <si>
    <t>母子</t>
    <rPh sb="0" eb="2">
      <t>ボシ</t>
    </rPh>
    <phoneticPr fontId="2"/>
  </si>
  <si>
    <t>表 ４１４  保護施設及び措置の状況</t>
    <phoneticPr fontId="2"/>
  </si>
  <si>
    <t>施設数
（市内）</t>
    <rPh sb="0" eb="2">
      <t>シセツ</t>
    </rPh>
    <rPh sb="2" eb="3">
      <t>スウ</t>
    </rPh>
    <rPh sb="5" eb="7">
      <t>シナイ</t>
    </rPh>
    <phoneticPr fontId="2"/>
  </si>
  <si>
    <t>施設数
（市外）</t>
    <rPh sb="0" eb="3">
      <t>シセツスウ</t>
    </rPh>
    <rPh sb="5" eb="7">
      <t>シガイ</t>
    </rPh>
    <phoneticPr fontId="2"/>
  </si>
  <si>
    <t>年度末現在
措置人員</t>
    <rPh sb="0" eb="3">
      <t>ネンドマツ</t>
    </rPh>
    <rPh sb="3" eb="5">
      <t>ゲンザイ</t>
    </rPh>
    <rPh sb="6" eb="8">
      <t>ソチ</t>
    </rPh>
    <rPh sb="8" eb="10">
      <t>ジンイン</t>
    </rPh>
    <phoneticPr fontId="2"/>
  </si>
  <si>
    <t>入所
（年度中）</t>
    <rPh sb="0" eb="2">
      <t>ニュウショ</t>
    </rPh>
    <rPh sb="4" eb="7">
      <t>ネンドチュウ</t>
    </rPh>
    <phoneticPr fontId="2"/>
  </si>
  <si>
    <t>退所
（年度中）</t>
    <rPh sb="0" eb="2">
      <t>タイショ</t>
    </rPh>
    <rPh sb="4" eb="7">
      <t>ネンドチュウ</t>
    </rPh>
    <phoneticPr fontId="2"/>
  </si>
  <si>
    <t>救護施設</t>
    <rPh sb="0" eb="2">
      <t>キュウゴ</t>
    </rPh>
    <rPh sb="2" eb="4">
      <t>シセツ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</si>
  <si>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</si>
  <si>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</si>
  <si>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更生施設</t>
    <rPh sb="0" eb="2">
      <t>コウセイ</t>
    </rPh>
    <rPh sb="2" eb="4">
      <t>シセツ</t>
    </rPh>
    <phoneticPr fontId="2"/>
  </si>
  <si>
    <t xml:space="preserve">  </t>
    <phoneticPr fontId="2"/>
  </si>
  <si>
    <t>表 ４１５  保護の申請・開始・廃止</t>
    <phoneticPr fontId="2"/>
  </si>
  <si>
    <t>申請
件数</t>
    <rPh sb="0" eb="2">
      <t>シンセイ</t>
    </rPh>
    <rPh sb="3" eb="5">
      <t>ケンスウ</t>
    </rPh>
    <phoneticPr fontId="2"/>
  </si>
  <si>
    <t>却下
件数</t>
    <rPh sb="0" eb="2">
      <t>キャッカ</t>
    </rPh>
    <rPh sb="3" eb="5">
      <t>ケンスウ</t>
    </rPh>
    <phoneticPr fontId="2"/>
  </si>
  <si>
    <t>開始
決定
件数</t>
    <rPh sb="0" eb="2">
      <t>カイシ</t>
    </rPh>
    <rPh sb="3" eb="5">
      <t>ケッテイ</t>
    </rPh>
    <rPh sb="6" eb="8">
      <t>ケンスウ</t>
    </rPh>
    <phoneticPr fontId="2"/>
  </si>
  <si>
    <t>開　　始　　原　　因　　別　　世　　帯　　数</t>
    <rPh sb="0" eb="1">
      <t>カイ</t>
    </rPh>
    <rPh sb="3" eb="4">
      <t>ハジメ</t>
    </rPh>
    <rPh sb="6" eb="7">
      <t>ハラ</t>
    </rPh>
    <rPh sb="9" eb="10">
      <t>イン</t>
    </rPh>
    <rPh sb="12" eb="13">
      <t>ベツ</t>
    </rPh>
    <rPh sb="15" eb="16">
      <t>ヨ</t>
    </rPh>
    <rPh sb="18" eb="19">
      <t>オビ</t>
    </rPh>
    <rPh sb="21" eb="22">
      <t>カズ</t>
    </rPh>
    <phoneticPr fontId="2"/>
  </si>
  <si>
    <t>廃止
決定
件数</t>
    <rPh sb="0" eb="2">
      <t>ハイシ</t>
    </rPh>
    <rPh sb="3" eb="5">
      <t>ケッテイ</t>
    </rPh>
    <rPh sb="6" eb="8">
      <t>ケンスウ</t>
    </rPh>
    <phoneticPr fontId="2"/>
  </si>
  <si>
    <t>廃　　止　　原　　因　　世　　帯　　数</t>
    <rPh sb="0" eb="1">
      <t>ハイ</t>
    </rPh>
    <rPh sb="3" eb="4">
      <t>ドメ</t>
    </rPh>
    <rPh sb="6" eb="7">
      <t>ハラ</t>
    </rPh>
    <rPh sb="9" eb="10">
      <t>イン</t>
    </rPh>
    <rPh sb="12" eb="13">
      <t>ヨ</t>
    </rPh>
    <rPh sb="15" eb="16">
      <t>オビ</t>
    </rPh>
    <rPh sb="18" eb="19">
      <t>カズ</t>
    </rPh>
    <phoneticPr fontId="2"/>
  </si>
  <si>
    <t>傷病</t>
    <rPh sb="0" eb="2">
      <t>ショウビョウ</t>
    </rPh>
    <phoneticPr fontId="2"/>
  </si>
  <si>
    <t>収入
の
減少</t>
    <rPh sb="0" eb="2">
      <t>シュウニュウ</t>
    </rPh>
    <rPh sb="5" eb="7">
      <t>ゲンショウ</t>
    </rPh>
    <phoneticPr fontId="2"/>
  </si>
  <si>
    <t>死別
離別
不在</t>
    <rPh sb="0" eb="2">
      <t>シベツ</t>
    </rPh>
    <rPh sb="3" eb="5">
      <t>リベツ</t>
    </rPh>
    <rPh sb="6" eb="8">
      <t>フザイ</t>
    </rPh>
    <phoneticPr fontId="2"/>
  </si>
  <si>
    <t>転入
継続</t>
    <rPh sb="0" eb="2">
      <t>テンニュウ</t>
    </rPh>
    <rPh sb="3" eb="5">
      <t>ケイゾク</t>
    </rPh>
    <phoneticPr fontId="2"/>
  </si>
  <si>
    <t>傷病
治癒</t>
    <rPh sb="0" eb="2">
      <t>ショウビョウ</t>
    </rPh>
    <rPh sb="3" eb="5">
      <t>チユ</t>
    </rPh>
    <phoneticPr fontId="2"/>
  </si>
  <si>
    <t>死亡
失踪</t>
    <rPh sb="0" eb="2">
      <t>シボウ</t>
    </rPh>
    <rPh sb="3" eb="5">
      <t>シッソウ</t>
    </rPh>
    <phoneticPr fontId="2"/>
  </si>
  <si>
    <t>収入
増加</t>
    <rPh sb="0" eb="2">
      <t>シュウニュウ</t>
    </rPh>
    <rPh sb="3" eb="5">
      <t>ゾウカ</t>
    </rPh>
    <phoneticPr fontId="2"/>
  </si>
  <si>
    <t>転出</t>
    <rPh sb="0" eb="2">
      <t>テンシュツ</t>
    </rPh>
    <phoneticPr fontId="2"/>
  </si>
  <si>
    <t>１か月平均</t>
    <rPh sb="2" eb="3">
      <t>ツキ</t>
    </rPh>
    <rPh sb="3" eb="5">
      <t>ヘイキン</t>
    </rPh>
    <phoneticPr fontId="2"/>
  </si>
  <si>
    <t>※申請件数には職権申請を含まず、開始決定件数には職権申請による開始決定を含む。</t>
    <rPh sb="1" eb="3">
      <t>シンセイ</t>
    </rPh>
    <rPh sb="3" eb="5">
      <t>ケンスウ</t>
    </rPh>
    <rPh sb="7" eb="9">
      <t>ショッケン</t>
    </rPh>
    <rPh sb="9" eb="11">
      <t>シンセイ</t>
    </rPh>
    <rPh sb="12" eb="13">
      <t>フク</t>
    </rPh>
    <rPh sb="16" eb="18">
      <t>カイシ</t>
    </rPh>
    <rPh sb="18" eb="20">
      <t>ケッテイ</t>
    </rPh>
    <rPh sb="20" eb="22">
      <t>ケンスウ</t>
    </rPh>
    <rPh sb="24" eb="26">
      <t>ショッケン</t>
    </rPh>
    <rPh sb="26" eb="28">
      <t>シンセイ</t>
    </rPh>
    <rPh sb="31" eb="33">
      <t>カイシ</t>
    </rPh>
    <rPh sb="33" eb="35">
      <t>ケッテイ</t>
    </rPh>
    <rPh sb="36" eb="37">
      <t>フク</t>
    </rPh>
    <phoneticPr fontId="2"/>
  </si>
  <si>
    <t>表 ４１６ 生活資金貸付状況</t>
    <phoneticPr fontId="2"/>
  </si>
  <si>
    <t>　低所得者が病気、失業など緊急不測の事態に陥ったとき、無利子で貸付を行うものである。</t>
    <rPh sb="1" eb="5">
      <t>テイショトクシャ</t>
    </rPh>
    <rPh sb="6" eb="8">
      <t>ビョウキ</t>
    </rPh>
    <rPh sb="9" eb="11">
      <t>シツギョウ</t>
    </rPh>
    <rPh sb="13" eb="15">
      <t>キンキュウ</t>
    </rPh>
    <rPh sb="15" eb="17">
      <t>フソク</t>
    </rPh>
    <rPh sb="18" eb="20">
      <t>ジタイ</t>
    </rPh>
    <rPh sb="21" eb="22">
      <t>オチイ</t>
    </rPh>
    <rPh sb="27" eb="28">
      <t>ム</t>
    </rPh>
    <rPh sb="28" eb="30">
      <t>リシ</t>
    </rPh>
    <rPh sb="31" eb="33">
      <t>カシツケ</t>
    </rPh>
    <rPh sb="34" eb="35">
      <t>オコナ</t>
    </rPh>
    <phoneticPr fontId="2"/>
  </si>
  <si>
    <t>（１）理由別利用状況</t>
    <rPh sb="3" eb="5">
      <t>リユウ</t>
    </rPh>
    <rPh sb="5" eb="6">
      <t>ベツ</t>
    </rPh>
    <rPh sb="6" eb="8">
      <t>リヨウ</t>
    </rPh>
    <rPh sb="8" eb="10">
      <t>ジョウキョウ</t>
    </rPh>
    <phoneticPr fontId="2"/>
  </si>
  <si>
    <t>（２）単価利用別状況</t>
    <rPh sb="3" eb="5">
      <t>タンカ</t>
    </rPh>
    <rPh sb="5" eb="7">
      <t>リヨウ</t>
    </rPh>
    <rPh sb="7" eb="8">
      <t>ベツ</t>
    </rPh>
    <rPh sb="8" eb="10">
      <t>ジョウキョウ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</si>
  <si>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</si>
  <si>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貸付額</t>
    <rPh sb="0" eb="2">
      <t>カシツケ</t>
    </rPh>
    <rPh sb="2" eb="3">
      <t>ガク</t>
    </rPh>
    <phoneticPr fontId="2"/>
  </si>
  <si>
    <t>貸　　　　付　　　　件　　　　数</t>
    <rPh sb="0" eb="1">
      <t>カシ</t>
    </rPh>
    <rPh sb="5" eb="6">
      <t>ヅケ</t>
    </rPh>
    <rPh sb="10" eb="11">
      <t>ケン</t>
    </rPh>
    <rPh sb="15" eb="16">
      <t>カズ</t>
    </rPh>
    <phoneticPr fontId="2"/>
  </si>
  <si>
    <t>貸付金額</t>
    <rPh sb="0" eb="2">
      <t>カシツケ</t>
    </rPh>
    <rPh sb="2" eb="4">
      <t>キンガク</t>
    </rPh>
    <phoneticPr fontId="2"/>
  </si>
  <si>
    <t>30年度</t>
    <rPh sb="2" eb="4">
      <t>ネンド</t>
    </rPh>
    <phoneticPr fontId="2"/>
  </si>
  <si>
    <t>件数</t>
    <rPh sb="0" eb="2">
      <t>ケンスウ</t>
    </rPh>
    <phoneticPr fontId="2"/>
  </si>
  <si>
    <t>計</t>
    <rPh sb="0" eb="1">
      <t>ケイ</t>
    </rPh>
    <phoneticPr fontId="2"/>
  </si>
  <si>
    <t>金額</t>
    <rPh sb="0" eb="2">
      <t>キンガク</t>
    </rPh>
    <phoneticPr fontId="2"/>
  </si>
  <si>
    <t>総　　　数</t>
    <rPh sb="0" eb="1">
      <t>フサ</t>
    </rPh>
    <rPh sb="4" eb="5">
      <t>カズ</t>
    </rPh>
    <phoneticPr fontId="2"/>
  </si>
  <si>
    <t>１０，０００</t>
    <phoneticPr fontId="2"/>
  </si>
  <si>
    <t>円</t>
    <rPh sb="0" eb="1">
      <t>エン</t>
    </rPh>
    <phoneticPr fontId="2"/>
  </si>
  <si>
    <t>以下</t>
    <rPh sb="0" eb="2">
      <t>イカ</t>
    </rPh>
    <phoneticPr fontId="2"/>
  </si>
  <si>
    <t>生業</t>
    <rPh sb="0" eb="2">
      <t>セイギョウ</t>
    </rPh>
    <phoneticPr fontId="2"/>
  </si>
  <si>
    <t>１０，００１</t>
    <phoneticPr fontId="2"/>
  </si>
  <si>
    <t>以上</t>
    <rPh sb="0" eb="2">
      <t>イジョウ</t>
    </rPh>
    <phoneticPr fontId="2"/>
  </si>
  <si>
    <t>生活
維持</t>
    <rPh sb="0" eb="2">
      <t>セイカツ</t>
    </rPh>
    <rPh sb="3" eb="5">
      <t>イジ</t>
    </rPh>
    <phoneticPr fontId="2"/>
  </si>
  <si>
    <t>２０，０００</t>
    <phoneticPr fontId="2"/>
  </si>
  <si>
    <t>２０，００１</t>
    <phoneticPr fontId="2"/>
  </si>
  <si>
    <t>住宅</t>
    <rPh sb="0" eb="2">
      <t>ジュウタク</t>
    </rPh>
    <phoneticPr fontId="2"/>
  </si>
  <si>
    <t>３０，０００</t>
    <phoneticPr fontId="2"/>
  </si>
  <si>
    <t>３０，００１</t>
    <phoneticPr fontId="2"/>
  </si>
  <si>
    <t>修学</t>
    <rPh sb="0" eb="2">
      <t>シュウガク</t>
    </rPh>
    <phoneticPr fontId="2"/>
  </si>
  <si>
    <t>４０，０００</t>
    <phoneticPr fontId="2"/>
  </si>
  <si>
    <t>４０，００１</t>
    <phoneticPr fontId="2"/>
  </si>
  <si>
    <t>療養</t>
    <rPh sb="0" eb="2">
      <t>リョウヨウ</t>
    </rPh>
    <phoneticPr fontId="2"/>
  </si>
  <si>
    <t>５０，０００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</si>
</sst>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#,##0_);[Red]\(#,##0\)"/>
    <numFmt numFmtId="179" formatCode="0_ "/>
    <numFmt numFmtId="180" formatCode="#,##0.00_ ;[Red]\-#,##0.00\ "/>
    <numFmt numFmtId="181" formatCode="#,##0_ "/>
    <numFmt numFmtId="182" formatCode="#,##0_ ;[Red]\-#,##0\ "/>
    <numFmt numFmtId="183" formatCode="0.00_ "/>
    <numFmt numFmtId="184" formatCode="#,##0.0_ ;[Red]\-#,##0.0\ "/>
    <numFmt numFmtId="185" formatCode="0.0_ "/>
    <numFmt numFmtId="186" formatCode="#,##0.0_ "/>
    <numFmt numFmtId="187" formatCode="0.0%"/>
    <numFmt numFmtId="188" formatCode="0.0000_ "/>
    <numFmt numFmtId="189" formatCode="0.00000_ "/>
    <numFmt numFmtId="190" formatCode="_ * #,##0.0_ ;_ * \-#,##0.0_ ;_ * &quot;-&quot;?_ ;_ @_ "/>
    <numFmt numFmtId="191" formatCode="#,##0.0_);[Red]\(#,##0.0\)"/>
    <numFmt numFmtId="192" formatCode="#,##0.0;[Red]\-#,##0.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FUJ明朝体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</cellStyleXfs>
  <cellXfs count="49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 applyAlignme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38" fontId="13" fillId="0" borderId="3" xfId="1" applyNumberFormat="1" applyFont="1" applyFill="1" applyBorder="1" applyAlignment="1">
      <alignment vertical="center"/>
    </xf>
    <xf numFmtId="38" fontId="13" fillId="0" borderId="3" xfId="1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178" fontId="14" fillId="0" borderId="4" xfId="1" applyNumberFormat="1" applyFont="1" applyBorder="1" applyAlignment="1">
      <alignment horizontal="right" vertical="center" shrinkToFit="1"/>
    </xf>
    <xf numFmtId="178" fontId="14" fillId="0" borderId="4" xfId="0" applyNumberFormat="1" applyFont="1" applyBorder="1" applyAlignment="1">
      <alignment horizontal="right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178" fontId="14" fillId="0" borderId="1" xfId="1" applyNumberFormat="1" applyFont="1" applyBorder="1" applyAlignment="1">
      <alignment horizontal="right" vertical="center" shrinkToFit="1"/>
    </xf>
    <xf numFmtId="178" fontId="14" fillId="0" borderId="1" xfId="0" applyNumberFormat="1" applyFont="1" applyBorder="1" applyAlignment="1">
      <alignment horizontal="right" vertical="center" shrinkToFit="1"/>
    </xf>
    <xf numFmtId="0" fontId="15" fillId="0" borderId="0" xfId="0" applyFont="1" applyFill="1"/>
    <xf numFmtId="0" fontId="15" fillId="0" borderId="0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distributed" vertical="center"/>
    </xf>
    <xf numFmtId="177" fontId="11" fillId="0" borderId="17" xfId="0" applyNumberFormat="1" applyFont="1" applyFill="1" applyBorder="1" applyAlignment="1">
      <alignment horizontal="center" vertical="center"/>
    </xf>
    <xf numFmtId="176" fontId="11" fillId="0" borderId="7" xfId="6" applyNumberFormat="1" applyFont="1" applyFill="1" applyBorder="1" applyAlignment="1">
      <alignment horizontal="right" vertical="center" shrinkToFit="1"/>
    </xf>
    <xf numFmtId="176" fontId="11" fillId="0" borderId="9" xfId="6" applyNumberFormat="1" applyFont="1" applyFill="1" applyBorder="1" applyAlignment="1">
      <alignment horizontal="right" vertical="center" shrinkToFit="1"/>
    </xf>
    <xf numFmtId="177" fontId="11" fillId="0" borderId="13" xfId="0" applyNumberFormat="1" applyFont="1" applyFill="1" applyBorder="1" applyAlignment="1">
      <alignment horizontal="center" vertical="center"/>
    </xf>
    <xf numFmtId="176" fontId="11" fillId="0" borderId="3" xfId="6" applyNumberFormat="1" applyFont="1" applyFill="1" applyBorder="1" applyAlignment="1">
      <alignment horizontal="right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176" fontId="13" fillId="0" borderId="10" xfId="6" applyNumberFormat="1" applyFont="1" applyFill="1" applyBorder="1" applyAlignment="1">
      <alignment horizontal="center" vertical="center" shrinkToFit="1"/>
    </xf>
    <xf numFmtId="176" fontId="13" fillId="0" borderId="3" xfId="6" applyNumberFormat="1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16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7" fillId="0" borderId="12" xfId="0" applyFont="1" applyFill="1" applyBorder="1" applyAlignment="1">
      <alignment horizontal="distributed" vertical="center" wrapText="1"/>
    </xf>
    <xf numFmtId="0" fontId="17" fillId="0" borderId="1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2" xfId="0" applyFont="1" applyFill="1" applyBorder="1" applyAlignment="1"/>
    <xf numFmtId="0" fontId="17" fillId="0" borderId="6" xfId="0" applyFont="1" applyFill="1" applyBorder="1" applyAlignment="1"/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49" fontId="17" fillId="0" borderId="22" xfId="0" applyNumberFormat="1" applyFont="1" applyFill="1" applyBorder="1" applyAlignment="1">
      <alignment vertical="center"/>
    </xf>
    <xf numFmtId="0" fontId="17" fillId="0" borderId="23" xfId="0" applyFont="1" applyFill="1" applyBorder="1" applyAlignment="1">
      <alignment horizontal="center" vertical="center"/>
    </xf>
    <xf numFmtId="38" fontId="17" fillId="0" borderId="3" xfId="1" applyFont="1" applyFill="1" applyBorder="1"/>
    <xf numFmtId="49" fontId="17" fillId="0" borderId="3" xfId="1" applyNumberFormat="1" applyFont="1" applyFill="1" applyBorder="1" applyAlignment="1">
      <alignment horizontal="right"/>
    </xf>
    <xf numFmtId="179" fontId="17" fillId="0" borderId="3" xfId="1" applyNumberFormat="1" applyFont="1" applyFill="1" applyBorder="1" applyAlignment="1">
      <alignment horizontal="right"/>
    </xf>
    <xf numFmtId="180" fontId="17" fillId="0" borderId="24" xfId="1" applyNumberFormat="1" applyFont="1" applyFill="1" applyBorder="1"/>
    <xf numFmtId="0" fontId="17" fillId="0" borderId="22" xfId="0" applyFont="1" applyFill="1" applyBorder="1" applyAlignment="1">
      <alignment horizontal="center" vertical="center"/>
    </xf>
    <xf numFmtId="38" fontId="17" fillId="0" borderId="4" xfId="1" applyFont="1" applyFill="1" applyBorder="1"/>
    <xf numFmtId="49" fontId="17" fillId="0" borderId="4" xfId="1" applyNumberFormat="1" applyFont="1" applyFill="1" applyBorder="1" applyAlignment="1">
      <alignment horizontal="right"/>
    </xf>
    <xf numFmtId="179" fontId="17" fillId="0" borderId="4" xfId="1" applyNumberFormat="1" applyFont="1" applyFill="1" applyBorder="1" applyAlignment="1">
      <alignment horizontal="right"/>
    </xf>
    <xf numFmtId="180" fontId="17" fillId="0" borderId="17" xfId="1" applyNumberFormat="1" applyFont="1" applyFill="1" applyBorder="1"/>
    <xf numFmtId="0" fontId="17" fillId="0" borderId="0" xfId="0" applyFont="1" applyFill="1" applyBorder="1" applyAlignment="1">
      <alignment vertical="center"/>
    </xf>
    <xf numFmtId="49" fontId="17" fillId="0" borderId="2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41" fontId="17" fillId="0" borderId="7" xfId="1" applyNumberFormat="1" applyFont="1" applyFill="1" applyBorder="1"/>
    <xf numFmtId="41" fontId="17" fillId="0" borderId="7" xfId="1" applyNumberFormat="1" applyFont="1" applyFill="1" applyBorder="1" applyAlignment="1">
      <alignment horizontal="right"/>
    </xf>
    <xf numFmtId="41" fontId="17" fillId="0" borderId="26" xfId="1" applyNumberFormat="1" applyFont="1" applyFill="1" applyBorder="1"/>
    <xf numFmtId="0" fontId="17" fillId="0" borderId="23" xfId="0" applyFont="1" applyFill="1" applyBorder="1" applyAlignment="1">
      <alignment vertical="center"/>
    </xf>
    <xf numFmtId="49" fontId="17" fillId="0" borderId="23" xfId="0" applyNumberFormat="1" applyFont="1" applyFill="1" applyBorder="1" applyAlignment="1">
      <alignment vertical="center"/>
    </xf>
    <xf numFmtId="41" fontId="19" fillId="0" borderId="4" xfId="1" applyNumberFormat="1" applyFont="1" applyFill="1" applyBorder="1" applyAlignment="1">
      <alignment horizontal="right" vertical="center"/>
    </xf>
    <xf numFmtId="43" fontId="19" fillId="0" borderId="17" xfId="1" applyNumberFormat="1" applyFont="1" applyFill="1" applyBorder="1"/>
    <xf numFmtId="0" fontId="17" fillId="0" borderId="22" xfId="0" applyNumberFormat="1" applyFont="1" applyFill="1" applyBorder="1"/>
    <xf numFmtId="0" fontId="17" fillId="0" borderId="22" xfId="0" applyFont="1" applyFill="1" applyBorder="1" applyAlignment="1">
      <alignment horizontal="left" vertical="center"/>
    </xf>
    <xf numFmtId="41" fontId="19" fillId="0" borderId="4" xfId="1" applyNumberFormat="1" applyFont="1" applyFill="1" applyBorder="1" applyAlignment="1">
      <alignment horizontal="right" vertical="center" shrinkToFit="1"/>
    </xf>
    <xf numFmtId="43" fontId="19" fillId="0" borderId="17" xfId="1" applyNumberFormat="1" applyFont="1" applyFill="1" applyBorder="1" applyAlignment="1">
      <alignment shrinkToFit="1"/>
    </xf>
    <xf numFmtId="41" fontId="19" fillId="0" borderId="4" xfId="0" applyNumberFormat="1" applyFont="1" applyFill="1" applyBorder="1" applyAlignment="1">
      <alignment horizontal="right" vertical="center" shrinkToFit="1"/>
    </xf>
    <xf numFmtId="43" fontId="19" fillId="0" borderId="17" xfId="0" applyNumberFormat="1" applyFont="1" applyFill="1" applyBorder="1" applyAlignment="1">
      <alignment shrinkToFit="1"/>
    </xf>
    <xf numFmtId="0" fontId="17" fillId="0" borderId="0" xfId="0" applyFont="1" applyFill="1"/>
    <xf numFmtId="0" fontId="17" fillId="0" borderId="22" xfId="0" applyFont="1" applyFill="1" applyBorder="1"/>
    <xf numFmtId="43" fontId="19" fillId="0" borderId="17" xfId="0" applyNumberFormat="1" applyFont="1" applyFill="1" applyBorder="1" applyAlignment="1">
      <alignment horizontal="right" shrinkToFit="1"/>
    </xf>
    <xf numFmtId="0" fontId="18" fillId="0" borderId="22" xfId="0" applyFont="1" applyFill="1" applyBorder="1" applyAlignment="1">
      <alignment horizontal="center" vertical="center"/>
    </xf>
    <xf numFmtId="181" fontId="19" fillId="0" borderId="4" xfId="6" applyNumberFormat="1" applyFont="1" applyFill="1" applyBorder="1" applyAlignment="1">
      <alignment horizontal="right" vertical="center" shrinkToFit="1"/>
    </xf>
    <xf numFmtId="0" fontId="20" fillId="0" borderId="22" xfId="0" applyFont="1" applyFill="1" applyBorder="1" applyAlignment="1">
      <alignment horizontal="center" vertical="center"/>
    </xf>
    <xf numFmtId="0" fontId="18" fillId="0" borderId="22" xfId="0" applyFont="1" applyFill="1" applyBorder="1"/>
    <xf numFmtId="0" fontId="21" fillId="0" borderId="22" xfId="0" applyFont="1" applyFill="1" applyBorder="1"/>
    <xf numFmtId="178" fontId="19" fillId="0" borderId="4" xfId="1" applyNumberFormat="1" applyFont="1" applyBorder="1" applyAlignment="1">
      <alignment horizontal="right" vertical="center" shrinkToFit="1"/>
    </xf>
    <xf numFmtId="182" fontId="19" fillId="0" borderId="4" xfId="0" applyNumberFormat="1" applyFont="1" applyBorder="1" applyAlignment="1">
      <alignment horizontal="right" vertical="center" shrinkToFit="1"/>
    </xf>
    <xf numFmtId="43" fontId="19" fillId="0" borderId="17" xfId="0" applyNumberFormat="1" applyFont="1" applyFill="1" applyBorder="1" applyAlignment="1">
      <alignment horizontal="right"/>
    </xf>
    <xf numFmtId="0" fontId="20" fillId="0" borderId="0" xfId="0" applyFont="1" applyFill="1"/>
    <xf numFmtId="178" fontId="19" fillId="0" borderId="4" xfId="0" applyNumberFormat="1" applyFont="1" applyBorder="1" applyAlignment="1">
      <alignment horizontal="right" vertical="center" shrinkToFit="1"/>
    </xf>
    <xf numFmtId="0" fontId="20" fillId="0" borderId="22" xfId="0" applyNumberFormat="1" applyFont="1" applyFill="1" applyBorder="1"/>
    <xf numFmtId="0" fontId="20" fillId="0" borderId="22" xfId="0" applyFont="1" applyFill="1" applyBorder="1"/>
    <xf numFmtId="178" fontId="22" fillId="0" borderId="4" xfId="0" applyNumberFormat="1" applyFont="1" applyBorder="1" applyAlignment="1">
      <alignment horizontal="right" vertical="center" shrinkToFit="1"/>
    </xf>
    <xf numFmtId="43" fontId="22" fillId="0" borderId="17" xfId="0" applyNumberFormat="1" applyFont="1" applyFill="1" applyBorder="1" applyAlignment="1">
      <alignment horizontal="right"/>
    </xf>
    <xf numFmtId="0" fontId="17" fillId="0" borderId="22" xfId="0" applyNumberFormat="1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182" fontId="19" fillId="0" borderId="4" xfId="14" applyNumberFormat="1" applyFont="1" applyFill="1" applyBorder="1" applyAlignment="1">
      <alignment horizontal="right" vertical="center" shrinkToFit="1"/>
    </xf>
    <xf numFmtId="0" fontId="17" fillId="0" borderId="22" xfId="0" applyFont="1" applyFill="1" applyBorder="1" applyAlignment="1">
      <alignment horizontal="distributed" vertical="center"/>
    </xf>
    <xf numFmtId="49" fontId="17" fillId="0" borderId="22" xfId="0" applyNumberFormat="1" applyFont="1" applyFill="1" applyBorder="1" applyAlignment="1">
      <alignment horizontal="distributed" vertical="center"/>
    </xf>
    <xf numFmtId="49" fontId="17" fillId="0" borderId="22" xfId="0" applyNumberFormat="1" applyFont="1" applyFill="1" applyBorder="1" applyAlignment="1">
      <alignment horizontal="left" vertical="center"/>
    </xf>
    <xf numFmtId="183" fontId="19" fillId="0" borderId="17" xfId="6" applyNumberFormat="1" applyFont="1" applyBorder="1" applyAlignment="1">
      <alignment horizontal="right" vertical="center"/>
    </xf>
    <xf numFmtId="49" fontId="17" fillId="0" borderId="22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center" vertical="center"/>
    </xf>
    <xf numFmtId="0" fontId="17" fillId="0" borderId="27" xfId="0" applyNumberFormat="1" applyFont="1" applyFill="1" applyBorder="1" applyAlignment="1">
      <alignment horizontal="right" vertical="center"/>
    </xf>
    <xf numFmtId="182" fontId="19" fillId="0" borderId="1" xfId="14" applyNumberFormat="1" applyFont="1" applyFill="1" applyBorder="1" applyAlignment="1">
      <alignment horizontal="right" vertical="center" shrinkToFit="1"/>
    </xf>
    <xf numFmtId="43" fontId="19" fillId="0" borderId="13" xfId="0" applyNumberFormat="1" applyFont="1" applyFill="1" applyBorder="1" applyAlignment="1">
      <alignment horizontal="right"/>
    </xf>
    <xf numFmtId="0" fontId="17" fillId="0" borderId="0" xfId="0" applyFont="1" applyFill="1" applyBorder="1"/>
    <xf numFmtId="38" fontId="18" fillId="0" borderId="0" xfId="0" applyNumberFormat="1" applyFont="1" applyFill="1"/>
    <xf numFmtId="43" fontId="18" fillId="0" borderId="0" xfId="0" applyNumberFormat="1" applyFont="1" applyFill="1" applyBorder="1" applyAlignment="1">
      <alignment shrinkToFit="1"/>
    </xf>
    <xf numFmtId="38" fontId="10" fillId="0" borderId="0" xfId="0" applyNumberFormat="1" applyFont="1" applyFill="1"/>
    <xf numFmtId="40" fontId="10" fillId="0" borderId="0" xfId="0" applyNumberFormat="1" applyFont="1" applyFill="1" applyAlignment="1">
      <alignment shrinkToFit="1"/>
    </xf>
    <xf numFmtId="0" fontId="9" fillId="0" borderId="0" xfId="0" applyFont="1" applyBorder="1" applyAlignment="1">
      <alignment vertical="top"/>
    </xf>
    <xf numFmtId="0" fontId="16" fillId="0" borderId="0" xfId="0" applyFont="1"/>
    <xf numFmtId="0" fontId="10" fillId="0" borderId="0" xfId="0" applyFont="1"/>
    <xf numFmtId="0" fontId="10" fillId="0" borderId="0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/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3" fillId="0" borderId="0" xfId="0" applyFont="1"/>
    <xf numFmtId="0" fontId="17" fillId="0" borderId="2" xfId="0" applyFont="1" applyBorder="1" applyAlignment="1"/>
    <xf numFmtId="0" fontId="17" fillId="0" borderId="6" xfId="0" applyFont="1" applyBorder="1" applyAlignment="1"/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9" fontId="17" fillId="0" borderId="15" xfId="0" applyNumberFormat="1" applyFont="1" applyFill="1" applyBorder="1" applyAlignment="1">
      <alignment vertical="center"/>
    </xf>
    <xf numFmtId="41" fontId="19" fillId="0" borderId="4" xfId="0" applyNumberFormat="1" applyFont="1" applyFill="1" applyBorder="1" applyAlignment="1">
      <alignment vertical="center" shrinkToFit="1"/>
    </xf>
    <xf numFmtId="41" fontId="24" fillId="0" borderId="4" xfId="0" applyNumberFormat="1" applyFont="1" applyFill="1" applyBorder="1" applyAlignment="1">
      <alignment vertical="center" shrinkToFit="1"/>
    </xf>
    <xf numFmtId="41" fontId="24" fillId="0" borderId="17" xfId="0" applyNumberFormat="1" applyFont="1" applyFill="1" applyBorder="1" applyAlignment="1">
      <alignment vertical="center" shrinkToFit="1"/>
    </xf>
    <xf numFmtId="0" fontId="23" fillId="0" borderId="0" xfId="0" applyFont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vertical="center"/>
    </xf>
    <xf numFmtId="49" fontId="17" fillId="0" borderId="21" xfId="0" applyNumberFormat="1" applyFont="1" applyFill="1" applyBorder="1" applyAlignment="1">
      <alignment vertical="center"/>
    </xf>
    <xf numFmtId="49" fontId="17" fillId="0" borderId="14" xfId="0" applyNumberFormat="1" applyFont="1" applyFill="1" applyBorder="1" applyAlignment="1">
      <alignment vertical="center"/>
    </xf>
    <xf numFmtId="41" fontId="19" fillId="0" borderId="3" xfId="0" applyNumberFormat="1" applyFont="1" applyFill="1" applyBorder="1" applyAlignment="1">
      <alignment vertical="center" shrinkToFit="1"/>
    </xf>
    <xf numFmtId="41" fontId="24" fillId="0" borderId="3" xfId="0" applyNumberFormat="1" applyFont="1" applyFill="1" applyBorder="1" applyAlignment="1">
      <alignment vertical="center" shrinkToFit="1"/>
    </xf>
    <xf numFmtId="41" fontId="24" fillId="0" borderId="24" xfId="0" applyNumberFormat="1" applyFont="1" applyFill="1" applyBorder="1" applyAlignment="1">
      <alignment vertical="center" shrinkToFit="1"/>
    </xf>
    <xf numFmtId="41" fontId="24" fillId="0" borderId="4" xfId="0" applyNumberFormat="1" applyFont="1" applyFill="1" applyBorder="1" applyAlignment="1">
      <alignment horizontal="right" vertical="center" shrinkToFit="1"/>
    </xf>
    <xf numFmtId="41" fontId="24" fillId="0" borderId="17" xfId="0" applyNumberFormat="1" applyFont="1" applyFill="1" applyBorder="1" applyAlignment="1">
      <alignment horizontal="right" vertical="center" shrinkToFit="1"/>
    </xf>
    <xf numFmtId="0" fontId="17" fillId="0" borderId="21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vertical="center" shrinkToFit="1"/>
    </xf>
    <xf numFmtId="41" fontId="24" fillId="0" borderId="1" xfId="0" applyNumberFormat="1" applyFont="1" applyFill="1" applyBorder="1" applyAlignment="1">
      <alignment horizontal="right" vertical="center" shrinkToFit="1"/>
    </xf>
    <xf numFmtId="41" fontId="24" fillId="0" borderId="13" xfId="0" applyNumberFormat="1" applyFont="1" applyFill="1" applyBorder="1" applyAlignment="1">
      <alignment horizontal="right" vertical="center" shrinkToFit="1"/>
    </xf>
    <xf numFmtId="0" fontId="17" fillId="0" borderId="0" xfId="0" applyFont="1" applyBorder="1"/>
    <xf numFmtId="0" fontId="17" fillId="0" borderId="0" xfId="0" applyFont="1"/>
    <xf numFmtId="41" fontId="17" fillId="0" borderId="0" xfId="0" applyNumberFormat="1" applyFont="1" applyAlignment="1">
      <alignment shrinkToFit="1"/>
    </xf>
    <xf numFmtId="0" fontId="25" fillId="0" borderId="0" xfId="0" applyFont="1" applyBorder="1"/>
    <xf numFmtId="0" fontId="25" fillId="0" borderId="0" xfId="0" applyFont="1"/>
    <xf numFmtId="0" fontId="0" fillId="0" borderId="0" xfId="0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8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49" fontId="17" fillId="0" borderId="31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center" vertical="center"/>
    </xf>
    <xf numFmtId="41" fontId="17" fillId="0" borderId="4" xfId="0" applyNumberFormat="1" applyFont="1" applyFill="1" applyBorder="1" applyAlignment="1">
      <alignment vertical="center"/>
    </xf>
    <xf numFmtId="41" fontId="17" fillId="0" borderId="17" xfId="0" applyNumberFormat="1" applyFont="1" applyFill="1" applyBorder="1" applyAlignment="1">
      <alignment vertical="center"/>
    </xf>
    <xf numFmtId="184" fontId="17" fillId="0" borderId="19" xfId="1" applyNumberFormat="1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left" vertical="center" textRotation="255"/>
    </xf>
    <xf numFmtId="49" fontId="17" fillId="0" borderId="4" xfId="0" applyNumberFormat="1" applyFont="1" applyFill="1" applyBorder="1" applyAlignment="1">
      <alignment horizontal="center" vertical="center"/>
    </xf>
    <xf numFmtId="184" fontId="17" fillId="0" borderId="32" xfId="1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left" vertical="center" textRotation="255"/>
    </xf>
    <xf numFmtId="185" fontId="17" fillId="0" borderId="4" xfId="0" applyNumberFormat="1" applyFont="1" applyFill="1" applyBorder="1" applyAlignment="1">
      <alignment vertical="center"/>
    </xf>
    <xf numFmtId="185" fontId="17" fillId="0" borderId="17" xfId="0" applyNumberFormat="1" applyFont="1" applyFill="1" applyBorder="1" applyAlignment="1">
      <alignment vertical="center"/>
    </xf>
    <xf numFmtId="49" fontId="17" fillId="0" borderId="33" xfId="0" applyNumberFormat="1" applyFont="1" applyFill="1" applyBorder="1" applyAlignment="1">
      <alignment horizontal="left" vertical="center"/>
    </xf>
    <xf numFmtId="185" fontId="17" fillId="0" borderId="26" xfId="1" applyNumberFormat="1" applyFont="1" applyFill="1" applyBorder="1" applyAlignment="1">
      <alignment horizontal="center" vertical="center"/>
    </xf>
    <xf numFmtId="185" fontId="17" fillId="0" borderId="32" xfId="1" applyNumberFormat="1" applyFont="1" applyFill="1" applyBorder="1" applyAlignment="1">
      <alignment horizontal="center" vertical="center"/>
    </xf>
    <xf numFmtId="185" fontId="17" fillId="0" borderId="24" xfId="1" applyNumberFormat="1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vertical="center" shrinkToFit="1"/>
    </xf>
    <xf numFmtId="186" fontId="17" fillId="0" borderId="3" xfId="0" applyNumberFormat="1" applyFont="1" applyFill="1" applyBorder="1" applyAlignment="1">
      <alignment vertical="center" shrinkToFit="1"/>
    </xf>
    <xf numFmtId="41" fontId="17" fillId="0" borderId="24" xfId="0" applyNumberFormat="1" applyFont="1" applyFill="1" applyBorder="1" applyAlignment="1">
      <alignment vertical="center" shrinkToFit="1"/>
    </xf>
    <xf numFmtId="49" fontId="17" fillId="0" borderId="31" xfId="0" applyNumberFormat="1" applyFont="1" applyFill="1" applyBorder="1" applyAlignment="1">
      <alignment horizontal="center" vertical="center" textRotation="255"/>
    </xf>
    <xf numFmtId="41" fontId="17" fillId="0" borderId="4" xfId="0" applyNumberFormat="1" applyFont="1" applyFill="1" applyBorder="1" applyAlignment="1">
      <alignment vertical="center" shrinkToFit="1"/>
    </xf>
    <xf numFmtId="186" fontId="17" fillId="0" borderId="4" xfId="0" applyNumberFormat="1" applyFont="1" applyFill="1" applyBorder="1" applyAlignment="1">
      <alignment vertical="center" shrinkToFit="1"/>
    </xf>
    <xf numFmtId="41" fontId="17" fillId="0" borderId="17" xfId="0" applyNumberFormat="1" applyFont="1" applyFill="1" applyBorder="1" applyAlignment="1">
      <alignment vertical="center" shrinkToFit="1"/>
    </xf>
    <xf numFmtId="49" fontId="17" fillId="0" borderId="14" xfId="0" applyNumberFormat="1" applyFont="1" applyFill="1" applyBorder="1" applyAlignment="1">
      <alignment horizontal="center" vertical="center" textRotation="255"/>
    </xf>
    <xf numFmtId="185" fontId="17" fillId="0" borderId="4" xfId="0" applyNumberFormat="1" applyFont="1" applyFill="1" applyBorder="1" applyAlignment="1">
      <alignment vertical="center" shrinkToFit="1"/>
    </xf>
    <xf numFmtId="185" fontId="17" fillId="0" borderId="17" xfId="0" applyNumberFormat="1" applyFont="1" applyFill="1" applyBorder="1" applyAlignment="1">
      <alignment vertical="center" shrinkToFit="1"/>
    </xf>
    <xf numFmtId="0" fontId="17" fillId="0" borderId="33" xfId="0" applyNumberFormat="1" applyFont="1" applyFill="1" applyBorder="1" applyAlignment="1">
      <alignment horizontal="center" vertical="center"/>
    </xf>
    <xf numFmtId="41" fontId="17" fillId="0" borderId="17" xfId="0" applyNumberFormat="1" applyFont="1" applyFill="1" applyBorder="1" applyAlignment="1">
      <alignment horizontal="right" vertical="center"/>
    </xf>
    <xf numFmtId="187" fontId="17" fillId="0" borderId="26" xfId="1" applyNumberFormat="1" applyFont="1" applyFill="1" applyBorder="1" applyAlignment="1">
      <alignment horizontal="center" vertical="center"/>
    </xf>
    <xf numFmtId="0" fontId="19" fillId="0" borderId="31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24" xfId="0" applyNumberFormat="1" applyFont="1" applyFill="1" applyBorder="1" applyAlignment="1">
      <alignment vertical="center"/>
    </xf>
    <xf numFmtId="187" fontId="17" fillId="0" borderId="32" xfId="1" applyNumberFormat="1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center" vertical="center" textRotation="255"/>
    </xf>
    <xf numFmtId="49" fontId="24" fillId="0" borderId="4" xfId="0" applyNumberFormat="1" applyFont="1" applyFill="1" applyBorder="1" applyAlignment="1">
      <alignment horizontal="center" vertical="center"/>
    </xf>
    <xf numFmtId="41" fontId="24" fillId="0" borderId="4" xfId="0" applyNumberFormat="1" applyFont="1" applyFill="1" applyBorder="1" applyAlignment="1">
      <alignment vertical="center"/>
    </xf>
    <xf numFmtId="41" fontId="24" fillId="0" borderId="17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horizontal="center" vertical="center" textRotation="255"/>
    </xf>
    <xf numFmtId="49" fontId="24" fillId="0" borderId="1" xfId="0" applyNumberFormat="1" applyFont="1" applyFill="1" applyBorder="1" applyAlignment="1">
      <alignment horizontal="center" vertical="center"/>
    </xf>
    <xf numFmtId="185" fontId="24" fillId="0" borderId="1" xfId="0" applyNumberFormat="1" applyFont="1" applyFill="1" applyBorder="1" applyAlignment="1">
      <alignment vertical="center"/>
    </xf>
    <xf numFmtId="185" fontId="24" fillId="0" borderId="13" xfId="0" applyNumberFormat="1" applyFont="1" applyFill="1" applyBorder="1" applyAlignment="1">
      <alignment vertical="center"/>
    </xf>
    <xf numFmtId="187" fontId="17" fillId="0" borderId="20" xfId="1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 textRotation="255"/>
    </xf>
    <xf numFmtId="0" fontId="26" fillId="0" borderId="31" xfId="0" applyNumberFormat="1" applyFont="1" applyFill="1" applyBorder="1" applyAlignment="1">
      <alignment horizontal="center" vertical="center" textRotation="255"/>
    </xf>
    <xf numFmtId="3" fontId="24" fillId="0" borderId="4" xfId="0" applyNumberFormat="1" applyFont="1" applyFill="1" applyBorder="1" applyAlignment="1">
      <alignment horizontal="right" vertical="center"/>
    </xf>
    <xf numFmtId="3" fontId="24" fillId="0" borderId="4" xfId="0" applyNumberFormat="1" applyFont="1" applyFill="1" applyBorder="1" applyAlignment="1">
      <alignment vertical="center"/>
    </xf>
    <xf numFmtId="0" fontId="26" fillId="0" borderId="6" xfId="0" applyNumberFormat="1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7" fillId="0" borderId="0" xfId="0" applyFont="1" applyFill="1" applyAlignment="1"/>
    <xf numFmtId="188" fontId="17" fillId="0" borderId="0" xfId="0" applyNumberFormat="1" applyFont="1" applyFill="1" applyAlignment="1"/>
    <xf numFmtId="188" fontId="27" fillId="0" borderId="0" xfId="0" applyNumberFormat="1" applyFont="1" applyFill="1" applyAlignment="1"/>
    <xf numFmtId="189" fontId="27" fillId="0" borderId="0" xfId="0" applyNumberFormat="1" applyFont="1" applyFill="1" applyAlignment="1"/>
    <xf numFmtId="0" fontId="27" fillId="0" borderId="0" xfId="0" applyFont="1" applyFill="1" applyBorder="1" applyAlignment="1"/>
    <xf numFmtId="41" fontId="10" fillId="0" borderId="0" xfId="0" applyNumberFormat="1" applyFont="1" applyFill="1" applyAlignment="1"/>
    <xf numFmtId="0" fontId="9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Border="1"/>
    <xf numFmtId="0" fontId="11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31" xfId="0" applyFont="1" applyBorder="1" applyAlignment="1"/>
    <xf numFmtId="0" fontId="17" fillId="0" borderId="2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textRotation="255"/>
    </xf>
    <xf numFmtId="0" fontId="17" fillId="0" borderId="31" xfId="0" applyFont="1" applyBorder="1" applyAlignment="1">
      <alignment horizontal="center" vertical="distributed" textRotation="255" wrapText="1"/>
    </xf>
    <xf numFmtId="0" fontId="17" fillId="0" borderId="7" xfId="0" applyFont="1" applyBorder="1" applyAlignment="1">
      <alignment horizontal="center" vertical="distributed" textRotation="255"/>
    </xf>
    <xf numFmtId="0" fontId="17" fillId="0" borderId="26" xfId="0" applyFont="1" applyBorder="1" applyAlignment="1">
      <alignment horizontal="center" vertical="distributed" textRotation="255"/>
    </xf>
    <xf numFmtId="0" fontId="17" fillId="0" borderId="7" xfId="0" applyFont="1" applyBorder="1" applyAlignment="1">
      <alignment horizontal="center" vertical="distributed" textRotation="255" wrapText="1"/>
    </xf>
    <xf numFmtId="0" fontId="17" fillId="0" borderId="33" xfId="0" applyFont="1" applyBorder="1" applyAlignment="1">
      <alignment horizontal="center" vertical="distributed" textRotation="255"/>
    </xf>
    <xf numFmtId="0" fontId="17" fillId="0" borderId="0" xfId="0" applyFont="1" applyBorder="1" applyAlignment="1">
      <alignment horizontal="center" vertical="distributed" textRotation="255" wrapText="1"/>
    </xf>
    <xf numFmtId="0" fontId="17" fillId="0" borderId="25" xfId="0" applyFont="1" applyBorder="1" applyAlignment="1">
      <alignment horizontal="center" vertical="distributed" textRotation="255"/>
    </xf>
    <xf numFmtId="0" fontId="20" fillId="0" borderId="31" xfId="0" applyFont="1" applyBorder="1" applyAlignment="1">
      <alignment horizontal="distributed" vertical="center"/>
    </xf>
    <xf numFmtId="41" fontId="21" fillId="0" borderId="10" xfId="0" applyNumberFormat="1" applyFont="1" applyBorder="1" applyAlignment="1">
      <alignment horizontal="right" vertical="center"/>
    </xf>
    <xf numFmtId="41" fontId="21" fillId="0" borderId="19" xfId="0" applyNumberFormat="1" applyFont="1" applyBorder="1" applyAlignment="1">
      <alignment horizontal="right" vertical="center"/>
    </xf>
    <xf numFmtId="0" fontId="18" fillId="0" borderId="0" xfId="0" applyFont="1"/>
    <xf numFmtId="0" fontId="17" fillId="0" borderId="31" xfId="0" applyFont="1" applyBorder="1" applyAlignment="1">
      <alignment horizontal="distributed" vertical="center"/>
    </xf>
    <xf numFmtId="190" fontId="17" fillId="0" borderId="3" xfId="0" applyNumberFormat="1" applyFont="1" applyBorder="1" applyAlignment="1">
      <alignment horizontal="right" vertical="center"/>
    </xf>
    <xf numFmtId="190" fontId="17" fillId="0" borderId="24" xfId="0" applyNumberFormat="1" applyFont="1" applyBorder="1" applyAlignment="1">
      <alignment horizontal="right" vertical="center"/>
    </xf>
    <xf numFmtId="0" fontId="17" fillId="0" borderId="33" xfId="0" applyFont="1" applyBorder="1" applyAlignment="1">
      <alignment horizontal="distributed" vertical="center"/>
    </xf>
    <xf numFmtId="41" fontId="17" fillId="0" borderId="7" xfId="0" applyNumberFormat="1" applyFont="1" applyBorder="1" applyAlignment="1">
      <alignment horizontal="right" vertical="center"/>
    </xf>
    <xf numFmtId="41" fontId="17" fillId="0" borderId="34" xfId="0" applyNumberFormat="1" applyFont="1" applyBorder="1" applyAlignment="1">
      <alignment horizontal="right" vertical="center"/>
    </xf>
    <xf numFmtId="41" fontId="17" fillId="0" borderId="7" xfId="0" applyNumberFormat="1" applyFont="1" applyFill="1" applyBorder="1" applyAlignment="1">
      <alignment horizontal="right" vertical="center"/>
    </xf>
    <xf numFmtId="41" fontId="17" fillId="0" borderId="26" xfId="0" applyNumberFormat="1" applyFont="1" applyBorder="1" applyAlignment="1">
      <alignment horizontal="right" vertical="center"/>
    </xf>
    <xf numFmtId="41" fontId="17" fillId="0" borderId="34" xfId="0" applyNumberFormat="1" applyFont="1" applyFill="1" applyBorder="1" applyAlignment="1">
      <alignment horizontal="right" vertical="center"/>
    </xf>
    <xf numFmtId="41" fontId="17" fillId="0" borderId="3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distributed" vertical="center"/>
    </xf>
    <xf numFmtId="41" fontId="17" fillId="0" borderId="9" xfId="0" applyNumberFormat="1" applyFont="1" applyBorder="1" applyAlignment="1">
      <alignment horizontal="right" vertical="center"/>
    </xf>
    <xf numFmtId="41" fontId="17" fillId="0" borderId="9" xfId="0" applyNumberFormat="1" applyFont="1" applyFill="1" applyBorder="1" applyAlignment="1">
      <alignment horizontal="right" vertical="center"/>
    </xf>
    <xf numFmtId="41" fontId="17" fillId="0" borderId="20" xfId="0" applyNumberFormat="1" applyFont="1" applyBorder="1" applyAlignment="1">
      <alignment horizontal="right" vertical="center"/>
    </xf>
    <xf numFmtId="0" fontId="18" fillId="0" borderId="0" xfId="0" applyFont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distributed" vertical="center" wrapText="1"/>
    </xf>
    <xf numFmtId="0" fontId="11" fillId="0" borderId="31" xfId="0" applyFont="1" applyFill="1" applyBorder="1" applyAlignment="1"/>
    <xf numFmtId="0" fontId="11" fillId="0" borderId="34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32" xfId="0" applyFont="1" applyFill="1" applyBorder="1" applyAlignment="1">
      <alignment horizontal="distributed" vertical="center"/>
    </xf>
    <xf numFmtId="0" fontId="11" fillId="0" borderId="6" xfId="0" applyFont="1" applyFill="1" applyBorder="1" applyAlignment="1"/>
    <xf numFmtId="0" fontId="11" fillId="0" borderId="9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 wrapText="1"/>
    </xf>
    <xf numFmtId="0" fontId="15" fillId="0" borderId="9" xfId="0" applyFont="1" applyFill="1" applyBorder="1"/>
    <xf numFmtId="0" fontId="11" fillId="0" borderId="2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41" fontId="12" fillId="0" borderId="10" xfId="0" applyNumberFormat="1" applyFont="1" applyBorder="1" applyAlignment="1">
      <alignment horizontal="right" shrinkToFit="1"/>
    </xf>
    <xf numFmtId="41" fontId="12" fillId="0" borderId="19" xfId="0" applyNumberFormat="1" applyFont="1" applyBorder="1" applyAlignment="1">
      <alignment horizontal="right" shrinkToFit="1"/>
    </xf>
    <xf numFmtId="0" fontId="11" fillId="0" borderId="31" xfId="0" applyFont="1" applyFill="1" applyBorder="1" applyAlignment="1">
      <alignment horizontal="distributed" vertical="center"/>
    </xf>
    <xf numFmtId="190" fontId="11" fillId="0" borderId="3" xfId="0" applyNumberFormat="1" applyFont="1" applyBorder="1" applyAlignment="1">
      <alignment horizontal="right" shrinkToFit="1"/>
    </xf>
    <xf numFmtId="190" fontId="11" fillId="0" borderId="3" xfId="14" applyNumberFormat="1" applyFont="1" applyBorder="1" applyAlignment="1">
      <alignment horizontal="right" shrinkToFit="1"/>
    </xf>
    <xf numFmtId="190" fontId="11" fillId="0" borderId="24" xfId="0" applyNumberFormat="1" applyFont="1" applyBorder="1" applyAlignment="1">
      <alignment horizontal="right" shrinkToFit="1"/>
    </xf>
    <xf numFmtId="0" fontId="11" fillId="0" borderId="33" xfId="0" applyFont="1" applyFill="1" applyBorder="1" applyAlignment="1">
      <alignment horizontal="distributed" vertical="center"/>
    </xf>
    <xf numFmtId="41" fontId="11" fillId="0" borderId="7" xfId="0" applyNumberFormat="1" applyFont="1" applyBorder="1" applyAlignment="1">
      <alignment horizontal="right" shrinkToFit="1"/>
    </xf>
    <xf numFmtId="41" fontId="11" fillId="0" borderId="34" xfId="0" applyNumberFormat="1" applyFont="1" applyBorder="1" applyAlignment="1">
      <alignment shrinkToFit="1"/>
    </xf>
    <xf numFmtId="41" fontId="11" fillId="0" borderId="7" xfId="0" applyNumberFormat="1" applyFont="1" applyBorder="1" applyAlignment="1">
      <alignment shrinkToFit="1"/>
    </xf>
    <xf numFmtId="41" fontId="11" fillId="0" borderId="26" xfId="0" applyNumberFormat="1" applyFont="1" applyBorder="1" applyAlignment="1">
      <alignment shrinkToFit="1"/>
    </xf>
    <xf numFmtId="41" fontId="11" fillId="0" borderId="34" xfId="0" applyNumberFormat="1" applyFont="1" applyBorder="1" applyAlignment="1">
      <alignment horizontal="right" shrinkToFit="1"/>
    </xf>
    <xf numFmtId="41" fontId="11" fillId="0" borderId="32" xfId="0" applyNumberFormat="1" applyFont="1" applyBorder="1" applyAlignment="1">
      <alignment shrinkToFit="1"/>
    </xf>
    <xf numFmtId="0" fontId="11" fillId="0" borderId="6" xfId="0" applyFont="1" applyFill="1" applyBorder="1" applyAlignment="1">
      <alignment horizontal="distributed" vertical="center"/>
    </xf>
    <xf numFmtId="41" fontId="11" fillId="0" borderId="9" xfId="0" applyNumberFormat="1" applyFont="1" applyBorder="1" applyAlignment="1">
      <alignment horizontal="right" shrinkToFit="1"/>
    </xf>
    <xf numFmtId="41" fontId="11" fillId="0" borderId="9" xfId="0" applyNumberFormat="1" applyFont="1" applyBorder="1" applyAlignment="1">
      <alignment shrinkToFit="1"/>
    </xf>
    <xf numFmtId="41" fontId="11" fillId="0" borderId="20" xfId="0" applyNumberFormat="1" applyFont="1" applyBorder="1" applyAlignment="1">
      <alignment shrinkToFi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41" fontId="20" fillId="0" borderId="10" xfId="0" applyNumberFormat="1" applyFont="1" applyFill="1" applyBorder="1" applyAlignment="1">
      <alignment horizontal="right"/>
    </xf>
    <xf numFmtId="41" fontId="20" fillId="0" borderId="10" xfId="14" applyNumberFormat="1" applyFont="1" applyFill="1" applyBorder="1" applyAlignment="1">
      <alignment horizontal="right"/>
    </xf>
    <xf numFmtId="41" fontId="20" fillId="0" borderId="19" xfId="0" applyNumberFormat="1" applyFont="1" applyFill="1" applyBorder="1" applyAlignment="1">
      <alignment horizontal="right"/>
    </xf>
    <xf numFmtId="190" fontId="17" fillId="0" borderId="3" xfId="0" applyNumberFormat="1" applyFont="1" applyFill="1" applyBorder="1" applyAlignment="1">
      <alignment horizontal="right" shrinkToFit="1"/>
    </xf>
    <xf numFmtId="190" fontId="17" fillId="0" borderId="3" xfId="14" applyNumberFormat="1" applyFont="1" applyFill="1" applyBorder="1" applyAlignment="1">
      <alignment horizontal="right" shrinkToFit="1"/>
    </xf>
    <xf numFmtId="190" fontId="17" fillId="0" borderId="24" xfId="14" applyNumberFormat="1" applyFont="1" applyFill="1" applyBorder="1" applyAlignment="1">
      <alignment horizontal="right" shrinkToFit="1"/>
    </xf>
    <xf numFmtId="41" fontId="17" fillId="0" borderId="7" xfId="0" applyNumberFormat="1" applyFont="1" applyFill="1" applyBorder="1" applyAlignment="1">
      <alignment horizontal="right" shrinkToFit="1"/>
    </xf>
    <xf numFmtId="41" fontId="17" fillId="0" borderId="7" xfId="14" applyNumberFormat="1" applyFont="1" applyFill="1" applyBorder="1" applyAlignment="1">
      <alignment horizontal="right" shrinkToFit="1"/>
    </xf>
    <xf numFmtId="41" fontId="17" fillId="0" borderId="26" xfId="14" applyNumberFormat="1" applyFont="1" applyFill="1" applyBorder="1" applyAlignment="1">
      <alignment horizontal="right" shrinkToFit="1"/>
    </xf>
    <xf numFmtId="41" fontId="17" fillId="0" borderId="31" xfId="14" applyNumberFormat="1" applyFont="1" applyFill="1" applyBorder="1" applyAlignment="1">
      <alignment horizontal="right" shrinkToFit="1"/>
    </xf>
    <xf numFmtId="41" fontId="17" fillId="0" borderId="34" xfId="14" applyNumberFormat="1" applyFont="1" applyFill="1" applyBorder="1" applyAlignment="1">
      <alignment horizontal="right" shrinkToFit="1"/>
    </xf>
    <xf numFmtId="41" fontId="17" fillId="0" borderId="32" xfId="0" applyNumberFormat="1" applyFont="1" applyFill="1" applyBorder="1" applyAlignment="1">
      <alignment horizontal="right" shrinkToFit="1"/>
    </xf>
    <xf numFmtId="41" fontId="17" fillId="0" borderId="34" xfId="0" applyNumberFormat="1" applyFont="1" applyFill="1" applyBorder="1" applyAlignment="1">
      <alignment horizontal="right" shrinkToFit="1"/>
    </xf>
    <xf numFmtId="41" fontId="17" fillId="0" borderId="32" xfId="14" applyNumberFormat="1" applyFont="1" applyFill="1" applyBorder="1" applyAlignment="1">
      <alignment horizontal="right" shrinkToFit="1"/>
    </xf>
    <xf numFmtId="41" fontId="17" fillId="0" borderId="9" xfId="0" applyNumberFormat="1" applyFont="1" applyFill="1" applyBorder="1" applyAlignment="1">
      <alignment horizontal="right" shrinkToFit="1"/>
    </xf>
    <xf numFmtId="41" fontId="17" fillId="0" borderId="9" xfId="14" applyNumberFormat="1" applyFont="1" applyFill="1" applyBorder="1" applyAlignment="1">
      <alignment horizontal="right" shrinkToFit="1"/>
    </xf>
    <xf numFmtId="41" fontId="17" fillId="0" borderId="20" xfId="14" applyNumberFormat="1" applyFont="1" applyFill="1" applyBorder="1" applyAlignment="1">
      <alignment horizontal="right" shrinkToFit="1"/>
    </xf>
    <xf numFmtId="41" fontId="17" fillId="0" borderId="6" xfId="14" applyNumberFormat="1" applyFont="1" applyFill="1" applyBorder="1" applyAlignment="1">
      <alignment horizontal="right" shrinkToFit="1"/>
    </xf>
    <xf numFmtId="41" fontId="17" fillId="0" borderId="20" xfId="0" applyNumberFormat="1" applyFont="1" applyFill="1" applyBorder="1" applyAlignment="1">
      <alignment horizontal="right" shrinkToFit="1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35" xfId="0" applyFont="1" applyBorder="1" applyAlignment="1"/>
    <xf numFmtId="0" fontId="11" fillId="0" borderId="28" xfId="0" applyFont="1" applyBorder="1" applyAlignment="1"/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distributed" vertical="center"/>
    </xf>
    <xf numFmtId="41" fontId="11" fillId="0" borderId="3" xfId="0" applyNumberFormat="1" applyFont="1" applyBorder="1" applyAlignment="1">
      <alignment horizontal="center" vertical="center"/>
    </xf>
    <xf numFmtId="41" fontId="11" fillId="0" borderId="3" xfId="0" applyNumberFormat="1" applyFont="1" applyFill="1" applyBorder="1" applyAlignment="1">
      <alignment horizontal="center" vertical="center"/>
    </xf>
    <xf numFmtId="41" fontId="11" fillId="0" borderId="2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190" fontId="11" fillId="0" borderId="4" xfId="0" applyNumberFormat="1" applyFont="1" applyBorder="1" applyAlignment="1">
      <alignment horizontal="center" vertical="center"/>
    </xf>
    <xf numFmtId="41" fontId="11" fillId="0" borderId="4" xfId="0" applyNumberFormat="1" applyFont="1" applyBorder="1"/>
    <xf numFmtId="41" fontId="11" fillId="0" borderId="4" xfId="0" applyNumberFormat="1" applyFont="1" applyFill="1" applyBorder="1"/>
    <xf numFmtId="41" fontId="11" fillId="0" borderId="17" xfId="0" applyNumberFormat="1" applyFont="1" applyBorder="1"/>
    <xf numFmtId="0" fontId="11" fillId="0" borderId="15" xfId="0" applyFont="1" applyBorder="1" applyAlignment="1">
      <alignment horizontal="distributed" vertical="center"/>
    </xf>
    <xf numFmtId="41" fontId="11" fillId="0" borderId="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/>
    </xf>
    <xf numFmtId="190" fontId="11" fillId="0" borderId="1" xfId="0" applyNumberFormat="1" applyFont="1" applyBorder="1" applyAlignment="1">
      <alignment horizontal="center" vertical="center"/>
    </xf>
    <xf numFmtId="41" fontId="11" fillId="0" borderId="1" xfId="0" applyNumberFormat="1" applyFont="1" applyBorder="1"/>
    <xf numFmtId="41" fontId="11" fillId="0" borderId="1" xfId="0" applyNumberFormat="1" applyFont="1" applyFill="1" applyBorder="1"/>
    <xf numFmtId="41" fontId="11" fillId="0" borderId="13" xfId="0" applyNumberFormat="1" applyFont="1" applyBorder="1"/>
    <xf numFmtId="0" fontId="27" fillId="0" borderId="0" xfId="0" applyFont="1" applyBorder="1"/>
    <xf numFmtId="0" fontId="27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11" fillId="0" borderId="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distributed" vertical="center"/>
    </xf>
    <xf numFmtId="178" fontId="12" fillId="0" borderId="34" xfId="0" applyNumberFormat="1" applyFont="1" applyBorder="1" applyAlignment="1">
      <alignment horizontal="right"/>
    </xf>
    <xf numFmtId="178" fontId="12" fillId="0" borderId="32" xfId="0" applyNumberFormat="1" applyFont="1" applyBorder="1" applyAlignment="1">
      <alignment horizontal="right"/>
    </xf>
    <xf numFmtId="0" fontId="11" fillId="0" borderId="31" xfId="0" applyFont="1" applyBorder="1" applyAlignment="1">
      <alignment horizontal="distributed" vertical="center"/>
    </xf>
    <xf numFmtId="178" fontId="11" fillId="0" borderId="34" xfId="0" applyNumberFormat="1" applyFont="1" applyBorder="1" applyAlignment="1">
      <alignment horizontal="right" shrinkToFit="1"/>
    </xf>
    <xf numFmtId="178" fontId="11" fillId="0" borderId="32" xfId="0" applyNumberFormat="1" applyFont="1" applyBorder="1" applyAlignment="1">
      <alignment horizontal="right" shrinkToFit="1"/>
    </xf>
    <xf numFmtId="178" fontId="11" fillId="0" borderId="3" xfId="0" applyNumberFormat="1" applyFont="1" applyBorder="1" applyAlignment="1">
      <alignment horizontal="center" shrinkToFit="1"/>
    </xf>
    <xf numFmtId="191" fontId="11" fillId="0" borderId="3" xfId="0" applyNumberFormat="1" applyFont="1" applyBorder="1" applyAlignment="1">
      <alignment horizontal="right" shrinkToFit="1"/>
    </xf>
    <xf numFmtId="191" fontId="11" fillId="0" borderId="24" xfId="0" applyNumberFormat="1" applyFont="1" applyBorder="1" applyAlignment="1">
      <alignment horizontal="right" shrinkToFit="1"/>
    </xf>
    <xf numFmtId="0" fontId="11" fillId="0" borderId="33" xfId="0" applyFont="1" applyBorder="1" applyAlignment="1">
      <alignment horizontal="distributed" vertical="center"/>
    </xf>
    <xf numFmtId="178" fontId="11" fillId="0" borderId="7" xfId="0" applyNumberFormat="1" applyFont="1" applyBorder="1" applyAlignment="1">
      <alignment horizontal="right" shrinkToFit="1"/>
    </xf>
    <xf numFmtId="178" fontId="11" fillId="0" borderId="26" xfId="0" applyNumberFormat="1" applyFont="1" applyBorder="1" applyAlignment="1">
      <alignment horizontal="right" shrinkToFit="1"/>
    </xf>
    <xf numFmtId="0" fontId="11" fillId="0" borderId="6" xfId="0" applyFont="1" applyBorder="1" applyAlignment="1">
      <alignment horizontal="distributed" vertical="center"/>
    </xf>
    <xf numFmtId="178" fontId="11" fillId="0" borderId="9" xfId="0" applyNumberFormat="1" applyFont="1" applyBorder="1" applyAlignment="1">
      <alignment horizontal="right" shrinkToFit="1"/>
    </xf>
    <xf numFmtId="178" fontId="11" fillId="0" borderId="20" xfId="0" applyNumberFormat="1" applyFont="1" applyBorder="1" applyAlignment="1">
      <alignment horizontal="right" shrinkToFit="1"/>
    </xf>
    <xf numFmtId="0" fontId="11" fillId="0" borderId="0" xfId="0" applyFont="1" applyBorder="1" applyAlignment="1">
      <alignment horizontal="left" vertical="center"/>
    </xf>
    <xf numFmtId="41" fontId="11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Border="1"/>
    <xf numFmtId="41" fontId="11" fillId="0" borderId="0" xfId="0" applyNumberFormat="1" applyFont="1"/>
    <xf numFmtId="41" fontId="10" fillId="0" borderId="0" xfId="0" applyNumberFormat="1" applyFont="1"/>
    <xf numFmtId="49" fontId="9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7" fillId="0" borderId="0" xfId="0" applyFont="1" applyFill="1"/>
    <xf numFmtId="49" fontId="11" fillId="0" borderId="0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0" fontId="11" fillId="0" borderId="35" xfId="0" applyFont="1" applyFill="1" applyBorder="1" applyAlignment="1"/>
    <xf numFmtId="0" fontId="11" fillId="0" borderId="28" xfId="0" applyFont="1" applyFill="1" applyBorder="1" applyAlignment="1"/>
    <xf numFmtId="49" fontId="11" fillId="0" borderId="2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distributed" vertical="center"/>
    </xf>
    <xf numFmtId="49" fontId="11" fillId="0" borderId="11" xfId="0" applyNumberFormat="1" applyFont="1" applyFill="1" applyBorder="1" applyAlignment="1">
      <alignment horizontal="distributed" vertical="center"/>
    </xf>
    <xf numFmtId="49" fontId="11" fillId="0" borderId="5" xfId="0" applyNumberFormat="1" applyFont="1" applyFill="1" applyBorder="1" applyAlignment="1">
      <alignment horizontal="distributed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distributed" vertical="center"/>
    </xf>
    <xf numFmtId="49" fontId="11" fillId="0" borderId="11" xfId="0" applyNumberFormat="1" applyFont="1" applyFill="1" applyBorder="1" applyAlignment="1" applyProtection="1">
      <alignment horizontal="distributed" vertical="center"/>
    </xf>
    <xf numFmtId="49" fontId="11" fillId="0" borderId="5" xfId="0" applyNumberFormat="1" applyFont="1" applyFill="1" applyBorder="1" applyAlignment="1" applyProtection="1">
      <alignment horizontal="distributed" vertical="center"/>
    </xf>
    <xf numFmtId="49" fontId="11" fillId="0" borderId="14" xfId="0" applyNumberFormat="1" applyFont="1" applyFill="1" applyBorder="1" applyAlignment="1" applyProtection="1">
      <alignment horizontal="distributed" vertical="center"/>
    </xf>
    <xf numFmtId="41" fontId="11" fillId="0" borderId="3" xfId="0" applyNumberFormat="1" applyFont="1" applyFill="1" applyBorder="1" applyAlignment="1" applyProtection="1"/>
    <xf numFmtId="41" fontId="11" fillId="0" borderId="36" xfId="0" applyNumberFormat="1" applyFont="1" applyFill="1" applyBorder="1" applyAlignment="1" applyProtection="1"/>
    <xf numFmtId="41" fontId="11" fillId="0" borderId="4" xfId="14" applyNumberFormat="1" applyFont="1" applyFill="1" applyBorder="1" applyAlignment="1" applyProtection="1">
      <alignment horizontal="right"/>
    </xf>
    <xf numFmtId="41" fontId="11" fillId="0" borderId="4" xfId="1" applyNumberFormat="1" applyFont="1" applyFill="1" applyBorder="1" applyAlignment="1">
      <alignment horizontal="right"/>
    </xf>
    <xf numFmtId="41" fontId="11" fillId="0" borderId="17" xfId="14" applyNumberFormat="1" applyFont="1" applyFill="1" applyBorder="1" applyAlignment="1" applyProtection="1">
      <alignment horizontal="right"/>
    </xf>
    <xf numFmtId="49" fontId="11" fillId="0" borderId="20" xfId="0" applyNumberFormat="1" applyFont="1" applyFill="1" applyBorder="1" applyAlignment="1">
      <alignment horizontal="distributed" vertical="center"/>
    </xf>
    <xf numFmtId="49" fontId="11" fillId="0" borderId="2" xfId="0" applyNumberFormat="1" applyFont="1" applyFill="1" applyBorder="1" applyAlignment="1">
      <alignment horizontal="distributed" vertical="center"/>
    </xf>
    <xf numFmtId="49" fontId="11" fillId="0" borderId="6" xfId="0" applyNumberFormat="1" applyFont="1" applyFill="1" applyBorder="1" applyAlignment="1">
      <alignment horizontal="distributed" vertical="center"/>
    </xf>
    <xf numFmtId="49" fontId="11" fillId="0" borderId="21" xfId="0" applyNumberFormat="1" applyFont="1" applyFill="1" applyBorder="1" applyAlignment="1" applyProtection="1">
      <alignment horizontal="distributed" vertical="center"/>
    </xf>
    <xf numFmtId="49" fontId="11" fillId="0" borderId="14" xfId="0" applyNumberFormat="1" applyFont="1" applyFill="1" applyBorder="1" applyAlignment="1" applyProtection="1">
      <alignment horizontal="distributed" vertical="center"/>
    </xf>
    <xf numFmtId="49" fontId="11" fillId="0" borderId="15" xfId="0" applyNumberFormat="1" applyFont="1" applyFill="1" applyBorder="1" applyAlignment="1" applyProtection="1">
      <alignment horizontal="distributed" vertical="center"/>
    </xf>
    <xf numFmtId="41" fontId="11" fillId="0" borderId="4" xfId="0" applyNumberFormat="1" applyFont="1" applyFill="1" applyBorder="1" applyAlignment="1" applyProtection="1"/>
    <xf numFmtId="41" fontId="11" fillId="0" borderId="37" xfId="0" applyNumberFormat="1" applyFont="1" applyFill="1" applyBorder="1" applyAlignment="1" applyProtection="1"/>
    <xf numFmtId="49" fontId="11" fillId="0" borderId="19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1" fontId="11" fillId="0" borderId="10" xfId="0" applyNumberFormat="1" applyFont="1" applyFill="1" applyBorder="1" applyAlignment="1"/>
    <xf numFmtId="41" fontId="11" fillId="0" borderId="19" xfId="0" applyNumberFormat="1" applyFont="1" applyFill="1" applyBorder="1" applyAlignment="1"/>
    <xf numFmtId="49" fontId="11" fillId="0" borderId="33" xfId="0" applyNumberFormat="1" applyFont="1" applyFill="1" applyBorder="1" applyAlignment="1">
      <alignment horizontal="center" vertical="center" textRotation="255"/>
    </xf>
    <xf numFmtId="49" fontId="11" fillId="0" borderId="7" xfId="0" applyNumberFormat="1" applyFont="1" applyFill="1" applyBorder="1" applyAlignment="1">
      <alignment horizontal="distributed" vertical="center"/>
    </xf>
    <xf numFmtId="49" fontId="11" fillId="0" borderId="15" xfId="0" applyNumberFormat="1" applyFont="1" applyFill="1" applyBorder="1" applyAlignment="1">
      <alignment horizontal="distributed" vertical="center"/>
    </xf>
    <xf numFmtId="41" fontId="11" fillId="0" borderId="4" xfId="0" applyNumberFormat="1" applyFont="1" applyFill="1" applyBorder="1" applyAlignment="1"/>
    <xf numFmtId="192" fontId="11" fillId="0" borderId="4" xfId="1" applyNumberFormat="1" applyFont="1" applyFill="1" applyBorder="1" applyAlignment="1"/>
    <xf numFmtId="49" fontId="11" fillId="0" borderId="24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/>
    <xf numFmtId="41" fontId="11" fillId="0" borderId="24" xfId="0" applyNumberFormat="1" applyFont="1" applyFill="1" applyBorder="1" applyAlignment="1"/>
    <xf numFmtId="49" fontId="11" fillId="0" borderId="31" xfId="0" applyNumberFormat="1" applyFont="1" applyFill="1" applyBorder="1" applyAlignment="1">
      <alignment horizontal="center" vertical="center" textRotation="255"/>
    </xf>
    <xf numFmtId="49" fontId="11" fillId="0" borderId="3" xfId="0" applyNumberFormat="1" applyFont="1" applyFill="1" applyBorder="1" applyAlignment="1">
      <alignment horizontal="distributed" vertical="center"/>
    </xf>
    <xf numFmtId="49" fontId="11" fillId="0" borderId="26" xfId="0" applyNumberFormat="1" applyFont="1" applyFill="1" applyBorder="1" applyAlignment="1">
      <alignment horizontal="distributed" vertical="center"/>
    </xf>
    <xf numFmtId="49" fontId="11" fillId="0" borderId="25" xfId="0" applyNumberFormat="1" applyFont="1" applyFill="1" applyBorder="1" applyAlignment="1">
      <alignment vertical="center"/>
    </xf>
    <xf numFmtId="49" fontId="11" fillId="0" borderId="33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horizontal="center"/>
    </xf>
    <xf numFmtId="41" fontId="11" fillId="0" borderId="7" xfId="0" applyNumberFormat="1" applyFont="1" applyFill="1" applyBorder="1" applyAlignment="1"/>
    <xf numFmtId="41" fontId="11" fillId="0" borderId="26" xfId="0" applyNumberFormat="1" applyFont="1" applyFill="1" applyBorder="1" applyAlignment="1"/>
    <xf numFmtId="41" fontId="11" fillId="0" borderId="4" xfId="14" applyNumberFormat="1" applyFont="1" applyFill="1" applyBorder="1" applyAlignment="1">
      <alignment horizontal="right"/>
    </xf>
    <xf numFmtId="41" fontId="11" fillId="0" borderId="4" xfId="14" applyNumberFormat="1" applyFont="1" applyFill="1" applyBorder="1" applyAlignment="1" applyProtection="1">
      <alignment horizontal="right"/>
      <protection locked="0"/>
    </xf>
    <xf numFmtId="41" fontId="11" fillId="0" borderId="17" xfId="14" applyNumberFormat="1" applyFont="1" applyFill="1" applyBorder="1" applyAlignment="1" applyProtection="1">
      <alignment horizontal="right"/>
      <protection locked="0"/>
    </xf>
    <xf numFmtId="49" fontId="11" fillId="0" borderId="24" xfId="0" applyNumberFormat="1" applyFont="1" applyFill="1" applyBorder="1" applyAlignment="1">
      <alignment horizontal="distributed" vertical="center"/>
    </xf>
    <xf numFmtId="49" fontId="11" fillId="0" borderId="21" xfId="0" applyNumberFormat="1" applyFont="1" applyFill="1" applyBorder="1" applyAlignment="1">
      <alignment vertical="center"/>
    </xf>
    <xf numFmtId="49" fontId="11" fillId="0" borderId="14" xfId="0" applyNumberFormat="1" applyFont="1" applyFill="1" applyBorder="1" applyAlignment="1">
      <alignment vertical="center"/>
    </xf>
    <xf numFmtId="41" fontId="11" fillId="0" borderId="3" xfId="0" applyNumberFormat="1" applyFont="1" applyFill="1" applyBorder="1" applyAlignment="1">
      <alignment horizontal="center"/>
    </xf>
    <xf numFmtId="49" fontId="11" fillId="0" borderId="26" xfId="0" applyNumberFormat="1" applyFont="1" applyFill="1" applyBorder="1" applyAlignment="1">
      <alignment horizontal="distributed" vertical="center"/>
    </xf>
    <xf numFmtId="49" fontId="11" fillId="0" borderId="25" xfId="0" applyNumberFormat="1" applyFont="1" applyFill="1" applyBorder="1" applyAlignment="1">
      <alignment vertical="center"/>
    </xf>
    <xf numFmtId="49" fontId="11" fillId="0" borderId="33" xfId="0" applyNumberFormat="1" applyFont="1" applyFill="1" applyBorder="1" applyAlignment="1">
      <alignment horizontal="center" vertical="center"/>
    </xf>
    <xf numFmtId="41" fontId="11" fillId="0" borderId="7" xfId="0" applyNumberFormat="1" applyFont="1" applyFill="1" applyBorder="1" applyAlignment="1" applyProtection="1">
      <alignment horizontal="center"/>
      <protection locked="0"/>
    </xf>
    <xf numFmtId="49" fontId="11" fillId="0" borderId="7" xfId="0" applyNumberFormat="1" applyFont="1" applyFill="1" applyBorder="1" applyAlignment="1">
      <alignment horizontal="distributed" vertical="center" wrapText="1"/>
    </xf>
    <xf numFmtId="49" fontId="11" fillId="0" borderId="32" xfId="0" applyNumberFormat="1" applyFont="1" applyFill="1" applyBorder="1" applyAlignment="1">
      <alignment horizontal="distributed" vertical="center"/>
    </xf>
    <xf numFmtId="49" fontId="11" fillId="0" borderId="31" xfId="0" applyNumberFormat="1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3" xfId="0" applyNumberFormat="1" applyFont="1" applyFill="1" applyBorder="1" applyAlignment="1">
      <alignment horizontal="distributed" vertical="center" wrapText="1"/>
    </xf>
    <xf numFmtId="49" fontId="11" fillId="0" borderId="24" xfId="0" applyNumberFormat="1" applyFont="1" applyFill="1" applyBorder="1" applyAlignment="1">
      <alignment horizontal="distributed" vertical="center"/>
    </xf>
    <xf numFmtId="49" fontId="11" fillId="0" borderId="21" xfId="0" applyNumberFormat="1" applyFont="1" applyFill="1" applyBorder="1" applyAlignment="1">
      <alignment vertical="center"/>
    </xf>
    <xf numFmtId="49" fontId="11" fillId="0" borderId="14" xfId="0" applyNumberFormat="1" applyFont="1" applyFill="1" applyBorder="1" applyAlignment="1">
      <alignment horizontal="center" vertical="center"/>
    </xf>
    <xf numFmtId="41" fontId="11" fillId="0" borderId="26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distributed" vertical="center"/>
    </xf>
    <xf numFmtId="49" fontId="11" fillId="0" borderId="6" xfId="0" applyNumberFormat="1" applyFont="1" applyFill="1" applyBorder="1" applyAlignment="1">
      <alignment horizontal="center" vertical="center"/>
    </xf>
    <xf numFmtId="41" fontId="11" fillId="0" borderId="9" xfId="0" applyNumberFormat="1" applyFont="1" applyFill="1" applyBorder="1" applyAlignment="1">
      <alignment horizontal="center"/>
    </xf>
    <xf numFmtId="41" fontId="11" fillId="0" borderId="9" xfId="0" applyNumberFormat="1" applyFont="1" applyFill="1" applyBorder="1" applyAlignment="1" applyProtection="1">
      <alignment horizontal="center"/>
      <protection locked="0"/>
    </xf>
    <xf numFmtId="41" fontId="11" fillId="0" borderId="20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 vertical="center" textRotation="255"/>
    </xf>
    <xf numFmtId="49" fontId="11" fillId="0" borderId="9" xfId="0" applyNumberFormat="1" applyFont="1" applyFill="1" applyBorder="1" applyAlignment="1">
      <alignment horizontal="distributed" vertical="center"/>
    </xf>
    <xf numFmtId="49" fontId="11" fillId="0" borderId="16" xfId="0" applyNumberFormat="1" applyFont="1" applyFill="1" applyBorder="1" applyAlignment="1">
      <alignment horizontal="distributed" vertical="center"/>
    </xf>
    <xf numFmtId="41" fontId="11" fillId="0" borderId="1" xfId="0" applyNumberFormat="1" applyFont="1" applyFill="1" applyBorder="1" applyAlignment="1"/>
    <xf numFmtId="192" fontId="11" fillId="0" borderId="1" xfId="1" applyNumberFormat="1" applyFont="1" applyFill="1" applyBorder="1" applyAlignment="1"/>
    <xf numFmtId="41" fontId="11" fillId="0" borderId="1" xfId="14" applyNumberFormat="1" applyFont="1" applyFill="1" applyBorder="1" applyAlignment="1">
      <alignment horizontal="right"/>
    </xf>
    <xf numFmtId="41" fontId="11" fillId="0" borderId="1" xfId="14" applyNumberFormat="1" applyFont="1" applyFill="1" applyBorder="1" applyAlignment="1" applyProtection="1">
      <alignment horizontal="right"/>
      <protection locked="0"/>
    </xf>
    <xf numFmtId="41" fontId="11" fillId="0" borderId="13" xfId="14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left"/>
    </xf>
    <xf numFmtId="190" fontId="11" fillId="0" borderId="0" xfId="0" applyNumberFormat="1" applyFont="1" applyFill="1" applyBorder="1"/>
    <xf numFmtId="0" fontId="27" fillId="0" borderId="0" xfId="0" applyFont="1" applyFill="1" applyBorder="1"/>
  </cellXfs>
  <cellStyles count="15">
    <cellStyle name="桁区切り" xfId="1" builtinId="6"/>
    <cellStyle name="桁区切り 2" xfId="14" xr:uid="{B9BBE908-958F-5D4A-9316-5D926E7CD0EE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zoomScaleSheetLayoutView="80" workbookViewId="0">
      <selection sqref="A1:M1"/>
    </sheetView>
  </sheetViews>
  <sheetFormatPr baseColWidth="10" defaultColWidth="9" defaultRowHeight="14"/>
  <cols>
    <col min="1" max="1" width="5.1640625" style="4" customWidth="1"/>
    <col min="2" max="2" width="6" style="5" customWidth="1"/>
    <col min="3" max="4" width="7.6640625" style="5" customWidth="1"/>
    <col min="5" max="7" width="6.1640625" style="5" customWidth="1"/>
    <col min="8" max="8" width="6.1640625" style="4" customWidth="1"/>
    <col min="9" max="9" width="6.1640625" style="5" customWidth="1"/>
    <col min="10" max="10" width="5.1640625" style="5" customWidth="1"/>
    <col min="11" max="11" width="5.83203125" style="5" customWidth="1"/>
    <col min="12" max="12" width="5.33203125" style="4" customWidth="1"/>
    <col min="13" max="13" width="5.83203125" style="4" customWidth="1"/>
    <col min="14" max="14" width="8.1640625" style="4" customWidth="1"/>
    <col min="15" max="16384" width="9" style="5"/>
  </cols>
  <sheetData>
    <row r="1" spans="1:14" ht="2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6"/>
    </row>
    <row r="3" spans="1:14" s="2" customFormat="1" ht="19">
      <c r="A3" s="3" t="s">
        <v>3</v>
      </c>
      <c r="H3" s="1"/>
      <c r="L3" s="1"/>
      <c r="M3" s="1"/>
      <c r="N3" s="1"/>
    </row>
    <row r="5" spans="1:14" ht="15">
      <c r="A5" s="9" t="s">
        <v>31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1"/>
      <c r="M5" s="12"/>
      <c r="N5" s="11"/>
    </row>
    <row r="6" spans="1:14" s="7" customFormat="1" ht="31.5" customHeight="1">
      <c r="A6" s="44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s="7" customFormat="1" thickBot="1">
      <c r="A7" s="13"/>
      <c r="B7" s="14"/>
      <c r="C7" s="14"/>
      <c r="D7" s="14"/>
      <c r="E7" s="14"/>
      <c r="F7" s="14"/>
      <c r="G7" s="14"/>
      <c r="H7" s="13"/>
      <c r="I7" s="14"/>
      <c r="J7" s="14"/>
      <c r="K7" s="14"/>
      <c r="L7" s="15"/>
      <c r="M7" s="16"/>
      <c r="N7" s="17" t="s">
        <v>32</v>
      </c>
    </row>
    <row r="8" spans="1:14" s="7" customFormat="1" ht="15" customHeight="1">
      <c r="A8" s="47"/>
      <c r="B8" s="48"/>
      <c r="C8" s="52" t="s">
        <v>13</v>
      </c>
      <c r="D8" s="52"/>
      <c r="E8" s="45" t="s">
        <v>17</v>
      </c>
      <c r="F8" s="45" t="s">
        <v>18</v>
      </c>
      <c r="G8" s="45" t="s">
        <v>19</v>
      </c>
      <c r="H8" s="45" t="s">
        <v>20</v>
      </c>
      <c r="I8" s="45" t="s">
        <v>21</v>
      </c>
      <c r="J8" s="52" t="s">
        <v>15</v>
      </c>
      <c r="K8" s="52"/>
      <c r="L8" s="52"/>
      <c r="M8" s="45" t="s">
        <v>14</v>
      </c>
      <c r="N8" s="42" t="s">
        <v>16</v>
      </c>
    </row>
    <row r="9" spans="1:14" s="7" customFormat="1" ht="30" customHeight="1" thickBot="1">
      <c r="A9" s="49"/>
      <c r="B9" s="50"/>
      <c r="C9" s="18" t="s">
        <v>25</v>
      </c>
      <c r="D9" s="18" t="s">
        <v>26</v>
      </c>
      <c r="E9" s="46"/>
      <c r="F9" s="46"/>
      <c r="G9" s="46"/>
      <c r="H9" s="46"/>
      <c r="I9" s="46"/>
      <c r="J9" s="18" t="s">
        <v>22</v>
      </c>
      <c r="K9" s="18" t="s">
        <v>23</v>
      </c>
      <c r="L9" s="18" t="s">
        <v>24</v>
      </c>
      <c r="M9" s="46"/>
      <c r="N9" s="43"/>
    </row>
    <row r="10" spans="1:14" s="8" customFormat="1" ht="18" customHeight="1">
      <c r="A10" s="57" t="s">
        <v>4</v>
      </c>
      <c r="B10" s="19" t="s">
        <v>11</v>
      </c>
      <c r="C10" s="20">
        <v>23711</v>
      </c>
      <c r="D10" s="21">
        <v>45</v>
      </c>
      <c r="E10" s="21">
        <v>20576</v>
      </c>
      <c r="F10" s="21">
        <v>21761</v>
      </c>
      <c r="G10" s="21">
        <v>1217</v>
      </c>
      <c r="H10" s="21">
        <v>5018</v>
      </c>
      <c r="I10" s="21">
        <v>20332</v>
      </c>
      <c r="J10" s="21">
        <v>6</v>
      </c>
      <c r="K10" s="21">
        <v>7841</v>
      </c>
      <c r="L10" s="21">
        <v>1094</v>
      </c>
      <c r="M10" s="55">
        <v>19.79</v>
      </c>
      <c r="N10" s="53">
        <v>81.5</v>
      </c>
    </row>
    <row r="11" spans="1:14" s="8" customFormat="1" ht="18" customHeight="1">
      <c r="A11" s="58"/>
      <c r="B11" s="22" t="s">
        <v>12</v>
      </c>
      <c r="C11" s="20">
        <v>30229</v>
      </c>
      <c r="D11" s="21">
        <v>62</v>
      </c>
      <c r="E11" s="21">
        <v>26287</v>
      </c>
      <c r="F11" s="21">
        <v>27648</v>
      </c>
      <c r="G11" s="21">
        <v>1760</v>
      </c>
      <c r="H11" s="21">
        <v>5214</v>
      </c>
      <c r="I11" s="21">
        <v>24630</v>
      </c>
      <c r="J11" s="21">
        <v>6</v>
      </c>
      <c r="K11" s="21">
        <v>8786</v>
      </c>
      <c r="L11" s="21">
        <v>1094</v>
      </c>
      <c r="M11" s="56"/>
      <c r="N11" s="54"/>
    </row>
    <row r="12" spans="1:14" s="7" customFormat="1" ht="18" customHeight="1">
      <c r="A12" s="34" t="s">
        <v>0</v>
      </c>
      <c r="B12" s="23" t="s">
        <v>11</v>
      </c>
      <c r="C12" s="24">
        <v>3933</v>
      </c>
      <c r="D12" s="25">
        <v>9</v>
      </c>
      <c r="E12" s="24">
        <v>3458</v>
      </c>
      <c r="F12" s="25">
        <v>3649</v>
      </c>
      <c r="G12" s="25">
        <v>116</v>
      </c>
      <c r="H12" s="25">
        <v>786</v>
      </c>
      <c r="I12" s="25">
        <v>3264</v>
      </c>
      <c r="J12" s="25">
        <v>1</v>
      </c>
      <c r="K12" s="25">
        <v>898</v>
      </c>
      <c r="L12" s="25">
        <v>185</v>
      </c>
      <c r="M12" s="38">
        <v>44.65</v>
      </c>
      <c r="N12" s="37">
        <v>80.099999999999994</v>
      </c>
    </row>
    <row r="13" spans="1:14" s="7" customFormat="1" ht="18" customHeight="1">
      <c r="A13" s="34"/>
      <c r="B13" s="23" t="s">
        <v>12</v>
      </c>
      <c r="C13" s="25">
        <v>4569</v>
      </c>
      <c r="D13" s="25">
        <v>13</v>
      </c>
      <c r="E13" s="25">
        <v>4029</v>
      </c>
      <c r="F13" s="25">
        <v>4219</v>
      </c>
      <c r="G13" s="25">
        <v>169</v>
      </c>
      <c r="H13" s="26">
        <v>802</v>
      </c>
      <c r="I13" s="25">
        <v>3659</v>
      </c>
      <c r="J13" s="25">
        <v>1</v>
      </c>
      <c r="K13" s="25">
        <v>1025</v>
      </c>
      <c r="L13" s="25">
        <v>185</v>
      </c>
      <c r="M13" s="41"/>
      <c r="N13" s="37"/>
    </row>
    <row r="14" spans="1:14" s="7" customFormat="1" ht="18" customHeight="1">
      <c r="A14" s="34" t="s">
        <v>1</v>
      </c>
      <c r="B14" s="23" t="s">
        <v>11</v>
      </c>
      <c r="C14" s="24">
        <v>2075</v>
      </c>
      <c r="D14" s="24">
        <v>4</v>
      </c>
      <c r="E14" s="25">
        <v>1827</v>
      </c>
      <c r="F14" s="25">
        <v>1938</v>
      </c>
      <c r="G14" s="25">
        <v>114</v>
      </c>
      <c r="H14" s="25">
        <v>399</v>
      </c>
      <c r="I14" s="25">
        <v>1727</v>
      </c>
      <c r="J14" s="25">
        <v>1</v>
      </c>
      <c r="K14" s="25">
        <v>717</v>
      </c>
      <c r="L14" s="25">
        <v>90</v>
      </c>
      <c r="M14" s="38">
        <v>33.950000000000003</v>
      </c>
      <c r="N14" s="37">
        <v>78.8</v>
      </c>
    </row>
    <row r="15" spans="1:14" s="7" customFormat="1" ht="18" customHeight="1">
      <c r="A15" s="34"/>
      <c r="B15" s="23" t="s">
        <v>12</v>
      </c>
      <c r="C15" s="25">
        <v>2632</v>
      </c>
      <c r="D15" s="25">
        <v>7</v>
      </c>
      <c r="E15" s="25">
        <v>2310</v>
      </c>
      <c r="F15" s="25">
        <v>2437</v>
      </c>
      <c r="G15" s="25">
        <v>177</v>
      </c>
      <c r="H15" s="25">
        <v>421</v>
      </c>
      <c r="I15" s="25">
        <v>2073</v>
      </c>
      <c r="J15" s="25">
        <v>1</v>
      </c>
      <c r="K15" s="25">
        <v>806</v>
      </c>
      <c r="L15" s="25">
        <v>90</v>
      </c>
      <c r="M15" s="41"/>
      <c r="N15" s="37"/>
    </row>
    <row r="16" spans="1:14" s="7" customFormat="1" ht="18" customHeight="1">
      <c r="A16" s="34" t="s">
        <v>2</v>
      </c>
      <c r="B16" s="23" t="s">
        <v>11</v>
      </c>
      <c r="C16" s="24">
        <v>2313</v>
      </c>
      <c r="D16" s="25">
        <v>3</v>
      </c>
      <c r="E16" s="25">
        <v>2049</v>
      </c>
      <c r="F16" s="25">
        <v>2138</v>
      </c>
      <c r="G16" s="25">
        <v>118</v>
      </c>
      <c r="H16" s="25">
        <v>555</v>
      </c>
      <c r="I16" s="25">
        <v>1965</v>
      </c>
      <c r="J16" s="25">
        <v>0</v>
      </c>
      <c r="K16" s="26">
        <v>756</v>
      </c>
      <c r="L16" s="25">
        <v>129</v>
      </c>
      <c r="M16" s="38">
        <v>55.75</v>
      </c>
      <c r="N16" s="37">
        <v>80.599999999999994</v>
      </c>
    </row>
    <row r="17" spans="1:14" s="7" customFormat="1" ht="18" customHeight="1">
      <c r="A17" s="34"/>
      <c r="B17" s="23" t="s">
        <v>12</v>
      </c>
      <c r="C17" s="25">
        <v>2938</v>
      </c>
      <c r="D17" s="25">
        <v>3</v>
      </c>
      <c r="E17" s="25">
        <v>2616</v>
      </c>
      <c r="F17" s="25">
        <v>2717</v>
      </c>
      <c r="G17" s="25">
        <v>182</v>
      </c>
      <c r="H17" s="25">
        <v>574</v>
      </c>
      <c r="I17" s="25">
        <v>2369</v>
      </c>
      <c r="J17" s="25">
        <v>0</v>
      </c>
      <c r="K17" s="26">
        <v>865</v>
      </c>
      <c r="L17" s="25">
        <v>129</v>
      </c>
      <c r="M17" s="41"/>
      <c r="N17" s="37"/>
    </row>
    <row r="18" spans="1:14" s="7" customFormat="1" ht="18" customHeight="1">
      <c r="A18" s="36" t="s">
        <v>5</v>
      </c>
      <c r="B18" s="23" t="s">
        <v>11</v>
      </c>
      <c r="C18" s="24">
        <v>3273</v>
      </c>
      <c r="D18" s="24">
        <v>6</v>
      </c>
      <c r="E18" s="25">
        <v>2832</v>
      </c>
      <c r="F18" s="25">
        <v>2999</v>
      </c>
      <c r="G18" s="25">
        <v>200</v>
      </c>
      <c r="H18" s="25">
        <v>673</v>
      </c>
      <c r="I18" s="25">
        <v>2828</v>
      </c>
      <c r="J18" s="25">
        <v>0</v>
      </c>
      <c r="K18" s="26">
        <v>1359</v>
      </c>
      <c r="L18" s="25">
        <v>150</v>
      </c>
      <c r="M18" s="38">
        <v>25.38</v>
      </c>
      <c r="N18" s="37">
        <v>81.599999999999994</v>
      </c>
    </row>
    <row r="19" spans="1:14" s="7" customFormat="1" ht="18" customHeight="1">
      <c r="A19" s="36"/>
      <c r="B19" s="23" t="s">
        <v>12</v>
      </c>
      <c r="C19" s="25">
        <v>4311</v>
      </c>
      <c r="D19" s="25">
        <v>8</v>
      </c>
      <c r="E19" s="25">
        <v>3745</v>
      </c>
      <c r="F19" s="25">
        <v>3955</v>
      </c>
      <c r="G19" s="25">
        <v>280</v>
      </c>
      <c r="H19" s="25">
        <v>698</v>
      </c>
      <c r="I19" s="25">
        <v>3518</v>
      </c>
      <c r="J19" s="25">
        <v>0</v>
      </c>
      <c r="K19" s="26">
        <v>1572</v>
      </c>
      <c r="L19" s="25">
        <v>150</v>
      </c>
      <c r="M19" s="41"/>
      <c r="N19" s="37"/>
    </row>
    <row r="20" spans="1:14" s="7" customFormat="1" ht="18" customHeight="1">
      <c r="A20" s="34" t="s">
        <v>6</v>
      </c>
      <c r="B20" s="23" t="s">
        <v>11</v>
      </c>
      <c r="C20" s="24">
        <v>2276</v>
      </c>
      <c r="D20" s="25">
        <v>4</v>
      </c>
      <c r="E20" s="25">
        <v>1925</v>
      </c>
      <c r="F20" s="25">
        <v>2070</v>
      </c>
      <c r="G20" s="25">
        <v>94</v>
      </c>
      <c r="H20" s="25">
        <v>440</v>
      </c>
      <c r="I20" s="25">
        <v>1952</v>
      </c>
      <c r="J20" s="25">
        <v>1</v>
      </c>
      <c r="K20" s="25">
        <v>490</v>
      </c>
      <c r="L20" s="25">
        <v>83</v>
      </c>
      <c r="M20" s="38">
        <v>10.62</v>
      </c>
      <c r="N20" s="37">
        <v>82.7</v>
      </c>
    </row>
    <row r="21" spans="1:14" s="7" customFormat="1" ht="18" customHeight="1">
      <c r="A21" s="34"/>
      <c r="B21" s="23" t="s">
        <v>12</v>
      </c>
      <c r="C21" s="25">
        <v>2774</v>
      </c>
      <c r="D21" s="25">
        <v>5</v>
      </c>
      <c r="E21" s="25">
        <v>2364</v>
      </c>
      <c r="F21" s="25">
        <v>2515</v>
      </c>
      <c r="G21" s="25">
        <v>140</v>
      </c>
      <c r="H21" s="25">
        <v>454</v>
      </c>
      <c r="I21" s="25">
        <v>2294</v>
      </c>
      <c r="J21" s="25">
        <v>1</v>
      </c>
      <c r="K21" s="25">
        <v>524</v>
      </c>
      <c r="L21" s="25">
        <v>83</v>
      </c>
      <c r="M21" s="41"/>
      <c r="N21" s="37"/>
    </row>
    <row r="22" spans="1:14" s="7" customFormat="1" ht="18" customHeight="1">
      <c r="A22" s="34" t="s">
        <v>7</v>
      </c>
      <c r="B22" s="23" t="s">
        <v>33</v>
      </c>
      <c r="C22" s="24">
        <v>2831</v>
      </c>
      <c r="D22" s="24">
        <v>8</v>
      </c>
      <c r="E22" s="25">
        <v>2438</v>
      </c>
      <c r="F22" s="25">
        <v>2581</v>
      </c>
      <c r="G22" s="25">
        <v>180</v>
      </c>
      <c r="H22" s="25">
        <v>700</v>
      </c>
      <c r="I22" s="25">
        <v>2474</v>
      </c>
      <c r="J22" s="25">
        <v>2</v>
      </c>
      <c r="K22" s="25">
        <v>1234</v>
      </c>
      <c r="L22" s="25">
        <v>131</v>
      </c>
      <c r="M22" s="38">
        <v>16.399999999999999</v>
      </c>
      <c r="N22" s="37">
        <v>82.2</v>
      </c>
    </row>
    <row r="23" spans="1:14" s="7" customFormat="1" ht="18" customHeight="1">
      <c r="A23" s="34"/>
      <c r="B23" s="23" t="s">
        <v>12</v>
      </c>
      <c r="C23" s="25">
        <v>3814</v>
      </c>
      <c r="D23" s="25">
        <v>10</v>
      </c>
      <c r="E23" s="25">
        <v>3301</v>
      </c>
      <c r="F23" s="25">
        <v>3466</v>
      </c>
      <c r="G23" s="25">
        <v>259</v>
      </c>
      <c r="H23" s="25">
        <v>731</v>
      </c>
      <c r="I23" s="25">
        <v>3136</v>
      </c>
      <c r="J23" s="25">
        <v>2</v>
      </c>
      <c r="K23" s="25">
        <v>1397</v>
      </c>
      <c r="L23" s="25">
        <v>131</v>
      </c>
      <c r="M23" s="41"/>
      <c r="N23" s="37"/>
    </row>
    <row r="24" spans="1:14" s="7" customFormat="1" ht="18" customHeight="1">
      <c r="A24" s="34" t="s">
        <v>8</v>
      </c>
      <c r="B24" s="23" t="s">
        <v>11</v>
      </c>
      <c r="C24" s="24">
        <v>2636</v>
      </c>
      <c r="D24" s="25">
        <v>2</v>
      </c>
      <c r="E24" s="25">
        <v>2314</v>
      </c>
      <c r="F24" s="25">
        <v>2405</v>
      </c>
      <c r="G24" s="25">
        <v>186</v>
      </c>
      <c r="H24" s="25">
        <v>615</v>
      </c>
      <c r="I24" s="25">
        <v>2342</v>
      </c>
      <c r="J24" s="25">
        <v>0</v>
      </c>
      <c r="K24" s="25">
        <v>1114</v>
      </c>
      <c r="L24" s="25">
        <v>107</v>
      </c>
      <c r="M24" s="38">
        <v>15.59</v>
      </c>
      <c r="N24" s="37">
        <v>83.2</v>
      </c>
    </row>
    <row r="25" spans="1:14" s="7" customFormat="1" ht="18" customHeight="1">
      <c r="A25" s="34"/>
      <c r="B25" s="23" t="s">
        <v>12</v>
      </c>
      <c r="C25" s="25">
        <v>3621</v>
      </c>
      <c r="D25" s="25">
        <v>3</v>
      </c>
      <c r="E25" s="25">
        <v>3171</v>
      </c>
      <c r="F25" s="25">
        <v>3284</v>
      </c>
      <c r="G25" s="25">
        <v>258</v>
      </c>
      <c r="H25" s="25">
        <v>572</v>
      </c>
      <c r="I25" s="25">
        <v>3011</v>
      </c>
      <c r="J25" s="25">
        <v>0</v>
      </c>
      <c r="K25" s="25">
        <v>1191</v>
      </c>
      <c r="L25" s="25">
        <v>107</v>
      </c>
      <c r="M25" s="41"/>
      <c r="N25" s="37"/>
    </row>
    <row r="26" spans="1:14" s="7" customFormat="1" ht="18" customHeight="1">
      <c r="A26" s="34" t="s">
        <v>9</v>
      </c>
      <c r="B26" s="23" t="s">
        <v>11</v>
      </c>
      <c r="C26" s="24">
        <v>2913</v>
      </c>
      <c r="D26" s="24">
        <v>3</v>
      </c>
      <c r="E26" s="25">
        <v>2486</v>
      </c>
      <c r="F26" s="25">
        <v>2661</v>
      </c>
      <c r="G26" s="25">
        <v>140</v>
      </c>
      <c r="H26" s="25">
        <v>554</v>
      </c>
      <c r="I26" s="25">
        <v>2517</v>
      </c>
      <c r="J26" s="25">
        <v>0</v>
      </c>
      <c r="K26" s="25">
        <v>777</v>
      </c>
      <c r="L26" s="25">
        <v>111</v>
      </c>
      <c r="M26" s="38">
        <v>16.809999999999999</v>
      </c>
      <c r="N26" s="37">
        <v>82.1</v>
      </c>
    </row>
    <row r="27" spans="1:14" s="7" customFormat="1" ht="18" customHeight="1">
      <c r="A27" s="34"/>
      <c r="B27" s="23" t="s">
        <v>12</v>
      </c>
      <c r="C27" s="25">
        <v>3693</v>
      </c>
      <c r="D27" s="25">
        <v>5</v>
      </c>
      <c r="E27" s="25">
        <v>3136</v>
      </c>
      <c r="F27" s="25">
        <v>3359</v>
      </c>
      <c r="G27" s="25">
        <v>192</v>
      </c>
      <c r="H27" s="25">
        <v>583</v>
      </c>
      <c r="I27" s="25">
        <v>3032</v>
      </c>
      <c r="J27" s="25">
        <v>0</v>
      </c>
      <c r="K27" s="25">
        <v>845</v>
      </c>
      <c r="L27" s="25">
        <v>111</v>
      </c>
      <c r="M27" s="41"/>
      <c r="N27" s="37"/>
    </row>
    <row r="28" spans="1:14" s="7" customFormat="1" ht="18" customHeight="1">
      <c r="A28" s="34" t="s">
        <v>10</v>
      </c>
      <c r="B28" s="23" t="s">
        <v>11</v>
      </c>
      <c r="C28" s="24">
        <v>1460</v>
      </c>
      <c r="D28" s="25">
        <v>6</v>
      </c>
      <c r="E28" s="25">
        <v>1247</v>
      </c>
      <c r="F28" s="25">
        <v>1320</v>
      </c>
      <c r="G28" s="25">
        <v>71</v>
      </c>
      <c r="H28" s="25">
        <v>320</v>
      </c>
      <c r="I28" s="25">
        <v>1263</v>
      </c>
      <c r="J28" s="25">
        <v>1</v>
      </c>
      <c r="K28" s="25">
        <v>496</v>
      </c>
      <c r="L28" s="25">
        <v>31</v>
      </c>
      <c r="M28" s="38">
        <v>10.48</v>
      </c>
      <c r="N28" s="37">
        <v>82</v>
      </c>
    </row>
    <row r="29" spans="1:14" s="7" customFormat="1" ht="18" customHeight="1" thickBot="1">
      <c r="A29" s="35"/>
      <c r="B29" s="27" t="s">
        <v>12</v>
      </c>
      <c r="C29" s="28">
        <v>1877</v>
      </c>
      <c r="D29" s="29">
        <v>8</v>
      </c>
      <c r="E29" s="29">
        <v>1615</v>
      </c>
      <c r="F29" s="29">
        <v>1697</v>
      </c>
      <c r="G29" s="29">
        <v>103</v>
      </c>
      <c r="H29" s="29">
        <v>337</v>
      </c>
      <c r="I29" s="29">
        <v>1539</v>
      </c>
      <c r="J29" s="29">
        <v>1</v>
      </c>
      <c r="K29" s="29">
        <v>561</v>
      </c>
      <c r="L29" s="29">
        <v>31</v>
      </c>
      <c r="M29" s="39"/>
      <c r="N29" s="40"/>
    </row>
    <row r="30" spans="1:14" s="7" customFormat="1" ht="13">
      <c r="A30" s="14" t="s">
        <v>30</v>
      </c>
      <c r="B30" s="14"/>
      <c r="C30" s="14"/>
      <c r="D30" s="14"/>
      <c r="E30" s="14"/>
      <c r="F30" s="14"/>
      <c r="G30" s="14"/>
      <c r="H30" s="13"/>
      <c r="I30" s="14"/>
      <c r="J30" s="14"/>
      <c r="K30" s="14"/>
      <c r="L30" s="13"/>
      <c r="M30" s="13"/>
      <c r="N30" s="13"/>
    </row>
    <row r="31" spans="1:14" s="8" customFormat="1" ht="13">
      <c r="A31" s="13" t="s">
        <v>28</v>
      </c>
      <c r="B31" s="30"/>
      <c r="C31" s="30"/>
      <c r="D31" s="30"/>
      <c r="E31" s="30"/>
      <c r="F31" s="30"/>
      <c r="G31" s="30"/>
      <c r="H31" s="30"/>
      <c r="I31" s="30"/>
      <c r="J31" s="30"/>
      <c r="K31" s="31"/>
      <c r="L31" s="30"/>
      <c r="M31" s="30"/>
      <c r="N31" s="31"/>
    </row>
    <row r="32" spans="1:14">
      <c r="K32" s="4"/>
      <c r="L32" s="5"/>
      <c r="M32" s="5"/>
    </row>
    <row r="33" spans="8:13">
      <c r="K33" s="4"/>
      <c r="L33" s="5"/>
      <c r="M33" s="5"/>
    </row>
    <row r="34" spans="8:13">
      <c r="K34" s="4"/>
      <c r="L34" s="5"/>
      <c r="M34" s="5"/>
    </row>
    <row r="35" spans="8:13">
      <c r="K35" s="4"/>
      <c r="L35" s="5"/>
      <c r="M35" s="5"/>
    </row>
    <row r="36" spans="8:13">
      <c r="K36" s="4"/>
      <c r="L36" s="5"/>
      <c r="M36" s="5"/>
    </row>
    <row r="37" spans="8:13">
      <c r="K37" s="4"/>
      <c r="L37" s="5"/>
      <c r="M37" s="5"/>
    </row>
    <row r="38" spans="8:13">
      <c r="K38" s="4"/>
      <c r="L38" s="5"/>
      <c r="M38" s="5"/>
    </row>
    <row r="39" spans="8:13">
      <c r="K39" s="4"/>
      <c r="L39" s="5"/>
      <c r="M39" s="5"/>
    </row>
    <row r="40" spans="8:13">
      <c r="K40" s="4"/>
      <c r="L40" s="5"/>
      <c r="M40" s="5"/>
    </row>
    <row r="41" spans="8:13">
      <c r="K41" s="4"/>
      <c r="L41" s="5"/>
      <c r="M41" s="5"/>
    </row>
    <row r="42" spans="8:13">
      <c r="H42" s="5"/>
      <c r="I42" s="4"/>
      <c r="K42" s="4"/>
      <c r="L42" s="5"/>
      <c r="M42" s="5"/>
    </row>
    <row r="43" spans="8:13">
      <c r="H43" s="5"/>
      <c r="I43" s="4"/>
      <c r="K43" s="4"/>
      <c r="L43" s="5"/>
      <c r="M43" s="5"/>
    </row>
    <row r="44" spans="8:13">
      <c r="K44" s="4"/>
      <c r="L44" s="5"/>
      <c r="M44" s="5"/>
    </row>
    <row r="45" spans="8:13">
      <c r="L45" s="5"/>
      <c r="M45" s="5"/>
    </row>
    <row r="46" spans="8:13">
      <c r="L46" s="5"/>
      <c r="M46" s="5"/>
    </row>
    <row r="47" spans="8:13">
      <c r="L47" s="5"/>
      <c r="M47" s="5"/>
    </row>
    <row r="48" spans="8:13">
      <c r="L48" s="5"/>
      <c r="M48" s="5"/>
    </row>
    <row r="49" spans="12:14">
      <c r="L49" s="5"/>
      <c r="M49" s="5"/>
    </row>
    <row r="50" spans="12:14">
      <c r="L50" s="5"/>
      <c r="M50" s="5"/>
    </row>
    <row r="51" spans="12:14">
      <c r="L51" s="5"/>
      <c r="M51" s="5"/>
    </row>
    <row r="52" spans="12:14">
      <c r="L52" s="5"/>
      <c r="M52" s="5"/>
    </row>
    <row r="53" spans="12:14">
      <c r="L53" s="5"/>
      <c r="M53" s="5"/>
    </row>
    <row r="54" spans="12:14">
      <c r="L54" s="5"/>
      <c r="N54" s="5"/>
    </row>
    <row r="55" spans="12:14">
      <c r="M55" s="5"/>
    </row>
  </sheetData>
  <mergeCells count="42">
    <mergeCell ref="N10:N11"/>
    <mergeCell ref="A14:A15"/>
    <mergeCell ref="M10:M11"/>
    <mergeCell ref="A10:A11"/>
    <mergeCell ref="A12:A13"/>
    <mergeCell ref="M12:M13"/>
    <mergeCell ref="N12:N13"/>
    <mergeCell ref="N14:N15"/>
    <mergeCell ref="M14:M15"/>
    <mergeCell ref="N8:N9"/>
    <mergeCell ref="A6:N6"/>
    <mergeCell ref="G8:G9"/>
    <mergeCell ref="A8:B9"/>
    <mergeCell ref="A1:M1"/>
    <mergeCell ref="M8:M9"/>
    <mergeCell ref="E8:E9"/>
    <mergeCell ref="J8:L8"/>
    <mergeCell ref="H8:H9"/>
    <mergeCell ref="F8:F9"/>
    <mergeCell ref="C8:D8"/>
    <mergeCell ref="I8:I9"/>
    <mergeCell ref="N16:N17"/>
    <mergeCell ref="N18:N19"/>
    <mergeCell ref="N20:N21"/>
    <mergeCell ref="M28:M29"/>
    <mergeCell ref="N28:N29"/>
    <mergeCell ref="M26:M27"/>
    <mergeCell ref="N26:N27"/>
    <mergeCell ref="M22:M23"/>
    <mergeCell ref="M24:M25"/>
    <mergeCell ref="N22:N23"/>
    <mergeCell ref="N24:N25"/>
    <mergeCell ref="M20:M21"/>
    <mergeCell ref="M16:M17"/>
    <mergeCell ref="M18:M19"/>
    <mergeCell ref="A28:A29"/>
    <mergeCell ref="A16:A17"/>
    <mergeCell ref="A18:A19"/>
    <mergeCell ref="A20:A21"/>
    <mergeCell ref="A22:A23"/>
    <mergeCell ref="A24:A25"/>
    <mergeCell ref="A26:A27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2755-8A3B-4E45-8EFC-4B29F355D2D9}">
  <dimension ref="A1:AB19"/>
  <sheetViews>
    <sheetView showGridLines="0" workbookViewId="0"/>
  </sheetViews>
  <sheetFormatPr baseColWidth="10" defaultColWidth="8.83203125" defaultRowHeight="14"/>
  <cols>
    <col min="1" max="1" width="3.1640625" style="495" customWidth="1"/>
    <col min="2" max="2" width="5.1640625" style="495" bestFit="1" customWidth="1"/>
    <col min="3" max="3" width="5" style="495" customWidth="1"/>
    <col min="4" max="4" width="8" style="406" customWidth="1"/>
    <col min="5" max="5" width="5.83203125" style="495" customWidth="1"/>
    <col min="6" max="6" width="5.5" style="406" customWidth="1"/>
    <col min="7" max="7" width="7.33203125" style="495" customWidth="1"/>
    <col min="8" max="8" width="5.5" style="406" customWidth="1"/>
    <col min="9" max="9" width="7.33203125" style="495" customWidth="1"/>
    <col min="10" max="10" width="7.33203125" style="406" customWidth="1"/>
    <col min="11" max="11" width="7.33203125" style="495" customWidth="1"/>
    <col min="12" max="12" width="7.33203125" style="406" customWidth="1"/>
    <col min="13" max="13" width="7.33203125" style="495" customWidth="1"/>
    <col min="14" max="14" width="5.5" style="495" customWidth="1"/>
    <col min="15" max="15" width="9.1640625" style="495" customWidth="1"/>
    <col min="16" max="16" width="2.6640625" style="406" customWidth="1"/>
    <col min="17" max="17" width="4.6640625" style="406" customWidth="1"/>
    <col min="18" max="27" width="5.83203125" style="406" customWidth="1"/>
    <col min="28" max="28" width="12.83203125" style="495" customWidth="1"/>
    <col min="29" max="16384" width="8.83203125" style="406"/>
  </cols>
  <sheetData>
    <row r="1" spans="1:28" ht="17">
      <c r="A1" s="403" t="s">
        <v>147</v>
      </c>
      <c r="B1" s="404"/>
      <c r="C1" s="404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4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</row>
    <row r="2" spans="1:28" s="14" customFormat="1" ht="13">
      <c r="A2" s="407" t="s">
        <v>148</v>
      </c>
      <c r="B2" s="407"/>
      <c r="C2" s="40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07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s="14" customFormat="1" thickBot="1">
      <c r="A3" s="407" t="s">
        <v>149</v>
      </c>
      <c r="B3" s="407"/>
      <c r="C3" s="407"/>
      <c r="D3" s="15"/>
      <c r="E3" s="15"/>
      <c r="F3" s="15"/>
      <c r="G3" s="15"/>
      <c r="H3" s="15"/>
      <c r="I3" s="15"/>
      <c r="J3" s="15"/>
      <c r="K3" s="15"/>
      <c r="L3" s="15"/>
      <c r="M3" s="15"/>
      <c r="N3" s="15" t="s">
        <v>84</v>
      </c>
      <c r="O3" s="408" t="s">
        <v>150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 t="s">
        <v>151</v>
      </c>
    </row>
    <row r="4" spans="1:28" s="14" customFormat="1" thickBot="1">
      <c r="A4" s="409"/>
      <c r="B4" s="409"/>
      <c r="C4" s="410"/>
      <c r="D4" s="411" t="s">
        <v>57</v>
      </c>
      <c r="E4" s="412" t="s">
        <v>79</v>
      </c>
      <c r="F4" s="411" t="s">
        <v>0</v>
      </c>
      <c r="G4" s="412" t="s">
        <v>1</v>
      </c>
      <c r="H4" s="411" t="s">
        <v>2</v>
      </c>
      <c r="I4" s="412" t="s">
        <v>5</v>
      </c>
      <c r="J4" s="411" t="s">
        <v>58</v>
      </c>
      <c r="K4" s="412" t="s">
        <v>59</v>
      </c>
      <c r="L4" s="411" t="s">
        <v>8</v>
      </c>
      <c r="M4" s="412" t="s">
        <v>9</v>
      </c>
      <c r="N4" s="413" t="s">
        <v>10</v>
      </c>
      <c r="O4" s="414" t="s">
        <v>152</v>
      </c>
      <c r="P4" s="415"/>
      <c r="Q4" s="416"/>
      <c r="R4" s="417" t="s">
        <v>153</v>
      </c>
      <c r="S4" s="418"/>
      <c r="T4" s="418"/>
      <c r="U4" s="418"/>
      <c r="V4" s="418"/>
      <c r="W4" s="418"/>
      <c r="X4" s="418"/>
      <c r="Y4" s="418"/>
      <c r="Z4" s="418"/>
      <c r="AA4" s="419"/>
      <c r="AB4" s="420" t="s">
        <v>154</v>
      </c>
    </row>
    <row r="5" spans="1:28" s="14" customFormat="1" ht="15" thickBot="1">
      <c r="A5" s="421" t="s">
        <v>155</v>
      </c>
      <c r="B5" s="422"/>
      <c r="C5" s="423" t="s">
        <v>156</v>
      </c>
      <c r="D5" s="424">
        <v>18</v>
      </c>
      <c r="E5" s="425"/>
      <c r="F5" s="426">
        <v>0</v>
      </c>
      <c r="G5" s="426">
        <v>1</v>
      </c>
      <c r="H5" s="427">
        <v>0</v>
      </c>
      <c r="I5" s="426">
        <v>1</v>
      </c>
      <c r="J5" s="426">
        <v>5</v>
      </c>
      <c r="K5" s="426">
        <v>6</v>
      </c>
      <c r="L5" s="426">
        <v>3</v>
      </c>
      <c r="M5" s="426">
        <v>2</v>
      </c>
      <c r="N5" s="428" t="s">
        <v>83</v>
      </c>
      <c r="O5" s="429"/>
      <c r="P5" s="430"/>
      <c r="Q5" s="431"/>
      <c r="R5" s="27" t="s">
        <v>0</v>
      </c>
      <c r="S5" s="27" t="s">
        <v>1</v>
      </c>
      <c r="T5" s="27" t="s">
        <v>2</v>
      </c>
      <c r="U5" s="27" t="s">
        <v>5</v>
      </c>
      <c r="V5" s="27" t="s">
        <v>58</v>
      </c>
      <c r="W5" s="27" t="s">
        <v>59</v>
      </c>
      <c r="X5" s="27" t="s">
        <v>8</v>
      </c>
      <c r="Y5" s="27" t="s">
        <v>9</v>
      </c>
      <c r="Z5" s="27" t="s">
        <v>10</v>
      </c>
      <c r="AA5" s="27" t="s">
        <v>157</v>
      </c>
      <c r="AB5" s="308"/>
    </row>
    <row r="6" spans="1:28" s="14" customFormat="1" ht="18" customHeight="1">
      <c r="A6" s="432"/>
      <c r="B6" s="433"/>
      <c r="C6" s="434" t="s">
        <v>158</v>
      </c>
      <c r="D6" s="435">
        <v>540000</v>
      </c>
      <c r="E6" s="436"/>
      <c r="F6" s="426">
        <v>0</v>
      </c>
      <c r="G6" s="426">
        <v>30000</v>
      </c>
      <c r="H6" s="427">
        <v>0</v>
      </c>
      <c r="I6" s="426">
        <v>30000</v>
      </c>
      <c r="J6" s="426">
        <v>150000</v>
      </c>
      <c r="K6" s="426">
        <v>180000</v>
      </c>
      <c r="L6" s="426">
        <v>90000</v>
      </c>
      <c r="M6" s="426">
        <v>60000</v>
      </c>
      <c r="N6" s="428" t="s">
        <v>83</v>
      </c>
      <c r="O6" s="437" t="s">
        <v>159</v>
      </c>
      <c r="P6" s="438"/>
      <c r="Q6" s="439"/>
      <c r="R6" s="440">
        <v>0</v>
      </c>
      <c r="S6" s="440">
        <v>0</v>
      </c>
      <c r="T6" s="440">
        <v>0</v>
      </c>
      <c r="U6" s="440">
        <v>0</v>
      </c>
      <c r="V6" s="440">
        <v>8</v>
      </c>
      <c r="W6" s="440">
        <v>6</v>
      </c>
      <c r="X6" s="440">
        <v>1</v>
      </c>
      <c r="Y6" s="440">
        <v>4</v>
      </c>
      <c r="Z6" s="440">
        <v>0</v>
      </c>
      <c r="AA6" s="440">
        <v>19</v>
      </c>
      <c r="AB6" s="441">
        <v>555000</v>
      </c>
    </row>
    <row r="7" spans="1:28" s="14" customFormat="1" ht="18" customHeight="1">
      <c r="A7" s="442" t="s">
        <v>84</v>
      </c>
      <c r="B7" s="443" t="s">
        <v>4</v>
      </c>
      <c r="C7" s="444" t="s">
        <v>156</v>
      </c>
      <c r="D7" s="445">
        <v>19</v>
      </c>
      <c r="E7" s="446">
        <v>100</v>
      </c>
      <c r="F7" s="427">
        <v>0</v>
      </c>
      <c r="G7" s="427">
        <v>0</v>
      </c>
      <c r="H7" s="427">
        <v>0</v>
      </c>
      <c r="I7" s="427">
        <v>0</v>
      </c>
      <c r="J7" s="427">
        <v>8</v>
      </c>
      <c r="K7" s="427">
        <v>6</v>
      </c>
      <c r="L7" s="427">
        <v>1</v>
      </c>
      <c r="M7" s="427">
        <v>4</v>
      </c>
      <c r="N7" s="428">
        <v>0</v>
      </c>
      <c r="O7" s="447"/>
      <c r="P7" s="448"/>
      <c r="Q7" s="449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1"/>
    </row>
    <row r="8" spans="1:28" s="14" customFormat="1" ht="18" customHeight="1">
      <c r="A8" s="452"/>
      <c r="B8" s="453"/>
      <c r="C8" s="444" t="s">
        <v>158</v>
      </c>
      <c r="D8" s="445">
        <v>555000</v>
      </c>
      <c r="E8" s="446">
        <v>100</v>
      </c>
      <c r="F8" s="427">
        <v>0</v>
      </c>
      <c r="G8" s="427">
        <v>0</v>
      </c>
      <c r="H8" s="427">
        <v>0</v>
      </c>
      <c r="I8" s="427">
        <v>0</v>
      </c>
      <c r="J8" s="427">
        <v>225000</v>
      </c>
      <c r="K8" s="427">
        <v>180000</v>
      </c>
      <c r="L8" s="427">
        <v>30000</v>
      </c>
      <c r="M8" s="427">
        <v>120000</v>
      </c>
      <c r="N8" s="428">
        <v>0</v>
      </c>
      <c r="O8" s="454" t="s">
        <v>160</v>
      </c>
      <c r="P8" s="455" t="s">
        <v>161</v>
      </c>
      <c r="Q8" s="456" t="s">
        <v>162</v>
      </c>
      <c r="R8" s="457">
        <v>0</v>
      </c>
      <c r="S8" s="457">
        <v>0</v>
      </c>
      <c r="T8" s="457">
        <v>0</v>
      </c>
      <c r="U8" s="457">
        <v>0</v>
      </c>
      <c r="V8" s="457">
        <v>0</v>
      </c>
      <c r="W8" s="458">
        <v>0</v>
      </c>
      <c r="X8" s="457">
        <v>0</v>
      </c>
      <c r="Y8" s="458">
        <v>0</v>
      </c>
      <c r="Z8" s="457">
        <v>0</v>
      </c>
      <c r="AA8" s="458">
        <v>0</v>
      </c>
      <c r="AB8" s="459">
        <v>0</v>
      </c>
    </row>
    <row r="9" spans="1:28" s="14" customFormat="1" ht="18" customHeight="1">
      <c r="A9" s="452"/>
      <c r="B9" s="443" t="s">
        <v>163</v>
      </c>
      <c r="C9" s="444" t="s">
        <v>156</v>
      </c>
      <c r="D9" s="445">
        <v>0</v>
      </c>
      <c r="E9" s="446">
        <v>0</v>
      </c>
      <c r="F9" s="460">
        <v>0</v>
      </c>
      <c r="G9" s="460">
        <v>0</v>
      </c>
      <c r="H9" s="460">
        <v>0</v>
      </c>
      <c r="I9" s="461">
        <v>0</v>
      </c>
      <c r="J9" s="461">
        <v>0</v>
      </c>
      <c r="K9" s="461">
        <v>0</v>
      </c>
      <c r="L9" s="460">
        <v>0</v>
      </c>
      <c r="M9" s="460">
        <v>0</v>
      </c>
      <c r="N9" s="462">
        <v>0</v>
      </c>
      <c r="O9" s="463"/>
      <c r="P9" s="464"/>
      <c r="Q9" s="465"/>
      <c r="R9" s="466"/>
      <c r="S9" s="466"/>
      <c r="T9" s="466"/>
      <c r="U9" s="466"/>
      <c r="V9" s="466"/>
      <c r="W9" s="450"/>
      <c r="X9" s="466"/>
      <c r="Y9" s="450"/>
      <c r="Z9" s="466"/>
      <c r="AA9" s="450"/>
      <c r="AB9" s="451"/>
    </row>
    <row r="10" spans="1:28" s="14" customFormat="1" ht="18" customHeight="1">
      <c r="A10" s="452"/>
      <c r="B10" s="453"/>
      <c r="C10" s="444" t="s">
        <v>158</v>
      </c>
      <c r="D10" s="445">
        <v>0</v>
      </c>
      <c r="E10" s="446">
        <v>0</v>
      </c>
      <c r="F10" s="460">
        <v>0</v>
      </c>
      <c r="G10" s="460">
        <v>0</v>
      </c>
      <c r="H10" s="460">
        <v>0</v>
      </c>
      <c r="I10" s="461">
        <v>0</v>
      </c>
      <c r="J10" s="461">
        <v>0</v>
      </c>
      <c r="K10" s="461">
        <v>0</v>
      </c>
      <c r="L10" s="460">
        <v>0</v>
      </c>
      <c r="M10" s="460">
        <v>0</v>
      </c>
      <c r="N10" s="462">
        <v>0</v>
      </c>
      <c r="O10" s="467" t="s">
        <v>164</v>
      </c>
      <c r="P10" s="468" t="s">
        <v>161</v>
      </c>
      <c r="Q10" s="469" t="s">
        <v>165</v>
      </c>
      <c r="R10" s="457">
        <v>0</v>
      </c>
      <c r="S10" s="457">
        <v>0</v>
      </c>
      <c r="T10" s="457">
        <v>0</v>
      </c>
      <c r="U10" s="457">
        <v>0</v>
      </c>
      <c r="V10" s="470">
        <v>1</v>
      </c>
      <c r="W10" s="457">
        <v>0</v>
      </c>
      <c r="X10" s="457">
        <v>0</v>
      </c>
      <c r="Y10" s="458">
        <v>0</v>
      </c>
      <c r="Z10" s="457">
        <v>0</v>
      </c>
      <c r="AA10" s="458">
        <v>1</v>
      </c>
      <c r="AB10" s="459">
        <v>15000</v>
      </c>
    </row>
    <row r="11" spans="1:28" s="14" customFormat="1" ht="18" customHeight="1">
      <c r="A11" s="452"/>
      <c r="B11" s="471" t="s">
        <v>166</v>
      </c>
      <c r="C11" s="444" t="s">
        <v>156</v>
      </c>
      <c r="D11" s="445">
        <v>18</v>
      </c>
      <c r="E11" s="446">
        <v>94.73684210526315</v>
      </c>
      <c r="F11" s="460">
        <v>0</v>
      </c>
      <c r="G11" s="460">
        <v>0</v>
      </c>
      <c r="H11" s="460">
        <v>0</v>
      </c>
      <c r="I11" s="461">
        <v>0</v>
      </c>
      <c r="J11" s="461">
        <v>8</v>
      </c>
      <c r="K11" s="460">
        <v>5</v>
      </c>
      <c r="L11" s="460">
        <v>1</v>
      </c>
      <c r="M11" s="460">
        <v>4</v>
      </c>
      <c r="N11" s="462">
        <v>0</v>
      </c>
      <c r="O11" s="472" t="s">
        <v>167</v>
      </c>
      <c r="P11" s="407" t="s">
        <v>161</v>
      </c>
      <c r="Q11" s="473" t="s">
        <v>162</v>
      </c>
      <c r="R11" s="466"/>
      <c r="S11" s="466"/>
      <c r="T11" s="466"/>
      <c r="U11" s="466"/>
      <c r="V11" s="474"/>
      <c r="W11" s="466"/>
      <c r="X11" s="466"/>
      <c r="Y11" s="450"/>
      <c r="Z11" s="466"/>
      <c r="AA11" s="450"/>
      <c r="AB11" s="451"/>
    </row>
    <row r="12" spans="1:28" s="14" customFormat="1" ht="18" customHeight="1">
      <c r="A12" s="452"/>
      <c r="B12" s="475"/>
      <c r="C12" s="444" t="s">
        <v>158</v>
      </c>
      <c r="D12" s="445">
        <v>525000</v>
      </c>
      <c r="E12" s="446">
        <v>94.594594594594597</v>
      </c>
      <c r="F12" s="460">
        <v>0</v>
      </c>
      <c r="G12" s="460">
        <v>0</v>
      </c>
      <c r="H12" s="460">
        <v>0</v>
      </c>
      <c r="I12" s="461">
        <v>0</v>
      </c>
      <c r="J12" s="461">
        <v>225000</v>
      </c>
      <c r="K12" s="460">
        <v>150000</v>
      </c>
      <c r="L12" s="460">
        <v>30000</v>
      </c>
      <c r="M12" s="460">
        <v>120000</v>
      </c>
      <c r="N12" s="462">
        <v>0</v>
      </c>
      <c r="O12" s="467" t="s">
        <v>168</v>
      </c>
      <c r="P12" s="468" t="s">
        <v>161</v>
      </c>
      <c r="Q12" s="469" t="s">
        <v>165</v>
      </c>
      <c r="R12" s="457">
        <v>0</v>
      </c>
      <c r="S12" s="457">
        <v>0</v>
      </c>
      <c r="T12" s="457">
        <v>0</v>
      </c>
      <c r="U12" s="457">
        <v>0</v>
      </c>
      <c r="V12" s="470">
        <v>7</v>
      </c>
      <c r="W12" s="457">
        <v>6</v>
      </c>
      <c r="X12" s="457">
        <v>1</v>
      </c>
      <c r="Y12" s="457">
        <v>4</v>
      </c>
      <c r="Z12" s="457">
        <v>0</v>
      </c>
      <c r="AA12" s="458">
        <v>18</v>
      </c>
      <c r="AB12" s="459">
        <v>540000</v>
      </c>
    </row>
    <row r="13" spans="1:28" s="14" customFormat="1" ht="18" customHeight="1">
      <c r="A13" s="452"/>
      <c r="B13" s="443" t="s">
        <v>169</v>
      </c>
      <c r="C13" s="444" t="s">
        <v>156</v>
      </c>
      <c r="D13" s="445">
        <v>1</v>
      </c>
      <c r="E13" s="446">
        <v>5.2631578947368416</v>
      </c>
      <c r="F13" s="460">
        <v>0</v>
      </c>
      <c r="G13" s="460">
        <v>0</v>
      </c>
      <c r="H13" s="460">
        <v>0</v>
      </c>
      <c r="I13" s="461">
        <v>0</v>
      </c>
      <c r="J13" s="461">
        <v>0</v>
      </c>
      <c r="K13" s="460">
        <v>1</v>
      </c>
      <c r="L13" s="460">
        <v>0</v>
      </c>
      <c r="M13" s="460">
        <v>0</v>
      </c>
      <c r="N13" s="462">
        <v>0</v>
      </c>
      <c r="O13" s="476" t="s">
        <v>170</v>
      </c>
      <c r="P13" s="477" t="s">
        <v>161</v>
      </c>
      <c r="Q13" s="478" t="s">
        <v>162</v>
      </c>
      <c r="R13" s="466"/>
      <c r="S13" s="466"/>
      <c r="T13" s="466"/>
      <c r="U13" s="466"/>
      <c r="V13" s="474"/>
      <c r="W13" s="466"/>
      <c r="X13" s="466"/>
      <c r="Y13" s="466"/>
      <c r="Z13" s="466"/>
      <c r="AA13" s="450"/>
      <c r="AB13" s="451"/>
    </row>
    <row r="14" spans="1:28" s="14" customFormat="1" ht="18" customHeight="1">
      <c r="A14" s="452"/>
      <c r="B14" s="453"/>
      <c r="C14" s="444" t="s">
        <v>158</v>
      </c>
      <c r="D14" s="445">
        <v>30000</v>
      </c>
      <c r="E14" s="446">
        <v>5.4054054054054053</v>
      </c>
      <c r="F14" s="460">
        <v>0</v>
      </c>
      <c r="G14" s="460">
        <v>0</v>
      </c>
      <c r="H14" s="460">
        <v>0</v>
      </c>
      <c r="I14" s="461">
        <v>0</v>
      </c>
      <c r="J14" s="461">
        <v>0</v>
      </c>
      <c r="K14" s="460">
        <v>30000</v>
      </c>
      <c r="L14" s="460">
        <v>0</v>
      </c>
      <c r="M14" s="460">
        <v>0</v>
      </c>
      <c r="N14" s="462">
        <v>0</v>
      </c>
      <c r="O14" s="467" t="s">
        <v>171</v>
      </c>
      <c r="P14" s="468" t="s">
        <v>161</v>
      </c>
      <c r="Q14" s="469" t="s">
        <v>165</v>
      </c>
      <c r="R14" s="457">
        <v>0</v>
      </c>
      <c r="S14" s="457">
        <v>0</v>
      </c>
      <c r="T14" s="457">
        <v>0</v>
      </c>
      <c r="U14" s="457">
        <v>0</v>
      </c>
      <c r="V14" s="470">
        <v>0</v>
      </c>
      <c r="W14" s="457">
        <v>0</v>
      </c>
      <c r="X14" s="457">
        <v>0</v>
      </c>
      <c r="Y14" s="457">
        <v>0</v>
      </c>
      <c r="Z14" s="457">
        <v>0</v>
      </c>
      <c r="AA14" s="458">
        <v>0</v>
      </c>
      <c r="AB14" s="459">
        <v>0</v>
      </c>
    </row>
    <row r="15" spans="1:28" s="14" customFormat="1" ht="18" customHeight="1">
      <c r="A15" s="452"/>
      <c r="B15" s="443" t="s">
        <v>172</v>
      </c>
      <c r="C15" s="444" t="s">
        <v>156</v>
      </c>
      <c r="D15" s="445">
        <v>0</v>
      </c>
      <c r="E15" s="446">
        <v>0</v>
      </c>
      <c r="F15" s="460">
        <v>0</v>
      </c>
      <c r="G15" s="460">
        <v>0</v>
      </c>
      <c r="H15" s="460">
        <v>0</v>
      </c>
      <c r="I15" s="461">
        <v>0</v>
      </c>
      <c r="J15" s="461">
        <v>0</v>
      </c>
      <c r="K15" s="460">
        <v>0</v>
      </c>
      <c r="L15" s="460">
        <v>0</v>
      </c>
      <c r="M15" s="460">
        <v>0</v>
      </c>
      <c r="N15" s="462">
        <v>0</v>
      </c>
      <c r="O15" s="476" t="s">
        <v>173</v>
      </c>
      <c r="P15" s="477" t="s">
        <v>161</v>
      </c>
      <c r="Q15" s="478" t="s">
        <v>162</v>
      </c>
      <c r="R15" s="466"/>
      <c r="S15" s="466"/>
      <c r="T15" s="466"/>
      <c r="U15" s="466"/>
      <c r="V15" s="474"/>
      <c r="W15" s="466"/>
      <c r="X15" s="466"/>
      <c r="Y15" s="466"/>
      <c r="Z15" s="466"/>
      <c r="AA15" s="450"/>
      <c r="AB15" s="451"/>
    </row>
    <row r="16" spans="1:28" s="14" customFormat="1" ht="18" customHeight="1">
      <c r="A16" s="452"/>
      <c r="B16" s="453"/>
      <c r="C16" s="444" t="s">
        <v>158</v>
      </c>
      <c r="D16" s="445">
        <v>0</v>
      </c>
      <c r="E16" s="446">
        <v>0</v>
      </c>
      <c r="F16" s="460">
        <v>0</v>
      </c>
      <c r="G16" s="460">
        <v>0</v>
      </c>
      <c r="H16" s="460">
        <v>0</v>
      </c>
      <c r="I16" s="461">
        <v>0</v>
      </c>
      <c r="J16" s="461">
        <v>0</v>
      </c>
      <c r="K16" s="460">
        <v>0</v>
      </c>
      <c r="L16" s="460">
        <v>0</v>
      </c>
      <c r="M16" s="460">
        <v>0</v>
      </c>
      <c r="N16" s="462">
        <v>0</v>
      </c>
      <c r="O16" s="467" t="s">
        <v>174</v>
      </c>
      <c r="P16" s="468" t="s">
        <v>161</v>
      </c>
      <c r="Q16" s="469" t="s">
        <v>165</v>
      </c>
      <c r="R16" s="457">
        <v>0</v>
      </c>
      <c r="S16" s="457">
        <v>0</v>
      </c>
      <c r="T16" s="457">
        <v>0</v>
      </c>
      <c r="U16" s="457">
        <v>0</v>
      </c>
      <c r="V16" s="470">
        <v>0</v>
      </c>
      <c r="W16" s="457">
        <v>0</v>
      </c>
      <c r="X16" s="457">
        <v>0</v>
      </c>
      <c r="Y16" s="457">
        <v>0</v>
      </c>
      <c r="Z16" s="457">
        <v>0</v>
      </c>
      <c r="AA16" s="457">
        <v>0</v>
      </c>
      <c r="AB16" s="479">
        <v>0</v>
      </c>
    </row>
    <row r="17" spans="1:28" s="14" customFormat="1" ht="15" thickBot="1">
      <c r="A17" s="452"/>
      <c r="B17" s="443" t="s">
        <v>175</v>
      </c>
      <c r="C17" s="444" t="s">
        <v>156</v>
      </c>
      <c r="D17" s="445">
        <v>0</v>
      </c>
      <c r="E17" s="446">
        <v>0</v>
      </c>
      <c r="F17" s="460">
        <v>0</v>
      </c>
      <c r="G17" s="460">
        <v>0</v>
      </c>
      <c r="H17" s="460">
        <v>0</v>
      </c>
      <c r="I17" s="461">
        <v>0</v>
      </c>
      <c r="J17" s="460">
        <v>0</v>
      </c>
      <c r="K17" s="460">
        <v>0</v>
      </c>
      <c r="L17" s="460">
        <v>0</v>
      </c>
      <c r="M17" s="460">
        <v>0</v>
      </c>
      <c r="N17" s="462">
        <v>0</v>
      </c>
      <c r="O17" s="480" t="s">
        <v>176</v>
      </c>
      <c r="P17" s="408" t="s">
        <v>161</v>
      </c>
      <c r="Q17" s="481" t="s">
        <v>162</v>
      </c>
      <c r="R17" s="482"/>
      <c r="S17" s="482"/>
      <c r="T17" s="482"/>
      <c r="U17" s="482"/>
      <c r="V17" s="483"/>
      <c r="W17" s="482"/>
      <c r="X17" s="482"/>
      <c r="Y17" s="482"/>
      <c r="Z17" s="482"/>
      <c r="AA17" s="482"/>
      <c r="AB17" s="484"/>
    </row>
    <row r="18" spans="1:28" s="14" customFormat="1" ht="15" thickBot="1">
      <c r="A18" s="485"/>
      <c r="B18" s="486"/>
      <c r="C18" s="487" t="s">
        <v>158</v>
      </c>
      <c r="D18" s="488">
        <v>0</v>
      </c>
      <c r="E18" s="489">
        <v>0</v>
      </c>
      <c r="F18" s="490">
        <v>0</v>
      </c>
      <c r="G18" s="490">
        <v>0</v>
      </c>
      <c r="H18" s="490">
        <v>0</v>
      </c>
      <c r="I18" s="491">
        <v>0</v>
      </c>
      <c r="J18" s="490">
        <v>0</v>
      </c>
      <c r="K18" s="490">
        <v>0</v>
      </c>
      <c r="L18" s="490">
        <v>0</v>
      </c>
      <c r="M18" s="490">
        <v>0</v>
      </c>
      <c r="N18" s="492">
        <v>0</v>
      </c>
      <c r="O18" s="493" t="s">
        <v>28</v>
      </c>
      <c r="P18" s="493"/>
      <c r="Q18" s="493"/>
      <c r="R18" s="493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</row>
    <row r="19" spans="1:28" s="14" customFormat="1" ht="13">
      <c r="B19" s="13"/>
      <c r="C19" s="13"/>
      <c r="E19" s="13"/>
      <c r="G19" s="13"/>
      <c r="I19" s="13"/>
      <c r="K19" s="13"/>
      <c r="M19" s="13"/>
      <c r="N19" s="13"/>
      <c r="O19" s="13"/>
      <c r="AB19" s="13"/>
    </row>
  </sheetData>
  <mergeCells count="84">
    <mergeCell ref="AA16:AA17"/>
    <mergeCell ref="AB16:AB17"/>
    <mergeCell ref="B17:B18"/>
    <mergeCell ref="O18:R18"/>
    <mergeCell ref="U16:U17"/>
    <mergeCell ref="V16:V17"/>
    <mergeCell ref="W16:W17"/>
    <mergeCell ref="X16:X17"/>
    <mergeCell ref="Y16:Y17"/>
    <mergeCell ref="Z16:Z17"/>
    <mergeCell ref="W14:W15"/>
    <mergeCell ref="X14:X15"/>
    <mergeCell ref="Y14:Y15"/>
    <mergeCell ref="Z14:Z15"/>
    <mergeCell ref="AA14:AA15"/>
    <mergeCell ref="AB14:AB15"/>
    <mergeCell ref="B13:B14"/>
    <mergeCell ref="R14:R15"/>
    <mergeCell ref="S14:S15"/>
    <mergeCell ref="T14:T15"/>
    <mergeCell ref="U14:U15"/>
    <mergeCell ref="V14:V15"/>
    <mergeCell ref="B15:B16"/>
    <mergeCell ref="R16:R17"/>
    <mergeCell ref="S16:S17"/>
    <mergeCell ref="T16:T17"/>
    <mergeCell ref="W12:W13"/>
    <mergeCell ref="X12:X13"/>
    <mergeCell ref="Y12:Y13"/>
    <mergeCell ref="Z12:Z13"/>
    <mergeCell ref="AA12:AA13"/>
    <mergeCell ref="AB12:AB13"/>
    <mergeCell ref="Y10:Y11"/>
    <mergeCell ref="Z10:Z11"/>
    <mergeCell ref="AA10:AA11"/>
    <mergeCell ref="AB10:AB11"/>
    <mergeCell ref="B11:B12"/>
    <mergeCell ref="R12:R13"/>
    <mergeCell ref="S12:S13"/>
    <mergeCell ref="T12:T13"/>
    <mergeCell ref="U12:U13"/>
    <mergeCell ref="V12:V13"/>
    <mergeCell ref="AA8:AA9"/>
    <mergeCell ref="AB8:AB9"/>
    <mergeCell ref="B9:B10"/>
    <mergeCell ref="R10:R11"/>
    <mergeCell ref="S10:S11"/>
    <mergeCell ref="T10:T11"/>
    <mergeCell ref="U10:U11"/>
    <mergeCell ref="V10:V11"/>
    <mergeCell ref="W10:W11"/>
    <mergeCell ref="X10:X11"/>
    <mergeCell ref="U8:U9"/>
    <mergeCell ref="V8:V9"/>
    <mergeCell ref="W8:W9"/>
    <mergeCell ref="X8:X9"/>
    <mergeCell ref="Y8:Y9"/>
    <mergeCell ref="Z8:Z9"/>
    <mergeCell ref="AA6:AA7"/>
    <mergeCell ref="AB6:AB7"/>
    <mergeCell ref="A7:A18"/>
    <mergeCell ref="B7:B8"/>
    <mergeCell ref="O8:O9"/>
    <mergeCell ref="P8:P9"/>
    <mergeCell ref="Q8:Q9"/>
    <mergeCell ref="R8:R9"/>
    <mergeCell ref="S8:S9"/>
    <mergeCell ref="T8:T9"/>
    <mergeCell ref="U6:U7"/>
    <mergeCell ref="V6:V7"/>
    <mergeCell ref="W6:W7"/>
    <mergeCell ref="X6:X7"/>
    <mergeCell ref="Y6:Y7"/>
    <mergeCell ref="Z6:Z7"/>
    <mergeCell ref="A4:C4"/>
    <mergeCell ref="O4:Q5"/>
    <mergeCell ref="R4:AA4"/>
    <mergeCell ref="AB4:AB5"/>
    <mergeCell ref="A5:B6"/>
    <mergeCell ref="E5:E6"/>
    <mergeCell ref="O6:Q7"/>
    <mergeCell ref="R6:R7"/>
    <mergeCell ref="S6:S7"/>
    <mergeCell ref="T6:T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C7B4-EF98-0D42-A22F-8262C534F4EB}">
  <dimension ref="A1:U33"/>
  <sheetViews>
    <sheetView showGridLines="0" workbookViewId="0"/>
  </sheetViews>
  <sheetFormatPr baseColWidth="10" defaultColWidth="9" defaultRowHeight="14"/>
  <cols>
    <col min="1" max="1" width="3.1640625" style="11" customWidth="1"/>
    <col min="2" max="2" width="2.1640625" style="10" customWidth="1"/>
    <col min="3" max="4" width="2" style="10" customWidth="1"/>
    <col min="5" max="5" width="3" style="10" customWidth="1"/>
    <col min="6" max="7" width="5" style="10" customWidth="1"/>
    <col min="8" max="17" width="4.83203125" style="10" customWidth="1"/>
    <col min="18" max="20" width="4" style="10" customWidth="1"/>
    <col min="21" max="21" width="5" style="11" customWidth="1"/>
    <col min="22" max="16384" width="9" style="10"/>
  </cols>
  <sheetData>
    <row r="1" spans="1:21" ht="18" thickBot="1">
      <c r="A1" s="59" t="s">
        <v>34</v>
      </c>
      <c r="B1" s="60"/>
      <c r="C1" s="60"/>
      <c r="D1" s="60"/>
      <c r="S1" s="61"/>
      <c r="T1" s="61"/>
      <c r="U1" s="12"/>
    </row>
    <row r="2" spans="1:21" s="70" customFormat="1" ht="12">
      <c r="A2" s="62"/>
      <c r="B2" s="62"/>
      <c r="C2" s="62"/>
      <c r="D2" s="62"/>
      <c r="E2" s="63"/>
      <c r="F2" s="64" t="s">
        <v>35</v>
      </c>
      <c r="G2" s="65"/>
      <c r="H2" s="66" t="s">
        <v>36</v>
      </c>
      <c r="I2" s="67"/>
      <c r="J2" s="66" t="s">
        <v>37</v>
      </c>
      <c r="K2" s="67"/>
      <c r="L2" s="66" t="s">
        <v>38</v>
      </c>
      <c r="M2" s="67"/>
      <c r="N2" s="66" t="s">
        <v>39</v>
      </c>
      <c r="O2" s="67"/>
      <c r="P2" s="66" t="s">
        <v>40</v>
      </c>
      <c r="Q2" s="67"/>
      <c r="R2" s="68" t="s">
        <v>41</v>
      </c>
      <c r="S2" s="68" t="s">
        <v>42</v>
      </c>
      <c r="T2" s="68" t="s">
        <v>43</v>
      </c>
      <c r="U2" s="69" t="s">
        <v>14</v>
      </c>
    </row>
    <row r="3" spans="1:21" s="70" customFormat="1" ht="13" thickBot="1">
      <c r="A3" s="71"/>
      <c r="B3" s="71"/>
      <c r="C3" s="71"/>
      <c r="D3" s="71"/>
      <c r="E3" s="72"/>
      <c r="F3" s="73" t="s">
        <v>44</v>
      </c>
      <c r="G3" s="73" t="s">
        <v>12</v>
      </c>
      <c r="H3" s="73" t="s">
        <v>44</v>
      </c>
      <c r="I3" s="73" t="s">
        <v>12</v>
      </c>
      <c r="J3" s="73" t="s">
        <v>44</v>
      </c>
      <c r="K3" s="73" t="s">
        <v>12</v>
      </c>
      <c r="L3" s="73" t="s">
        <v>44</v>
      </c>
      <c r="M3" s="73" t="s">
        <v>12</v>
      </c>
      <c r="N3" s="73" t="s">
        <v>44</v>
      </c>
      <c r="O3" s="73" t="s">
        <v>12</v>
      </c>
      <c r="P3" s="73" t="s">
        <v>44</v>
      </c>
      <c r="Q3" s="73" t="s">
        <v>12</v>
      </c>
      <c r="R3" s="74"/>
      <c r="S3" s="74"/>
      <c r="T3" s="74"/>
      <c r="U3" s="75"/>
    </row>
    <row r="4" spans="1:21" s="70" customFormat="1" ht="12" hidden="1">
      <c r="A4" s="76" t="s">
        <v>45</v>
      </c>
      <c r="B4" s="77" t="s">
        <v>46</v>
      </c>
      <c r="C4" s="78" t="s">
        <v>47</v>
      </c>
      <c r="D4" s="78"/>
      <c r="E4" s="67"/>
      <c r="F4" s="79">
        <v>14205</v>
      </c>
      <c r="G4" s="79">
        <v>19851</v>
      </c>
      <c r="H4" s="79">
        <v>12615</v>
      </c>
      <c r="I4" s="79">
        <v>18057</v>
      </c>
      <c r="J4" s="79">
        <v>12101</v>
      </c>
      <c r="K4" s="79">
        <v>17205</v>
      </c>
      <c r="L4" s="79">
        <v>1250</v>
      </c>
      <c r="M4" s="79">
        <v>1900</v>
      </c>
      <c r="N4" s="80">
        <v>935</v>
      </c>
      <c r="O4" s="80">
        <v>978</v>
      </c>
      <c r="P4" s="79">
        <v>11684</v>
      </c>
      <c r="Q4" s="79">
        <v>14909</v>
      </c>
      <c r="R4" s="79">
        <v>8.3333333333333329E-2</v>
      </c>
      <c r="S4" s="81">
        <v>4</v>
      </c>
      <c r="T4" s="79">
        <v>41</v>
      </c>
      <c r="U4" s="82">
        <v>15.49</v>
      </c>
    </row>
    <row r="5" spans="1:21" s="70" customFormat="1" ht="12" hidden="1">
      <c r="A5" s="83"/>
      <c r="B5" s="77" t="s">
        <v>48</v>
      </c>
      <c r="C5" s="83"/>
      <c r="D5" s="83" t="s">
        <v>49</v>
      </c>
      <c r="E5" s="83"/>
      <c r="F5" s="84">
        <v>15425</v>
      </c>
      <c r="G5" s="84">
        <v>21653.083333333332</v>
      </c>
      <c r="H5" s="84">
        <v>13885.166666666666</v>
      </c>
      <c r="I5" s="84">
        <v>19914.5</v>
      </c>
      <c r="J5" s="84">
        <v>13370.166666666666</v>
      </c>
      <c r="K5" s="84">
        <v>19038.666666666668</v>
      </c>
      <c r="L5" s="84">
        <v>1396.75</v>
      </c>
      <c r="M5" s="84">
        <v>2164.8333333333335</v>
      </c>
      <c r="N5" s="85">
        <v>1196.75</v>
      </c>
      <c r="O5" s="85">
        <v>1250.75</v>
      </c>
      <c r="P5" s="84">
        <v>12613.416666666666</v>
      </c>
      <c r="Q5" s="84">
        <v>16186.583333333334</v>
      </c>
      <c r="R5" s="84">
        <v>0.25</v>
      </c>
      <c r="S5" s="86">
        <v>8</v>
      </c>
      <c r="T5" s="84">
        <v>42.916666666666664</v>
      </c>
      <c r="U5" s="87">
        <v>16.75</v>
      </c>
    </row>
    <row r="6" spans="1:21" s="70" customFormat="1" ht="12" hidden="1">
      <c r="A6" s="88" t="s">
        <v>45</v>
      </c>
      <c r="B6" s="89" t="s">
        <v>50</v>
      </c>
      <c r="C6" s="62" t="s">
        <v>47</v>
      </c>
      <c r="D6" s="62"/>
      <c r="E6" s="90"/>
      <c r="F6" s="91">
        <v>16153</v>
      </c>
      <c r="G6" s="91">
        <v>22849</v>
      </c>
      <c r="H6" s="91">
        <v>14446</v>
      </c>
      <c r="I6" s="91">
        <v>20874</v>
      </c>
      <c r="J6" s="91">
        <v>14148</v>
      </c>
      <c r="K6" s="91">
        <v>20321</v>
      </c>
      <c r="L6" s="91">
        <v>1529</v>
      </c>
      <c r="M6" s="91">
        <v>2389</v>
      </c>
      <c r="N6" s="92">
        <v>1424</v>
      </c>
      <c r="O6" s="92">
        <v>1483</v>
      </c>
      <c r="P6" s="91">
        <v>13428</v>
      </c>
      <c r="Q6" s="91">
        <v>17352</v>
      </c>
      <c r="R6" s="91">
        <v>0.25</v>
      </c>
      <c r="S6" s="92">
        <v>12</v>
      </c>
      <c r="T6" s="91">
        <v>55</v>
      </c>
      <c r="U6" s="93">
        <v>17.510000000000002</v>
      </c>
    </row>
    <row r="7" spans="1:21" s="70" customFormat="1" ht="12" hidden="1">
      <c r="A7" s="94" t="s">
        <v>45</v>
      </c>
      <c r="B7" s="95" t="s">
        <v>51</v>
      </c>
      <c r="C7" s="78" t="s">
        <v>47</v>
      </c>
      <c r="D7" s="78"/>
      <c r="E7" s="67"/>
      <c r="F7" s="96">
        <v>17378.25</v>
      </c>
      <c r="G7" s="96">
        <v>24283.75</v>
      </c>
      <c r="H7" s="96">
        <v>15508.75</v>
      </c>
      <c r="I7" s="96">
        <v>22073.25</v>
      </c>
      <c r="J7" s="96">
        <v>15403.666666666666</v>
      </c>
      <c r="K7" s="96">
        <v>21798.083333333332</v>
      </c>
      <c r="L7" s="96">
        <v>1635.4166666666667</v>
      </c>
      <c r="M7" s="96">
        <v>2533.9166666666665</v>
      </c>
      <c r="N7" s="96">
        <v>1889.5</v>
      </c>
      <c r="O7" s="96">
        <v>1954.25</v>
      </c>
      <c r="P7" s="96">
        <v>14200.916666666666</v>
      </c>
      <c r="Q7" s="96">
        <v>18183</v>
      </c>
      <c r="R7" s="96">
        <v>8.3333333333333329E-2</v>
      </c>
      <c r="S7" s="96">
        <v>624.33333333333337</v>
      </c>
      <c r="T7" s="96">
        <v>56.166666666666664</v>
      </c>
      <c r="U7" s="97">
        <v>17.741768164775639</v>
      </c>
    </row>
    <row r="8" spans="1:21" s="70" customFormat="1" ht="12" hidden="1">
      <c r="A8" s="83" t="s">
        <v>45</v>
      </c>
      <c r="B8" s="98">
        <v>21</v>
      </c>
      <c r="C8" s="99" t="s">
        <v>47</v>
      </c>
      <c r="D8" s="83"/>
      <c r="E8" s="83"/>
      <c r="F8" s="100">
        <v>19601.666666666668</v>
      </c>
      <c r="G8" s="100">
        <v>26973.5</v>
      </c>
      <c r="H8" s="100">
        <v>17678.916666666668</v>
      </c>
      <c r="I8" s="100">
        <v>24753.75</v>
      </c>
      <c r="J8" s="100">
        <v>17499.333333333332</v>
      </c>
      <c r="K8" s="100">
        <v>24305.083333333332</v>
      </c>
      <c r="L8" s="100">
        <v>1664</v>
      </c>
      <c r="M8" s="100">
        <v>2523.8333333333335</v>
      </c>
      <c r="N8" s="100">
        <v>2281.0833333333335</v>
      </c>
      <c r="O8" s="100">
        <v>2356.5</v>
      </c>
      <c r="P8" s="100">
        <v>15540.916666666666</v>
      </c>
      <c r="Q8" s="100">
        <v>19780.583333333332</v>
      </c>
      <c r="R8" s="100">
        <v>0.33333333333333331</v>
      </c>
      <c r="S8" s="100">
        <v>741.66666666666663</v>
      </c>
      <c r="T8" s="100">
        <v>65.333333333333329</v>
      </c>
      <c r="U8" s="101">
        <v>19.158388831103832</v>
      </c>
    </row>
    <row r="9" spans="1:21" s="104" customFormat="1" ht="12">
      <c r="A9" s="83" t="s">
        <v>45</v>
      </c>
      <c r="B9" s="98">
        <v>22</v>
      </c>
      <c r="C9" s="99" t="s">
        <v>47</v>
      </c>
      <c r="D9" s="83"/>
      <c r="E9" s="83"/>
      <c r="F9" s="102">
        <v>21489.583333333332</v>
      </c>
      <c r="G9" s="102">
        <v>29676.333333333332</v>
      </c>
      <c r="H9" s="102">
        <v>19391.75</v>
      </c>
      <c r="I9" s="102">
        <v>27172.416666666668</v>
      </c>
      <c r="J9" s="102">
        <v>19383.333333333332</v>
      </c>
      <c r="K9" s="102">
        <v>27000.166666666668</v>
      </c>
      <c r="L9" s="102">
        <v>1813.5833333333333</v>
      </c>
      <c r="M9" s="102">
        <v>2689.6666666666665</v>
      </c>
      <c r="N9" s="102">
        <v>2538.6666666666665</v>
      </c>
      <c r="O9" s="102">
        <v>2619.4166666666665</v>
      </c>
      <c r="P9" s="102">
        <v>17134.916666666668</v>
      </c>
      <c r="Q9" s="102">
        <v>21772.5</v>
      </c>
      <c r="R9" s="102">
        <v>0.58333333333333304</v>
      </c>
      <c r="S9" s="102">
        <v>869.58333333333337</v>
      </c>
      <c r="T9" s="102">
        <v>63.916666666666664</v>
      </c>
      <c r="U9" s="103">
        <v>20.88</v>
      </c>
    </row>
    <row r="10" spans="1:21" s="104" customFormat="1" ht="12">
      <c r="A10" s="83"/>
      <c r="B10" s="98">
        <v>23</v>
      </c>
      <c r="C10" s="105"/>
      <c r="D10" s="83" t="s">
        <v>49</v>
      </c>
      <c r="E10" s="105"/>
      <c r="F10" s="102">
        <v>22693.5</v>
      </c>
      <c r="G10" s="102">
        <v>31361</v>
      </c>
      <c r="H10" s="102">
        <v>20573.75</v>
      </c>
      <c r="I10" s="102">
        <v>28713.25</v>
      </c>
      <c r="J10" s="102">
        <v>20690</v>
      </c>
      <c r="K10" s="102">
        <v>28692</v>
      </c>
      <c r="L10" s="102">
        <v>1868.1666666666667</v>
      </c>
      <c r="M10" s="102">
        <v>2743.5</v>
      </c>
      <c r="N10" s="102">
        <v>2874.5833333333335</v>
      </c>
      <c r="O10" s="102">
        <v>2966.25</v>
      </c>
      <c r="P10" s="102">
        <v>18431.5</v>
      </c>
      <c r="Q10" s="102">
        <v>23525.25</v>
      </c>
      <c r="R10" s="102">
        <v>0.16666666666666666</v>
      </c>
      <c r="S10" s="102">
        <v>1013.75</v>
      </c>
      <c r="T10" s="102">
        <v>64.333333333333329</v>
      </c>
      <c r="U10" s="106">
        <v>21.96</v>
      </c>
    </row>
    <row r="11" spans="1:21" s="70" customFormat="1" ht="12">
      <c r="A11" s="107"/>
      <c r="B11" s="98">
        <v>24</v>
      </c>
      <c r="C11" s="105"/>
      <c r="D11" s="83" t="s">
        <v>49</v>
      </c>
      <c r="E11" s="105"/>
      <c r="F11" s="102">
        <v>23513</v>
      </c>
      <c r="G11" s="102">
        <v>32329</v>
      </c>
      <c r="H11" s="102">
        <v>21307</v>
      </c>
      <c r="I11" s="102">
        <v>29512</v>
      </c>
      <c r="J11" s="102">
        <v>21524</v>
      </c>
      <c r="K11" s="102">
        <v>29638</v>
      </c>
      <c r="L11" s="102">
        <v>1842</v>
      </c>
      <c r="M11" s="102">
        <v>2673</v>
      </c>
      <c r="N11" s="102">
        <v>3165</v>
      </c>
      <c r="O11" s="102">
        <v>3268</v>
      </c>
      <c r="P11" s="102">
        <v>19452</v>
      </c>
      <c r="Q11" s="102">
        <v>24713</v>
      </c>
      <c r="R11" s="102">
        <v>0.41666666666666602</v>
      </c>
      <c r="S11" s="102">
        <v>1094</v>
      </c>
      <c r="T11" s="102">
        <v>60</v>
      </c>
      <c r="U11" s="106">
        <v>23</v>
      </c>
    </row>
    <row r="12" spans="1:21" s="104" customFormat="1" ht="12">
      <c r="A12" s="83"/>
      <c r="B12" s="98">
        <v>25</v>
      </c>
      <c r="C12" s="105"/>
      <c r="D12" s="83" t="s">
        <v>49</v>
      </c>
      <c r="E12" s="105"/>
      <c r="F12" s="102">
        <v>23974.25</v>
      </c>
      <c r="G12" s="102">
        <v>32707.25</v>
      </c>
      <c r="H12" s="102">
        <v>21194.166666666668</v>
      </c>
      <c r="I12" s="102">
        <v>29167.833333333332</v>
      </c>
      <c r="J12" s="102">
        <v>21849.333333333332</v>
      </c>
      <c r="K12" s="102">
        <v>29793.083333333332</v>
      </c>
      <c r="L12" s="102">
        <v>1808.9166666666667</v>
      </c>
      <c r="M12" s="102">
        <v>2596</v>
      </c>
      <c r="N12" s="102">
        <v>3450.1666666666665</v>
      </c>
      <c r="O12" s="102">
        <v>3560.3333333333335</v>
      </c>
      <c r="P12" s="102">
        <v>20081.25</v>
      </c>
      <c r="Q12" s="102">
        <v>25415.666666666668</v>
      </c>
      <c r="R12" s="102">
        <v>0.1</v>
      </c>
      <c r="S12" s="102">
        <v>1070</v>
      </c>
      <c r="T12" s="102">
        <v>71.75</v>
      </c>
      <c r="U12" s="106">
        <v>22.63</v>
      </c>
    </row>
    <row r="13" spans="1:21" s="104" customFormat="1" ht="12">
      <c r="A13" s="83"/>
      <c r="B13" s="98">
        <v>26</v>
      </c>
      <c r="C13" s="105"/>
      <c r="D13" s="83" t="s">
        <v>49</v>
      </c>
      <c r="E13" s="105"/>
      <c r="F13" s="108">
        <v>24207.833333333332</v>
      </c>
      <c r="G13" s="108">
        <v>32636.75</v>
      </c>
      <c r="H13" s="108">
        <v>21383.25</v>
      </c>
      <c r="I13" s="108">
        <v>29011.916666666668</v>
      </c>
      <c r="J13" s="108">
        <v>22086.583333333332</v>
      </c>
      <c r="K13" s="108">
        <v>29755.416666666668</v>
      </c>
      <c r="L13" s="108">
        <v>1719.3333333333333</v>
      </c>
      <c r="M13" s="108">
        <v>2482.3333333333335</v>
      </c>
      <c r="N13" s="108">
        <v>3797</v>
      </c>
      <c r="O13" s="108">
        <v>3924.25</v>
      </c>
      <c r="P13" s="108">
        <v>20211.083333333332</v>
      </c>
      <c r="Q13" s="108">
        <v>25294.666666666668</v>
      </c>
      <c r="R13" s="100">
        <v>0.33333333333333331</v>
      </c>
      <c r="S13" s="108">
        <v>1012.3333333333334</v>
      </c>
      <c r="T13" s="108">
        <v>82</v>
      </c>
      <c r="U13" s="106">
        <v>22.39</v>
      </c>
    </row>
    <row r="14" spans="1:21" s="104" customFormat="1" ht="12">
      <c r="A14" s="83"/>
      <c r="B14" s="98">
        <v>27</v>
      </c>
      <c r="C14" s="105"/>
      <c r="D14" s="83" t="s">
        <v>49</v>
      </c>
      <c r="E14" s="105"/>
      <c r="F14" s="108">
        <v>24314.583299999998</v>
      </c>
      <c r="G14" s="108">
        <v>32405.75</v>
      </c>
      <c r="H14" s="108">
        <v>21222.083299999998</v>
      </c>
      <c r="I14" s="108">
        <v>28450.416700000002</v>
      </c>
      <c r="J14" s="108">
        <v>22101.666700000002</v>
      </c>
      <c r="K14" s="108">
        <v>29455.416700000002</v>
      </c>
      <c r="L14" s="108">
        <v>1643.25</v>
      </c>
      <c r="M14" s="108">
        <v>2360.3332999999998</v>
      </c>
      <c r="N14" s="108">
        <v>4046.75</v>
      </c>
      <c r="O14" s="108">
        <v>4190.8333000000002</v>
      </c>
      <c r="P14" s="108">
        <v>20229</v>
      </c>
      <c r="Q14" s="108">
        <v>25074.833299999998</v>
      </c>
      <c r="R14" s="100">
        <v>0.5</v>
      </c>
      <c r="S14" s="108">
        <v>918.83330000000001</v>
      </c>
      <c r="T14" s="108">
        <v>82.5</v>
      </c>
      <c r="U14" s="106">
        <v>22.03</v>
      </c>
    </row>
    <row r="15" spans="1:21" s="115" customFormat="1" ht="12">
      <c r="A15" s="109"/>
      <c r="B15" s="98">
        <v>28</v>
      </c>
      <c r="C15" s="110"/>
      <c r="D15" s="83" t="s">
        <v>49</v>
      </c>
      <c r="E15" s="111"/>
      <c r="F15" s="112">
        <v>24266</v>
      </c>
      <c r="G15" s="113">
        <v>31919.833333333332</v>
      </c>
      <c r="H15" s="113">
        <v>21159.083333333332</v>
      </c>
      <c r="I15" s="113">
        <v>27966.083333333332</v>
      </c>
      <c r="J15" s="113">
        <v>22091.333333333332</v>
      </c>
      <c r="K15" s="113">
        <v>29036.75</v>
      </c>
      <c r="L15" s="113">
        <v>1536.0833333333333</v>
      </c>
      <c r="M15" s="113">
        <v>2212.9166666666665</v>
      </c>
      <c r="N15" s="113">
        <v>4348.083333333333</v>
      </c>
      <c r="O15" s="113">
        <v>4493.5</v>
      </c>
      <c r="P15" s="113">
        <v>20225.25</v>
      </c>
      <c r="Q15" s="113">
        <v>24921</v>
      </c>
      <c r="R15" s="113">
        <v>0</v>
      </c>
      <c r="S15" s="113">
        <v>869.16666666666663</v>
      </c>
      <c r="T15" s="113">
        <v>80.166666666666671</v>
      </c>
      <c r="U15" s="114">
        <v>21.48</v>
      </c>
    </row>
    <row r="16" spans="1:21" s="115" customFormat="1" ht="12">
      <c r="A16" s="109"/>
      <c r="B16" s="98">
        <v>29</v>
      </c>
      <c r="C16" s="110"/>
      <c r="D16" s="107" t="s">
        <v>49</v>
      </c>
      <c r="E16" s="110"/>
      <c r="F16" s="116">
        <v>24248.333333333332</v>
      </c>
      <c r="G16" s="116">
        <v>31547.083333333332</v>
      </c>
      <c r="H16" s="116">
        <v>21224.166666666668</v>
      </c>
      <c r="I16" s="116">
        <v>27684.75</v>
      </c>
      <c r="J16" s="116">
        <v>22180.833333333332</v>
      </c>
      <c r="K16" s="116">
        <v>28791.666666666668</v>
      </c>
      <c r="L16" s="116">
        <v>1427.1666666666667</v>
      </c>
      <c r="M16" s="116">
        <v>2083.5833333333335</v>
      </c>
      <c r="N16" s="116">
        <v>4641.166666666667</v>
      </c>
      <c r="O16" s="116">
        <v>4813.583333333333</v>
      </c>
      <c r="P16" s="116">
        <v>20407.333333333332</v>
      </c>
      <c r="Q16" s="116">
        <v>24957.25</v>
      </c>
      <c r="R16" s="116">
        <v>8.3333333333333329E-2</v>
      </c>
      <c r="S16" s="116">
        <v>819.08333333333337</v>
      </c>
      <c r="T16" s="116">
        <v>86.25</v>
      </c>
      <c r="U16" s="114">
        <v>21.02</v>
      </c>
    </row>
    <row r="17" spans="1:21" s="104" customFormat="1" ht="12">
      <c r="A17" s="83"/>
      <c r="B17" s="98">
        <v>30</v>
      </c>
      <c r="C17" s="105"/>
      <c r="D17" s="83" t="s">
        <v>49</v>
      </c>
      <c r="E17" s="105"/>
      <c r="F17" s="116">
        <v>23967.833333333332</v>
      </c>
      <c r="G17" s="116">
        <v>30868.5</v>
      </c>
      <c r="H17" s="116">
        <v>20870.916666666668</v>
      </c>
      <c r="I17" s="116">
        <v>26983.75</v>
      </c>
      <c r="J17" s="116">
        <v>21970.75</v>
      </c>
      <c r="K17" s="116">
        <v>28228.75</v>
      </c>
      <c r="L17" s="116">
        <v>1308.1666666666667</v>
      </c>
      <c r="M17" s="116">
        <v>1897.0833333333333</v>
      </c>
      <c r="N17" s="116">
        <v>4824.333333333333</v>
      </c>
      <c r="O17" s="116">
        <v>5005.416666666667</v>
      </c>
      <c r="P17" s="116">
        <v>20332</v>
      </c>
      <c r="Q17" s="116">
        <v>24786.083333333332</v>
      </c>
      <c r="R17" s="116">
        <v>0.33333333333333331</v>
      </c>
      <c r="S17" s="116">
        <v>806.5</v>
      </c>
      <c r="T17" s="116">
        <v>91.166666666666671</v>
      </c>
      <c r="U17" s="114">
        <v>20.399205485877815</v>
      </c>
    </row>
    <row r="18" spans="1:21" s="115" customFormat="1" ht="12">
      <c r="A18" s="109" t="s">
        <v>52</v>
      </c>
      <c r="B18" s="117" t="s">
        <v>53</v>
      </c>
      <c r="C18" s="118"/>
      <c r="D18" s="83" t="s">
        <v>49</v>
      </c>
      <c r="E18" s="118"/>
      <c r="F18" s="119">
        <v>23710.5</v>
      </c>
      <c r="G18" s="119">
        <v>30228.583333333332</v>
      </c>
      <c r="H18" s="119">
        <v>20576.416666666668</v>
      </c>
      <c r="I18" s="119">
        <v>26286.916666666668</v>
      </c>
      <c r="J18" s="119">
        <v>21760.833333333332</v>
      </c>
      <c r="K18" s="119">
        <v>27648.25</v>
      </c>
      <c r="L18" s="119">
        <v>1217.25</v>
      </c>
      <c r="M18" s="119">
        <v>1760</v>
      </c>
      <c r="N18" s="119">
        <v>5017.75</v>
      </c>
      <c r="O18" s="119">
        <v>5213.583333333333</v>
      </c>
      <c r="P18" s="119">
        <v>20332.25</v>
      </c>
      <c r="Q18" s="119">
        <v>24630.333333333332</v>
      </c>
      <c r="R18" s="119">
        <v>0.5</v>
      </c>
      <c r="S18" s="119">
        <v>732.16666666666663</v>
      </c>
      <c r="T18" s="119">
        <v>84.75</v>
      </c>
      <c r="U18" s="120">
        <v>19.791449743906945</v>
      </c>
    </row>
    <row r="19" spans="1:21" s="70" customFormat="1" ht="12">
      <c r="A19" s="83" t="s">
        <v>45</v>
      </c>
      <c r="B19" s="121">
        <v>31</v>
      </c>
      <c r="C19" s="122" t="s">
        <v>54</v>
      </c>
      <c r="D19" s="121">
        <v>4</v>
      </c>
      <c r="E19" s="77" t="s">
        <v>55</v>
      </c>
      <c r="F19" s="123">
        <v>23716</v>
      </c>
      <c r="G19" s="123">
        <v>30388</v>
      </c>
      <c r="H19" s="123">
        <v>20584</v>
      </c>
      <c r="I19" s="123">
        <v>26456</v>
      </c>
      <c r="J19" s="123">
        <v>21758</v>
      </c>
      <c r="K19" s="123">
        <v>27772</v>
      </c>
      <c r="L19" s="123">
        <v>1230</v>
      </c>
      <c r="M19" s="123">
        <v>1767</v>
      </c>
      <c r="N19" s="123">
        <v>4909</v>
      </c>
      <c r="O19" s="123">
        <v>5099</v>
      </c>
      <c r="P19" s="123">
        <v>20238</v>
      </c>
      <c r="Q19" s="123">
        <v>24539</v>
      </c>
      <c r="R19" s="123">
        <v>0</v>
      </c>
      <c r="S19" s="123">
        <v>763</v>
      </c>
      <c r="T19" s="123">
        <v>80</v>
      </c>
      <c r="U19" s="114">
        <v>19.947203972147804</v>
      </c>
    </row>
    <row r="20" spans="1:21" s="70" customFormat="1" ht="13">
      <c r="A20" s="124" t="s">
        <v>52</v>
      </c>
      <c r="B20" s="125" t="s">
        <v>53</v>
      </c>
      <c r="C20" s="124" t="s">
        <v>54</v>
      </c>
      <c r="D20" s="121">
        <v>5</v>
      </c>
      <c r="E20" s="126"/>
      <c r="F20" s="123">
        <v>23782</v>
      </c>
      <c r="G20" s="123">
        <v>30443</v>
      </c>
      <c r="H20" s="123">
        <v>20630</v>
      </c>
      <c r="I20" s="123">
        <v>26511</v>
      </c>
      <c r="J20" s="123">
        <v>21804</v>
      </c>
      <c r="K20" s="123">
        <v>27835</v>
      </c>
      <c r="L20" s="123">
        <v>1232</v>
      </c>
      <c r="M20" s="123">
        <v>1775</v>
      </c>
      <c r="N20" s="123">
        <v>4941</v>
      </c>
      <c r="O20" s="123">
        <v>5134</v>
      </c>
      <c r="P20" s="123">
        <v>20157</v>
      </c>
      <c r="Q20" s="123">
        <v>24436</v>
      </c>
      <c r="R20" s="123">
        <v>1</v>
      </c>
      <c r="S20" s="123">
        <v>749</v>
      </c>
      <c r="T20" s="123">
        <v>75</v>
      </c>
      <c r="U20" s="127">
        <v>19.968353229266327</v>
      </c>
    </row>
    <row r="21" spans="1:21" s="70" customFormat="1" ht="12">
      <c r="A21" s="124"/>
      <c r="B21" s="125"/>
      <c r="C21" s="124"/>
      <c r="D21" s="121">
        <v>6</v>
      </c>
      <c r="E21" s="128"/>
      <c r="F21" s="123">
        <v>23727</v>
      </c>
      <c r="G21" s="123">
        <v>30307</v>
      </c>
      <c r="H21" s="123">
        <v>20606</v>
      </c>
      <c r="I21" s="123">
        <v>26422</v>
      </c>
      <c r="J21" s="123">
        <v>21797</v>
      </c>
      <c r="K21" s="123">
        <v>27756</v>
      </c>
      <c r="L21" s="123">
        <v>1223</v>
      </c>
      <c r="M21" s="123">
        <v>1762</v>
      </c>
      <c r="N21" s="123">
        <v>4897</v>
      </c>
      <c r="O21" s="123">
        <v>5088</v>
      </c>
      <c r="P21" s="123">
        <v>20305</v>
      </c>
      <c r="Q21" s="123">
        <v>24632</v>
      </c>
      <c r="R21" s="123">
        <v>0</v>
      </c>
      <c r="S21" s="123">
        <v>722</v>
      </c>
      <c r="T21" s="123">
        <v>81</v>
      </c>
      <c r="U21" s="127">
        <v>19.869919741749928</v>
      </c>
    </row>
    <row r="22" spans="1:21" s="70" customFormat="1" ht="12">
      <c r="A22" s="83"/>
      <c r="B22" s="128"/>
      <c r="C22" s="83"/>
      <c r="D22" s="121">
        <v>7</v>
      </c>
      <c r="E22" s="128"/>
      <c r="F22" s="123">
        <v>23729</v>
      </c>
      <c r="G22" s="123">
        <v>30294</v>
      </c>
      <c r="H22" s="123">
        <v>20643</v>
      </c>
      <c r="I22" s="123">
        <v>26451</v>
      </c>
      <c r="J22" s="123">
        <v>21775</v>
      </c>
      <c r="K22" s="123">
        <v>27713</v>
      </c>
      <c r="L22" s="123">
        <v>1227</v>
      </c>
      <c r="M22" s="123">
        <v>1767</v>
      </c>
      <c r="N22" s="123">
        <v>4929</v>
      </c>
      <c r="O22" s="123">
        <v>5129</v>
      </c>
      <c r="P22" s="123">
        <v>20395</v>
      </c>
      <c r="Q22" s="123">
        <v>24758</v>
      </c>
      <c r="R22" s="123">
        <v>0</v>
      </c>
      <c r="S22" s="123">
        <v>723</v>
      </c>
      <c r="T22" s="123">
        <v>71</v>
      </c>
      <c r="U22" s="127">
        <v>19.861356964945585</v>
      </c>
    </row>
    <row r="23" spans="1:21" s="70" customFormat="1" ht="12">
      <c r="A23" s="83"/>
      <c r="B23" s="128"/>
      <c r="C23" s="83"/>
      <c r="D23" s="121">
        <v>8</v>
      </c>
      <c r="E23" s="128"/>
      <c r="F23" s="123">
        <v>23732</v>
      </c>
      <c r="G23" s="123">
        <v>30292</v>
      </c>
      <c r="H23" s="123">
        <v>20530</v>
      </c>
      <c r="I23" s="123">
        <v>26165</v>
      </c>
      <c r="J23" s="123">
        <v>21787</v>
      </c>
      <c r="K23" s="123">
        <v>27676</v>
      </c>
      <c r="L23" s="123">
        <v>1218</v>
      </c>
      <c r="M23" s="123">
        <v>1756</v>
      </c>
      <c r="N23" s="123">
        <v>4972</v>
      </c>
      <c r="O23" s="123">
        <v>5163</v>
      </c>
      <c r="P23" s="123">
        <v>20400</v>
      </c>
      <c r="Q23" s="123">
        <v>24748</v>
      </c>
      <c r="R23" s="123">
        <v>0</v>
      </c>
      <c r="S23" s="123">
        <v>711</v>
      </c>
      <c r="T23" s="123">
        <v>89</v>
      </c>
      <c r="U23" s="114">
        <v>19.845207512142188</v>
      </c>
    </row>
    <row r="24" spans="1:21" s="70" customFormat="1" ht="12">
      <c r="A24" s="83"/>
      <c r="B24" s="128"/>
      <c r="C24" s="83"/>
      <c r="D24" s="121">
        <v>9</v>
      </c>
      <c r="E24" s="128"/>
      <c r="F24" s="123">
        <v>23652</v>
      </c>
      <c r="G24" s="123">
        <v>30174</v>
      </c>
      <c r="H24" s="123">
        <v>20512</v>
      </c>
      <c r="I24" s="123">
        <v>26194</v>
      </c>
      <c r="J24" s="123">
        <v>21700</v>
      </c>
      <c r="K24" s="123">
        <v>27558</v>
      </c>
      <c r="L24" s="123">
        <v>1212</v>
      </c>
      <c r="M24" s="123">
        <v>1747</v>
      </c>
      <c r="N24" s="123">
        <v>4992</v>
      </c>
      <c r="O24" s="123">
        <v>5185</v>
      </c>
      <c r="P24" s="123">
        <v>20204</v>
      </c>
      <c r="Q24" s="123">
        <v>24455</v>
      </c>
      <c r="R24" s="123">
        <v>1</v>
      </c>
      <c r="S24" s="123">
        <v>718</v>
      </c>
      <c r="T24" s="123">
        <v>68</v>
      </c>
      <c r="U24" s="114">
        <v>19.764684666083397</v>
      </c>
    </row>
    <row r="25" spans="1:21" s="70" customFormat="1" ht="12">
      <c r="A25" s="83"/>
      <c r="B25" s="128"/>
      <c r="C25" s="83"/>
      <c r="D25" s="121">
        <v>10</v>
      </c>
      <c r="E25" s="128"/>
      <c r="F25" s="123">
        <v>23692</v>
      </c>
      <c r="G25" s="123">
        <v>30193</v>
      </c>
      <c r="H25" s="123">
        <v>20452</v>
      </c>
      <c r="I25" s="123">
        <v>26120</v>
      </c>
      <c r="J25" s="123">
        <v>21695</v>
      </c>
      <c r="K25" s="123">
        <v>27536</v>
      </c>
      <c r="L25" s="123">
        <v>1213</v>
      </c>
      <c r="M25" s="123">
        <v>1762</v>
      </c>
      <c r="N25" s="123">
        <v>5063</v>
      </c>
      <c r="O25" s="123">
        <v>5264</v>
      </c>
      <c r="P25" s="123">
        <v>20267</v>
      </c>
      <c r="Q25" s="123">
        <v>24512</v>
      </c>
      <c r="R25" s="123">
        <v>0</v>
      </c>
      <c r="S25" s="123">
        <v>718</v>
      </c>
      <c r="T25" s="123">
        <v>75</v>
      </c>
      <c r="U25" s="114">
        <v>19.756828980949123</v>
      </c>
    </row>
    <row r="26" spans="1:21" s="70" customFormat="1" ht="12">
      <c r="A26" s="83"/>
      <c r="B26" s="128"/>
      <c r="C26" s="83"/>
      <c r="D26" s="121">
        <v>11</v>
      </c>
      <c r="E26" s="128"/>
      <c r="F26" s="123">
        <v>23692</v>
      </c>
      <c r="G26" s="123">
        <v>30160</v>
      </c>
      <c r="H26" s="123">
        <v>20689</v>
      </c>
      <c r="I26" s="123">
        <v>26318</v>
      </c>
      <c r="J26" s="123">
        <v>21730</v>
      </c>
      <c r="K26" s="123">
        <v>27561</v>
      </c>
      <c r="L26" s="123">
        <v>1210</v>
      </c>
      <c r="M26" s="123">
        <v>1756</v>
      </c>
      <c r="N26" s="123">
        <v>5032</v>
      </c>
      <c r="O26" s="123">
        <v>5227</v>
      </c>
      <c r="P26" s="123">
        <v>20393</v>
      </c>
      <c r="Q26" s="123">
        <v>24669</v>
      </c>
      <c r="R26" s="123">
        <v>1</v>
      </c>
      <c r="S26" s="123">
        <v>703</v>
      </c>
      <c r="T26" s="123">
        <v>87</v>
      </c>
      <c r="U26" s="114">
        <v>19.731937577437428</v>
      </c>
    </row>
    <row r="27" spans="1:21" s="70" customFormat="1" ht="12">
      <c r="A27" s="83"/>
      <c r="B27" s="128"/>
      <c r="C27" s="83"/>
      <c r="D27" s="121">
        <v>12</v>
      </c>
      <c r="E27" s="128"/>
      <c r="F27" s="123">
        <v>23684</v>
      </c>
      <c r="G27" s="123">
        <v>30141</v>
      </c>
      <c r="H27" s="123">
        <v>20532</v>
      </c>
      <c r="I27" s="123">
        <v>26099</v>
      </c>
      <c r="J27" s="123">
        <v>21864</v>
      </c>
      <c r="K27" s="123">
        <v>27755</v>
      </c>
      <c r="L27" s="123">
        <v>1213</v>
      </c>
      <c r="M27" s="123">
        <v>1758</v>
      </c>
      <c r="N27" s="123">
        <v>5107</v>
      </c>
      <c r="O27" s="123">
        <v>5307</v>
      </c>
      <c r="P27" s="123">
        <v>20408</v>
      </c>
      <c r="Q27" s="123">
        <v>24710</v>
      </c>
      <c r="R27" s="123">
        <v>2</v>
      </c>
      <c r="S27" s="123">
        <v>698</v>
      </c>
      <c r="T27" s="123">
        <v>89</v>
      </c>
      <c r="U27" s="114">
        <v>19.712779584838795</v>
      </c>
    </row>
    <row r="28" spans="1:21" s="70" customFormat="1" ht="12">
      <c r="A28" s="83"/>
      <c r="B28" s="129">
        <v>2</v>
      </c>
      <c r="C28" s="122" t="s">
        <v>54</v>
      </c>
      <c r="D28" s="130">
        <v>1</v>
      </c>
      <c r="E28" s="128"/>
      <c r="F28" s="123">
        <v>23718</v>
      </c>
      <c r="G28" s="123">
        <v>30142</v>
      </c>
      <c r="H28" s="123">
        <v>20546</v>
      </c>
      <c r="I28" s="123">
        <v>26205</v>
      </c>
      <c r="J28" s="123">
        <v>21746</v>
      </c>
      <c r="K28" s="123">
        <v>27578</v>
      </c>
      <c r="L28" s="123">
        <v>1212</v>
      </c>
      <c r="M28" s="123">
        <v>1756</v>
      </c>
      <c r="N28" s="123">
        <v>5129</v>
      </c>
      <c r="O28" s="123">
        <v>5330</v>
      </c>
      <c r="P28" s="123">
        <v>20352</v>
      </c>
      <c r="Q28" s="123">
        <v>24626</v>
      </c>
      <c r="R28" s="123">
        <v>1</v>
      </c>
      <c r="S28" s="123">
        <v>711</v>
      </c>
      <c r="T28" s="123">
        <v>96</v>
      </c>
      <c r="U28" s="114">
        <v>19.721587573760878</v>
      </c>
    </row>
    <row r="29" spans="1:21" s="70" customFormat="1" ht="12">
      <c r="A29" s="83"/>
      <c r="B29" s="128"/>
      <c r="C29" s="83"/>
      <c r="D29" s="130">
        <v>2</v>
      </c>
      <c r="E29" s="128"/>
      <c r="F29" s="123">
        <v>23692</v>
      </c>
      <c r="G29" s="123">
        <v>30103</v>
      </c>
      <c r="H29" s="123">
        <v>20528</v>
      </c>
      <c r="I29" s="123">
        <v>26169</v>
      </c>
      <c r="J29" s="123">
        <v>21765</v>
      </c>
      <c r="K29" s="123">
        <v>27581</v>
      </c>
      <c r="L29" s="123">
        <v>1209</v>
      </c>
      <c r="M29" s="123">
        <v>1756</v>
      </c>
      <c r="N29" s="123">
        <v>5084</v>
      </c>
      <c r="O29" s="123">
        <v>5276</v>
      </c>
      <c r="P29" s="123">
        <v>20394</v>
      </c>
      <c r="Q29" s="123">
        <v>24721</v>
      </c>
      <c r="R29" s="123">
        <v>0</v>
      </c>
      <c r="S29" s="123">
        <v>720</v>
      </c>
      <c r="T29" s="123">
        <v>92</v>
      </c>
      <c r="U29" s="114">
        <v>19.683106041411449</v>
      </c>
    </row>
    <row r="30" spans="1:21" s="70" customFormat="1" ht="13" thickBot="1">
      <c r="A30" s="131"/>
      <c r="B30" s="132"/>
      <c r="C30" s="131"/>
      <c r="D30" s="133">
        <v>3</v>
      </c>
      <c r="E30" s="132"/>
      <c r="F30" s="134">
        <v>23710</v>
      </c>
      <c r="G30" s="134">
        <v>30106</v>
      </c>
      <c r="H30" s="134">
        <v>20665</v>
      </c>
      <c r="I30" s="134">
        <v>26333</v>
      </c>
      <c r="J30" s="134">
        <v>21709</v>
      </c>
      <c r="K30" s="134">
        <v>27458</v>
      </c>
      <c r="L30" s="134">
        <v>1208</v>
      </c>
      <c r="M30" s="134">
        <v>1758</v>
      </c>
      <c r="N30" s="134">
        <v>5158</v>
      </c>
      <c r="O30" s="134">
        <v>5361</v>
      </c>
      <c r="P30" s="134">
        <v>20474</v>
      </c>
      <c r="Q30" s="134">
        <v>24758</v>
      </c>
      <c r="R30" s="134">
        <v>0</v>
      </c>
      <c r="S30" s="134">
        <v>850</v>
      </c>
      <c r="T30" s="134">
        <v>114</v>
      </c>
      <c r="U30" s="135">
        <v>19.634431082150428</v>
      </c>
    </row>
    <row r="31" spans="1:21" s="70" customFormat="1" ht="12">
      <c r="A31" s="136" t="s">
        <v>28</v>
      </c>
      <c r="F31" s="137"/>
      <c r="U31" s="138"/>
    </row>
    <row r="32" spans="1:21">
      <c r="N32" s="139"/>
      <c r="O32" s="139"/>
      <c r="P32" s="139"/>
      <c r="Q32" s="139"/>
      <c r="R32" s="139"/>
      <c r="S32" s="139"/>
      <c r="T32" s="139"/>
      <c r="U32" s="140"/>
    </row>
    <row r="33" spans="6:21"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40"/>
    </row>
  </sheetData>
  <mergeCells count="15">
    <mergeCell ref="T2:T3"/>
    <mergeCell ref="U2:U3"/>
    <mergeCell ref="C4:E4"/>
    <mergeCell ref="C6:E6"/>
    <mergeCell ref="C7:E7"/>
    <mergeCell ref="S1:T1"/>
    <mergeCell ref="A2:E3"/>
    <mergeCell ref="F2:G2"/>
    <mergeCell ref="H2:I2"/>
    <mergeCell ref="J2:K2"/>
    <mergeCell ref="L2:M2"/>
    <mergeCell ref="N2:O2"/>
    <mergeCell ref="P2:Q2"/>
    <mergeCell ref="R2:R3"/>
    <mergeCell ref="S2:S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F82A-4302-3F4A-BE94-BE480A686BC8}">
  <dimension ref="A1:Y38"/>
  <sheetViews>
    <sheetView showGridLines="0" workbookViewId="0"/>
  </sheetViews>
  <sheetFormatPr baseColWidth="10" defaultColWidth="8.83203125" defaultRowHeight="14"/>
  <cols>
    <col min="1" max="1" width="3.33203125" style="181" customWidth="1"/>
    <col min="2" max="2" width="2.1640625" customWidth="1"/>
    <col min="3" max="3" width="1.83203125" customWidth="1"/>
    <col min="4" max="5" width="2.5" customWidth="1"/>
    <col min="6" max="7" width="4.6640625" customWidth="1"/>
    <col min="8" max="24" width="3.6640625" customWidth="1"/>
    <col min="25" max="25" width="3.6640625" style="181" customWidth="1"/>
  </cols>
  <sheetData>
    <row r="1" spans="1:25" ht="18" thickBot="1">
      <c r="A1" s="141" t="s">
        <v>56</v>
      </c>
      <c r="B1" s="142"/>
      <c r="C1" s="142"/>
      <c r="D1" s="142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4"/>
    </row>
    <row r="2" spans="1:25" s="150" customFormat="1" ht="12">
      <c r="A2" s="145"/>
      <c r="B2" s="145"/>
      <c r="C2" s="145"/>
      <c r="D2" s="145"/>
      <c r="E2" s="146"/>
      <c r="F2" s="147" t="s">
        <v>57</v>
      </c>
      <c r="G2" s="148"/>
      <c r="H2" s="147" t="s">
        <v>0</v>
      </c>
      <c r="I2" s="148"/>
      <c r="J2" s="147" t="s">
        <v>1</v>
      </c>
      <c r="K2" s="148"/>
      <c r="L2" s="147" t="s">
        <v>2</v>
      </c>
      <c r="M2" s="148"/>
      <c r="N2" s="147" t="s">
        <v>5</v>
      </c>
      <c r="O2" s="148"/>
      <c r="P2" s="147" t="s">
        <v>58</v>
      </c>
      <c r="Q2" s="148"/>
      <c r="R2" s="147" t="s">
        <v>59</v>
      </c>
      <c r="S2" s="148"/>
      <c r="T2" s="147" t="s">
        <v>8</v>
      </c>
      <c r="U2" s="148"/>
      <c r="V2" s="147" t="s">
        <v>9</v>
      </c>
      <c r="W2" s="148"/>
      <c r="X2" s="147" t="s">
        <v>10</v>
      </c>
      <c r="Y2" s="149"/>
    </row>
    <row r="3" spans="1:25" s="150" customFormat="1" ht="13" thickBot="1">
      <c r="A3" s="151"/>
      <c r="B3" s="151"/>
      <c r="C3" s="151"/>
      <c r="D3" s="151"/>
      <c r="E3" s="152"/>
      <c r="F3" s="153" t="s">
        <v>44</v>
      </c>
      <c r="G3" s="153" t="s">
        <v>12</v>
      </c>
      <c r="H3" s="153" t="s">
        <v>44</v>
      </c>
      <c r="I3" s="153" t="s">
        <v>12</v>
      </c>
      <c r="J3" s="153" t="s">
        <v>44</v>
      </c>
      <c r="K3" s="153" t="s">
        <v>12</v>
      </c>
      <c r="L3" s="153" t="s">
        <v>44</v>
      </c>
      <c r="M3" s="153" t="s">
        <v>12</v>
      </c>
      <c r="N3" s="153" t="s">
        <v>44</v>
      </c>
      <c r="O3" s="153" t="s">
        <v>12</v>
      </c>
      <c r="P3" s="153" t="s">
        <v>44</v>
      </c>
      <c r="Q3" s="153" t="s">
        <v>12</v>
      </c>
      <c r="R3" s="153" t="s">
        <v>44</v>
      </c>
      <c r="S3" s="153" t="s">
        <v>12</v>
      </c>
      <c r="T3" s="153" t="s">
        <v>44</v>
      </c>
      <c r="U3" s="153" t="s">
        <v>12</v>
      </c>
      <c r="V3" s="153" t="s">
        <v>44</v>
      </c>
      <c r="W3" s="153" t="s">
        <v>12</v>
      </c>
      <c r="X3" s="153" t="s">
        <v>44</v>
      </c>
      <c r="Y3" s="154" t="s">
        <v>12</v>
      </c>
    </row>
    <row r="4" spans="1:25" s="159" customFormat="1" ht="12" hidden="1">
      <c r="A4" s="122" t="s">
        <v>45</v>
      </c>
      <c r="B4" s="121">
        <v>26</v>
      </c>
      <c r="C4" s="77" t="s">
        <v>54</v>
      </c>
      <c r="D4" s="121">
        <v>4</v>
      </c>
      <c r="E4" s="155" t="s">
        <v>55</v>
      </c>
      <c r="F4" s="156">
        <v>24147</v>
      </c>
      <c r="G4" s="156">
        <v>32698</v>
      </c>
      <c r="H4" s="157">
        <v>4800</v>
      </c>
      <c r="I4" s="157">
        <v>5618</v>
      </c>
      <c r="J4" s="157">
        <v>2108</v>
      </c>
      <c r="K4" s="157">
        <v>2831</v>
      </c>
      <c r="L4" s="157">
        <v>2190</v>
      </c>
      <c r="M4" s="157">
        <v>2898</v>
      </c>
      <c r="N4" s="157">
        <v>3420</v>
      </c>
      <c r="O4" s="157">
        <v>4806</v>
      </c>
      <c r="P4" s="157">
        <v>2318</v>
      </c>
      <c r="Q4" s="157">
        <v>3049</v>
      </c>
      <c r="R4" s="157">
        <v>2704</v>
      </c>
      <c r="S4" s="157">
        <v>4009</v>
      </c>
      <c r="T4" s="157">
        <v>2322</v>
      </c>
      <c r="U4" s="157">
        <v>3492</v>
      </c>
      <c r="V4" s="157">
        <v>2819</v>
      </c>
      <c r="W4" s="157">
        <v>3949</v>
      </c>
      <c r="X4" s="157">
        <v>1466</v>
      </c>
      <c r="Y4" s="158">
        <v>2046</v>
      </c>
    </row>
    <row r="5" spans="1:25" s="159" customFormat="1" ht="12" hidden="1">
      <c r="A5" s="83"/>
      <c r="B5" s="77"/>
      <c r="C5" s="77"/>
      <c r="D5" s="121">
        <v>6</v>
      </c>
      <c r="E5" s="155"/>
      <c r="F5" s="156">
        <v>24192</v>
      </c>
      <c r="G5" s="156">
        <v>32695</v>
      </c>
      <c r="H5" s="157">
        <v>4799</v>
      </c>
      <c r="I5" s="157">
        <v>5620</v>
      </c>
      <c r="J5" s="157">
        <v>2108</v>
      </c>
      <c r="K5" s="157">
        <v>2829</v>
      </c>
      <c r="L5" s="157">
        <v>2211</v>
      </c>
      <c r="M5" s="157">
        <v>2931</v>
      </c>
      <c r="N5" s="157">
        <v>3416</v>
      </c>
      <c r="O5" s="157">
        <v>4787</v>
      </c>
      <c r="P5" s="157">
        <v>2318</v>
      </c>
      <c r="Q5" s="157">
        <v>3050</v>
      </c>
      <c r="R5" s="157">
        <v>2715</v>
      </c>
      <c r="S5" s="157">
        <v>3990</v>
      </c>
      <c r="T5" s="157">
        <v>2330</v>
      </c>
      <c r="U5" s="157">
        <v>3501</v>
      </c>
      <c r="V5" s="157">
        <v>2828</v>
      </c>
      <c r="W5" s="157">
        <v>3943</v>
      </c>
      <c r="X5" s="157">
        <v>1467</v>
      </c>
      <c r="Y5" s="158">
        <v>2044</v>
      </c>
    </row>
    <row r="6" spans="1:25" s="159" customFormat="1" ht="12" hidden="1">
      <c r="A6" s="124"/>
      <c r="B6" s="125"/>
      <c r="C6" s="125"/>
      <c r="D6" s="121">
        <v>9</v>
      </c>
      <c r="E6" s="160"/>
      <c r="F6" s="156">
        <v>24276</v>
      </c>
      <c r="G6" s="156">
        <v>32729</v>
      </c>
      <c r="H6" s="157">
        <v>4803</v>
      </c>
      <c r="I6" s="157">
        <v>5622</v>
      </c>
      <c r="J6" s="157">
        <v>2118</v>
      </c>
      <c r="K6" s="157">
        <v>2828</v>
      </c>
      <c r="L6" s="157">
        <v>2210</v>
      </c>
      <c r="M6" s="157">
        <v>2925</v>
      </c>
      <c r="N6" s="157">
        <v>3425</v>
      </c>
      <c r="O6" s="157">
        <v>4802</v>
      </c>
      <c r="P6" s="157">
        <v>2344</v>
      </c>
      <c r="Q6" s="157">
        <v>3079</v>
      </c>
      <c r="R6" s="157">
        <v>2723</v>
      </c>
      <c r="S6" s="157">
        <v>3977</v>
      </c>
      <c r="T6" s="157">
        <v>2328</v>
      </c>
      <c r="U6" s="157">
        <v>3471</v>
      </c>
      <c r="V6" s="157">
        <v>2834</v>
      </c>
      <c r="W6" s="157">
        <v>3965</v>
      </c>
      <c r="X6" s="157">
        <v>1491</v>
      </c>
      <c r="Y6" s="158">
        <v>2060</v>
      </c>
    </row>
    <row r="7" spans="1:25" s="159" customFormat="1" ht="12" hidden="1">
      <c r="A7" s="83"/>
      <c r="B7" s="128"/>
      <c r="C7" s="128"/>
      <c r="D7" s="121">
        <v>12</v>
      </c>
      <c r="E7" s="160"/>
      <c r="F7" s="156">
        <v>24308</v>
      </c>
      <c r="G7" s="156">
        <v>32715</v>
      </c>
      <c r="H7" s="157">
        <v>4804</v>
      </c>
      <c r="I7" s="157">
        <v>5641</v>
      </c>
      <c r="J7" s="157">
        <v>2104</v>
      </c>
      <c r="K7" s="157">
        <v>2803</v>
      </c>
      <c r="L7" s="157">
        <v>2205</v>
      </c>
      <c r="M7" s="157">
        <v>2932</v>
      </c>
      <c r="N7" s="157">
        <v>3436</v>
      </c>
      <c r="O7" s="157">
        <v>4802</v>
      </c>
      <c r="P7" s="157">
        <v>2369</v>
      </c>
      <c r="Q7" s="157">
        <v>3101</v>
      </c>
      <c r="R7" s="157">
        <v>2713</v>
      </c>
      <c r="S7" s="157">
        <v>3946</v>
      </c>
      <c r="T7" s="157">
        <v>2333</v>
      </c>
      <c r="U7" s="157">
        <v>3468</v>
      </c>
      <c r="V7" s="157">
        <v>2848</v>
      </c>
      <c r="W7" s="157">
        <v>3964</v>
      </c>
      <c r="X7" s="157">
        <v>1496</v>
      </c>
      <c r="Y7" s="158">
        <v>2058</v>
      </c>
    </row>
    <row r="8" spans="1:25" s="159" customFormat="1" ht="12">
      <c r="A8" s="122" t="s">
        <v>45</v>
      </c>
      <c r="B8" s="121">
        <v>27</v>
      </c>
      <c r="C8" s="77" t="s">
        <v>54</v>
      </c>
      <c r="D8" s="121">
        <v>4</v>
      </c>
      <c r="E8" s="155" t="s">
        <v>55</v>
      </c>
      <c r="F8" s="156">
        <v>24263</v>
      </c>
      <c r="G8" s="156">
        <v>32504</v>
      </c>
      <c r="H8" s="157">
        <v>4728</v>
      </c>
      <c r="I8" s="157">
        <v>5566</v>
      </c>
      <c r="J8" s="157">
        <v>2080</v>
      </c>
      <c r="K8" s="157">
        <v>2764</v>
      </c>
      <c r="L8" s="157">
        <v>2216</v>
      </c>
      <c r="M8" s="157">
        <v>2920</v>
      </c>
      <c r="N8" s="157">
        <v>3473</v>
      </c>
      <c r="O8" s="157">
        <v>4834</v>
      </c>
      <c r="P8" s="157">
        <v>2348</v>
      </c>
      <c r="Q8" s="157">
        <v>3039</v>
      </c>
      <c r="R8" s="157">
        <v>2706</v>
      </c>
      <c r="S8" s="157">
        <v>3928</v>
      </c>
      <c r="T8" s="157">
        <v>2354</v>
      </c>
      <c r="U8" s="157">
        <v>3457</v>
      </c>
      <c r="V8" s="157">
        <v>2865</v>
      </c>
      <c r="W8" s="157">
        <v>3949</v>
      </c>
      <c r="X8" s="157">
        <v>1493</v>
      </c>
      <c r="Y8" s="158">
        <v>2047</v>
      </c>
    </row>
    <row r="9" spans="1:25" s="159" customFormat="1" ht="12">
      <c r="A9" s="83"/>
      <c r="B9" s="77"/>
      <c r="C9" s="77"/>
      <c r="D9" s="121">
        <v>6</v>
      </c>
      <c r="E9" s="155"/>
      <c r="F9" s="156">
        <v>24370</v>
      </c>
      <c r="G9" s="156">
        <v>32563</v>
      </c>
      <c r="H9" s="157">
        <v>4762</v>
      </c>
      <c r="I9" s="157">
        <v>5597</v>
      </c>
      <c r="J9" s="157">
        <v>2076</v>
      </c>
      <c r="K9" s="157">
        <v>2762</v>
      </c>
      <c r="L9" s="157">
        <v>2241</v>
      </c>
      <c r="M9" s="157">
        <v>2955</v>
      </c>
      <c r="N9" s="157">
        <v>3473</v>
      </c>
      <c r="O9" s="157">
        <v>4820</v>
      </c>
      <c r="P9" s="157">
        <v>2351</v>
      </c>
      <c r="Q9" s="157">
        <v>3022</v>
      </c>
      <c r="R9" s="157">
        <v>2723</v>
      </c>
      <c r="S9" s="157">
        <v>3927</v>
      </c>
      <c r="T9" s="157">
        <v>2353</v>
      </c>
      <c r="U9" s="157">
        <v>3436</v>
      </c>
      <c r="V9" s="157">
        <v>2892</v>
      </c>
      <c r="W9" s="157">
        <v>3977</v>
      </c>
      <c r="X9" s="157">
        <v>1499</v>
      </c>
      <c r="Y9" s="158">
        <v>2067</v>
      </c>
    </row>
    <row r="10" spans="1:25" s="159" customFormat="1" ht="12">
      <c r="A10" s="124"/>
      <c r="B10" s="125"/>
      <c r="C10" s="125"/>
      <c r="D10" s="121">
        <v>9</v>
      </c>
      <c r="E10" s="160"/>
      <c r="F10" s="156">
        <v>24348</v>
      </c>
      <c r="G10" s="156">
        <v>32468</v>
      </c>
      <c r="H10" s="157">
        <v>4717</v>
      </c>
      <c r="I10" s="157">
        <v>5534</v>
      </c>
      <c r="J10" s="157">
        <v>2104</v>
      </c>
      <c r="K10" s="157">
        <v>2798</v>
      </c>
      <c r="L10" s="157">
        <v>2235</v>
      </c>
      <c r="M10" s="157">
        <v>2947</v>
      </c>
      <c r="N10" s="157">
        <v>3468</v>
      </c>
      <c r="O10" s="157">
        <v>4807</v>
      </c>
      <c r="P10" s="157">
        <v>2324</v>
      </c>
      <c r="Q10" s="157">
        <v>2977</v>
      </c>
      <c r="R10" s="157">
        <v>2745</v>
      </c>
      <c r="S10" s="157">
        <v>3934</v>
      </c>
      <c r="T10" s="157">
        <v>2360</v>
      </c>
      <c r="U10" s="157">
        <v>3430</v>
      </c>
      <c r="V10" s="157">
        <v>2904</v>
      </c>
      <c r="W10" s="157">
        <v>3994</v>
      </c>
      <c r="X10" s="157">
        <v>1491</v>
      </c>
      <c r="Y10" s="158">
        <v>2047</v>
      </c>
    </row>
    <row r="11" spans="1:25" s="159" customFormat="1" ht="12">
      <c r="A11" s="83"/>
      <c r="B11" s="128"/>
      <c r="C11" s="128"/>
      <c r="D11" s="121">
        <v>12</v>
      </c>
      <c r="E11" s="160"/>
      <c r="F11" s="156">
        <v>24395</v>
      </c>
      <c r="G11" s="156">
        <v>32464</v>
      </c>
      <c r="H11" s="157">
        <v>4675</v>
      </c>
      <c r="I11" s="157">
        <v>5486</v>
      </c>
      <c r="J11" s="157">
        <v>2147</v>
      </c>
      <c r="K11" s="157">
        <v>2829</v>
      </c>
      <c r="L11" s="157">
        <v>2260</v>
      </c>
      <c r="M11" s="157">
        <v>2966</v>
      </c>
      <c r="N11" s="157">
        <v>3467</v>
      </c>
      <c r="O11" s="157">
        <v>4799</v>
      </c>
      <c r="P11" s="157">
        <v>2311</v>
      </c>
      <c r="Q11" s="157">
        <v>2962</v>
      </c>
      <c r="R11" s="157">
        <v>2758</v>
      </c>
      <c r="S11" s="157">
        <v>3950</v>
      </c>
      <c r="T11" s="157">
        <v>2350</v>
      </c>
      <c r="U11" s="157">
        <v>3413</v>
      </c>
      <c r="V11" s="157">
        <v>2930</v>
      </c>
      <c r="W11" s="157">
        <v>4007</v>
      </c>
      <c r="X11" s="157">
        <v>1497</v>
      </c>
      <c r="Y11" s="158">
        <v>2052</v>
      </c>
    </row>
    <row r="12" spans="1:25" s="159" customFormat="1" ht="12">
      <c r="A12" s="76" t="s">
        <v>45</v>
      </c>
      <c r="B12" s="161">
        <v>28</v>
      </c>
      <c r="C12" s="162" t="s">
        <v>54</v>
      </c>
      <c r="D12" s="161">
        <v>4</v>
      </c>
      <c r="E12" s="163" t="s">
        <v>55</v>
      </c>
      <c r="F12" s="164">
        <v>24266</v>
      </c>
      <c r="G12" s="164">
        <v>32069</v>
      </c>
      <c r="H12" s="165">
        <v>4570</v>
      </c>
      <c r="I12" s="165">
        <v>5377</v>
      </c>
      <c r="J12" s="165">
        <v>2159</v>
      </c>
      <c r="K12" s="165">
        <v>2810</v>
      </c>
      <c r="L12" s="165">
        <v>2286</v>
      </c>
      <c r="M12" s="165">
        <v>2978</v>
      </c>
      <c r="N12" s="165">
        <v>3437</v>
      </c>
      <c r="O12" s="165">
        <v>4738</v>
      </c>
      <c r="P12" s="165">
        <v>2281</v>
      </c>
      <c r="Q12" s="165">
        <v>2889</v>
      </c>
      <c r="R12" s="165">
        <v>2773</v>
      </c>
      <c r="S12" s="165">
        <v>3916</v>
      </c>
      <c r="T12" s="165">
        <v>2355</v>
      </c>
      <c r="U12" s="165">
        <v>3394</v>
      </c>
      <c r="V12" s="165">
        <v>2922</v>
      </c>
      <c r="W12" s="165">
        <v>3956</v>
      </c>
      <c r="X12" s="165">
        <v>1483</v>
      </c>
      <c r="Y12" s="166">
        <v>2011</v>
      </c>
    </row>
    <row r="13" spans="1:25" s="159" customFormat="1" ht="12">
      <c r="A13" s="83"/>
      <c r="B13" s="77"/>
      <c r="C13" s="77"/>
      <c r="D13" s="121">
        <v>6</v>
      </c>
      <c r="E13" s="155"/>
      <c r="F13" s="156">
        <v>24316</v>
      </c>
      <c r="G13" s="156">
        <v>32048</v>
      </c>
      <c r="H13" s="157">
        <v>4559</v>
      </c>
      <c r="I13" s="157">
        <v>5364</v>
      </c>
      <c r="J13" s="157">
        <v>2177</v>
      </c>
      <c r="K13" s="157">
        <v>2835</v>
      </c>
      <c r="L13" s="157">
        <v>2308</v>
      </c>
      <c r="M13" s="157">
        <v>2992</v>
      </c>
      <c r="N13" s="157">
        <v>3437</v>
      </c>
      <c r="O13" s="157">
        <v>4735</v>
      </c>
      <c r="P13" s="157">
        <v>2289</v>
      </c>
      <c r="Q13" s="157">
        <v>2880</v>
      </c>
      <c r="R13" s="157">
        <v>2779</v>
      </c>
      <c r="S13" s="157">
        <v>3906</v>
      </c>
      <c r="T13" s="157">
        <v>2353</v>
      </c>
      <c r="U13" s="157">
        <v>3382</v>
      </c>
      <c r="V13" s="157">
        <v>2925</v>
      </c>
      <c r="W13" s="157">
        <v>3946</v>
      </c>
      <c r="X13" s="157">
        <v>1489</v>
      </c>
      <c r="Y13" s="158">
        <v>2008</v>
      </c>
    </row>
    <row r="14" spans="1:25" s="159" customFormat="1" ht="12">
      <c r="A14" s="124"/>
      <c r="B14" s="125"/>
      <c r="C14" s="125"/>
      <c r="D14" s="121">
        <v>9</v>
      </c>
      <c r="E14" s="160"/>
      <c r="F14" s="156">
        <v>24298</v>
      </c>
      <c r="G14" s="156">
        <v>31975</v>
      </c>
      <c r="H14" s="157">
        <v>4451</v>
      </c>
      <c r="I14" s="157">
        <v>5233</v>
      </c>
      <c r="J14" s="157">
        <v>2172</v>
      </c>
      <c r="K14" s="157">
        <v>2830</v>
      </c>
      <c r="L14" s="157">
        <v>2351</v>
      </c>
      <c r="M14" s="157">
        <v>3037</v>
      </c>
      <c r="N14" s="157">
        <v>3433</v>
      </c>
      <c r="O14" s="157">
        <v>4710</v>
      </c>
      <c r="P14" s="157">
        <v>2284</v>
      </c>
      <c r="Q14" s="157">
        <v>2881</v>
      </c>
      <c r="R14" s="157">
        <v>2794</v>
      </c>
      <c r="S14" s="157">
        <v>3921</v>
      </c>
      <c r="T14" s="157">
        <v>2367</v>
      </c>
      <c r="U14" s="157">
        <v>3393</v>
      </c>
      <c r="V14" s="157">
        <v>2941</v>
      </c>
      <c r="W14" s="157">
        <v>3940</v>
      </c>
      <c r="X14" s="157">
        <v>1505</v>
      </c>
      <c r="Y14" s="158">
        <v>2030</v>
      </c>
    </row>
    <row r="15" spans="1:25" s="159" customFormat="1" ht="12">
      <c r="A15" s="83"/>
      <c r="B15" s="128"/>
      <c r="C15" s="128"/>
      <c r="D15" s="121">
        <v>12</v>
      </c>
      <c r="E15" s="160"/>
      <c r="F15" s="156">
        <v>24351</v>
      </c>
      <c r="G15" s="156">
        <v>31975</v>
      </c>
      <c r="H15" s="157">
        <v>4322</v>
      </c>
      <c r="I15" s="157">
        <v>5080</v>
      </c>
      <c r="J15" s="157">
        <v>2180</v>
      </c>
      <c r="K15" s="157">
        <v>2818</v>
      </c>
      <c r="L15" s="157">
        <v>2407</v>
      </c>
      <c r="M15" s="157">
        <v>3104</v>
      </c>
      <c r="N15" s="157">
        <v>3420</v>
      </c>
      <c r="O15" s="157">
        <v>4670</v>
      </c>
      <c r="P15" s="157">
        <v>2299</v>
      </c>
      <c r="Q15" s="157">
        <v>2897</v>
      </c>
      <c r="R15" s="157">
        <v>2841</v>
      </c>
      <c r="S15" s="157">
        <v>3974</v>
      </c>
      <c r="T15" s="157">
        <v>2408</v>
      </c>
      <c r="U15" s="157">
        <v>3430</v>
      </c>
      <c r="V15" s="157">
        <v>2957</v>
      </c>
      <c r="W15" s="157">
        <v>3939</v>
      </c>
      <c r="X15" s="157">
        <v>1517</v>
      </c>
      <c r="Y15" s="158">
        <v>2063</v>
      </c>
    </row>
    <row r="16" spans="1:25" s="159" customFormat="1" ht="12">
      <c r="A16" s="122" t="s">
        <v>45</v>
      </c>
      <c r="B16" s="121">
        <v>29</v>
      </c>
      <c r="C16" s="77" t="s">
        <v>54</v>
      </c>
      <c r="D16" s="130">
        <v>4</v>
      </c>
      <c r="E16" s="155" t="s">
        <v>55</v>
      </c>
      <c r="F16" s="156">
        <v>24228</v>
      </c>
      <c r="G16" s="156">
        <v>31679</v>
      </c>
      <c r="H16" s="157">
        <v>4267</v>
      </c>
      <c r="I16" s="157">
        <v>5007</v>
      </c>
      <c r="J16" s="157">
        <v>2148</v>
      </c>
      <c r="K16" s="157">
        <v>2764</v>
      </c>
      <c r="L16" s="157">
        <v>2442</v>
      </c>
      <c r="M16" s="157">
        <v>3144</v>
      </c>
      <c r="N16" s="157">
        <v>3398</v>
      </c>
      <c r="O16" s="157">
        <v>4611</v>
      </c>
      <c r="P16" s="157">
        <v>2303</v>
      </c>
      <c r="Q16" s="157">
        <v>2901</v>
      </c>
      <c r="R16" s="157">
        <v>2844</v>
      </c>
      <c r="S16" s="157">
        <v>3934</v>
      </c>
      <c r="T16" s="157">
        <v>2411</v>
      </c>
      <c r="U16" s="157">
        <v>3417</v>
      </c>
      <c r="V16" s="157">
        <v>2894</v>
      </c>
      <c r="W16" s="157">
        <v>3830</v>
      </c>
      <c r="X16" s="157">
        <v>1521</v>
      </c>
      <c r="Y16" s="158">
        <v>2071</v>
      </c>
    </row>
    <row r="17" spans="1:25" s="159" customFormat="1" ht="12">
      <c r="A17" s="83"/>
      <c r="B17" s="128"/>
      <c r="C17" s="128"/>
      <c r="D17" s="130">
        <v>6</v>
      </c>
      <c r="E17" s="160"/>
      <c r="F17" s="156">
        <v>24385</v>
      </c>
      <c r="G17" s="156">
        <v>31778</v>
      </c>
      <c r="H17" s="157">
        <v>4321</v>
      </c>
      <c r="I17" s="157">
        <v>5057</v>
      </c>
      <c r="J17" s="157">
        <v>2170</v>
      </c>
      <c r="K17" s="157">
        <v>2792</v>
      </c>
      <c r="L17" s="157">
        <v>2437</v>
      </c>
      <c r="M17" s="157">
        <v>3124</v>
      </c>
      <c r="N17" s="157">
        <v>3425</v>
      </c>
      <c r="O17" s="157">
        <v>4629</v>
      </c>
      <c r="P17" s="157">
        <v>2326</v>
      </c>
      <c r="Q17" s="157">
        <v>2901</v>
      </c>
      <c r="R17" s="157">
        <v>2868</v>
      </c>
      <c r="S17" s="157">
        <v>3964</v>
      </c>
      <c r="T17" s="157">
        <v>2426</v>
      </c>
      <c r="U17" s="157">
        <v>3430</v>
      </c>
      <c r="V17" s="157">
        <v>2898</v>
      </c>
      <c r="W17" s="157">
        <v>3819</v>
      </c>
      <c r="X17" s="157">
        <v>1514</v>
      </c>
      <c r="Y17" s="158">
        <v>2062</v>
      </c>
    </row>
    <row r="18" spans="1:25" s="159" customFormat="1" ht="12">
      <c r="A18" s="83"/>
      <c r="B18" s="128"/>
      <c r="C18" s="128"/>
      <c r="D18" s="130">
        <v>9</v>
      </c>
      <c r="E18" s="160"/>
      <c r="F18" s="156">
        <v>24342</v>
      </c>
      <c r="G18" s="156">
        <v>31673</v>
      </c>
      <c r="H18" s="157">
        <v>4284</v>
      </c>
      <c r="I18" s="157">
        <v>5030</v>
      </c>
      <c r="J18" s="157">
        <v>2147</v>
      </c>
      <c r="K18" s="157">
        <v>2745</v>
      </c>
      <c r="L18" s="157">
        <v>2453</v>
      </c>
      <c r="M18" s="157">
        <v>3147</v>
      </c>
      <c r="N18" s="157">
        <v>3427</v>
      </c>
      <c r="O18" s="157">
        <v>4622</v>
      </c>
      <c r="P18" s="157">
        <v>2316</v>
      </c>
      <c r="Q18" s="157">
        <v>2885</v>
      </c>
      <c r="R18" s="157">
        <v>2875</v>
      </c>
      <c r="S18" s="157">
        <v>3963</v>
      </c>
      <c r="T18" s="157">
        <v>2437</v>
      </c>
      <c r="U18" s="157">
        <v>3442</v>
      </c>
      <c r="V18" s="157">
        <v>2901</v>
      </c>
      <c r="W18" s="157">
        <v>3809</v>
      </c>
      <c r="X18" s="157">
        <v>1502</v>
      </c>
      <c r="Y18" s="158">
        <v>2030</v>
      </c>
    </row>
    <row r="19" spans="1:25" s="159" customFormat="1" ht="12">
      <c r="A19" s="83"/>
      <c r="B19" s="128"/>
      <c r="C19" s="128"/>
      <c r="D19" s="130">
        <v>12</v>
      </c>
      <c r="E19" s="160"/>
      <c r="F19" s="156">
        <v>24279</v>
      </c>
      <c r="G19" s="156">
        <v>31531</v>
      </c>
      <c r="H19" s="157">
        <v>4246</v>
      </c>
      <c r="I19" s="157">
        <v>4982</v>
      </c>
      <c r="J19" s="157">
        <v>2144</v>
      </c>
      <c r="K19" s="157">
        <v>2761</v>
      </c>
      <c r="L19" s="157">
        <v>2436</v>
      </c>
      <c r="M19" s="157">
        <v>3104</v>
      </c>
      <c r="N19" s="157">
        <v>3404</v>
      </c>
      <c r="O19" s="157">
        <v>4594</v>
      </c>
      <c r="P19" s="157">
        <v>2308</v>
      </c>
      <c r="Q19" s="157">
        <v>2858</v>
      </c>
      <c r="R19" s="157">
        <v>2871</v>
      </c>
      <c r="S19" s="157">
        <v>3953</v>
      </c>
      <c r="T19" s="157">
        <v>2459</v>
      </c>
      <c r="U19" s="157">
        <v>3469</v>
      </c>
      <c r="V19" s="157">
        <v>2900</v>
      </c>
      <c r="W19" s="157">
        <v>3779</v>
      </c>
      <c r="X19" s="157">
        <v>1511</v>
      </c>
      <c r="Y19" s="158">
        <v>2031</v>
      </c>
    </row>
    <row r="20" spans="1:25" s="159" customFormat="1" ht="12">
      <c r="A20" s="83" t="s">
        <v>45</v>
      </c>
      <c r="B20" s="129">
        <v>30</v>
      </c>
      <c r="C20" s="128" t="s">
        <v>54</v>
      </c>
      <c r="D20" s="130">
        <v>4</v>
      </c>
      <c r="E20" s="155" t="s">
        <v>60</v>
      </c>
      <c r="F20" s="156">
        <v>24084</v>
      </c>
      <c r="G20" s="156">
        <v>31124</v>
      </c>
      <c r="H20" s="167">
        <v>4234</v>
      </c>
      <c r="I20" s="167">
        <v>4961</v>
      </c>
      <c r="J20" s="167">
        <v>2112</v>
      </c>
      <c r="K20" s="167">
        <v>2720</v>
      </c>
      <c r="L20" s="167">
        <v>2377</v>
      </c>
      <c r="M20" s="167">
        <v>3033</v>
      </c>
      <c r="N20" s="167">
        <v>3375</v>
      </c>
      <c r="O20" s="167">
        <v>4508</v>
      </c>
      <c r="P20" s="167">
        <v>2300</v>
      </c>
      <c r="Q20" s="167">
        <v>2831</v>
      </c>
      <c r="R20" s="167">
        <v>2849</v>
      </c>
      <c r="S20" s="167">
        <v>3907</v>
      </c>
      <c r="T20" s="167">
        <v>2462</v>
      </c>
      <c r="U20" s="167">
        <v>3448</v>
      </c>
      <c r="V20" s="167">
        <v>2879</v>
      </c>
      <c r="W20" s="167">
        <v>3727</v>
      </c>
      <c r="X20" s="167">
        <v>1496</v>
      </c>
      <c r="Y20" s="168">
        <v>1989</v>
      </c>
    </row>
    <row r="21" spans="1:25" s="159" customFormat="1" ht="12">
      <c r="A21" s="83"/>
      <c r="B21" s="128"/>
      <c r="C21" s="128"/>
      <c r="D21" s="130">
        <v>6</v>
      </c>
      <c r="E21" s="160"/>
      <c r="F21" s="156">
        <v>24114</v>
      </c>
      <c r="G21" s="156">
        <v>31153</v>
      </c>
      <c r="H21" s="167">
        <v>4196</v>
      </c>
      <c r="I21" s="167">
        <v>4927</v>
      </c>
      <c r="J21" s="167">
        <v>2114</v>
      </c>
      <c r="K21" s="167">
        <v>2715</v>
      </c>
      <c r="L21" s="167">
        <v>2391</v>
      </c>
      <c r="M21" s="167">
        <v>3054</v>
      </c>
      <c r="N21" s="167">
        <v>3396</v>
      </c>
      <c r="O21" s="167">
        <v>4543</v>
      </c>
      <c r="P21" s="167">
        <v>2290</v>
      </c>
      <c r="Q21" s="167">
        <v>2809</v>
      </c>
      <c r="R21" s="167">
        <v>2863</v>
      </c>
      <c r="S21" s="167">
        <v>3929</v>
      </c>
      <c r="T21" s="167">
        <v>2489</v>
      </c>
      <c r="U21" s="167">
        <v>3474</v>
      </c>
      <c r="V21" s="167">
        <v>2876</v>
      </c>
      <c r="W21" s="167">
        <v>3713</v>
      </c>
      <c r="X21" s="167">
        <v>1499</v>
      </c>
      <c r="Y21" s="168">
        <v>1989</v>
      </c>
    </row>
    <row r="22" spans="1:25" s="159" customFormat="1" ht="12">
      <c r="A22" s="83"/>
      <c r="B22" s="128"/>
      <c r="C22" s="128"/>
      <c r="D22" s="130">
        <v>9</v>
      </c>
      <c r="E22" s="160"/>
      <c r="F22" s="156">
        <v>23986</v>
      </c>
      <c r="G22" s="156">
        <v>30923</v>
      </c>
      <c r="H22" s="167">
        <v>4124</v>
      </c>
      <c r="I22" s="167">
        <v>4834</v>
      </c>
      <c r="J22" s="167">
        <v>2109</v>
      </c>
      <c r="K22" s="167">
        <v>2717</v>
      </c>
      <c r="L22" s="167">
        <v>2369</v>
      </c>
      <c r="M22" s="167">
        <v>3018</v>
      </c>
      <c r="N22" s="167">
        <v>3367</v>
      </c>
      <c r="O22" s="167">
        <v>4488</v>
      </c>
      <c r="P22" s="167">
        <v>2290</v>
      </c>
      <c r="Q22" s="167">
        <v>2825</v>
      </c>
      <c r="R22" s="167">
        <v>2826</v>
      </c>
      <c r="S22" s="167">
        <v>3853</v>
      </c>
      <c r="T22" s="167">
        <v>2514</v>
      </c>
      <c r="U22" s="167">
        <v>3497</v>
      </c>
      <c r="V22" s="167">
        <v>2896</v>
      </c>
      <c r="W22" s="167">
        <v>3734</v>
      </c>
      <c r="X22" s="167">
        <v>1491</v>
      </c>
      <c r="Y22" s="168">
        <v>1957</v>
      </c>
    </row>
    <row r="23" spans="1:25" s="159" customFormat="1" ht="12">
      <c r="A23" s="83"/>
      <c r="B23" s="128"/>
      <c r="C23" s="128"/>
      <c r="D23" s="130">
        <v>12</v>
      </c>
      <c r="E23" s="160"/>
      <c r="F23" s="156">
        <v>23972</v>
      </c>
      <c r="G23" s="156">
        <v>30837</v>
      </c>
      <c r="H23" s="167">
        <v>4083</v>
      </c>
      <c r="I23" s="167">
        <v>4774</v>
      </c>
      <c r="J23" s="167">
        <v>2099</v>
      </c>
      <c r="K23" s="167">
        <v>2694</v>
      </c>
      <c r="L23" s="167">
        <v>2354</v>
      </c>
      <c r="M23" s="167">
        <v>3013</v>
      </c>
      <c r="N23" s="167">
        <v>3345</v>
      </c>
      <c r="O23" s="167">
        <v>4459</v>
      </c>
      <c r="P23" s="167">
        <v>2286</v>
      </c>
      <c r="Q23" s="167">
        <v>2823</v>
      </c>
      <c r="R23" s="167">
        <v>2843</v>
      </c>
      <c r="S23" s="167">
        <v>3851</v>
      </c>
      <c r="T23" s="167">
        <v>2545</v>
      </c>
      <c r="U23" s="167">
        <v>3526</v>
      </c>
      <c r="V23" s="167">
        <v>2925</v>
      </c>
      <c r="W23" s="167">
        <v>3751</v>
      </c>
      <c r="X23" s="167">
        <v>1492</v>
      </c>
      <c r="Y23" s="168">
        <v>1946</v>
      </c>
    </row>
    <row r="24" spans="1:25" s="159" customFormat="1" ht="12">
      <c r="A24" s="83" t="s">
        <v>45</v>
      </c>
      <c r="B24" s="129">
        <v>31</v>
      </c>
      <c r="C24" s="128" t="s">
        <v>54</v>
      </c>
      <c r="D24" s="130">
        <v>4</v>
      </c>
      <c r="E24" s="155" t="s">
        <v>60</v>
      </c>
      <c r="F24" s="156">
        <v>23763</v>
      </c>
      <c r="G24" s="156">
        <v>30452</v>
      </c>
      <c r="H24" s="167">
        <v>3988</v>
      </c>
      <c r="I24" s="167">
        <v>4637</v>
      </c>
      <c r="J24" s="167">
        <v>2061</v>
      </c>
      <c r="K24" s="167">
        <v>2627</v>
      </c>
      <c r="L24" s="167">
        <v>2341</v>
      </c>
      <c r="M24" s="167">
        <v>2981</v>
      </c>
      <c r="N24" s="167">
        <v>3314</v>
      </c>
      <c r="O24" s="167">
        <v>4411</v>
      </c>
      <c r="P24" s="167">
        <v>2268</v>
      </c>
      <c r="Q24" s="167">
        <v>2780</v>
      </c>
      <c r="R24" s="167">
        <v>2831</v>
      </c>
      <c r="S24" s="167">
        <v>3833</v>
      </c>
      <c r="T24" s="167">
        <v>2559</v>
      </c>
      <c r="U24" s="167">
        <v>3552</v>
      </c>
      <c r="V24" s="167">
        <v>2930</v>
      </c>
      <c r="W24" s="167">
        <v>3724</v>
      </c>
      <c r="X24" s="167">
        <v>1471</v>
      </c>
      <c r="Y24" s="168">
        <v>1907</v>
      </c>
    </row>
    <row r="25" spans="1:25" s="159" customFormat="1" ht="12">
      <c r="A25" s="83" t="s">
        <v>52</v>
      </c>
      <c r="B25" s="128" t="s">
        <v>53</v>
      </c>
      <c r="C25" s="128" t="s">
        <v>54</v>
      </c>
      <c r="D25" s="130">
        <v>5</v>
      </c>
      <c r="E25" s="160"/>
      <c r="F25" s="156">
        <v>23834</v>
      </c>
      <c r="G25" s="156">
        <v>30514</v>
      </c>
      <c r="H25" s="167">
        <v>3994</v>
      </c>
      <c r="I25" s="167">
        <v>4642</v>
      </c>
      <c r="J25" s="167">
        <v>2073</v>
      </c>
      <c r="K25" s="167">
        <v>2638</v>
      </c>
      <c r="L25" s="167">
        <v>2349</v>
      </c>
      <c r="M25" s="167">
        <v>2995</v>
      </c>
      <c r="N25" s="167">
        <v>3315</v>
      </c>
      <c r="O25" s="167">
        <v>4404</v>
      </c>
      <c r="P25" s="167">
        <v>2279</v>
      </c>
      <c r="Q25" s="167">
        <v>2785</v>
      </c>
      <c r="R25" s="167">
        <v>2838</v>
      </c>
      <c r="S25" s="167">
        <v>3844</v>
      </c>
      <c r="T25" s="167">
        <v>2569</v>
      </c>
      <c r="U25" s="167">
        <v>3564</v>
      </c>
      <c r="V25" s="167">
        <v>2934</v>
      </c>
      <c r="W25" s="167">
        <v>3723</v>
      </c>
      <c r="X25" s="167">
        <v>1483</v>
      </c>
      <c r="Y25" s="168">
        <v>1919</v>
      </c>
    </row>
    <row r="26" spans="1:25" s="159" customFormat="1" ht="12">
      <c r="A26" s="83"/>
      <c r="B26" s="128"/>
      <c r="C26" s="128"/>
      <c r="D26" s="130">
        <v>6</v>
      </c>
      <c r="E26" s="160"/>
      <c r="F26" s="156">
        <v>23774</v>
      </c>
      <c r="G26" s="156">
        <v>30370</v>
      </c>
      <c r="H26" s="167">
        <v>3970</v>
      </c>
      <c r="I26" s="167">
        <v>4611</v>
      </c>
      <c r="J26" s="167">
        <v>2074</v>
      </c>
      <c r="K26" s="167">
        <v>2628</v>
      </c>
      <c r="L26" s="167">
        <v>2339</v>
      </c>
      <c r="M26" s="167">
        <v>2982</v>
      </c>
      <c r="N26" s="167">
        <v>3290</v>
      </c>
      <c r="O26" s="167">
        <v>4356</v>
      </c>
      <c r="P26" s="167">
        <v>2281</v>
      </c>
      <c r="Q26" s="167">
        <v>2781</v>
      </c>
      <c r="R26" s="167">
        <v>2834</v>
      </c>
      <c r="S26" s="167">
        <v>3818</v>
      </c>
      <c r="T26" s="167">
        <v>2589</v>
      </c>
      <c r="U26" s="167">
        <v>3587</v>
      </c>
      <c r="V26" s="167">
        <v>2924</v>
      </c>
      <c r="W26" s="167">
        <v>3709</v>
      </c>
      <c r="X26" s="167">
        <v>1473</v>
      </c>
      <c r="Y26" s="168">
        <v>1898</v>
      </c>
    </row>
    <row r="27" spans="1:25" s="159" customFormat="1" ht="12">
      <c r="A27" s="169"/>
      <c r="B27" s="170"/>
      <c r="C27" s="170"/>
      <c r="D27" s="130">
        <v>7</v>
      </c>
      <c r="E27" s="171"/>
      <c r="F27" s="156">
        <v>23784</v>
      </c>
      <c r="G27" s="156">
        <v>30373</v>
      </c>
      <c r="H27" s="167">
        <v>3956</v>
      </c>
      <c r="I27" s="167">
        <v>4600</v>
      </c>
      <c r="J27" s="167">
        <v>2077</v>
      </c>
      <c r="K27" s="167">
        <v>2635</v>
      </c>
      <c r="L27" s="167">
        <v>2334</v>
      </c>
      <c r="M27" s="167">
        <v>2971</v>
      </c>
      <c r="N27" s="167">
        <v>3287</v>
      </c>
      <c r="O27" s="167">
        <v>4335</v>
      </c>
      <c r="P27" s="167">
        <v>2276</v>
      </c>
      <c r="Q27" s="167">
        <v>2775</v>
      </c>
      <c r="R27" s="167">
        <v>2848</v>
      </c>
      <c r="S27" s="167">
        <v>3839</v>
      </c>
      <c r="T27" s="167">
        <v>2611</v>
      </c>
      <c r="U27" s="167">
        <v>3607</v>
      </c>
      <c r="V27" s="167">
        <v>2929</v>
      </c>
      <c r="W27" s="167">
        <v>3727</v>
      </c>
      <c r="X27" s="167">
        <v>1466</v>
      </c>
      <c r="Y27" s="168">
        <v>1884</v>
      </c>
    </row>
    <row r="28" spans="1:25" s="159" customFormat="1" ht="12">
      <c r="A28" s="83"/>
      <c r="B28" s="128"/>
      <c r="C28" s="128"/>
      <c r="D28" s="130">
        <v>8</v>
      </c>
      <c r="E28" s="160"/>
      <c r="F28" s="156">
        <v>23781</v>
      </c>
      <c r="G28" s="156">
        <v>30359</v>
      </c>
      <c r="H28" s="167">
        <v>3956</v>
      </c>
      <c r="I28" s="167">
        <v>4601</v>
      </c>
      <c r="J28" s="167">
        <v>2095</v>
      </c>
      <c r="K28" s="167">
        <v>2658</v>
      </c>
      <c r="L28" s="167">
        <v>2330</v>
      </c>
      <c r="M28" s="167">
        <v>2962</v>
      </c>
      <c r="N28" s="167">
        <v>3281</v>
      </c>
      <c r="O28" s="167">
        <v>4324</v>
      </c>
      <c r="P28" s="167">
        <v>2270</v>
      </c>
      <c r="Q28" s="167">
        <v>2773</v>
      </c>
      <c r="R28" s="167">
        <v>2843</v>
      </c>
      <c r="S28" s="167">
        <v>3835</v>
      </c>
      <c r="T28" s="167">
        <v>2620</v>
      </c>
      <c r="U28" s="167">
        <v>3612</v>
      </c>
      <c r="V28" s="167">
        <v>2917</v>
      </c>
      <c r="W28" s="167">
        <v>3704</v>
      </c>
      <c r="X28" s="167">
        <v>1469</v>
      </c>
      <c r="Y28" s="168">
        <v>1890</v>
      </c>
    </row>
    <row r="29" spans="1:25" s="159" customFormat="1" ht="12">
      <c r="A29" s="83"/>
      <c r="B29" s="128"/>
      <c r="C29" s="128"/>
      <c r="D29" s="130">
        <v>9</v>
      </c>
      <c r="E29" s="160"/>
      <c r="F29" s="156">
        <v>23705</v>
      </c>
      <c r="G29" s="156">
        <v>30249</v>
      </c>
      <c r="H29" s="167">
        <v>3916</v>
      </c>
      <c r="I29" s="167">
        <v>4556</v>
      </c>
      <c r="J29" s="167">
        <v>2101</v>
      </c>
      <c r="K29" s="167">
        <v>2663</v>
      </c>
      <c r="L29" s="167">
        <v>2317</v>
      </c>
      <c r="M29" s="167">
        <v>2950</v>
      </c>
      <c r="N29" s="167">
        <v>3270</v>
      </c>
      <c r="O29" s="167">
        <v>4304</v>
      </c>
      <c r="P29" s="167">
        <v>2268</v>
      </c>
      <c r="Q29" s="167">
        <v>2771</v>
      </c>
      <c r="R29" s="167">
        <v>2830</v>
      </c>
      <c r="S29" s="167">
        <v>3820</v>
      </c>
      <c r="T29" s="167">
        <v>2629</v>
      </c>
      <c r="U29" s="167">
        <v>3609</v>
      </c>
      <c r="V29" s="167">
        <v>2907</v>
      </c>
      <c r="W29" s="167">
        <v>3688</v>
      </c>
      <c r="X29" s="167">
        <v>1467</v>
      </c>
      <c r="Y29" s="168">
        <v>1888</v>
      </c>
    </row>
    <row r="30" spans="1:25" s="159" customFormat="1" ht="12">
      <c r="A30" s="83"/>
      <c r="B30" s="128"/>
      <c r="C30" s="128"/>
      <c r="D30" s="130">
        <v>10</v>
      </c>
      <c r="E30" s="160"/>
      <c r="F30" s="156">
        <v>23737</v>
      </c>
      <c r="G30" s="156">
        <v>30253</v>
      </c>
      <c r="H30" s="167">
        <v>3931</v>
      </c>
      <c r="I30" s="167">
        <v>4571</v>
      </c>
      <c r="J30" s="167">
        <v>2084</v>
      </c>
      <c r="K30" s="167">
        <v>2647</v>
      </c>
      <c r="L30" s="167">
        <v>2323</v>
      </c>
      <c r="M30" s="167">
        <v>2942</v>
      </c>
      <c r="N30" s="167">
        <v>3264</v>
      </c>
      <c r="O30" s="167">
        <v>4294</v>
      </c>
      <c r="P30" s="167">
        <v>2278</v>
      </c>
      <c r="Q30" s="167">
        <v>2780</v>
      </c>
      <c r="R30" s="167">
        <v>2843</v>
      </c>
      <c r="S30" s="167">
        <v>3836</v>
      </c>
      <c r="T30" s="167">
        <v>2645</v>
      </c>
      <c r="U30" s="167">
        <v>3622</v>
      </c>
      <c r="V30" s="167">
        <v>2900</v>
      </c>
      <c r="W30" s="167">
        <v>3675</v>
      </c>
      <c r="X30" s="167">
        <v>1469</v>
      </c>
      <c r="Y30" s="168">
        <v>1886</v>
      </c>
    </row>
    <row r="31" spans="1:25" s="159" customFormat="1" ht="12">
      <c r="A31" s="83"/>
      <c r="B31" s="128"/>
      <c r="C31" s="128"/>
      <c r="D31" s="130">
        <v>11</v>
      </c>
      <c r="E31" s="160"/>
      <c r="F31" s="156">
        <v>23741</v>
      </c>
      <c r="G31" s="156">
        <v>30227</v>
      </c>
      <c r="H31" s="167">
        <v>3940</v>
      </c>
      <c r="I31" s="167">
        <v>4580</v>
      </c>
      <c r="J31" s="167">
        <v>2082</v>
      </c>
      <c r="K31" s="167">
        <v>2639</v>
      </c>
      <c r="L31" s="167">
        <v>2314</v>
      </c>
      <c r="M31" s="167">
        <v>2935</v>
      </c>
      <c r="N31" s="167">
        <v>3258</v>
      </c>
      <c r="O31" s="167">
        <v>4284</v>
      </c>
      <c r="P31" s="167">
        <v>2287</v>
      </c>
      <c r="Q31" s="167">
        <v>2785</v>
      </c>
      <c r="R31" s="167">
        <v>2836</v>
      </c>
      <c r="S31" s="167">
        <v>3813</v>
      </c>
      <c r="T31" s="167">
        <v>2661</v>
      </c>
      <c r="U31" s="167">
        <v>3639</v>
      </c>
      <c r="V31" s="167">
        <v>2898</v>
      </c>
      <c r="W31" s="167">
        <v>3670</v>
      </c>
      <c r="X31" s="167">
        <v>1465</v>
      </c>
      <c r="Y31" s="168">
        <v>1882</v>
      </c>
    </row>
    <row r="32" spans="1:25" s="159" customFormat="1" ht="12">
      <c r="A32" s="83"/>
      <c r="B32" s="128"/>
      <c r="C32" s="128"/>
      <c r="D32" s="130">
        <v>12</v>
      </c>
      <c r="E32" s="160"/>
      <c r="F32" s="156">
        <v>23720</v>
      </c>
      <c r="G32" s="156">
        <v>30193</v>
      </c>
      <c r="H32" s="167">
        <v>3917</v>
      </c>
      <c r="I32" s="167">
        <v>4544</v>
      </c>
      <c r="J32" s="167">
        <v>2079</v>
      </c>
      <c r="K32" s="167">
        <v>2641</v>
      </c>
      <c r="L32" s="167">
        <v>2297</v>
      </c>
      <c r="M32" s="167">
        <v>2913</v>
      </c>
      <c r="N32" s="167">
        <v>3268</v>
      </c>
      <c r="O32" s="167">
        <v>4292</v>
      </c>
      <c r="P32" s="167">
        <v>2289</v>
      </c>
      <c r="Q32" s="167">
        <v>2786</v>
      </c>
      <c r="R32" s="167">
        <v>2836</v>
      </c>
      <c r="S32" s="167">
        <v>3813</v>
      </c>
      <c r="T32" s="167">
        <v>2673</v>
      </c>
      <c r="U32" s="167">
        <v>3651</v>
      </c>
      <c r="V32" s="167">
        <v>2902</v>
      </c>
      <c r="W32" s="167">
        <v>3677</v>
      </c>
      <c r="X32" s="167">
        <v>1459</v>
      </c>
      <c r="Y32" s="168">
        <v>1876</v>
      </c>
    </row>
    <row r="33" spans="1:25" s="159" customFormat="1" ht="12">
      <c r="A33" s="83" t="s">
        <v>52</v>
      </c>
      <c r="B33" s="129">
        <v>2</v>
      </c>
      <c r="C33" s="128" t="s">
        <v>54</v>
      </c>
      <c r="D33" s="130">
        <v>1</v>
      </c>
      <c r="E33" s="160"/>
      <c r="F33" s="156">
        <v>23761</v>
      </c>
      <c r="G33" s="156">
        <v>30203</v>
      </c>
      <c r="H33" s="167">
        <v>3918</v>
      </c>
      <c r="I33" s="167">
        <v>4545</v>
      </c>
      <c r="J33" s="167">
        <v>2067</v>
      </c>
      <c r="K33" s="167">
        <v>2620</v>
      </c>
      <c r="L33" s="167">
        <v>2288</v>
      </c>
      <c r="M33" s="167">
        <v>2892</v>
      </c>
      <c r="N33" s="167">
        <v>3275</v>
      </c>
      <c r="O33" s="167">
        <v>4294</v>
      </c>
      <c r="P33" s="167">
        <v>2300</v>
      </c>
      <c r="Q33" s="167">
        <v>2793</v>
      </c>
      <c r="R33" s="167">
        <v>2847</v>
      </c>
      <c r="S33" s="167">
        <v>3823</v>
      </c>
      <c r="T33" s="167">
        <v>2689</v>
      </c>
      <c r="U33" s="167">
        <v>3667</v>
      </c>
      <c r="V33" s="167">
        <v>2913</v>
      </c>
      <c r="W33" s="167">
        <v>3690</v>
      </c>
      <c r="X33" s="167">
        <v>1464</v>
      </c>
      <c r="Y33" s="168">
        <v>1879</v>
      </c>
    </row>
    <row r="34" spans="1:25" s="159" customFormat="1" ht="12">
      <c r="A34" s="169"/>
      <c r="B34" s="170"/>
      <c r="C34" s="170"/>
      <c r="D34" s="130">
        <v>2</v>
      </c>
      <c r="E34" s="171"/>
      <c r="F34" s="156">
        <v>23722</v>
      </c>
      <c r="G34" s="156">
        <v>30142</v>
      </c>
      <c r="H34" s="167">
        <v>3912</v>
      </c>
      <c r="I34" s="167">
        <v>4544</v>
      </c>
      <c r="J34" s="167">
        <v>2083</v>
      </c>
      <c r="K34" s="167">
        <v>2639</v>
      </c>
      <c r="L34" s="167">
        <v>2278</v>
      </c>
      <c r="M34" s="167">
        <v>2884</v>
      </c>
      <c r="N34" s="167">
        <v>3266</v>
      </c>
      <c r="O34" s="167">
        <v>4267</v>
      </c>
      <c r="P34" s="167">
        <v>2283</v>
      </c>
      <c r="Q34" s="167">
        <v>2774</v>
      </c>
      <c r="R34" s="167">
        <v>2836</v>
      </c>
      <c r="S34" s="167">
        <v>3808</v>
      </c>
      <c r="T34" s="167">
        <v>2698</v>
      </c>
      <c r="U34" s="167">
        <v>3682</v>
      </c>
      <c r="V34" s="167">
        <v>2918</v>
      </c>
      <c r="W34" s="167">
        <v>3690</v>
      </c>
      <c r="X34" s="167">
        <v>1448</v>
      </c>
      <c r="Y34" s="168">
        <v>1854</v>
      </c>
    </row>
    <row r="35" spans="1:25" s="159" customFormat="1" ht="13" thickBot="1">
      <c r="A35" s="131"/>
      <c r="B35" s="132"/>
      <c r="C35" s="132"/>
      <c r="D35" s="133">
        <v>3</v>
      </c>
      <c r="E35" s="172"/>
      <c r="F35" s="173">
        <v>23741</v>
      </c>
      <c r="G35" s="173">
        <v>30147</v>
      </c>
      <c r="H35" s="174">
        <v>3906</v>
      </c>
      <c r="I35" s="174">
        <v>4542</v>
      </c>
      <c r="J35" s="174">
        <v>2078</v>
      </c>
      <c r="K35" s="174">
        <v>2630</v>
      </c>
      <c r="L35" s="174">
        <v>2284</v>
      </c>
      <c r="M35" s="174">
        <v>2884</v>
      </c>
      <c r="N35" s="174">
        <v>3264</v>
      </c>
      <c r="O35" s="174">
        <v>4259</v>
      </c>
      <c r="P35" s="174">
        <v>2277</v>
      </c>
      <c r="Q35" s="174">
        <v>2767</v>
      </c>
      <c r="R35" s="174">
        <v>2844</v>
      </c>
      <c r="S35" s="174">
        <v>3813</v>
      </c>
      <c r="T35" s="174">
        <v>2708</v>
      </c>
      <c r="U35" s="174">
        <v>3699</v>
      </c>
      <c r="V35" s="174">
        <v>2925</v>
      </c>
      <c r="W35" s="174">
        <v>3698</v>
      </c>
      <c r="X35" s="174">
        <v>1455</v>
      </c>
      <c r="Y35" s="175">
        <v>1855</v>
      </c>
    </row>
    <row r="36" spans="1:25" s="150" customFormat="1" ht="12">
      <c r="A36" s="176" t="s">
        <v>28</v>
      </c>
      <c r="B36" s="177"/>
      <c r="C36" s="177"/>
      <c r="D36" s="177"/>
      <c r="E36" s="177"/>
      <c r="F36" s="177"/>
      <c r="G36" s="177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79"/>
    </row>
    <row r="38" spans="1:2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79"/>
    </row>
  </sheetData>
  <mergeCells count="11">
    <mergeCell ref="P2:Q2"/>
    <mergeCell ref="R2:S2"/>
    <mergeCell ref="T2:U2"/>
    <mergeCell ref="V2:W2"/>
    <mergeCell ref="X2:Y2"/>
    <mergeCell ref="A2:E3"/>
    <mergeCell ref="F2:G2"/>
    <mergeCell ref="H2:I2"/>
    <mergeCell ref="J2:K2"/>
    <mergeCell ref="L2:M2"/>
    <mergeCell ref="N2:O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D12C-D2AD-7A40-993D-529F82FB59FC}">
  <dimension ref="A1:O24"/>
  <sheetViews>
    <sheetView showGridLines="0" workbookViewId="0"/>
  </sheetViews>
  <sheetFormatPr baseColWidth="10" defaultColWidth="9" defaultRowHeight="14"/>
  <cols>
    <col min="1" max="1" width="2" style="245" customWidth="1"/>
    <col min="2" max="2" width="4.83203125" style="183" customWidth="1"/>
    <col min="3" max="4" width="7.6640625" style="183" customWidth="1"/>
    <col min="5" max="5" width="6.33203125" style="183" customWidth="1"/>
    <col min="6" max="6" width="7.1640625" style="183" customWidth="1"/>
    <col min="7" max="7" width="7.6640625" style="183" customWidth="1"/>
    <col min="8" max="8" width="5.33203125" style="184" customWidth="1"/>
    <col min="9" max="11" width="6.33203125" style="183" customWidth="1"/>
    <col min="12" max="12" width="6.6640625" style="183" customWidth="1"/>
    <col min="13" max="13" width="6.33203125" style="183" customWidth="1"/>
    <col min="14" max="14" width="7.6640625" style="184" customWidth="1"/>
    <col min="15" max="15" width="4" style="184" customWidth="1"/>
    <col min="16" max="16384" width="9" style="183"/>
  </cols>
  <sheetData>
    <row r="1" spans="1:15" ht="15">
      <c r="A1" s="182" t="s">
        <v>85</v>
      </c>
      <c r="O1" s="12"/>
    </row>
    <row r="2" spans="1:15" s="186" customFormat="1" thickBot="1">
      <c r="A2" s="185" t="s">
        <v>61</v>
      </c>
      <c r="H2" s="187"/>
      <c r="N2" s="187"/>
      <c r="O2" s="188"/>
    </row>
    <row r="3" spans="1:15" s="186" customFormat="1" ht="23" thickBot="1">
      <c r="A3" s="189"/>
      <c r="B3" s="190"/>
      <c r="C3" s="191" t="s">
        <v>62</v>
      </c>
      <c r="D3" s="191" t="s">
        <v>63</v>
      </c>
      <c r="E3" s="191" t="s">
        <v>64</v>
      </c>
      <c r="F3" s="191" t="s">
        <v>65</v>
      </c>
      <c r="G3" s="191" t="s">
        <v>66</v>
      </c>
      <c r="H3" s="191" t="s">
        <v>67</v>
      </c>
      <c r="I3" s="191" t="s">
        <v>68</v>
      </c>
      <c r="J3" s="191" t="s">
        <v>69</v>
      </c>
      <c r="K3" s="191" t="s">
        <v>70</v>
      </c>
      <c r="L3" s="191" t="s">
        <v>71</v>
      </c>
      <c r="M3" s="191" t="s">
        <v>72</v>
      </c>
      <c r="N3" s="191" t="s">
        <v>73</v>
      </c>
      <c r="O3" s="192" t="s">
        <v>74</v>
      </c>
    </row>
    <row r="4" spans="1:15" s="186" customFormat="1" ht="12" hidden="1">
      <c r="A4" s="193" t="s">
        <v>75</v>
      </c>
      <c r="B4" s="194" t="s">
        <v>76</v>
      </c>
      <c r="C4" s="195">
        <v>19735294512</v>
      </c>
      <c r="D4" s="195">
        <v>12625040094</v>
      </c>
      <c r="E4" s="195">
        <v>313897991</v>
      </c>
      <c r="F4" s="195">
        <v>1068030024</v>
      </c>
      <c r="G4" s="195">
        <v>22419126463</v>
      </c>
      <c r="H4" s="195">
        <v>854290</v>
      </c>
      <c r="I4" s="195">
        <v>194780641</v>
      </c>
      <c r="J4" s="195">
        <v>163472022</v>
      </c>
      <c r="K4" s="195">
        <v>183622601</v>
      </c>
      <c r="L4" s="195">
        <v>0</v>
      </c>
      <c r="M4" s="196"/>
      <c r="N4" s="196">
        <v>56704118638</v>
      </c>
      <c r="O4" s="197">
        <v>104.8</v>
      </c>
    </row>
    <row r="5" spans="1:15" s="186" customFormat="1" ht="13.5" hidden="1" customHeight="1">
      <c r="A5" s="198" t="s">
        <v>54</v>
      </c>
      <c r="B5" s="199" t="s">
        <v>77</v>
      </c>
      <c r="C5" s="195">
        <v>1644607876</v>
      </c>
      <c r="D5" s="195">
        <v>1052086675</v>
      </c>
      <c r="E5" s="195">
        <v>26158166</v>
      </c>
      <c r="F5" s="195">
        <v>89002502</v>
      </c>
      <c r="G5" s="195">
        <v>1868260539</v>
      </c>
      <c r="H5" s="195">
        <v>71191</v>
      </c>
      <c r="I5" s="195">
        <v>16231720</v>
      </c>
      <c r="J5" s="195">
        <v>13622669</v>
      </c>
      <c r="K5" s="195">
        <v>15301883</v>
      </c>
      <c r="L5" s="195">
        <v>0</v>
      </c>
      <c r="M5" s="196"/>
      <c r="N5" s="196">
        <v>4725343221</v>
      </c>
      <c r="O5" s="200"/>
    </row>
    <row r="6" spans="1:15" s="186" customFormat="1" ht="13.5" hidden="1" customHeight="1">
      <c r="A6" s="201" t="s">
        <v>78</v>
      </c>
      <c r="B6" s="199" t="s">
        <v>79</v>
      </c>
      <c r="C6" s="202">
        <v>34.799999999999997</v>
      </c>
      <c r="D6" s="202">
        <v>22.3</v>
      </c>
      <c r="E6" s="202">
        <v>0.6</v>
      </c>
      <c r="F6" s="202">
        <v>1.9</v>
      </c>
      <c r="G6" s="202">
        <v>39.5</v>
      </c>
      <c r="H6" s="202">
        <v>0</v>
      </c>
      <c r="I6" s="202">
        <v>0.3</v>
      </c>
      <c r="J6" s="202">
        <v>0.3</v>
      </c>
      <c r="K6" s="202">
        <v>0.3</v>
      </c>
      <c r="L6" s="202">
        <v>0</v>
      </c>
      <c r="M6" s="203"/>
      <c r="N6" s="203">
        <v>99.999999999999986</v>
      </c>
      <c r="O6" s="200"/>
    </row>
    <row r="7" spans="1:15" s="186" customFormat="1" ht="12" hidden="1">
      <c r="A7" s="204" t="s">
        <v>80</v>
      </c>
      <c r="B7" s="199" t="s">
        <v>76</v>
      </c>
      <c r="C7" s="195">
        <v>20095008801</v>
      </c>
      <c r="D7" s="195">
        <v>13147977505</v>
      </c>
      <c r="E7" s="195">
        <v>309918766</v>
      </c>
      <c r="F7" s="195">
        <v>1159423583</v>
      </c>
      <c r="G7" s="195">
        <v>22888578872</v>
      </c>
      <c r="H7" s="195">
        <v>537080</v>
      </c>
      <c r="I7" s="195">
        <v>207881537</v>
      </c>
      <c r="J7" s="195">
        <v>156027644</v>
      </c>
      <c r="K7" s="195">
        <v>195764779</v>
      </c>
      <c r="L7" s="195">
        <v>0</v>
      </c>
      <c r="M7" s="196"/>
      <c r="N7" s="196">
        <v>58161118567</v>
      </c>
      <c r="O7" s="205">
        <v>102.56947813315205</v>
      </c>
    </row>
    <row r="8" spans="1:15" s="186" customFormat="1" ht="13.5" hidden="1" customHeight="1">
      <c r="A8" s="198" t="s">
        <v>54</v>
      </c>
      <c r="B8" s="199" t="s">
        <v>77</v>
      </c>
      <c r="C8" s="195">
        <v>1674584067</v>
      </c>
      <c r="D8" s="195">
        <v>1095664792</v>
      </c>
      <c r="E8" s="195">
        <v>25826564</v>
      </c>
      <c r="F8" s="195">
        <v>96618632</v>
      </c>
      <c r="G8" s="195">
        <v>1907381573</v>
      </c>
      <c r="H8" s="195">
        <v>44757</v>
      </c>
      <c r="I8" s="195">
        <v>17323461</v>
      </c>
      <c r="J8" s="195">
        <v>13002304</v>
      </c>
      <c r="K8" s="195">
        <v>16313732</v>
      </c>
      <c r="L8" s="195">
        <v>0</v>
      </c>
      <c r="M8" s="196"/>
      <c r="N8" s="196">
        <v>4846759882</v>
      </c>
      <c r="O8" s="206"/>
    </row>
    <row r="9" spans="1:15" s="186" customFormat="1" ht="13.5" hidden="1" customHeight="1">
      <c r="A9" s="201" t="s">
        <v>78</v>
      </c>
      <c r="B9" s="199" t="s">
        <v>81</v>
      </c>
      <c r="C9" s="202">
        <v>34.6</v>
      </c>
      <c r="D9" s="202">
        <v>22.6</v>
      </c>
      <c r="E9" s="202">
        <v>0.5</v>
      </c>
      <c r="F9" s="202">
        <v>2</v>
      </c>
      <c r="G9" s="202">
        <v>39.4</v>
      </c>
      <c r="H9" s="202">
        <v>0</v>
      </c>
      <c r="I9" s="202">
        <v>0.3</v>
      </c>
      <c r="J9" s="202">
        <v>0.3</v>
      </c>
      <c r="K9" s="202">
        <v>0.3</v>
      </c>
      <c r="L9" s="202">
        <v>0</v>
      </c>
      <c r="M9" s="203"/>
      <c r="N9" s="203">
        <v>99.999999999999986</v>
      </c>
      <c r="O9" s="207"/>
    </row>
    <row r="10" spans="1:15" s="186" customFormat="1" ht="12" hidden="1">
      <c r="A10" s="208" t="s">
        <v>82</v>
      </c>
      <c r="B10" s="194" t="s">
        <v>76</v>
      </c>
      <c r="C10" s="209">
        <v>18590527649</v>
      </c>
      <c r="D10" s="209">
        <v>13371774570</v>
      </c>
      <c r="E10" s="209">
        <v>252858463</v>
      </c>
      <c r="F10" s="209">
        <v>1342849695</v>
      </c>
      <c r="G10" s="209">
        <v>24335458111</v>
      </c>
      <c r="H10" s="210">
        <v>0</v>
      </c>
      <c r="I10" s="209">
        <v>174341732</v>
      </c>
      <c r="J10" s="209">
        <v>198233293</v>
      </c>
      <c r="K10" s="209">
        <v>180912700</v>
      </c>
      <c r="L10" s="209">
        <v>17645449</v>
      </c>
      <c r="M10" s="211"/>
      <c r="N10" s="211">
        <v>58464601662</v>
      </c>
      <c r="O10" s="206">
        <v>98.574602236374517</v>
      </c>
    </row>
    <row r="11" spans="1:15" s="186" customFormat="1" ht="11" hidden="1" customHeight="1">
      <c r="A11" s="212" t="s">
        <v>54</v>
      </c>
      <c r="B11" s="199" t="s">
        <v>77</v>
      </c>
      <c r="C11" s="213">
        <v>1549210637</v>
      </c>
      <c r="D11" s="213">
        <v>1114314548</v>
      </c>
      <c r="E11" s="213">
        <v>21071539</v>
      </c>
      <c r="F11" s="213">
        <v>111904141</v>
      </c>
      <c r="G11" s="213">
        <v>2027954843</v>
      </c>
      <c r="H11" s="214">
        <v>0</v>
      </c>
      <c r="I11" s="213">
        <v>14528478</v>
      </c>
      <c r="J11" s="213">
        <v>16519441</v>
      </c>
      <c r="K11" s="213">
        <v>15076058</v>
      </c>
      <c r="L11" s="213">
        <v>1470454</v>
      </c>
      <c r="M11" s="215"/>
      <c r="N11" s="215">
        <v>4872050139</v>
      </c>
      <c r="O11" s="206"/>
    </row>
    <row r="12" spans="1:15" s="186" customFormat="1" ht="11" hidden="1" customHeight="1">
      <c r="A12" s="216" t="s">
        <v>78</v>
      </c>
      <c r="B12" s="199" t="s">
        <v>81</v>
      </c>
      <c r="C12" s="217">
        <v>31.8</v>
      </c>
      <c r="D12" s="217">
        <v>22.87</v>
      </c>
      <c r="E12" s="217">
        <v>0.43</v>
      </c>
      <c r="F12" s="217">
        <v>2.2999999999999998</v>
      </c>
      <c r="G12" s="217">
        <v>41.62</v>
      </c>
      <c r="H12" s="217">
        <v>0</v>
      </c>
      <c r="I12" s="217">
        <v>0.3</v>
      </c>
      <c r="J12" s="217">
        <v>0.34</v>
      </c>
      <c r="K12" s="217">
        <v>0.31</v>
      </c>
      <c r="L12" s="213">
        <v>0.03</v>
      </c>
      <c r="M12" s="215"/>
      <c r="N12" s="218">
        <v>100</v>
      </c>
      <c r="O12" s="207"/>
    </row>
    <row r="13" spans="1:15" s="186" customFormat="1" ht="12" hidden="1">
      <c r="A13" s="219">
        <v>29</v>
      </c>
      <c r="B13" s="199" t="s">
        <v>76</v>
      </c>
      <c r="C13" s="195">
        <v>18082614893</v>
      </c>
      <c r="D13" s="195">
        <v>13267928039</v>
      </c>
      <c r="E13" s="195">
        <v>257090817</v>
      </c>
      <c r="F13" s="195">
        <v>1359724555</v>
      </c>
      <c r="G13" s="195">
        <v>25035342280</v>
      </c>
      <c r="H13" s="195">
        <v>293000</v>
      </c>
      <c r="I13" s="195">
        <v>166274972</v>
      </c>
      <c r="J13" s="195">
        <v>219383221</v>
      </c>
      <c r="K13" s="195">
        <v>180876585</v>
      </c>
      <c r="L13" s="195">
        <v>19136282</v>
      </c>
      <c r="M13" s="220" t="s">
        <v>83</v>
      </c>
      <c r="N13" s="196">
        <v>58588664644</v>
      </c>
      <c r="O13" s="221">
        <v>1.0021220187681641</v>
      </c>
    </row>
    <row r="14" spans="1:15" s="186" customFormat="1" ht="12">
      <c r="A14" s="222">
        <v>30</v>
      </c>
      <c r="B14" s="223" t="s">
        <v>76</v>
      </c>
      <c r="C14" s="224">
        <v>16949787799</v>
      </c>
      <c r="D14" s="224">
        <v>13059262360</v>
      </c>
      <c r="E14" s="224">
        <v>211030340</v>
      </c>
      <c r="F14" s="224">
        <v>1361414727</v>
      </c>
      <c r="G14" s="224">
        <v>24652857633</v>
      </c>
      <c r="H14" s="224">
        <v>1117000</v>
      </c>
      <c r="I14" s="224">
        <v>145637157</v>
      </c>
      <c r="J14" s="224">
        <v>229085177</v>
      </c>
      <c r="K14" s="224">
        <v>190907647</v>
      </c>
      <c r="L14" s="224">
        <v>20010629</v>
      </c>
      <c r="M14" s="225">
        <v>13300000</v>
      </c>
      <c r="N14" s="225">
        <v>56834410469</v>
      </c>
      <c r="O14" s="226">
        <v>0.97005813008950958</v>
      </c>
    </row>
    <row r="15" spans="1:15" s="186" customFormat="1" ht="13">
      <c r="A15" s="227" t="s">
        <v>54</v>
      </c>
      <c r="B15" s="228" t="s">
        <v>77</v>
      </c>
      <c r="C15" s="229">
        <v>1412482317</v>
      </c>
      <c r="D15" s="229">
        <v>1088271863</v>
      </c>
      <c r="E15" s="229">
        <v>17585862</v>
      </c>
      <c r="F15" s="229">
        <v>113451227</v>
      </c>
      <c r="G15" s="229">
        <v>2054404803</v>
      </c>
      <c r="H15" s="229">
        <v>93083</v>
      </c>
      <c r="I15" s="229">
        <v>12136430</v>
      </c>
      <c r="J15" s="229">
        <v>19090431</v>
      </c>
      <c r="K15" s="229">
        <v>15908971</v>
      </c>
      <c r="L15" s="229">
        <v>1667552</v>
      </c>
      <c r="M15" s="229">
        <v>1108333</v>
      </c>
      <c r="N15" s="230">
        <v>4736200872</v>
      </c>
      <c r="O15" s="226"/>
    </row>
    <row r="16" spans="1:15" s="186" customFormat="1" thickBot="1">
      <c r="A16" s="231" t="s">
        <v>78</v>
      </c>
      <c r="B16" s="232" t="s">
        <v>81</v>
      </c>
      <c r="C16" s="233">
        <v>29.799999999999997</v>
      </c>
      <c r="D16" s="233">
        <v>23</v>
      </c>
      <c r="E16" s="233">
        <v>0.4</v>
      </c>
      <c r="F16" s="233">
        <v>2.4</v>
      </c>
      <c r="G16" s="233">
        <v>43.4</v>
      </c>
      <c r="H16" s="233">
        <v>0</v>
      </c>
      <c r="I16" s="233">
        <v>0.3</v>
      </c>
      <c r="J16" s="233">
        <v>0.4</v>
      </c>
      <c r="K16" s="233">
        <v>0.3</v>
      </c>
      <c r="L16" s="233">
        <v>0</v>
      </c>
      <c r="M16" s="233">
        <v>0</v>
      </c>
      <c r="N16" s="234">
        <v>100</v>
      </c>
      <c r="O16" s="235"/>
    </row>
    <row r="17" spans="1:15" s="186" customFormat="1" ht="12">
      <c r="A17" s="236" t="s">
        <v>84</v>
      </c>
      <c r="B17" s="223" t="s">
        <v>76</v>
      </c>
      <c r="C17" s="224">
        <v>16384842676</v>
      </c>
      <c r="D17" s="224">
        <v>12887689411</v>
      </c>
      <c r="E17" s="224">
        <v>174689940</v>
      </c>
      <c r="F17" s="224">
        <v>1396117873</v>
      </c>
      <c r="G17" s="224">
        <v>25059209537</v>
      </c>
      <c r="H17" s="224">
        <v>756153</v>
      </c>
      <c r="I17" s="224">
        <v>122829231</v>
      </c>
      <c r="J17" s="224">
        <v>224088417</v>
      </c>
      <c r="K17" s="224">
        <v>168838330</v>
      </c>
      <c r="L17" s="224">
        <v>22147659</v>
      </c>
      <c r="M17" s="225">
        <v>11300000</v>
      </c>
      <c r="N17" s="225">
        <v>56452509227</v>
      </c>
      <c r="O17" s="226">
        <f>N17/N14</f>
        <v>0.99328045740514359</v>
      </c>
    </row>
    <row r="18" spans="1:15" s="186" customFormat="1" ht="12">
      <c r="A18" s="237"/>
      <c r="B18" s="228" t="s">
        <v>77</v>
      </c>
      <c r="C18" s="238">
        <f>ROUND(C17/12,0)</f>
        <v>1365403556</v>
      </c>
      <c r="D18" s="239">
        <f t="shared" ref="D18:N18" si="0">ROUND(D17/12,0)</f>
        <v>1073974118</v>
      </c>
      <c r="E18" s="239">
        <f t="shared" si="0"/>
        <v>14557495</v>
      </c>
      <c r="F18" s="239">
        <f t="shared" si="0"/>
        <v>116343156</v>
      </c>
      <c r="G18" s="239">
        <f t="shared" si="0"/>
        <v>2088267461</v>
      </c>
      <c r="H18" s="239">
        <f t="shared" si="0"/>
        <v>63013</v>
      </c>
      <c r="I18" s="239">
        <f t="shared" si="0"/>
        <v>10235769</v>
      </c>
      <c r="J18" s="239">
        <f t="shared" si="0"/>
        <v>18674035</v>
      </c>
      <c r="K18" s="239">
        <f t="shared" si="0"/>
        <v>14069861</v>
      </c>
      <c r="L18" s="239">
        <f t="shared" si="0"/>
        <v>1845638</v>
      </c>
      <c r="M18" s="239">
        <f t="shared" si="0"/>
        <v>941667</v>
      </c>
      <c r="N18" s="239">
        <f t="shared" si="0"/>
        <v>4704375769</v>
      </c>
      <c r="O18" s="226"/>
    </row>
    <row r="19" spans="1:15" s="186" customFormat="1" ht="13" thickBot="1">
      <c r="A19" s="240"/>
      <c r="B19" s="232" t="s">
        <v>81</v>
      </c>
      <c r="C19" s="233">
        <f>C17*100/$N$17</f>
        <v>29.024117617367995</v>
      </c>
      <c r="D19" s="233">
        <f t="shared" ref="D19:M19" si="1">D17*100/$N$17</f>
        <v>22.829258765412149</v>
      </c>
      <c r="E19" s="233">
        <f t="shared" si="1"/>
        <v>0.30944583755800464</v>
      </c>
      <c r="F19" s="233">
        <f t="shared" si="1"/>
        <v>2.473083822343662</v>
      </c>
      <c r="G19" s="233">
        <f t="shared" si="1"/>
        <v>44.389894940249576</v>
      </c>
      <c r="H19" s="233">
        <f t="shared" si="1"/>
        <v>1.3394497611425014E-3</v>
      </c>
      <c r="I19" s="233">
        <f t="shared" si="1"/>
        <v>0.21757975452622302</v>
      </c>
      <c r="J19" s="233">
        <f>J17*100/$N$17</f>
        <v>0.3969503217278133</v>
      </c>
      <c r="K19" s="233">
        <f t="shared" si="1"/>
        <v>0.29908029299652161</v>
      </c>
      <c r="L19" s="233">
        <f t="shared" si="1"/>
        <v>3.9232373021618069E-2</v>
      </c>
      <c r="M19" s="233">
        <f t="shared" si="1"/>
        <v>2.0016825035290828E-2</v>
      </c>
      <c r="N19" s="234">
        <f>SUM(C19:M19)</f>
        <v>99.999999999999986</v>
      </c>
      <c r="O19" s="235"/>
    </row>
    <row r="20" spans="1:15" s="186" customFormat="1" ht="12">
      <c r="A20" s="241" t="s">
        <v>28</v>
      </c>
      <c r="B20" s="242"/>
      <c r="C20" s="242"/>
      <c r="D20" s="242"/>
      <c r="E20" s="242"/>
      <c r="F20" s="242"/>
      <c r="G20" s="242"/>
      <c r="H20" s="243"/>
      <c r="I20" s="242"/>
      <c r="J20" s="242"/>
      <c r="K20" s="242"/>
      <c r="L20" s="242"/>
      <c r="M20" s="242"/>
      <c r="N20" s="244"/>
      <c r="O20" s="243"/>
    </row>
    <row r="21" spans="1:15">
      <c r="B21" s="246"/>
      <c r="C21" s="247"/>
      <c r="D21" s="248"/>
      <c r="E21" s="249"/>
      <c r="F21" s="248"/>
      <c r="G21" s="249"/>
      <c r="H21" s="248"/>
      <c r="I21" s="248"/>
      <c r="J21" s="248"/>
      <c r="K21" s="249"/>
      <c r="L21" s="249"/>
      <c r="M21" s="249"/>
      <c r="N21" s="250"/>
      <c r="O21" s="250"/>
    </row>
    <row r="24" spans="1:15">
      <c r="J24" s="251"/>
    </row>
  </sheetData>
  <mergeCells count="7">
    <mergeCell ref="A3:B3"/>
    <mergeCell ref="O4:O6"/>
    <mergeCell ref="O7:O9"/>
    <mergeCell ref="O10:O12"/>
    <mergeCell ref="O14:O16"/>
    <mergeCell ref="A17:A19"/>
    <mergeCell ref="O17:O19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BB05-74F3-C147-9ECB-EEC30CD9D79D}">
  <dimension ref="A1:T20"/>
  <sheetViews>
    <sheetView showGridLines="0" workbookViewId="0"/>
  </sheetViews>
  <sheetFormatPr baseColWidth="10" defaultColWidth="9" defaultRowHeight="14"/>
  <cols>
    <col min="1" max="1" width="6.83203125" style="144" customWidth="1"/>
    <col min="2" max="11" width="4.1640625" style="143" customWidth="1"/>
    <col min="12" max="12" width="5.1640625" style="143" customWidth="1"/>
    <col min="13" max="13" width="4.83203125" style="143" customWidth="1"/>
    <col min="14" max="17" width="3.6640625" style="143" customWidth="1"/>
    <col min="18" max="19" width="4.83203125" style="143" customWidth="1"/>
    <col min="20" max="20" width="4.83203125" style="144" customWidth="1"/>
    <col min="21" max="16384" width="9" style="143"/>
  </cols>
  <sheetData>
    <row r="1" spans="1:20" ht="15">
      <c r="A1" s="252" t="s">
        <v>86</v>
      </c>
    </row>
    <row r="2" spans="1:20" s="254" customFormat="1" ht="13">
      <c r="A2" s="253" t="s">
        <v>87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</row>
    <row r="3" spans="1:20" s="254" customFormat="1" ht="13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</row>
    <row r="4" spans="1:20" s="254" customFormat="1" thickBot="1">
      <c r="A4" s="255"/>
      <c r="T4" s="256" t="s">
        <v>88</v>
      </c>
    </row>
    <row r="5" spans="1:20" s="177" customFormat="1" ht="12">
      <c r="A5" s="257"/>
      <c r="B5" s="78" t="s">
        <v>89</v>
      </c>
      <c r="C5" s="78"/>
      <c r="D5" s="78"/>
      <c r="E5" s="78"/>
      <c r="F5" s="78"/>
      <c r="G5" s="78"/>
      <c r="H5" s="78"/>
      <c r="I5" s="78"/>
      <c r="J5" s="67"/>
      <c r="K5" s="149" t="s">
        <v>90</v>
      </c>
      <c r="L5" s="149"/>
      <c r="M5" s="149"/>
      <c r="N5" s="149"/>
      <c r="O5" s="149"/>
      <c r="P5" s="149"/>
      <c r="Q5" s="149"/>
      <c r="R5" s="149"/>
      <c r="S5" s="148"/>
      <c r="T5" s="258" t="s">
        <v>91</v>
      </c>
    </row>
    <row r="6" spans="1:20" s="177" customFormat="1" ht="12">
      <c r="A6" s="259"/>
      <c r="B6" s="260" t="s">
        <v>92</v>
      </c>
      <c r="C6" s="260"/>
      <c r="D6" s="261"/>
      <c r="E6" s="262" t="s">
        <v>93</v>
      </c>
      <c r="F6" s="260"/>
      <c r="G6" s="261"/>
      <c r="H6" s="262" t="s">
        <v>94</v>
      </c>
      <c r="I6" s="260"/>
      <c r="J6" s="261"/>
      <c r="K6" s="262" t="s">
        <v>95</v>
      </c>
      <c r="L6" s="260"/>
      <c r="M6" s="261"/>
      <c r="N6" s="262" t="s">
        <v>93</v>
      </c>
      <c r="O6" s="260"/>
      <c r="P6" s="261"/>
      <c r="Q6" s="262" t="s">
        <v>94</v>
      </c>
      <c r="R6" s="260"/>
      <c r="S6" s="261"/>
      <c r="T6" s="263"/>
    </row>
    <row r="7" spans="1:20" s="177" customFormat="1" ht="52" thickBot="1">
      <c r="A7" s="152"/>
      <c r="B7" s="264" t="s">
        <v>96</v>
      </c>
      <c r="C7" s="265" t="s">
        <v>97</v>
      </c>
      <c r="D7" s="266" t="s">
        <v>98</v>
      </c>
      <c r="E7" s="267" t="s">
        <v>96</v>
      </c>
      <c r="F7" s="268" t="s">
        <v>97</v>
      </c>
      <c r="G7" s="265" t="s">
        <v>98</v>
      </c>
      <c r="H7" s="269" t="s">
        <v>96</v>
      </c>
      <c r="I7" s="265" t="s">
        <v>97</v>
      </c>
      <c r="J7" s="268" t="s">
        <v>98</v>
      </c>
      <c r="K7" s="264" t="s">
        <v>96</v>
      </c>
      <c r="L7" s="265" t="s">
        <v>97</v>
      </c>
      <c r="M7" s="265" t="s">
        <v>98</v>
      </c>
      <c r="N7" s="269" t="s">
        <v>96</v>
      </c>
      <c r="O7" s="265" t="s">
        <v>97</v>
      </c>
      <c r="P7" s="270" t="s">
        <v>98</v>
      </c>
      <c r="Q7" s="267" t="s">
        <v>96</v>
      </c>
      <c r="R7" s="268" t="s">
        <v>97</v>
      </c>
      <c r="S7" s="265" t="s">
        <v>98</v>
      </c>
      <c r="T7" s="263"/>
    </row>
    <row r="8" spans="1:20" s="274" customFormat="1" ht="13">
      <c r="A8" s="271" t="s">
        <v>4</v>
      </c>
      <c r="B8" s="272">
        <v>375</v>
      </c>
      <c r="C8" s="272">
        <v>702</v>
      </c>
      <c r="D8" s="272">
        <v>1077</v>
      </c>
      <c r="E8" s="272">
        <v>264</v>
      </c>
      <c r="F8" s="272">
        <v>204</v>
      </c>
      <c r="G8" s="272">
        <v>468</v>
      </c>
      <c r="H8" s="272">
        <v>111</v>
      </c>
      <c r="I8" s="272">
        <v>498</v>
      </c>
      <c r="J8" s="272">
        <v>609</v>
      </c>
      <c r="K8" s="272">
        <v>329</v>
      </c>
      <c r="L8" s="272">
        <v>23226</v>
      </c>
      <c r="M8" s="272">
        <v>23555</v>
      </c>
      <c r="N8" s="272">
        <v>11</v>
      </c>
      <c r="O8" s="272">
        <v>330</v>
      </c>
      <c r="P8" s="272">
        <v>341</v>
      </c>
      <c r="Q8" s="272">
        <v>318</v>
      </c>
      <c r="R8" s="272">
        <v>22896</v>
      </c>
      <c r="S8" s="272">
        <v>23214</v>
      </c>
      <c r="T8" s="273">
        <v>24632</v>
      </c>
    </row>
    <row r="9" spans="1:20" s="177" customFormat="1" ht="13">
      <c r="A9" s="275" t="s">
        <v>79</v>
      </c>
      <c r="B9" s="276">
        <f>B8/$T$8*100</f>
        <v>1.5224098733354985</v>
      </c>
      <c r="C9" s="276">
        <f t="shared" ref="C9:S9" si="0">C8/$T$8*100</f>
        <v>2.8499512828840534</v>
      </c>
      <c r="D9" s="276">
        <f t="shared" si="0"/>
        <v>4.3723611562195517</v>
      </c>
      <c r="E9" s="276">
        <f t="shared" si="0"/>
        <v>1.0717765508281911</v>
      </c>
      <c r="F9" s="276">
        <f t="shared" si="0"/>
        <v>0.82819097109451123</v>
      </c>
      <c r="G9" s="276">
        <f t="shared" si="0"/>
        <v>1.8999675219227024</v>
      </c>
      <c r="H9" s="276">
        <f t="shared" si="0"/>
        <v>0.45063332250730759</v>
      </c>
      <c r="I9" s="276">
        <f t="shared" si="0"/>
        <v>2.0217603117895422</v>
      </c>
      <c r="J9" s="276">
        <f t="shared" si="0"/>
        <v>2.4723936342968496</v>
      </c>
      <c r="K9" s="276">
        <f t="shared" si="0"/>
        <v>1.3356609288730108</v>
      </c>
      <c r="L9" s="276">
        <f t="shared" si="0"/>
        <v>94.291977914907434</v>
      </c>
      <c r="M9" s="276">
        <f t="shared" si="0"/>
        <v>95.627638843780446</v>
      </c>
      <c r="N9" s="276">
        <f t="shared" si="0"/>
        <v>4.4657356284507961E-2</v>
      </c>
      <c r="O9" s="276">
        <f t="shared" si="0"/>
        <v>1.3397206885352386</v>
      </c>
      <c r="P9" s="276">
        <f t="shared" si="0"/>
        <v>1.3843780448197467</v>
      </c>
      <c r="Q9" s="276">
        <f t="shared" si="0"/>
        <v>1.2910035725885027</v>
      </c>
      <c r="R9" s="276">
        <f t="shared" si="0"/>
        <v>92.952257226372197</v>
      </c>
      <c r="S9" s="276">
        <f t="shared" si="0"/>
        <v>94.243260798960705</v>
      </c>
      <c r="T9" s="277">
        <v>100</v>
      </c>
    </row>
    <row r="10" spans="1:20" s="177" customFormat="1" ht="13">
      <c r="A10" s="278" t="s">
        <v>0</v>
      </c>
      <c r="B10" s="279">
        <v>34</v>
      </c>
      <c r="C10" s="279">
        <v>116</v>
      </c>
      <c r="D10" s="279">
        <v>150</v>
      </c>
      <c r="E10" s="279">
        <v>26</v>
      </c>
      <c r="F10" s="279">
        <v>36</v>
      </c>
      <c r="G10" s="280">
        <v>62</v>
      </c>
      <c r="H10" s="279">
        <v>8</v>
      </c>
      <c r="I10" s="279">
        <v>80</v>
      </c>
      <c r="J10" s="279">
        <v>88</v>
      </c>
      <c r="K10" s="281">
        <v>62</v>
      </c>
      <c r="L10" s="281">
        <v>3448</v>
      </c>
      <c r="M10" s="281">
        <v>3510</v>
      </c>
      <c r="N10" s="281">
        <v>4</v>
      </c>
      <c r="O10" s="281">
        <v>57</v>
      </c>
      <c r="P10" s="281">
        <v>61</v>
      </c>
      <c r="Q10" s="281">
        <v>58</v>
      </c>
      <c r="R10" s="281">
        <v>3391</v>
      </c>
      <c r="S10" s="281">
        <v>3449</v>
      </c>
      <c r="T10" s="282">
        <f>D10+M10</f>
        <v>3660</v>
      </c>
    </row>
    <row r="11" spans="1:20" s="177" customFormat="1" ht="13">
      <c r="A11" s="275" t="s">
        <v>1</v>
      </c>
      <c r="B11" s="280">
        <v>15</v>
      </c>
      <c r="C11" s="280">
        <v>64</v>
      </c>
      <c r="D11" s="280">
        <v>79</v>
      </c>
      <c r="E11" s="280">
        <v>12</v>
      </c>
      <c r="F11" s="280">
        <v>17</v>
      </c>
      <c r="G11" s="280">
        <v>29</v>
      </c>
      <c r="H11" s="280">
        <v>3</v>
      </c>
      <c r="I11" s="280">
        <v>47</v>
      </c>
      <c r="J11" s="280">
        <v>50</v>
      </c>
      <c r="K11" s="283">
        <v>34</v>
      </c>
      <c r="L11" s="283">
        <v>1959</v>
      </c>
      <c r="M11" s="283">
        <v>1993</v>
      </c>
      <c r="N11" s="283">
        <v>0</v>
      </c>
      <c r="O11" s="283">
        <v>36</v>
      </c>
      <c r="P11" s="283">
        <v>36</v>
      </c>
      <c r="Q11" s="283">
        <v>34</v>
      </c>
      <c r="R11" s="283">
        <v>1923</v>
      </c>
      <c r="S11" s="283">
        <v>1957</v>
      </c>
      <c r="T11" s="284">
        <f>D11+M11</f>
        <v>2072</v>
      </c>
    </row>
    <row r="12" spans="1:20" s="177" customFormat="1" ht="13">
      <c r="A12" s="275" t="s">
        <v>2</v>
      </c>
      <c r="B12" s="280">
        <v>19</v>
      </c>
      <c r="C12" s="280">
        <v>85</v>
      </c>
      <c r="D12" s="280">
        <v>104</v>
      </c>
      <c r="E12" s="280">
        <v>17</v>
      </c>
      <c r="F12" s="280">
        <v>20</v>
      </c>
      <c r="G12" s="280">
        <v>37</v>
      </c>
      <c r="H12" s="280">
        <v>2</v>
      </c>
      <c r="I12" s="280">
        <v>65</v>
      </c>
      <c r="J12" s="280">
        <v>67</v>
      </c>
      <c r="K12" s="283">
        <v>27</v>
      </c>
      <c r="L12" s="283">
        <v>2237</v>
      </c>
      <c r="M12" s="283">
        <v>2264</v>
      </c>
      <c r="N12" s="283">
        <v>1</v>
      </c>
      <c r="O12" s="283">
        <v>26</v>
      </c>
      <c r="P12" s="283">
        <v>27</v>
      </c>
      <c r="Q12" s="283">
        <v>26</v>
      </c>
      <c r="R12" s="283">
        <v>2211</v>
      </c>
      <c r="S12" s="283">
        <v>2237</v>
      </c>
      <c r="T12" s="284">
        <f t="shared" ref="T12:T17" si="1">D12+M12</f>
        <v>2368</v>
      </c>
    </row>
    <row r="13" spans="1:20" s="177" customFormat="1" ht="13">
      <c r="A13" s="275" t="s">
        <v>5</v>
      </c>
      <c r="B13" s="280">
        <v>56</v>
      </c>
      <c r="C13" s="280">
        <v>85</v>
      </c>
      <c r="D13" s="280">
        <v>141</v>
      </c>
      <c r="E13" s="280">
        <v>46</v>
      </c>
      <c r="F13" s="280">
        <v>29</v>
      </c>
      <c r="G13" s="280">
        <v>75</v>
      </c>
      <c r="H13" s="280">
        <v>10</v>
      </c>
      <c r="I13" s="280">
        <v>56</v>
      </c>
      <c r="J13" s="280">
        <v>66</v>
      </c>
      <c r="K13" s="283">
        <v>35</v>
      </c>
      <c r="L13" s="283">
        <v>3342</v>
      </c>
      <c r="M13" s="283">
        <v>3377</v>
      </c>
      <c r="N13" s="283">
        <v>0</v>
      </c>
      <c r="O13" s="283">
        <v>38</v>
      </c>
      <c r="P13" s="283">
        <v>38</v>
      </c>
      <c r="Q13" s="283">
        <v>35</v>
      </c>
      <c r="R13" s="283">
        <v>3304</v>
      </c>
      <c r="S13" s="283">
        <v>3339</v>
      </c>
      <c r="T13" s="284">
        <f t="shared" si="1"/>
        <v>3518</v>
      </c>
    </row>
    <row r="14" spans="1:20" s="177" customFormat="1" ht="13">
      <c r="A14" s="275" t="s">
        <v>6</v>
      </c>
      <c r="B14" s="280">
        <v>51</v>
      </c>
      <c r="C14" s="280">
        <v>73</v>
      </c>
      <c r="D14" s="280">
        <v>124</v>
      </c>
      <c r="E14" s="280">
        <v>35</v>
      </c>
      <c r="F14" s="280">
        <v>18</v>
      </c>
      <c r="G14" s="280">
        <v>53</v>
      </c>
      <c r="H14" s="280">
        <v>16</v>
      </c>
      <c r="I14" s="280">
        <v>55</v>
      </c>
      <c r="J14" s="280">
        <v>71</v>
      </c>
      <c r="K14" s="283">
        <v>13</v>
      </c>
      <c r="L14" s="283">
        <v>2158</v>
      </c>
      <c r="M14" s="283">
        <v>2171</v>
      </c>
      <c r="N14" s="283">
        <v>2</v>
      </c>
      <c r="O14" s="283">
        <v>25</v>
      </c>
      <c r="P14" s="283">
        <v>27</v>
      </c>
      <c r="Q14" s="283">
        <v>11</v>
      </c>
      <c r="R14" s="283">
        <v>2133</v>
      </c>
      <c r="S14" s="283">
        <v>2144</v>
      </c>
      <c r="T14" s="284">
        <f t="shared" si="1"/>
        <v>2295</v>
      </c>
    </row>
    <row r="15" spans="1:20" s="177" customFormat="1" ht="13">
      <c r="A15" s="275" t="s">
        <v>7</v>
      </c>
      <c r="B15" s="280">
        <v>52</v>
      </c>
      <c r="C15" s="280">
        <v>95</v>
      </c>
      <c r="D15" s="280">
        <v>147</v>
      </c>
      <c r="E15" s="280">
        <v>36</v>
      </c>
      <c r="F15" s="280">
        <v>24</v>
      </c>
      <c r="G15" s="280">
        <v>60</v>
      </c>
      <c r="H15" s="280">
        <v>16</v>
      </c>
      <c r="I15" s="280">
        <v>71</v>
      </c>
      <c r="J15" s="280">
        <v>87</v>
      </c>
      <c r="K15" s="283">
        <v>31</v>
      </c>
      <c r="L15" s="283">
        <v>2959</v>
      </c>
      <c r="M15" s="283">
        <v>2990</v>
      </c>
      <c r="N15" s="283">
        <v>1</v>
      </c>
      <c r="O15" s="283">
        <v>44</v>
      </c>
      <c r="P15" s="283">
        <v>45</v>
      </c>
      <c r="Q15" s="283">
        <v>30</v>
      </c>
      <c r="R15" s="283">
        <v>2915</v>
      </c>
      <c r="S15" s="283">
        <v>2945</v>
      </c>
      <c r="T15" s="284">
        <f t="shared" si="1"/>
        <v>3137</v>
      </c>
    </row>
    <row r="16" spans="1:20" s="177" customFormat="1" ht="13">
      <c r="A16" s="275" t="s">
        <v>8</v>
      </c>
      <c r="B16" s="280">
        <v>53</v>
      </c>
      <c r="C16" s="280">
        <v>90</v>
      </c>
      <c r="D16" s="280">
        <v>143</v>
      </c>
      <c r="E16" s="280">
        <v>30</v>
      </c>
      <c r="F16" s="280">
        <v>23</v>
      </c>
      <c r="G16" s="280">
        <v>53</v>
      </c>
      <c r="H16" s="280">
        <v>23</v>
      </c>
      <c r="I16" s="280">
        <v>67</v>
      </c>
      <c r="J16" s="280">
        <v>90</v>
      </c>
      <c r="K16" s="283">
        <v>49</v>
      </c>
      <c r="L16" s="283">
        <v>2819</v>
      </c>
      <c r="M16" s="283">
        <v>2868</v>
      </c>
      <c r="N16" s="283">
        <v>2</v>
      </c>
      <c r="O16" s="283">
        <v>43</v>
      </c>
      <c r="P16" s="283">
        <v>45</v>
      </c>
      <c r="Q16" s="283">
        <v>47</v>
      </c>
      <c r="R16" s="283">
        <v>2776</v>
      </c>
      <c r="S16" s="283">
        <v>2823</v>
      </c>
      <c r="T16" s="284">
        <f t="shared" si="1"/>
        <v>3011</v>
      </c>
    </row>
    <row r="17" spans="1:20" s="177" customFormat="1" ht="13">
      <c r="A17" s="275" t="s">
        <v>9</v>
      </c>
      <c r="B17" s="280">
        <v>64</v>
      </c>
      <c r="C17" s="280">
        <v>57</v>
      </c>
      <c r="D17" s="280">
        <v>121</v>
      </c>
      <c r="E17" s="280">
        <v>44</v>
      </c>
      <c r="F17" s="280">
        <v>18</v>
      </c>
      <c r="G17" s="280">
        <v>62</v>
      </c>
      <c r="H17" s="280">
        <v>20</v>
      </c>
      <c r="I17" s="280">
        <v>39</v>
      </c>
      <c r="J17" s="280">
        <v>59</v>
      </c>
      <c r="K17" s="283">
        <v>32</v>
      </c>
      <c r="L17" s="283">
        <v>2879</v>
      </c>
      <c r="M17" s="283">
        <v>2911</v>
      </c>
      <c r="N17" s="283">
        <v>1</v>
      </c>
      <c r="O17" s="283">
        <v>46</v>
      </c>
      <c r="P17" s="283">
        <v>47</v>
      </c>
      <c r="Q17" s="283">
        <v>31</v>
      </c>
      <c r="R17" s="283">
        <v>2833</v>
      </c>
      <c r="S17" s="283">
        <v>2864</v>
      </c>
      <c r="T17" s="284">
        <f t="shared" si="1"/>
        <v>3032</v>
      </c>
    </row>
    <row r="18" spans="1:20" s="177" customFormat="1" thickBot="1">
      <c r="A18" s="285" t="s">
        <v>10</v>
      </c>
      <c r="B18" s="286">
        <v>31</v>
      </c>
      <c r="C18" s="286">
        <v>37</v>
      </c>
      <c r="D18" s="286">
        <v>68</v>
      </c>
      <c r="E18" s="286">
        <v>18</v>
      </c>
      <c r="F18" s="286">
        <v>19</v>
      </c>
      <c r="G18" s="286">
        <v>37</v>
      </c>
      <c r="H18" s="286">
        <v>13</v>
      </c>
      <c r="I18" s="286">
        <v>18</v>
      </c>
      <c r="J18" s="286">
        <v>31</v>
      </c>
      <c r="K18" s="287">
        <v>46</v>
      </c>
      <c r="L18" s="287">
        <v>1425</v>
      </c>
      <c r="M18" s="287">
        <v>1471</v>
      </c>
      <c r="N18" s="287">
        <v>0</v>
      </c>
      <c r="O18" s="287">
        <v>15</v>
      </c>
      <c r="P18" s="287">
        <v>15</v>
      </c>
      <c r="Q18" s="287">
        <v>46</v>
      </c>
      <c r="R18" s="287">
        <v>1410</v>
      </c>
      <c r="S18" s="287">
        <v>1456</v>
      </c>
      <c r="T18" s="288">
        <f>D18+M18</f>
        <v>1539</v>
      </c>
    </row>
    <row r="19" spans="1:20" s="177" customFormat="1" ht="12">
      <c r="A19" s="177" t="s">
        <v>30</v>
      </c>
      <c r="T19" s="176"/>
    </row>
    <row r="20" spans="1:20" s="274" customFormat="1" ht="12">
      <c r="A20" s="176" t="s">
        <v>28</v>
      </c>
      <c r="T20" s="289"/>
    </row>
  </sheetData>
  <mergeCells count="11">
    <mergeCell ref="Q6:S6"/>
    <mergeCell ref="A2:T3"/>
    <mergeCell ref="A5:A7"/>
    <mergeCell ref="B5:J5"/>
    <mergeCell ref="K5:S5"/>
    <mergeCell ref="T5:T7"/>
    <mergeCell ref="B6:D6"/>
    <mergeCell ref="E6:G6"/>
    <mergeCell ref="H6:J6"/>
    <mergeCell ref="K6:M6"/>
    <mergeCell ref="N6:P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C1F8-7A57-F94F-BF21-F024535A9ECF}">
  <dimension ref="A1:I20"/>
  <sheetViews>
    <sheetView showGridLines="0" workbookViewId="0"/>
  </sheetViews>
  <sheetFormatPr baseColWidth="10" defaultColWidth="9" defaultRowHeight="14"/>
  <cols>
    <col min="1" max="1" width="8.6640625" style="4" customWidth="1"/>
    <col min="2" max="2" width="9" style="5"/>
    <col min="3" max="6" width="9.5" style="5" customWidth="1"/>
    <col min="7" max="8" width="10.6640625" style="5" customWidth="1"/>
    <col min="9" max="9" width="10.6640625" style="4" customWidth="1"/>
    <col min="10" max="16384" width="9" style="5"/>
  </cols>
  <sheetData>
    <row r="1" spans="1:9" ht="15">
      <c r="A1" s="59" t="s">
        <v>99</v>
      </c>
      <c r="B1" s="10"/>
      <c r="C1" s="10"/>
      <c r="D1" s="10"/>
      <c r="E1" s="10"/>
      <c r="F1" s="10"/>
      <c r="G1" s="10"/>
      <c r="H1" s="10"/>
      <c r="I1" s="11"/>
    </row>
    <row r="2" spans="1:9" s="8" customFormat="1" ht="13">
      <c r="A2" s="290" t="s">
        <v>100</v>
      </c>
      <c r="B2" s="290"/>
      <c r="C2" s="290"/>
      <c r="D2" s="290"/>
      <c r="E2" s="290"/>
      <c r="F2" s="290"/>
      <c r="G2" s="290"/>
      <c r="H2" s="290"/>
      <c r="I2" s="290"/>
    </row>
    <row r="3" spans="1:9" s="8" customFormat="1" ht="13">
      <c r="A3" s="290"/>
      <c r="B3" s="290"/>
      <c r="C3" s="290"/>
      <c r="D3" s="290"/>
      <c r="E3" s="290"/>
      <c r="F3" s="290"/>
      <c r="G3" s="290"/>
      <c r="H3" s="290"/>
      <c r="I3" s="290"/>
    </row>
    <row r="4" spans="1:9" s="7" customFormat="1" thickBot="1">
      <c r="A4" s="13"/>
      <c r="B4" s="14"/>
      <c r="C4" s="14"/>
      <c r="D4" s="14"/>
      <c r="E4" s="14"/>
      <c r="F4" s="14"/>
      <c r="G4" s="14"/>
      <c r="H4" s="291" t="s">
        <v>88</v>
      </c>
      <c r="I4" s="291"/>
    </row>
    <row r="5" spans="1:9" s="7" customFormat="1" ht="13">
      <c r="A5" s="48"/>
      <c r="B5" s="292" t="s">
        <v>4</v>
      </c>
      <c r="C5" s="293" t="s">
        <v>101</v>
      </c>
      <c r="D5" s="294"/>
      <c r="E5" s="294"/>
      <c r="F5" s="294"/>
      <c r="G5" s="294"/>
      <c r="H5" s="295"/>
      <c r="I5" s="296" t="s">
        <v>102</v>
      </c>
    </row>
    <row r="6" spans="1:9" s="7" customFormat="1" ht="13">
      <c r="A6" s="297"/>
      <c r="B6" s="298"/>
      <c r="C6" s="299" t="s">
        <v>103</v>
      </c>
      <c r="D6" s="300"/>
      <c r="E6" s="300"/>
      <c r="F6" s="34"/>
      <c r="G6" s="301" t="s">
        <v>104</v>
      </c>
      <c r="H6" s="301" t="s">
        <v>98</v>
      </c>
      <c r="I6" s="302"/>
    </row>
    <row r="7" spans="1:9" s="7" customFormat="1" ht="29" thickBot="1">
      <c r="A7" s="303"/>
      <c r="B7" s="304"/>
      <c r="C7" s="305" t="s">
        <v>105</v>
      </c>
      <c r="D7" s="305" t="s">
        <v>106</v>
      </c>
      <c r="E7" s="305" t="s">
        <v>107</v>
      </c>
      <c r="F7" s="306" t="s">
        <v>108</v>
      </c>
      <c r="G7" s="307"/>
      <c r="H7" s="304"/>
      <c r="I7" s="308"/>
    </row>
    <row r="8" spans="1:9" s="7" customFormat="1" ht="12" customHeight="1">
      <c r="A8" s="309" t="s">
        <v>57</v>
      </c>
      <c r="B8" s="310">
        <v>23712</v>
      </c>
      <c r="C8" s="310">
        <v>3258</v>
      </c>
      <c r="D8" s="310">
        <v>177</v>
      </c>
      <c r="E8" s="310">
        <v>79</v>
      </c>
      <c r="F8" s="310">
        <v>233</v>
      </c>
      <c r="G8" s="310">
        <v>569</v>
      </c>
      <c r="H8" s="310">
        <v>4316</v>
      </c>
      <c r="I8" s="311">
        <v>19396</v>
      </c>
    </row>
    <row r="9" spans="1:9" s="7" customFormat="1" ht="12" customHeight="1">
      <c r="A9" s="312" t="s">
        <v>79</v>
      </c>
      <c r="B9" s="313">
        <v>100</v>
      </c>
      <c r="C9" s="314">
        <v>13.7</v>
      </c>
      <c r="D9" s="313">
        <v>0.7</v>
      </c>
      <c r="E9" s="313">
        <v>0.3</v>
      </c>
      <c r="F9" s="313">
        <v>1</v>
      </c>
      <c r="G9" s="313">
        <v>2.4</v>
      </c>
      <c r="H9" s="313">
        <v>18.099999999999998</v>
      </c>
      <c r="I9" s="315">
        <v>81.899999999999991</v>
      </c>
    </row>
    <row r="10" spans="1:9" s="7" customFormat="1" ht="12" customHeight="1">
      <c r="A10" s="316" t="s">
        <v>0</v>
      </c>
      <c r="B10" s="317">
        <v>3933</v>
      </c>
      <c r="C10" s="318">
        <v>449</v>
      </c>
      <c r="D10" s="319">
        <v>44</v>
      </c>
      <c r="E10" s="319">
        <v>10</v>
      </c>
      <c r="F10" s="319">
        <v>11</v>
      </c>
      <c r="G10" s="319">
        <v>53</v>
      </c>
      <c r="H10" s="319">
        <v>567</v>
      </c>
      <c r="I10" s="320">
        <v>3366</v>
      </c>
    </row>
    <row r="11" spans="1:9" s="7" customFormat="1" ht="12" customHeight="1">
      <c r="A11" s="312" t="s">
        <v>1</v>
      </c>
      <c r="B11" s="321">
        <v>2075</v>
      </c>
      <c r="C11" s="318">
        <v>276</v>
      </c>
      <c r="D11" s="318">
        <v>23</v>
      </c>
      <c r="E11" s="318">
        <v>2</v>
      </c>
      <c r="F11" s="318">
        <v>8</v>
      </c>
      <c r="G11" s="318">
        <v>33</v>
      </c>
      <c r="H11" s="318">
        <v>342</v>
      </c>
      <c r="I11" s="322">
        <v>1733</v>
      </c>
    </row>
    <row r="12" spans="1:9" s="7" customFormat="1" ht="12" customHeight="1">
      <c r="A12" s="312" t="s">
        <v>2</v>
      </c>
      <c r="B12" s="321">
        <v>2314</v>
      </c>
      <c r="C12" s="318">
        <v>291</v>
      </c>
      <c r="D12" s="318">
        <v>22</v>
      </c>
      <c r="E12" s="318">
        <v>4</v>
      </c>
      <c r="F12" s="318">
        <v>12</v>
      </c>
      <c r="G12" s="318">
        <v>47</v>
      </c>
      <c r="H12" s="318">
        <v>376</v>
      </c>
      <c r="I12" s="322">
        <v>1938</v>
      </c>
    </row>
    <row r="13" spans="1:9" s="7" customFormat="1" ht="12" customHeight="1">
      <c r="A13" s="312" t="s">
        <v>5</v>
      </c>
      <c r="B13" s="321">
        <v>3273</v>
      </c>
      <c r="C13" s="318">
        <v>514</v>
      </c>
      <c r="D13" s="318">
        <v>20</v>
      </c>
      <c r="E13" s="318">
        <v>8</v>
      </c>
      <c r="F13" s="318">
        <v>23</v>
      </c>
      <c r="G13" s="318">
        <v>97</v>
      </c>
      <c r="H13" s="318">
        <v>662</v>
      </c>
      <c r="I13" s="322">
        <v>2611</v>
      </c>
    </row>
    <row r="14" spans="1:9" s="7" customFormat="1" ht="12" customHeight="1">
      <c r="A14" s="312" t="s">
        <v>6</v>
      </c>
      <c r="B14" s="321">
        <v>2276</v>
      </c>
      <c r="C14" s="318">
        <v>339</v>
      </c>
      <c r="D14" s="318">
        <v>15</v>
      </c>
      <c r="E14" s="318">
        <v>6</v>
      </c>
      <c r="F14" s="318">
        <v>39</v>
      </c>
      <c r="G14" s="318">
        <v>45</v>
      </c>
      <c r="H14" s="318">
        <v>444</v>
      </c>
      <c r="I14" s="322">
        <v>1832</v>
      </c>
    </row>
    <row r="15" spans="1:9" s="7" customFormat="1" ht="12" customHeight="1">
      <c r="A15" s="312" t="s">
        <v>7</v>
      </c>
      <c r="B15" s="321">
        <v>2832</v>
      </c>
      <c r="C15" s="318">
        <v>383</v>
      </c>
      <c r="D15" s="318">
        <v>12</v>
      </c>
      <c r="E15" s="318">
        <v>7</v>
      </c>
      <c r="F15" s="318">
        <v>40</v>
      </c>
      <c r="G15" s="318">
        <v>92</v>
      </c>
      <c r="H15" s="318">
        <v>534</v>
      </c>
      <c r="I15" s="322">
        <v>2298</v>
      </c>
    </row>
    <row r="16" spans="1:9" s="7" customFormat="1" ht="12" customHeight="1">
      <c r="A16" s="312" t="s">
        <v>8</v>
      </c>
      <c r="B16" s="321">
        <v>2636</v>
      </c>
      <c r="C16" s="318">
        <v>381</v>
      </c>
      <c r="D16" s="318">
        <v>6</v>
      </c>
      <c r="E16" s="318">
        <v>29</v>
      </c>
      <c r="F16" s="318">
        <v>49</v>
      </c>
      <c r="G16" s="318">
        <v>95</v>
      </c>
      <c r="H16" s="318">
        <v>560</v>
      </c>
      <c r="I16" s="322">
        <v>2076</v>
      </c>
    </row>
    <row r="17" spans="1:9" s="7" customFormat="1" ht="12" customHeight="1">
      <c r="A17" s="312" t="s">
        <v>9</v>
      </c>
      <c r="B17" s="321">
        <v>2913</v>
      </c>
      <c r="C17" s="318">
        <v>433</v>
      </c>
      <c r="D17" s="318">
        <v>25</v>
      </c>
      <c r="E17" s="318">
        <v>6</v>
      </c>
      <c r="F17" s="318">
        <v>33</v>
      </c>
      <c r="G17" s="318">
        <v>69</v>
      </c>
      <c r="H17" s="318">
        <v>566</v>
      </c>
      <c r="I17" s="322">
        <v>2347</v>
      </c>
    </row>
    <row r="18" spans="1:9" s="7" customFormat="1" ht="15" thickBot="1">
      <c r="A18" s="323" t="s">
        <v>10</v>
      </c>
      <c r="B18" s="324">
        <v>1460</v>
      </c>
      <c r="C18" s="325">
        <v>192</v>
      </c>
      <c r="D18" s="325">
        <v>10</v>
      </c>
      <c r="E18" s="325">
        <v>7</v>
      </c>
      <c r="F18" s="325">
        <v>18</v>
      </c>
      <c r="G18" s="325">
        <v>38</v>
      </c>
      <c r="H18" s="325">
        <v>265</v>
      </c>
      <c r="I18" s="326">
        <v>1195</v>
      </c>
    </row>
    <row r="19" spans="1:9" s="7" customFormat="1" ht="13">
      <c r="A19" s="14" t="s">
        <v>30</v>
      </c>
      <c r="B19" s="14"/>
      <c r="C19" s="14"/>
      <c r="D19" s="14"/>
      <c r="E19" s="14"/>
      <c r="F19" s="14"/>
      <c r="G19" s="14"/>
      <c r="H19" s="14"/>
      <c r="I19" s="13"/>
    </row>
    <row r="20" spans="1:9" s="8" customFormat="1" ht="13">
      <c r="A20" s="13" t="s">
        <v>28</v>
      </c>
      <c r="B20" s="30"/>
      <c r="C20" s="30"/>
      <c r="D20" s="30"/>
      <c r="E20" s="30"/>
      <c r="F20" s="30"/>
      <c r="G20" s="30"/>
      <c r="H20" s="30"/>
      <c r="I20" s="31"/>
    </row>
  </sheetData>
  <mergeCells count="9">
    <mergeCell ref="A2:I3"/>
    <mergeCell ref="H4:I4"/>
    <mergeCell ref="A5:A7"/>
    <mergeCell ref="B5:B7"/>
    <mergeCell ref="C5:H5"/>
    <mergeCell ref="I5:I7"/>
    <mergeCell ref="C6:F6"/>
    <mergeCell ref="G6:G7"/>
    <mergeCell ref="H6:H7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3F77-4674-FC47-AEE1-4256DC33C68B}">
  <dimension ref="A1:O18"/>
  <sheetViews>
    <sheetView showGridLines="0" workbookViewId="0"/>
  </sheetViews>
  <sheetFormatPr baseColWidth="10" defaultColWidth="9" defaultRowHeight="14"/>
  <cols>
    <col min="1" max="1" width="6.83203125" style="10" customWidth="1"/>
    <col min="2" max="5" width="5.83203125" style="10" customWidth="1"/>
    <col min="6" max="6" width="5.5" style="10" customWidth="1"/>
    <col min="7" max="7" width="5" style="10" customWidth="1"/>
    <col min="8" max="8" width="7" style="10" customWidth="1"/>
    <col min="9" max="9" width="5.83203125" style="10" customWidth="1"/>
    <col min="10" max="10" width="5.1640625" style="10" customWidth="1"/>
    <col min="11" max="12" width="5.83203125" style="10" customWidth="1"/>
    <col min="13" max="13" width="5.6640625" style="10" customWidth="1"/>
    <col min="14" max="14" width="5" style="11" customWidth="1"/>
    <col min="15" max="15" width="7" style="11" customWidth="1"/>
    <col min="16" max="16384" width="9" style="10"/>
  </cols>
  <sheetData>
    <row r="1" spans="1:15" s="328" customFormat="1" ht="15">
      <c r="A1" s="327" t="s">
        <v>109</v>
      </c>
      <c r="N1" s="329"/>
      <c r="O1" s="329"/>
    </row>
    <row r="2" spans="1:15" s="14" customFormat="1" ht="13">
      <c r="A2" s="14" t="s">
        <v>110</v>
      </c>
      <c r="N2" s="13"/>
      <c r="O2" s="13"/>
    </row>
    <row r="3" spans="1:15" s="14" customFormat="1" thickBot="1">
      <c r="H3" s="291"/>
      <c r="I3" s="291"/>
      <c r="J3" s="291"/>
      <c r="M3" s="15"/>
      <c r="N3" s="15"/>
      <c r="O3" s="15" t="s">
        <v>111</v>
      </c>
    </row>
    <row r="4" spans="1:15" s="14" customFormat="1" ht="13">
      <c r="A4" s="48"/>
      <c r="B4" s="292" t="s">
        <v>4</v>
      </c>
      <c r="C4" s="293" t="s">
        <v>112</v>
      </c>
      <c r="D4" s="294"/>
      <c r="E4" s="294"/>
      <c r="F4" s="294"/>
      <c r="G4" s="294"/>
      <c r="H4" s="295"/>
      <c r="I4" s="293" t="s">
        <v>113</v>
      </c>
      <c r="J4" s="294"/>
      <c r="K4" s="294"/>
      <c r="L4" s="294"/>
      <c r="M4" s="294"/>
      <c r="N4" s="294"/>
      <c r="O4" s="294"/>
    </row>
    <row r="5" spans="1:15" s="14" customFormat="1" ht="29" thickBot="1">
      <c r="A5" s="303"/>
      <c r="B5" s="304"/>
      <c r="C5" s="33" t="s">
        <v>114</v>
      </c>
      <c r="D5" s="33" t="s">
        <v>115</v>
      </c>
      <c r="E5" s="33" t="s">
        <v>116</v>
      </c>
      <c r="F5" s="33" t="s">
        <v>97</v>
      </c>
      <c r="G5" s="330" t="s">
        <v>98</v>
      </c>
      <c r="H5" s="331" t="s">
        <v>117</v>
      </c>
      <c r="I5" s="330" t="s">
        <v>114</v>
      </c>
      <c r="J5" s="32" t="s">
        <v>118</v>
      </c>
      <c r="K5" s="32" t="s">
        <v>115</v>
      </c>
      <c r="L5" s="32" t="s">
        <v>116</v>
      </c>
      <c r="M5" s="32" t="s">
        <v>97</v>
      </c>
      <c r="N5" s="330" t="s">
        <v>98</v>
      </c>
      <c r="O5" s="332" t="s">
        <v>117</v>
      </c>
    </row>
    <row r="6" spans="1:15" s="14" customFormat="1" ht="13" customHeight="1">
      <c r="A6" s="309" t="s">
        <v>57</v>
      </c>
      <c r="B6" s="333">
        <v>23711</v>
      </c>
      <c r="C6" s="333">
        <v>11749</v>
      </c>
      <c r="D6" s="333">
        <v>2481</v>
      </c>
      <c r="E6" s="333">
        <v>2510</v>
      </c>
      <c r="F6" s="333">
        <v>2501</v>
      </c>
      <c r="G6" s="334">
        <v>19241</v>
      </c>
      <c r="H6" s="333">
        <v>700</v>
      </c>
      <c r="I6" s="333">
        <v>1071</v>
      </c>
      <c r="J6" s="333">
        <v>1284</v>
      </c>
      <c r="K6" s="333">
        <v>387</v>
      </c>
      <c r="L6" s="333">
        <v>325</v>
      </c>
      <c r="M6" s="333">
        <v>1401</v>
      </c>
      <c r="N6" s="333">
        <v>4469</v>
      </c>
      <c r="O6" s="335">
        <v>53</v>
      </c>
    </row>
    <row r="7" spans="1:15" s="14" customFormat="1" ht="13" customHeight="1">
      <c r="A7" s="312" t="s">
        <v>79</v>
      </c>
      <c r="B7" s="336">
        <v>100</v>
      </c>
      <c r="C7" s="336">
        <v>49.6</v>
      </c>
      <c r="D7" s="336">
        <v>10.5</v>
      </c>
      <c r="E7" s="336">
        <v>10.6</v>
      </c>
      <c r="F7" s="336">
        <v>10.5</v>
      </c>
      <c r="G7" s="336">
        <v>81.2</v>
      </c>
      <c r="H7" s="337">
        <v>2.9522162709291044</v>
      </c>
      <c r="I7" s="337">
        <v>4.5</v>
      </c>
      <c r="J7" s="337">
        <v>5.4</v>
      </c>
      <c r="K7" s="337">
        <v>1.6</v>
      </c>
      <c r="L7" s="337">
        <v>1.4</v>
      </c>
      <c r="M7" s="337">
        <v>5.9</v>
      </c>
      <c r="N7" s="337">
        <v>18.8</v>
      </c>
      <c r="O7" s="338">
        <v>0.22352494622748936</v>
      </c>
    </row>
    <row r="8" spans="1:15" s="14" customFormat="1" ht="13" customHeight="1">
      <c r="A8" s="316" t="s">
        <v>0</v>
      </c>
      <c r="B8" s="339">
        <v>3933</v>
      </c>
      <c r="C8" s="340">
        <v>2279</v>
      </c>
      <c r="D8" s="340">
        <v>227</v>
      </c>
      <c r="E8" s="340">
        <v>418</v>
      </c>
      <c r="F8" s="341">
        <v>576</v>
      </c>
      <c r="G8" s="340">
        <v>3499</v>
      </c>
      <c r="H8" s="342">
        <v>117</v>
      </c>
      <c r="I8" s="343">
        <v>105</v>
      </c>
      <c r="J8" s="343">
        <v>124</v>
      </c>
      <c r="K8" s="343">
        <v>34</v>
      </c>
      <c r="L8" s="343">
        <v>23</v>
      </c>
      <c r="M8" s="343">
        <v>148</v>
      </c>
      <c r="N8" s="343">
        <v>434</v>
      </c>
      <c r="O8" s="344">
        <v>3</v>
      </c>
    </row>
    <row r="9" spans="1:15" s="14" customFormat="1" ht="13" customHeight="1">
      <c r="A9" s="312" t="s">
        <v>1</v>
      </c>
      <c r="B9" s="345">
        <v>2075</v>
      </c>
      <c r="C9" s="343">
        <v>1116</v>
      </c>
      <c r="D9" s="343">
        <v>142</v>
      </c>
      <c r="E9" s="343">
        <v>212</v>
      </c>
      <c r="F9" s="346">
        <v>243</v>
      </c>
      <c r="G9" s="343">
        <v>1713</v>
      </c>
      <c r="H9" s="342">
        <v>49</v>
      </c>
      <c r="I9" s="343">
        <v>90</v>
      </c>
      <c r="J9" s="343">
        <v>121</v>
      </c>
      <c r="K9" s="343">
        <v>25</v>
      </c>
      <c r="L9" s="343">
        <v>26</v>
      </c>
      <c r="M9" s="343">
        <v>100</v>
      </c>
      <c r="N9" s="343">
        <v>362</v>
      </c>
      <c r="O9" s="344">
        <v>6</v>
      </c>
    </row>
    <row r="10" spans="1:15" s="14" customFormat="1" ht="13" customHeight="1">
      <c r="A10" s="312" t="s">
        <v>2</v>
      </c>
      <c r="B10" s="345">
        <v>2313</v>
      </c>
      <c r="C10" s="343">
        <v>1291</v>
      </c>
      <c r="D10" s="343">
        <v>160</v>
      </c>
      <c r="E10" s="343">
        <v>250</v>
      </c>
      <c r="F10" s="346">
        <v>210</v>
      </c>
      <c r="G10" s="343">
        <v>1911</v>
      </c>
      <c r="H10" s="342">
        <v>59</v>
      </c>
      <c r="I10" s="343">
        <v>80</v>
      </c>
      <c r="J10" s="343">
        <v>146</v>
      </c>
      <c r="K10" s="343">
        <v>14</v>
      </c>
      <c r="L10" s="343">
        <v>35</v>
      </c>
      <c r="M10" s="343">
        <v>129</v>
      </c>
      <c r="N10" s="343">
        <v>403</v>
      </c>
      <c r="O10" s="344">
        <v>3</v>
      </c>
    </row>
    <row r="11" spans="1:15" s="14" customFormat="1" ht="13" customHeight="1">
      <c r="A11" s="312" t="s">
        <v>5</v>
      </c>
      <c r="B11" s="345">
        <v>3273</v>
      </c>
      <c r="C11" s="343">
        <v>1653</v>
      </c>
      <c r="D11" s="343">
        <v>264</v>
      </c>
      <c r="E11" s="343">
        <v>279</v>
      </c>
      <c r="F11" s="346">
        <v>355</v>
      </c>
      <c r="G11" s="343">
        <v>2550</v>
      </c>
      <c r="H11" s="342">
        <v>99</v>
      </c>
      <c r="I11" s="343">
        <v>178</v>
      </c>
      <c r="J11" s="343">
        <v>221</v>
      </c>
      <c r="K11" s="343">
        <v>53</v>
      </c>
      <c r="L11" s="343">
        <v>50</v>
      </c>
      <c r="M11" s="343">
        <v>222</v>
      </c>
      <c r="N11" s="343">
        <v>724</v>
      </c>
      <c r="O11" s="344">
        <v>7</v>
      </c>
    </row>
    <row r="12" spans="1:15" s="14" customFormat="1" ht="13" customHeight="1">
      <c r="A12" s="312" t="s">
        <v>6</v>
      </c>
      <c r="B12" s="345">
        <v>2276</v>
      </c>
      <c r="C12" s="343">
        <v>1131</v>
      </c>
      <c r="D12" s="343">
        <v>306</v>
      </c>
      <c r="E12" s="343">
        <v>238</v>
      </c>
      <c r="F12" s="346">
        <v>232</v>
      </c>
      <c r="G12" s="343">
        <v>1907</v>
      </c>
      <c r="H12" s="342">
        <v>74</v>
      </c>
      <c r="I12" s="343">
        <v>102</v>
      </c>
      <c r="J12" s="343">
        <v>94</v>
      </c>
      <c r="K12" s="343">
        <v>35</v>
      </c>
      <c r="L12" s="343">
        <v>26</v>
      </c>
      <c r="M12" s="343">
        <v>113</v>
      </c>
      <c r="N12" s="343">
        <v>369</v>
      </c>
      <c r="O12" s="344">
        <v>3</v>
      </c>
    </row>
    <row r="13" spans="1:15" s="14" customFormat="1" ht="13" customHeight="1">
      <c r="A13" s="312" t="s">
        <v>7</v>
      </c>
      <c r="B13" s="345">
        <v>2831</v>
      </c>
      <c r="C13" s="343">
        <v>1329</v>
      </c>
      <c r="D13" s="343">
        <v>307</v>
      </c>
      <c r="E13" s="343">
        <v>296</v>
      </c>
      <c r="F13" s="346">
        <v>242</v>
      </c>
      <c r="G13" s="343">
        <v>2173</v>
      </c>
      <c r="H13" s="342">
        <v>89</v>
      </c>
      <c r="I13" s="343">
        <v>165</v>
      </c>
      <c r="J13" s="343">
        <v>177</v>
      </c>
      <c r="K13" s="343">
        <v>57</v>
      </c>
      <c r="L13" s="343">
        <v>46</v>
      </c>
      <c r="M13" s="343">
        <v>213</v>
      </c>
      <c r="N13" s="343">
        <v>658</v>
      </c>
      <c r="O13" s="344">
        <v>9</v>
      </c>
    </row>
    <row r="14" spans="1:15" s="14" customFormat="1" ht="13" customHeight="1">
      <c r="A14" s="312" t="s">
        <v>8</v>
      </c>
      <c r="B14" s="345">
        <v>2636</v>
      </c>
      <c r="C14" s="343">
        <v>1110</v>
      </c>
      <c r="D14" s="343">
        <v>352</v>
      </c>
      <c r="E14" s="343">
        <v>264</v>
      </c>
      <c r="F14" s="346">
        <v>245</v>
      </c>
      <c r="G14" s="343">
        <v>1970</v>
      </c>
      <c r="H14" s="342">
        <v>75</v>
      </c>
      <c r="I14" s="343">
        <v>160</v>
      </c>
      <c r="J14" s="343">
        <v>178</v>
      </c>
      <c r="K14" s="343">
        <v>66</v>
      </c>
      <c r="L14" s="343">
        <v>59</v>
      </c>
      <c r="M14" s="343">
        <v>203</v>
      </c>
      <c r="N14" s="343">
        <v>666</v>
      </c>
      <c r="O14" s="344">
        <v>11</v>
      </c>
    </row>
    <row r="15" spans="1:15" s="14" customFormat="1" ht="13" customHeight="1">
      <c r="A15" s="312" t="s">
        <v>9</v>
      </c>
      <c r="B15" s="345">
        <v>2913</v>
      </c>
      <c r="C15" s="343">
        <v>1223</v>
      </c>
      <c r="D15" s="343">
        <v>453</v>
      </c>
      <c r="E15" s="343">
        <v>390</v>
      </c>
      <c r="F15" s="346">
        <v>288</v>
      </c>
      <c r="G15" s="343">
        <v>2354</v>
      </c>
      <c r="H15" s="342">
        <v>90</v>
      </c>
      <c r="I15" s="343">
        <v>130</v>
      </c>
      <c r="J15" s="343">
        <v>149</v>
      </c>
      <c r="K15" s="343">
        <v>66</v>
      </c>
      <c r="L15" s="343">
        <v>41</v>
      </c>
      <c r="M15" s="343">
        <v>173</v>
      </c>
      <c r="N15" s="343">
        <v>559</v>
      </c>
      <c r="O15" s="344">
        <v>10</v>
      </c>
    </row>
    <row r="16" spans="1:15" s="14" customFormat="1" ht="15" thickBot="1">
      <c r="A16" s="323" t="s">
        <v>10</v>
      </c>
      <c r="B16" s="347">
        <v>1460</v>
      </c>
      <c r="C16" s="348">
        <v>617</v>
      </c>
      <c r="D16" s="348">
        <v>272</v>
      </c>
      <c r="E16" s="348">
        <v>165</v>
      </c>
      <c r="F16" s="349">
        <v>111</v>
      </c>
      <c r="G16" s="348">
        <v>1165</v>
      </c>
      <c r="H16" s="350">
        <v>48</v>
      </c>
      <c r="I16" s="348">
        <v>63</v>
      </c>
      <c r="J16" s="348">
        <v>74</v>
      </c>
      <c r="K16" s="348">
        <v>37</v>
      </c>
      <c r="L16" s="348">
        <v>21</v>
      </c>
      <c r="M16" s="348">
        <v>99</v>
      </c>
      <c r="N16" s="348">
        <v>295</v>
      </c>
      <c r="O16" s="351">
        <v>2</v>
      </c>
    </row>
    <row r="17" spans="1:15" s="14" customFormat="1" ht="13">
      <c r="A17" s="14" t="s">
        <v>30</v>
      </c>
      <c r="N17" s="13"/>
      <c r="O17" s="13"/>
    </row>
    <row r="18" spans="1:15" s="30" customFormat="1" ht="13">
      <c r="A18" s="14" t="s">
        <v>28</v>
      </c>
      <c r="N18" s="31"/>
      <c r="O18" s="31"/>
    </row>
  </sheetData>
  <mergeCells count="5">
    <mergeCell ref="H3:J3"/>
    <mergeCell ref="A4:A5"/>
    <mergeCell ref="B4:B5"/>
    <mergeCell ref="C4:H4"/>
    <mergeCell ref="I4:O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BD5E-F058-7841-B737-6374F9B445EE}">
  <dimension ref="A1:I14"/>
  <sheetViews>
    <sheetView showGridLines="0" workbookViewId="0"/>
  </sheetViews>
  <sheetFormatPr baseColWidth="10" defaultColWidth="9" defaultRowHeight="14"/>
  <cols>
    <col min="1" max="1" width="10.33203125" style="144" customWidth="1"/>
    <col min="2" max="2" width="10.6640625" style="143" customWidth="1"/>
    <col min="3" max="4" width="8.6640625" style="143" customWidth="1"/>
    <col min="5" max="6" width="10.6640625" style="143" customWidth="1"/>
    <col min="7" max="7" width="10.6640625" style="144" customWidth="1"/>
    <col min="8" max="16384" width="9" style="143"/>
  </cols>
  <sheetData>
    <row r="1" spans="1:9" ht="15">
      <c r="A1" s="141" t="s">
        <v>119</v>
      </c>
      <c r="F1" s="352"/>
      <c r="G1" s="352"/>
    </row>
    <row r="2" spans="1:9" s="254" customFormat="1" thickBot="1">
      <c r="A2" s="255"/>
      <c r="F2" s="353" t="s">
        <v>84</v>
      </c>
      <c r="G2" s="353"/>
    </row>
    <row r="3" spans="1:9" s="254" customFormat="1" ht="29" thickBot="1">
      <c r="A3" s="354"/>
      <c r="B3" s="355"/>
      <c r="C3" s="356" t="s">
        <v>120</v>
      </c>
      <c r="D3" s="356" t="s">
        <v>121</v>
      </c>
      <c r="E3" s="356" t="s">
        <v>122</v>
      </c>
      <c r="F3" s="356" t="s">
        <v>123</v>
      </c>
      <c r="G3" s="357" t="s">
        <v>124</v>
      </c>
    </row>
    <row r="4" spans="1:9" s="254" customFormat="1" ht="13">
      <c r="A4" s="358" t="s">
        <v>125</v>
      </c>
      <c r="B4" s="359" t="s">
        <v>126</v>
      </c>
      <c r="C4" s="359">
        <v>0</v>
      </c>
      <c r="D4" s="359">
        <v>1</v>
      </c>
      <c r="E4" s="360">
        <v>0</v>
      </c>
      <c r="F4" s="359">
        <v>1</v>
      </c>
      <c r="G4" s="361">
        <v>2</v>
      </c>
    </row>
    <row r="5" spans="1:9" s="254" customFormat="1" ht="13">
      <c r="A5" s="362"/>
      <c r="B5" s="363" t="s">
        <v>127</v>
      </c>
      <c r="C5" s="364">
        <v>1</v>
      </c>
      <c r="D5" s="364">
        <v>17</v>
      </c>
      <c r="E5" s="365">
        <v>82</v>
      </c>
      <c r="F5" s="364">
        <v>26</v>
      </c>
      <c r="G5" s="366">
        <v>27</v>
      </c>
    </row>
    <row r="6" spans="1:9" s="254" customFormat="1" ht="13">
      <c r="A6" s="367" t="s">
        <v>128</v>
      </c>
      <c r="B6" s="368" t="s">
        <v>126</v>
      </c>
      <c r="C6" s="364">
        <v>0</v>
      </c>
      <c r="D6" s="364">
        <v>1</v>
      </c>
      <c r="E6" s="365">
        <v>2</v>
      </c>
      <c r="F6" s="364">
        <v>1</v>
      </c>
      <c r="G6" s="366">
        <v>2</v>
      </c>
    </row>
    <row r="7" spans="1:9" s="254" customFormat="1" thickBot="1">
      <c r="A7" s="369"/>
      <c r="B7" s="370" t="s">
        <v>127</v>
      </c>
      <c r="C7" s="371">
        <v>0</v>
      </c>
      <c r="D7" s="371">
        <v>2</v>
      </c>
      <c r="E7" s="372">
        <v>3</v>
      </c>
      <c r="F7" s="371">
        <v>0</v>
      </c>
      <c r="G7" s="373">
        <v>0</v>
      </c>
    </row>
    <row r="8" spans="1:9" s="254" customFormat="1" ht="13">
      <c r="A8" s="255" t="s">
        <v>28</v>
      </c>
      <c r="G8" s="255"/>
    </row>
    <row r="9" spans="1:9" s="375" customFormat="1">
      <c r="A9" s="374"/>
      <c r="G9" s="374"/>
    </row>
    <row r="10" spans="1:9">
      <c r="E10" s="143" t="s">
        <v>129</v>
      </c>
    </row>
    <row r="14" spans="1:9">
      <c r="I14" s="375"/>
    </row>
  </sheetData>
  <mergeCells count="4">
    <mergeCell ref="F2:G2"/>
    <mergeCell ref="A3:B3"/>
    <mergeCell ref="A4:A5"/>
    <mergeCell ref="A6:A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98AF-43CC-304E-B41C-89E4CDA74856}">
  <dimension ref="A1:P19"/>
  <sheetViews>
    <sheetView showGridLines="0" workbookViewId="0"/>
  </sheetViews>
  <sheetFormatPr baseColWidth="10" defaultColWidth="8.83203125" defaultRowHeight="14"/>
  <cols>
    <col min="1" max="1" width="10.6640625" style="144" customWidth="1"/>
    <col min="2" max="14" width="5.5" style="143" customWidth="1"/>
    <col min="15" max="15" width="5.5" style="144" customWidth="1"/>
    <col min="16" max="16384" width="8.83203125" style="143"/>
  </cols>
  <sheetData>
    <row r="1" spans="1:16" ht="15">
      <c r="A1" s="252" t="s">
        <v>130</v>
      </c>
    </row>
    <row r="2" spans="1:16" s="254" customFormat="1" thickBot="1">
      <c r="A2" s="255"/>
      <c r="H2" s="353"/>
      <c r="I2" s="353"/>
      <c r="J2" s="353"/>
      <c r="M2" s="353" t="s">
        <v>84</v>
      </c>
      <c r="N2" s="353"/>
      <c r="O2" s="353"/>
    </row>
    <row r="3" spans="1:16" s="254" customFormat="1" ht="13">
      <c r="A3" s="376"/>
      <c r="B3" s="377" t="s">
        <v>131</v>
      </c>
      <c r="C3" s="377" t="s">
        <v>132</v>
      </c>
      <c r="D3" s="377" t="s">
        <v>133</v>
      </c>
      <c r="E3" s="293" t="s">
        <v>134</v>
      </c>
      <c r="F3" s="294"/>
      <c r="G3" s="294"/>
      <c r="H3" s="294"/>
      <c r="I3" s="295"/>
      <c r="J3" s="378" t="s">
        <v>135</v>
      </c>
      <c r="K3" s="293" t="s">
        <v>136</v>
      </c>
      <c r="L3" s="294"/>
      <c r="M3" s="294"/>
      <c r="N3" s="294"/>
      <c r="O3" s="294"/>
    </row>
    <row r="4" spans="1:16" s="254" customFormat="1" ht="43" thickBot="1">
      <c r="A4" s="379"/>
      <c r="B4" s="380"/>
      <c r="C4" s="380"/>
      <c r="D4" s="380"/>
      <c r="E4" s="33" t="s">
        <v>137</v>
      </c>
      <c r="F4" s="381" t="s">
        <v>138</v>
      </c>
      <c r="G4" s="331" t="s">
        <v>139</v>
      </c>
      <c r="H4" s="331" t="s">
        <v>140</v>
      </c>
      <c r="I4" s="33" t="s">
        <v>97</v>
      </c>
      <c r="J4" s="49"/>
      <c r="K4" s="18" t="s">
        <v>141</v>
      </c>
      <c r="L4" s="381" t="s">
        <v>142</v>
      </c>
      <c r="M4" s="381" t="s">
        <v>143</v>
      </c>
      <c r="N4" s="330" t="s">
        <v>144</v>
      </c>
      <c r="O4" s="382" t="s">
        <v>97</v>
      </c>
    </row>
    <row r="5" spans="1:16" s="254" customFormat="1" ht="13" customHeight="1">
      <c r="A5" s="383" t="s">
        <v>4</v>
      </c>
      <c r="B5" s="384">
        <v>3723</v>
      </c>
      <c r="C5" s="384">
        <v>252</v>
      </c>
      <c r="D5" s="384">
        <v>3349</v>
      </c>
      <c r="E5" s="384">
        <v>911</v>
      </c>
      <c r="F5" s="384">
        <v>1600</v>
      </c>
      <c r="G5" s="384">
        <v>76</v>
      </c>
      <c r="H5" s="384">
        <v>616</v>
      </c>
      <c r="I5" s="384">
        <v>146</v>
      </c>
      <c r="J5" s="384">
        <v>3443</v>
      </c>
      <c r="K5" s="384">
        <v>37</v>
      </c>
      <c r="L5" s="384">
        <v>1480</v>
      </c>
      <c r="M5" s="384">
        <v>634</v>
      </c>
      <c r="N5" s="384">
        <v>811</v>
      </c>
      <c r="O5" s="385">
        <v>481</v>
      </c>
    </row>
    <row r="6" spans="1:16" s="254" customFormat="1" ht="13" customHeight="1">
      <c r="A6" s="386" t="s">
        <v>145</v>
      </c>
      <c r="B6" s="387">
        <f>B5/12</f>
        <v>310.25</v>
      </c>
      <c r="C6" s="387">
        <f t="shared" ref="C6:O6" si="0">C5/12</f>
        <v>21</v>
      </c>
      <c r="D6" s="387">
        <f t="shared" si="0"/>
        <v>279.08333333333331</v>
      </c>
      <c r="E6" s="387">
        <f t="shared" si="0"/>
        <v>75.916666666666671</v>
      </c>
      <c r="F6" s="387">
        <f t="shared" si="0"/>
        <v>133.33333333333334</v>
      </c>
      <c r="G6" s="387">
        <f t="shared" si="0"/>
        <v>6.333333333333333</v>
      </c>
      <c r="H6" s="387">
        <f t="shared" si="0"/>
        <v>51.333333333333336</v>
      </c>
      <c r="I6" s="387">
        <f t="shared" si="0"/>
        <v>12.166666666666666</v>
      </c>
      <c r="J6" s="387">
        <f t="shared" si="0"/>
        <v>286.91666666666669</v>
      </c>
      <c r="K6" s="387">
        <f t="shared" si="0"/>
        <v>3.0833333333333335</v>
      </c>
      <c r="L6" s="387">
        <f t="shared" si="0"/>
        <v>123.33333333333333</v>
      </c>
      <c r="M6" s="387">
        <f t="shared" si="0"/>
        <v>52.833333333333336</v>
      </c>
      <c r="N6" s="387">
        <f t="shared" si="0"/>
        <v>67.583333333333329</v>
      </c>
      <c r="O6" s="388">
        <f t="shared" si="0"/>
        <v>40.083333333333336</v>
      </c>
      <c r="P6" s="255"/>
    </row>
    <row r="7" spans="1:16" s="254" customFormat="1" ht="13" customHeight="1">
      <c r="A7" s="386" t="s">
        <v>79</v>
      </c>
      <c r="B7" s="389" t="s">
        <v>83</v>
      </c>
      <c r="C7" s="389" t="s">
        <v>83</v>
      </c>
      <c r="D7" s="390">
        <v>100</v>
      </c>
      <c r="E7" s="390">
        <f>E5/$D$5*100</f>
        <v>27.202149895491189</v>
      </c>
      <c r="F7" s="390">
        <f t="shared" ref="F7:I7" si="1">F5/$D$5*100</f>
        <v>47.775455359808902</v>
      </c>
      <c r="G7" s="390">
        <f t="shared" si="1"/>
        <v>2.2693341295909226</v>
      </c>
      <c r="H7" s="390">
        <f t="shared" si="1"/>
        <v>18.393550313526426</v>
      </c>
      <c r="I7" s="390">
        <f t="shared" si="1"/>
        <v>4.3595103015825618</v>
      </c>
      <c r="J7" s="390">
        <v>100</v>
      </c>
      <c r="K7" s="390">
        <f>K5/$J$5*100</f>
        <v>1.0746442056346208</v>
      </c>
      <c r="L7" s="390">
        <f t="shared" ref="L7:O7" si="2">L5/$J$5*100</f>
        <v>42.985768225384838</v>
      </c>
      <c r="M7" s="390">
        <f t="shared" si="2"/>
        <v>18.414173685739179</v>
      </c>
      <c r="N7" s="390">
        <f t="shared" si="2"/>
        <v>23.555039209991286</v>
      </c>
      <c r="O7" s="391">
        <f t="shared" si="2"/>
        <v>13.970374673250072</v>
      </c>
      <c r="P7" s="255"/>
    </row>
    <row r="8" spans="1:16" s="254" customFormat="1" ht="13" customHeight="1">
      <c r="A8" s="392" t="s">
        <v>0</v>
      </c>
      <c r="B8" s="393">
        <v>692</v>
      </c>
      <c r="C8" s="393">
        <v>49</v>
      </c>
      <c r="D8" s="393">
        <v>623</v>
      </c>
      <c r="E8" s="393">
        <v>225</v>
      </c>
      <c r="F8" s="393">
        <v>292</v>
      </c>
      <c r="G8" s="393">
        <v>6</v>
      </c>
      <c r="H8" s="393">
        <v>73</v>
      </c>
      <c r="I8" s="393">
        <v>27</v>
      </c>
      <c r="J8" s="393">
        <v>703</v>
      </c>
      <c r="K8" s="393">
        <v>1</v>
      </c>
      <c r="L8" s="393">
        <v>381</v>
      </c>
      <c r="M8" s="393">
        <v>77</v>
      </c>
      <c r="N8" s="393">
        <v>170</v>
      </c>
      <c r="O8" s="394">
        <v>74</v>
      </c>
    </row>
    <row r="9" spans="1:16" s="254" customFormat="1" ht="13" customHeight="1">
      <c r="A9" s="386" t="s">
        <v>1</v>
      </c>
      <c r="B9" s="387">
        <v>352</v>
      </c>
      <c r="C9" s="387">
        <v>14</v>
      </c>
      <c r="D9" s="387">
        <v>330</v>
      </c>
      <c r="E9" s="387">
        <v>86</v>
      </c>
      <c r="F9" s="387">
        <v>163</v>
      </c>
      <c r="G9" s="387">
        <v>6</v>
      </c>
      <c r="H9" s="387">
        <v>63</v>
      </c>
      <c r="I9" s="387">
        <v>12</v>
      </c>
      <c r="J9" s="387">
        <v>330</v>
      </c>
      <c r="K9" s="387">
        <v>1</v>
      </c>
      <c r="L9" s="387">
        <v>147</v>
      </c>
      <c r="M9" s="387">
        <v>47</v>
      </c>
      <c r="N9" s="387">
        <v>102</v>
      </c>
      <c r="O9" s="388">
        <v>33</v>
      </c>
    </row>
    <row r="10" spans="1:16" s="254" customFormat="1" ht="13" customHeight="1">
      <c r="A10" s="386" t="s">
        <v>2</v>
      </c>
      <c r="B10" s="387">
        <v>389</v>
      </c>
      <c r="C10" s="387">
        <v>26</v>
      </c>
      <c r="D10" s="387">
        <v>352</v>
      </c>
      <c r="E10" s="387">
        <v>119</v>
      </c>
      <c r="F10" s="387">
        <v>118</v>
      </c>
      <c r="G10" s="387">
        <v>10</v>
      </c>
      <c r="H10" s="387">
        <v>90</v>
      </c>
      <c r="I10" s="387">
        <v>15</v>
      </c>
      <c r="J10" s="387">
        <v>420</v>
      </c>
      <c r="K10" s="387">
        <v>27</v>
      </c>
      <c r="L10" s="387">
        <v>197</v>
      </c>
      <c r="M10" s="387">
        <v>58</v>
      </c>
      <c r="N10" s="387">
        <v>94</v>
      </c>
      <c r="O10" s="388">
        <v>44</v>
      </c>
    </row>
    <row r="11" spans="1:16" s="254" customFormat="1" ht="13" customHeight="1">
      <c r="A11" s="386" t="s">
        <v>5</v>
      </c>
      <c r="B11" s="387">
        <v>377</v>
      </c>
      <c r="C11" s="387">
        <v>30</v>
      </c>
      <c r="D11" s="387">
        <v>341</v>
      </c>
      <c r="E11" s="387">
        <v>81</v>
      </c>
      <c r="F11" s="387">
        <v>168</v>
      </c>
      <c r="G11" s="387">
        <v>8</v>
      </c>
      <c r="H11" s="387">
        <v>67</v>
      </c>
      <c r="I11" s="387">
        <v>17</v>
      </c>
      <c r="J11" s="387">
        <v>400</v>
      </c>
      <c r="K11" s="387">
        <v>3</v>
      </c>
      <c r="L11" s="387">
        <v>169</v>
      </c>
      <c r="M11" s="387">
        <v>93</v>
      </c>
      <c r="N11" s="387">
        <v>86</v>
      </c>
      <c r="O11" s="388">
        <v>49</v>
      </c>
    </row>
    <row r="12" spans="1:16" s="254" customFormat="1" ht="13" customHeight="1">
      <c r="A12" s="386" t="s">
        <v>6</v>
      </c>
      <c r="B12" s="387">
        <v>384</v>
      </c>
      <c r="C12" s="387">
        <v>26</v>
      </c>
      <c r="D12" s="387">
        <v>331</v>
      </c>
      <c r="E12" s="387">
        <v>120</v>
      </c>
      <c r="F12" s="387">
        <v>144</v>
      </c>
      <c r="G12" s="387">
        <v>12</v>
      </c>
      <c r="H12" s="387">
        <v>38</v>
      </c>
      <c r="I12" s="387">
        <v>17</v>
      </c>
      <c r="J12" s="387">
        <v>329</v>
      </c>
      <c r="K12" s="387">
        <v>2</v>
      </c>
      <c r="L12" s="387">
        <v>147</v>
      </c>
      <c r="M12" s="387">
        <v>57</v>
      </c>
      <c r="N12" s="387">
        <v>79</v>
      </c>
      <c r="O12" s="388">
        <v>44</v>
      </c>
    </row>
    <row r="13" spans="1:16" s="254" customFormat="1" ht="13" customHeight="1">
      <c r="A13" s="386" t="s">
        <v>7</v>
      </c>
      <c r="B13" s="387">
        <v>409</v>
      </c>
      <c r="C13" s="387">
        <v>22</v>
      </c>
      <c r="D13" s="387">
        <v>379</v>
      </c>
      <c r="E13" s="387">
        <v>69</v>
      </c>
      <c r="F13" s="387">
        <v>212</v>
      </c>
      <c r="G13" s="387">
        <v>11</v>
      </c>
      <c r="H13" s="387">
        <v>69</v>
      </c>
      <c r="I13" s="387">
        <v>18</v>
      </c>
      <c r="J13" s="387">
        <v>384</v>
      </c>
      <c r="K13" s="387">
        <v>1</v>
      </c>
      <c r="L13" s="387">
        <v>143</v>
      </c>
      <c r="M13" s="387">
        <v>74</v>
      </c>
      <c r="N13" s="387">
        <v>101</v>
      </c>
      <c r="O13" s="388">
        <v>65</v>
      </c>
    </row>
    <row r="14" spans="1:16" s="254" customFormat="1" ht="13" customHeight="1">
      <c r="A14" s="386" t="s">
        <v>8</v>
      </c>
      <c r="B14" s="387">
        <v>498</v>
      </c>
      <c r="C14" s="387">
        <v>23</v>
      </c>
      <c r="D14" s="387">
        <v>462</v>
      </c>
      <c r="E14" s="387">
        <v>84</v>
      </c>
      <c r="F14" s="387">
        <v>231</v>
      </c>
      <c r="G14" s="387">
        <v>11</v>
      </c>
      <c r="H14" s="387">
        <v>118</v>
      </c>
      <c r="I14" s="387">
        <v>18</v>
      </c>
      <c r="J14" s="387">
        <v>310</v>
      </c>
      <c r="K14" s="387">
        <v>2</v>
      </c>
      <c r="L14" s="387">
        <v>120</v>
      </c>
      <c r="M14" s="387">
        <v>72</v>
      </c>
      <c r="N14" s="387">
        <v>52</v>
      </c>
      <c r="O14" s="388">
        <v>64</v>
      </c>
    </row>
    <row r="15" spans="1:16" s="254" customFormat="1" ht="13" customHeight="1">
      <c r="A15" s="386" t="s">
        <v>9</v>
      </c>
      <c r="B15" s="387">
        <v>419</v>
      </c>
      <c r="C15" s="387">
        <v>40</v>
      </c>
      <c r="D15" s="387">
        <v>352</v>
      </c>
      <c r="E15" s="387">
        <v>97</v>
      </c>
      <c r="F15" s="387">
        <v>173</v>
      </c>
      <c r="G15" s="387">
        <v>10</v>
      </c>
      <c r="H15" s="387">
        <v>63</v>
      </c>
      <c r="I15" s="387">
        <v>9</v>
      </c>
      <c r="J15" s="387">
        <v>363</v>
      </c>
      <c r="K15" s="387">
        <v>0</v>
      </c>
      <c r="L15" s="387">
        <v>123</v>
      </c>
      <c r="M15" s="387">
        <v>109</v>
      </c>
      <c r="N15" s="387">
        <v>81</v>
      </c>
      <c r="O15" s="388">
        <v>50</v>
      </c>
    </row>
    <row r="16" spans="1:16" s="254" customFormat="1" ht="15" thickBot="1">
      <c r="A16" s="395" t="s">
        <v>10</v>
      </c>
      <c r="B16" s="396">
        <v>203</v>
      </c>
      <c r="C16" s="396">
        <v>22</v>
      </c>
      <c r="D16" s="396">
        <v>179</v>
      </c>
      <c r="E16" s="396">
        <v>30</v>
      </c>
      <c r="F16" s="396">
        <v>99</v>
      </c>
      <c r="G16" s="396">
        <v>2</v>
      </c>
      <c r="H16" s="396">
        <v>35</v>
      </c>
      <c r="I16" s="396">
        <v>13</v>
      </c>
      <c r="J16" s="396">
        <v>204</v>
      </c>
      <c r="K16" s="396">
        <v>0</v>
      </c>
      <c r="L16" s="396">
        <v>53</v>
      </c>
      <c r="M16" s="396">
        <v>47</v>
      </c>
      <c r="N16" s="396">
        <v>46</v>
      </c>
      <c r="O16" s="397">
        <v>58</v>
      </c>
    </row>
    <row r="17" spans="1:15" s="254" customFormat="1" ht="13">
      <c r="A17" s="398" t="s">
        <v>146</v>
      </c>
      <c r="B17" s="399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</row>
    <row r="18" spans="1:15" s="254" customFormat="1" ht="13">
      <c r="A18" s="255" t="s">
        <v>28</v>
      </c>
      <c r="E18" s="401"/>
      <c r="O18" s="255"/>
    </row>
    <row r="19" spans="1:15">
      <c r="E19" s="402"/>
      <c r="K19" s="402"/>
    </row>
  </sheetData>
  <mergeCells count="9">
    <mergeCell ref="H2:J2"/>
    <mergeCell ref="M2:O2"/>
    <mergeCell ref="A3:A4"/>
    <mergeCell ref="B3:B4"/>
    <mergeCell ref="C3:C4"/>
    <mergeCell ref="D3:D4"/>
    <mergeCell ref="E3:I3"/>
    <mergeCell ref="J3:J4"/>
    <mergeCell ref="K3:O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表 ４０７  保護の対象</vt:lpstr>
      <vt:lpstr>表 ４０８  被保護世帯数・人員・保護率の推移（全市）</vt:lpstr>
      <vt:lpstr>表 ４０９  福祉事務所別被保護世帯数・人員の推移（停止を含む</vt:lpstr>
      <vt:lpstr>表 ４１０  扶助別保護費</vt:lpstr>
      <vt:lpstr>表 ４１１  医療扶助人員</vt:lpstr>
      <vt:lpstr>表 ４１２  労働力類型別被保護世帯数</vt:lpstr>
      <vt:lpstr>表 ４１３  世帯類型別被保護世帯数</vt:lpstr>
      <vt:lpstr>表 ４１４  保護施設及び措置の状況</vt:lpstr>
      <vt:lpstr>表 ４１５  保護の申請・開始・廃止</vt:lpstr>
      <vt:lpstr>表 ４１６ 生活資金貸付状況</vt:lpstr>
      <vt:lpstr>'表 ４０７  保護の対象'!Print_Area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2021-02-03T17:04:47Z</cp:lastPrinted>
  <dcterms:created xsi:type="dcterms:W3CDTF">2002-07-25T04:22:31Z</dcterms:created>
  <dcterms:modified xsi:type="dcterms:W3CDTF">2021-03-30T09:14:05Z</dcterms:modified>
</cp:coreProperties>
</file>