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5F9F92C7-4ABD-E249-956D-A13462892748}" xr6:coauthVersionLast="36" xr6:coauthVersionMax="36" xr10:uidLastSave="{00000000-0000-0000-0000-000000000000}"/>
  <bookViews>
    <workbookView xWindow="11540" yWindow="4060" windowWidth="23280" windowHeight="18300" xr2:uid="{00000000-000D-0000-FFFF-FFFF00000000}"/>
  </bookViews>
  <sheets>
    <sheet name="表 ２８０  アレルギー素因保有者保健指導実施状況" sheetId="3" r:id="rId1"/>
    <sheet name="表 ２８１  アレルギー相談血液検査実施状況（年齢別検査結果）" sheetId="4" r:id="rId2"/>
    <sheet name="表 ２８２  アレルギー相談・地区別実施状況" sheetId="5" r:id="rId3"/>
    <sheet name="表 ２８３  呼吸器健康相談月別実施状況" sheetId="6" r:id="rId4"/>
    <sheet name="表 ２８４  呼吸器疾患予防講演会実施状況" sheetId="7" r:id="rId5"/>
    <sheet name="表 ２８５  ぜん息児健康回復教室実施状況" sheetId="8" r:id="rId6"/>
    <sheet name="表 ２８６  気管支ぜん息知識普及講演会" sheetId="9" r:id="rId7"/>
    <sheet name="表 ２８７  成人ぜん息患者医療費受給者数" sheetId="10" r:id="rId8"/>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Q32" i="10" l="1"/>
  <c r="N32" i="10"/>
  <c r="K32" i="10"/>
  <c r="H32" i="10"/>
  <c r="E32" i="10"/>
  <c r="D32" i="10"/>
  <c r="C32" i="10"/>
  <c r="B32" i="10"/>
  <c r="Q30" i="10"/>
  <c r="N30" i="10"/>
  <c r="K30" i="10"/>
  <c r="H30" i="10"/>
  <c r="E30" i="10"/>
  <c r="D30" i="10"/>
  <c r="C30" i="10"/>
  <c r="B30" i="10"/>
  <c r="Q28" i="10"/>
  <c r="N28" i="10"/>
  <c r="K28" i="10"/>
  <c r="H28" i="10"/>
  <c r="E28" i="10"/>
  <c r="D28" i="10"/>
  <c r="C28" i="10"/>
  <c r="B28" i="10"/>
  <c r="Q26" i="10"/>
  <c r="N26" i="10"/>
  <c r="K26" i="10"/>
  <c r="H26" i="10"/>
  <c r="E26" i="10"/>
  <c r="D26" i="10"/>
  <c r="C26" i="10"/>
  <c r="B26" i="10"/>
  <c r="Q24" i="10"/>
  <c r="N24" i="10"/>
  <c r="K24" i="10"/>
  <c r="H24" i="10"/>
  <c r="E24" i="10"/>
  <c r="D24" i="10"/>
  <c r="C24" i="10"/>
  <c r="B24" i="10"/>
  <c r="Q22" i="10"/>
  <c r="N22" i="10"/>
  <c r="K22" i="10"/>
  <c r="H22" i="10"/>
  <c r="E22" i="10"/>
  <c r="D22" i="10"/>
  <c r="C22" i="10"/>
  <c r="B22" i="10"/>
  <c r="Q20" i="10"/>
  <c r="N20" i="10"/>
  <c r="K20" i="10"/>
  <c r="H20" i="10"/>
  <c r="E20" i="10"/>
  <c r="D20" i="10"/>
  <c r="C20" i="10"/>
  <c r="B20" i="10"/>
  <c r="Q18" i="10"/>
  <c r="N18" i="10"/>
  <c r="K18" i="10"/>
  <c r="H18" i="10"/>
  <c r="E18" i="10"/>
  <c r="D18" i="10"/>
  <c r="C18" i="10"/>
  <c r="B18" i="10"/>
  <c r="Q16" i="10"/>
  <c r="N16" i="10"/>
  <c r="K16" i="10"/>
  <c r="H16" i="10"/>
  <c r="E16" i="10"/>
  <c r="D16" i="10"/>
  <c r="C16" i="10"/>
  <c r="B16" i="10"/>
  <c r="S14" i="10"/>
  <c r="R14" i="10"/>
  <c r="Q14" i="10"/>
  <c r="P14" i="10"/>
  <c r="O14" i="10"/>
  <c r="N14" i="10"/>
  <c r="M14" i="10"/>
  <c r="L14" i="10"/>
  <c r="K14" i="10"/>
  <c r="J14" i="10"/>
  <c r="I14" i="10"/>
  <c r="H14" i="10"/>
  <c r="G14" i="10"/>
  <c r="F14" i="10"/>
  <c r="E14" i="10"/>
  <c r="D14" i="10"/>
  <c r="C14" i="10"/>
  <c r="B14" i="10"/>
  <c r="Q6" i="10"/>
  <c r="N6" i="10"/>
  <c r="K6" i="10"/>
  <c r="H6" i="10"/>
  <c r="E6" i="10"/>
  <c r="D6" i="10"/>
  <c r="C6" i="10"/>
  <c r="B6" i="10"/>
  <c r="B4" i="5"/>
  <c r="B3" i="5"/>
  <c r="L17" i="3"/>
  <c r="L16" i="3"/>
  <c r="L15" i="3"/>
  <c r="L14" i="3"/>
  <c r="L13" i="3"/>
  <c r="L12" i="3"/>
  <c r="L11" i="3"/>
  <c r="H17" i="3"/>
  <c r="H16" i="3"/>
  <c r="H15" i="3"/>
  <c r="H14" i="3"/>
  <c r="H13" i="3"/>
  <c r="H12" i="3"/>
  <c r="H11" i="3"/>
  <c r="O10" i="3"/>
  <c r="N10" i="3"/>
  <c r="M10" i="3"/>
  <c r="L10" i="3"/>
  <c r="K10" i="3"/>
  <c r="J10" i="3"/>
  <c r="I10" i="3"/>
  <c r="H10" i="3"/>
</calcChain>
</file>

<file path=xl/sharedStrings.xml><?xml version="1.0" encoding="utf-8"?>
<sst xmlns="http://schemas.openxmlformats.org/spreadsheetml/2006/main" count="197" uniqueCount="133">
  <si>
    <t>§2 　気管支ぜん息予防対策事業</t>
  </si>
  <si>
    <t>　乳幼児期における気管支ぜん息の発症を可能な限り予防するため、各区役所保健福祉センターでの乳幼児検診の際にアレルギー素因保有者を選別し、その者に対してアレルギー相談を受けられるように指導している。
　アレルギー相談は各区役所保健福祉センターで開設され、健康診断、保健指導、栄養指導、血液検査等を行っている。</t>
  </si>
  <si>
    <t>ア　レ　ル　ギ　ー　素　因　保　有　状　況</t>
  </si>
  <si>
    <t>３か月児健診</t>
  </si>
  <si>
    <t>１歳６か月児健診</t>
  </si>
  <si>
    <t>健診数</t>
  </si>
  <si>
    <t>Ａ</t>
  </si>
  <si>
    <t>Ｂ</t>
  </si>
  <si>
    <t>Ｃ</t>
  </si>
  <si>
    <t>総　数</t>
  </si>
  <si>
    <t>川　崎</t>
  </si>
  <si>
    <t>幸</t>
  </si>
  <si>
    <t>中　原</t>
  </si>
  <si>
    <t>高　津</t>
  </si>
  <si>
    <t>宮　前</t>
  </si>
  <si>
    <t>多　摩</t>
  </si>
  <si>
    <t>麻　生</t>
  </si>
  <si>
    <t>注）</t>
  </si>
  <si>
    <t>Ａ～</t>
  </si>
  <si>
    <t>B～</t>
  </si>
  <si>
    <t>C～</t>
  </si>
  <si>
    <t>Ａ・B両項目に該当するもの。</t>
  </si>
  <si>
    <t>資料：環境保健課</t>
  </si>
  <si>
    <t>風邪ひきやすく、ぜーぜーしたり、くり返して、しっしんができる乳幼児</t>
    <phoneticPr fontId="1"/>
  </si>
  <si>
    <t>兄弟、両親、祖父母の中で、ぜん息・アレルギー性鼻炎・アトピー性皮膚炎・じんましんにかかった人がいる乳幼児</t>
    <phoneticPr fontId="1"/>
  </si>
  <si>
    <t>３歳６か月児健診</t>
    <rPh sb="4" eb="5">
      <t>ゲツ</t>
    </rPh>
    <phoneticPr fontId="1"/>
  </si>
  <si>
    <t>表 ２８０  アレルギー素因保有者保健指導実施状況</t>
    <phoneticPr fontId="1"/>
  </si>
  <si>
    <t>表 ２８１  アレルギー相談血液検査実施状況（年齢別検査結果）（平成30年度末で終了）</t>
    <phoneticPr fontId="1"/>
  </si>
  <si>
    <t>総　　　　　　　　　　　数</t>
    <rPh sb="0" eb="1">
      <t>フサ</t>
    </rPh>
    <rPh sb="12" eb="13">
      <t>カズ</t>
    </rPh>
    <phoneticPr fontId="1"/>
  </si>
  <si>
    <t>０　　　　　　歳　　　　　　児</t>
    <rPh sb="7" eb="8">
      <t>サイ</t>
    </rPh>
    <rPh sb="14" eb="15">
      <t>ジ</t>
    </rPh>
    <phoneticPr fontId="1"/>
  </si>
  <si>
    <t>１　　　　歳　　　　以　　　　上</t>
    <rPh sb="5" eb="6">
      <t>サイ</t>
    </rPh>
    <rPh sb="10" eb="11">
      <t>イ</t>
    </rPh>
    <rPh sb="15" eb="16">
      <t>ウエ</t>
    </rPh>
    <phoneticPr fontId="1"/>
  </si>
  <si>
    <t>実数</t>
    <rPh sb="0" eb="2">
      <t>ジッスウ</t>
    </rPh>
    <phoneticPr fontId="1"/>
  </si>
  <si>
    <t>総</t>
    <rPh sb="0" eb="1">
      <t>ソウ</t>
    </rPh>
    <phoneticPr fontId="1"/>
  </si>
  <si>
    <t>ＲＡＳＴ</t>
    <phoneticPr fontId="1"/>
  </si>
  <si>
    <t>好酸球</t>
    <rPh sb="0" eb="1">
      <t>ス</t>
    </rPh>
    <rPh sb="1" eb="2">
      <t>サン</t>
    </rPh>
    <rPh sb="2" eb="3">
      <t>タマ</t>
    </rPh>
    <phoneticPr fontId="1"/>
  </si>
  <si>
    <t>ＩｇＥ</t>
    <phoneticPr fontId="1"/>
  </si>
  <si>
    <t>ダニ</t>
    <phoneticPr fontId="1"/>
  </si>
  <si>
    <t>ハウスダスト</t>
    <phoneticPr fontId="1"/>
  </si>
  <si>
    <t>牛乳</t>
    <rPh sb="0" eb="2">
      <t>ギュウニュウ</t>
    </rPh>
    <phoneticPr fontId="1"/>
  </si>
  <si>
    <t>卵白</t>
    <rPh sb="0" eb="1">
      <t>タマゴ</t>
    </rPh>
    <rPh sb="1" eb="2">
      <t>ハク</t>
    </rPh>
    <phoneticPr fontId="1"/>
  </si>
  <si>
    <t>小麦</t>
    <rPh sb="0" eb="2">
      <t>コムギ</t>
    </rPh>
    <phoneticPr fontId="1"/>
  </si>
  <si>
    <t>大豆</t>
    <rPh sb="0" eb="2">
      <t>ダイズ</t>
    </rPh>
    <phoneticPr fontId="1"/>
  </si>
  <si>
    <t>卵黄</t>
    <rPh sb="0" eb="2">
      <t>ランオウ</t>
    </rPh>
    <phoneticPr fontId="1"/>
  </si>
  <si>
    <t>オボムコイド</t>
    <phoneticPr fontId="1"/>
  </si>
  <si>
    <t>基準値
超</t>
    <rPh sb="0" eb="3">
      <t>キジュンチ</t>
    </rPh>
    <rPh sb="4" eb="5">
      <t>コ</t>
    </rPh>
    <phoneticPr fontId="1"/>
  </si>
  <si>
    <t>基準値
以下</t>
    <rPh sb="0" eb="3">
      <t>キジュンチ</t>
    </rPh>
    <rPh sb="4" eb="6">
      <t>イカ</t>
    </rPh>
    <phoneticPr fontId="1"/>
  </si>
  <si>
    <t>注）</t>
    <phoneticPr fontId="1"/>
  </si>
  <si>
    <t>総ＩｇＥ基準値（指標：川崎・横浜公害保健センター）</t>
    <rPh sb="0" eb="1">
      <t>ソウ</t>
    </rPh>
    <rPh sb="4" eb="6">
      <t>キジュン</t>
    </rPh>
    <rPh sb="6" eb="7">
      <t>チ</t>
    </rPh>
    <rPh sb="8" eb="10">
      <t>シヒョウ</t>
    </rPh>
    <rPh sb="11" eb="13">
      <t>カワサキ</t>
    </rPh>
    <rPh sb="14" eb="16">
      <t>ヨコハマ</t>
    </rPh>
    <rPh sb="16" eb="18">
      <t>コウガイ</t>
    </rPh>
    <rPh sb="18" eb="20">
      <t>ホケン</t>
    </rPh>
    <phoneticPr fontId="1"/>
  </si>
  <si>
    <t>3か月～1歳未満　30Ｕ／ｍｌ、1歳～2歳未満　70Ｕ／ｍｌ、2歳～4歳未満　100Ｕ／ｍｌ、4歳以上　150Ｕ／ｍｌ、</t>
    <rPh sb="2" eb="3">
      <t>ツキ</t>
    </rPh>
    <rPh sb="5" eb="6">
      <t>サイ</t>
    </rPh>
    <rPh sb="6" eb="8">
      <t>ミマン</t>
    </rPh>
    <rPh sb="17" eb="18">
      <t>サイ</t>
    </rPh>
    <rPh sb="20" eb="21">
      <t>サイ</t>
    </rPh>
    <rPh sb="21" eb="23">
      <t>ミマン</t>
    </rPh>
    <rPh sb="32" eb="33">
      <t>サイ</t>
    </rPh>
    <rPh sb="35" eb="36">
      <t>サイ</t>
    </rPh>
    <rPh sb="36" eb="38">
      <t>ミマン</t>
    </rPh>
    <rPh sb="48" eb="49">
      <t>サイ</t>
    </rPh>
    <rPh sb="49" eb="51">
      <t>イジョウ</t>
    </rPh>
    <phoneticPr fontId="1"/>
  </si>
  <si>
    <t>ＲＡＳＴ　1、好酸球　7を基準値としている。</t>
    <rPh sb="7" eb="8">
      <t>コウ</t>
    </rPh>
    <rPh sb="8" eb="9">
      <t>サン</t>
    </rPh>
    <rPh sb="9" eb="10">
      <t>キュウ</t>
    </rPh>
    <rPh sb="13" eb="16">
      <t>キジュンチ</t>
    </rPh>
    <phoneticPr fontId="1"/>
  </si>
  <si>
    <t>資料：環境保健課</t>
    <rPh sb="3" eb="5">
      <t>カンキョウ</t>
    </rPh>
    <rPh sb="5" eb="7">
      <t>ホケン</t>
    </rPh>
    <rPh sb="7" eb="8">
      <t>カ</t>
    </rPh>
    <phoneticPr fontId="1"/>
  </si>
  <si>
    <t>表 ２８２  アレルギー相談・地区別実施状況</t>
    <phoneticPr fontId="1"/>
  </si>
  <si>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</si>
  <si>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</si>
  <si>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</si>
  <si>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</si>
  <si>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</si>
  <si>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</si>
  <si>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</si>
  <si>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</si>
  <si>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受診者数</t>
    <rPh sb="0" eb="3">
      <t>ジュシンシャ</t>
    </rPh>
    <rPh sb="3" eb="4">
      <t>スウ</t>
    </rPh>
    <phoneticPr fontId="1"/>
  </si>
  <si>
    <t>実施回数</t>
    <rPh sb="0" eb="2">
      <t>ジッシ</t>
    </rPh>
    <rPh sb="2" eb="4">
      <t>カイスウ</t>
    </rPh>
    <phoneticPr fontId="1"/>
  </si>
  <si>
    <t>表 ２８３  呼吸器健康相談月別実施状況</t>
    <rPh sb="9" eb="12">
      <t>コキュウキ</t>
    </rPh>
    <phoneticPr fontId="1"/>
  </si>
  <si>
    <t>　慢性閉塞性肺疾患の予防並びに当該疾患に係る患者の健康の回復、保持及び増進に関する知識の普及及び意識の向上を図るため、個人を対象に川崎・横浜公害保健センター及び保健福祉関係イベントにおいて検査及び健康相談を、集団を対象に各区地域みまもり支援センターにおいて呼吸器疾患予防講演会及びぜん息児健康回復教室を開催し、当該疾患に関する講演、相談及び指導を行っている。</t>
    <rPh sb="1" eb="3">
      <t>マンセイ</t>
    </rPh>
    <rPh sb="3" eb="6">
      <t>ヘイソクセイ</t>
    </rPh>
    <rPh sb="6" eb="7">
      <t>ハイ</t>
    </rPh>
    <rPh sb="7" eb="9">
      <t>シッカン</t>
    </rPh>
    <rPh sb="10" eb="12">
      <t>ヨボウ</t>
    </rPh>
    <rPh sb="12" eb="13">
      <t>ナラ</t>
    </rPh>
    <rPh sb="15" eb="17">
      <t>トウガイ</t>
    </rPh>
    <rPh sb="17" eb="19">
      <t>シッカン</t>
    </rPh>
    <rPh sb="20" eb="21">
      <t>カカ</t>
    </rPh>
    <rPh sb="22" eb="24">
      <t>カンジャ</t>
    </rPh>
    <rPh sb="25" eb="27">
      <t>ケンコウ</t>
    </rPh>
    <rPh sb="28" eb="30">
      <t>カイフク</t>
    </rPh>
    <rPh sb="31" eb="33">
      <t>ホジ</t>
    </rPh>
    <rPh sb="33" eb="34">
      <t>オヨ</t>
    </rPh>
    <rPh sb="35" eb="37">
      <t>ゾウシン</t>
    </rPh>
    <rPh sb="38" eb="39">
      <t>カン</t>
    </rPh>
    <rPh sb="41" eb="43">
      <t>チシキ</t>
    </rPh>
    <rPh sb="44" eb="46">
      <t>フキュウ</t>
    </rPh>
    <rPh sb="46" eb="47">
      <t>オヨ</t>
    </rPh>
    <rPh sb="48" eb="50">
      <t>イシキ</t>
    </rPh>
    <rPh sb="51" eb="53">
      <t>コウジョウ</t>
    </rPh>
    <rPh sb="54" eb="55">
      <t>ハカ</t>
    </rPh>
    <rPh sb="59" eb="61">
      <t>コジン</t>
    </rPh>
    <rPh sb="62" eb="64">
      <t>タイショウ</t>
    </rPh>
    <rPh sb="65" eb="66">
      <t>カワ</t>
    </rPh>
    <rPh sb="66" eb="67">
      <t>サキ</t>
    </rPh>
    <rPh sb="68" eb="70">
      <t>ヨコハマ</t>
    </rPh>
    <rPh sb="70" eb="72">
      <t>コウガイ</t>
    </rPh>
    <rPh sb="72" eb="74">
      <t>ホケン</t>
    </rPh>
    <rPh sb="78" eb="79">
      <t>オヨ</t>
    </rPh>
    <rPh sb="80" eb="82">
      <t>ホケン</t>
    </rPh>
    <rPh sb="82" eb="84">
      <t>フクシ</t>
    </rPh>
    <rPh sb="84" eb="86">
      <t>カンケイ</t>
    </rPh>
    <rPh sb="94" eb="96">
      <t>ケンサ</t>
    </rPh>
    <rPh sb="96" eb="97">
      <t>オヨビ</t>
    </rPh>
    <rPh sb="98" eb="100">
      <t>ケンコウ</t>
    </rPh>
    <rPh sb="100" eb="102">
      <t>ソウダン</t>
    </rPh>
    <rPh sb="104" eb="106">
      <t>シュウダン</t>
    </rPh>
    <rPh sb="107" eb="109">
      <t>タイショウ</t>
    </rPh>
    <rPh sb="110" eb="112">
      <t>カクク</t>
    </rPh>
    <rPh sb="112" eb="114">
      <t>チイキ</t>
    </rPh>
    <rPh sb="118" eb="120">
      <t>シエン</t>
    </rPh>
    <rPh sb="128" eb="131">
      <t>コキュウキ</t>
    </rPh>
    <rPh sb="131" eb="133">
      <t>シッカン</t>
    </rPh>
    <rPh sb="133" eb="135">
      <t>ヨボウ</t>
    </rPh>
    <rPh sb="135" eb="137">
      <t>コウエン</t>
    </rPh>
    <rPh sb="137" eb="138">
      <t>カイ</t>
    </rPh>
    <rPh sb="138" eb="139">
      <t>オヨ</t>
    </rPh>
    <rPh sb="142" eb="143">
      <t>ソク</t>
    </rPh>
    <rPh sb="143" eb="144">
      <t>ジ</t>
    </rPh>
    <rPh sb="144" eb="146">
      <t>ケンコウ</t>
    </rPh>
    <rPh sb="146" eb="148">
      <t>カイフク</t>
    </rPh>
    <rPh sb="148" eb="150">
      <t>キョウシツ</t>
    </rPh>
    <rPh sb="151" eb="153">
      <t>カイサイ</t>
    </rPh>
    <rPh sb="155" eb="157">
      <t>トウガイ</t>
    </rPh>
    <rPh sb="157" eb="159">
      <t>シッカン</t>
    </rPh>
    <rPh sb="160" eb="161">
      <t>カン</t>
    </rPh>
    <rPh sb="163" eb="165">
      <t>コウエン</t>
    </rPh>
    <rPh sb="166" eb="168">
      <t>ソウダン</t>
    </rPh>
    <rPh sb="168" eb="169">
      <t>オヨ</t>
    </rPh>
    <rPh sb="170" eb="172">
      <t>シドウ</t>
    </rPh>
    <rPh sb="173" eb="174">
      <t>オコナ</t>
    </rPh>
    <phoneticPr fontId="1"/>
  </si>
  <si>
    <t>４月</t>
    <rPh sb="1" eb="2">
      <t>ガツ</t>
    </rPh>
    <phoneticPr fontId="1"/>
  </si>
  <si>
    <t>5月</t>
    <rPh sb="1" eb="2">
      <t>ガツ</t>
    </rPh>
    <phoneticPr fontId="1"/>
  </si>
  <si>
    <t>6月</t>
  </si>
  <si>
    <t>7月</t>
  </si>
  <si>
    <t>8月</t>
  </si>
  <si>
    <t>9月</t>
  </si>
  <si>
    <t>10月</t>
  </si>
  <si>
    <t>11月</t>
  </si>
  <si>
    <t>12月</t>
  </si>
  <si>
    <t>１月</t>
    <rPh sb="1" eb="2">
      <t>ガツ</t>
    </rPh>
    <phoneticPr fontId="1"/>
  </si>
  <si>
    <t>2月</t>
    <rPh sb="1" eb="2">
      <t>ガツ</t>
    </rPh>
    <phoneticPr fontId="1"/>
  </si>
  <si>
    <t>3月</t>
  </si>
  <si>
    <t>公害保健センター</t>
    <rPh sb="0" eb="2">
      <t>コウガイ</t>
    </rPh>
    <rPh sb="2" eb="4">
      <t>ホケン</t>
    </rPh>
    <phoneticPr fontId="1"/>
  </si>
  <si>
    <t>保健福祉イベント</t>
    <rPh sb="0" eb="2">
      <t>ホケン</t>
    </rPh>
    <rPh sb="2" eb="4">
      <t>フクシ</t>
    </rPh>
    <phoneticPr fontId="1"/>
  </si>
  <si>
    <t>表 ２８４  呼吸器疾患予防講演会実施状況</t>
    <phoneticPr fontId="1"/>
  </si>
  <si>
    <t>実施場所</t>
    <rPh sb="0" eb="2">
      <t>ジッシ</t>
    </rPh>
    <rPh sb="2" eb="4">
      <t>バショ</t>
    </rPh>
    <phoneticPr fontId="1"/>
  </si>
  <si>
    <t>実施年月日</t>
    <rPh sb="0" eb="2">
      <t>ジッシ</t>
    </rPh>
    <rPh sb="2" eb="5">
      <t>ネンガッピ</t>
    </rPh>
    <phoneticPr fontId="1"/>
  </si>
  <si>
    <t>参加者数</t>
    <rPh sb="0" eb="2">
      <t>サンカ</t>
    </rPh>
    <rPh sb="2" eb="3">
      <t>シャ</t>
    </rPh>
    <rPh sb="3" eb="4">
      <t>スウ</t>
    </rPh>
    <phoneticPr fontId="1"/>
  </si>
  <si>
    <t>川崎市立有馬中学校</t>
    <phoneticPr fontId="1"/>
  </si>
  <si>
    <t>令和元年 7月9日</t>
    <rPh sb="0" eb="2">
      <t>レイワ</t>
    </rPh>
    <rPh sb="2" eb="3">
      <t>ガン</t>
    </rPh>
    <phoneticPr fontId="1"/>
  </si>
  <si>
    <t>神奈川県立川崎高等学校</t>
    <rPh sb="5" eb="7">
      <t>カワサキ</t>
    </rPh>
    <rPh sb="7" eb="9">
      <t>コウトウ</t>
    </rPh>
    <rPh sb="9" eb="11">
      <t>ガッコウ</t>
    </rPh>
    <phoneticPr fontId="1"/>
  </si>
  <si>
    <t>令和元年 11月20日</t>
    <rPh sb="0" eb="2">
      <t>レイワ</t>
    </rPh>
    <rPh sb="2" eb="3">
      <t>ガン</t>
    </rPh>
    <phoneticPr fontId="1"/>
  </si>
  <si>
    <t>神奈川県立生田東高等学校</t>
    <rPh sb="5" eb="7">
      <t>イクタ</t>
    </rPh>
    <rPh sb="7" eb="8">
      <t>ヒガシ</t>
    </rPh>
    <rPh sb="8" eb="10">
      <t>コウトウ</t>
    </rPh>
    <rPh sb="10" eb="12">
      <t>ガッコウ</t>
    </rPh>
    <phoneticPr fontId="1"/>
  </si>
  <si>
    <t>令和元年12月24日</t>
    <rPh sb="0" eb="2">
      <t>レイワ</t>
    </rPh>
    <rPh sb="2" eb="3">
      <t>ガン</t>
    </rPh>
    <phoneticPr fontId="1"/>
  </si>
  <si>
    <t>合計</t>
    <rPh sb="0" eb="2">
      <t>ゴウケイ</t>
    </rPh>
    <phoneticPr fontId="1"/>
  </si>
  <si>
    <t>表 ２８５  ぜん息児健康回復教室実施状況</t>
    <phoneticPr fontId="1"/>
  </si>
  <si>
    <t>小児ぜん息患者医療費受給者数</t>
    <rPh sb="0" eb="2">
      <t>ショウニ</t>
    </rPh>
    <rPh sb="4" eb="5">
      <t>ソク</t>
    </rPh>
    <rPh sb="5" eb="7">
      <t>カンジャ</t>
    </rPh>
    <rPh sb="7" eb="10">
      <t>イリョウヒ</t>
    </rPh>
    <rPh sb="10" eb="13">
      <t>ジュキュウシャ</t>
    </rPh>
    <rPh sb="13" eb="14">
      <t>カズ</t>
    </rPh>
    <phoneticPr fontId="1"/>
  </si>
  <si>
    <t>参　加　数</t>
    <rPh sb="0" eb="1">
      <t>サン</t>
    </rPh>
    <rPh sb="2" eb="3">
      <t>クワ</t>
    </rPh>
    <rPh sb="4" eb="5">
      <t>スウ</t>
    </rPh>
    <phoneticPr fontId="1"/>
  </si>
  <si>
    <t>幸</t>
    <rPh sb="0" eb="1">
      <t>サイワ</t>
    </rPh>
    <phoneticPr fontId="1"/>
  </si>
  <si>
    <t>高津</t>
    <phoneticPr fontId="1"/>
  </si>
  <si>
    <t>注）　小児ぜん息患者医療費受給者数は、令和2年3月31日現在</t>
    <rPh sb="0" eb="1">
      <t>チュウ</t>
    </rPh>
    <rPh sb="3" eb="5">
      <t>ショウニ</t>
    </rPh>
    <rPh sb="7" eb="8">
      <t>ソク</t>
    </rPh>
    <rPh sb="8" eb="10">
      <t>カンジャ</t>
    </rPh>
    <rPh sb="10" eb="13">
      <t>イリョウヒ</t>
    </rPh>
    <rPh sb="13" eb="16">
      <t>ジュキュウシャ</t>
    </rPh>
    <rPh sb="16" eb="17">
      <t>スウ</t>
    </rPh>
    <rPh sb="19" eb="20">
      <t>レイ</t>
    </rPh>
    <rPh sb="20" eb="21">
      <t>ワ</t>
    </rPh>
    <rPh sb="22" eb="23">
      <t>ネン</t>
    </rPh>
    <rPh sb="24" eb="25">
      <t>ガツ</t>
    </rPh>
    <rPh sb="27" eb="30">
      <t>ニチゲンザイ</t>
    </rPh>
    <phoneticPr fontId="1"/>
  </si>
  <si>
    <t>資料：環境保健課</t>
    <rPh sb="0" eb="2">
      <t>シリョウ</t>
    </rPh>
    <rPh sb="3" eb="5">
      <t>カンキョウ</t>
    </rPh>
    <rPh sb="5" eb="7">
      <t>ホケン</t>
    </rPh>
    <rPh sb="7" eb="8">
      <t>カ</t>
    </rPh>
    <phoneticPr fontId="1"/>
  </si>
  <si>
    <t>表 ２８６  気管支ぜん息知識普及講演会</t>
    <phoneticPr fontId="1"/>
  </si>
  <si>
    <t>　気管支ぜん息及びぜん息発症リスクのある児童をもつ保護者等を対象に、気管支ぜん息発症予防や健康回復に係る講演会を実施している。</t>
    <rPh sb="1" eb="4">
      <t>キカンシ</t>
    </rPh>
    <rPh sb="6" eb="7">
      <t>ソク</t>
    </rPh>
    <rPh sb="7" eb="8">
      <t>オヨ</t>
    </rPh>
    <rPh sb="11" eb="12">
      <t>ソク</t>
    </rPh>
    <rPh sb="12" eb="14">
      <t>ハッショウ</t>
    </rPh>
    <rPh sb="20" eb="22">
      <t>ジドウ</t>
    </rPh>
    <rPh sb="25" eb="28">
      <t>ホゴシャ</t>
    </rPh>
    <rPh sb="28" eb="29">
      <t>トウ</t>
    </rPh>
    <rPh sb="30" eb="32">
      <t>タイショウ</t>
    </rPh>
    <rPh sb="34" eb="37">
      <t>キカンシ</t>
    </rPh>
    <rPh sb="39" eb="40">
      <t>ソク</t>
    </rPh>
    <rPh sb="40" eb="42">
      <t>ハッショウ</t>
    </rPh>
    <rPh sb="42" eb="44">
      <t>ヨボウ</t>
    </rPh>
    <rPh sb="45" eb="47">
      <t>ケンコウ</t>
    </rPh>
    <rPh sb="47" eb="49">
      <t>カイフク</t>
    </rPh>
    <rPh sb="50" eb="51">
      <t>カカ</t>
    </rPh>
    <rPh sb="52" eb="54">
      <t>コウエン</t>
    </rPh>
    <rPh sb="54" eb="55">
      <t>カイ</t>
    </rPh>
    <rPh sb="56" eb="58">
      <t>ジッシ</t>
    </rPh>
    <phoneticPr fontId="1"/>
  </si>
  <si>
    <t xml:space="preserve"> テ   ー   マ</t>
    <phoneticPr fontId="1"/>
  </si>
  <si>
    <t>講                 師</t>
    <rPh sb="0" eb="1">
      <t>コウ</t>
    </rPh>
    <rPh sb="18" eb="19">
      <t>シ</t>
    </rPh>
    <phoneticPr fontId="1"/>
  </si>
  <si>
    <t>会                  場</t>
    <rPh sb="0" eb="1">
      <t>カイ</t>
    </rPh>
    <rPh sb="19" eb="20">
      <t>バ</t>
    </rPh>
    <phoneticPr fontId="1"/>
  </si>
  <si>
    <t>参       加       数</t>
    <rPh sb="0" eb="1">
      <t>サン</t>
    </rPh>
    <rPh sb="8" eb="9">
      <t>クワ</t>
    </rPh>
    <rPh sb="16" eb="17">
      <t>スウ</t>
    </rPh>
    <phoneticPr fontId="1"/>
  </si>
  <si>
    <t>子どものぜん息とスキンケア</t>
    <rPh sb="0" eb="1">
      <t>コ</t>
    </rPh>
    <phoneticPr fontId="1"/>
  </si>
  <si>
    <t>川辺　厚子
神奈川県立こども医療センター　
小児アレルギーエデュケーター</t>
    <phoneticPr fontId="1"/>
  </si>
  <si>
    <t>中原区役所
令和元年１１月２６日</t>
    <rPh sb="0" eb="3">
      <t>ナカハラク</t>
    </rPh>
    <rPh sb="3" eb="5">
      <t>ヤクショ</t>
    </rPh>
    <rPh sb="6" eb="8">
      <t>レイワ</t>
    </rPh>
    <rPh sb="8" eb="10">
      <t>ガンネン</t>
    </rPh>
    <rPh sb="9" eb="10">
      <t>ネン</t>
    </rPh>
    <phoneticPr fontId="1"/>
  </si>
  <si>
    <t>２２名</t>
  </si>
  <si>
    <t>「これで安心　アレルギーとの上手な付き合い方」アレルギーがあっても食べられるものを知ろう。食物アレルギーを怖がらない、離乳食の進め方</t>
  </si>
  <si>
    <t>長谷川 実穂
昭和大学医学部 小児科学講座 
研究補助 管理栄養士</t>
    <phoneticPr fontId="1"/>
  </si>
  <si>
    <t>川崎区役所
令和元年１１月２９日</t>
    <rPh sb="0" eb="3">
      <t>カワサキク</t>
    </rPh>
    <rPh sb="3" eb="5">
      <t>ヤクショ</t>
    </rPh>
    <rPh sb="6" eb="8">
      <t>レイワ</t>
    </rPh>
    <rPh sb="8" eb="10">
      <t>ガンネン</t>
    </rPh>
    <rPh sb="10" eb="11">
      <t>ヘイネン</t>
    </rPh>
    <rPh sb="12" eb="13">
      <t>ガツ</t>
    </rPh>
    <rPh sb="15" eb="16">
      <t>ニチ</t>
    </rPh>
    <phoneticPr fontId="1"/>
  </si>
  <si>
    <t>３８名</t>
    <rPh sb="2" eb="3">
      <t>メイ</t>
    </rPh>
    <phoneticPr fontId="1"/>
  </si>
  <si>
    <t>表 ２８７  成人ぜん息患者医療費受給者数</t>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</si>
  <si>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</si>
  <si>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総　　　　　数</t>
    <rPh sb="0" eb="1">
      <t>フサ</t>
    </rPh>
    <rPh sb="6" eb="7">
      <t>カズ</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</si>
  <si>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</si>
  <si>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</si>
  <si>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</si>
  <si>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</si>
  <si>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</si>
  <si>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男</t>
    <rPh sb="0" eb="1">
      <t>オトコ</t>
    </rPh>
    <phoneticPr fontId="1"/>
  </si>
  <si>
    <t>女</t>
    <rPh sb="0" eb="1">
      <t>オンナ</t>
    </rPh>
    <phoneticPr fontId="1"/>
  </si>
  <si>
    <t>平成１８年度</t>
    <rPh sb="0" eb="2">
      <t>ヘイセイ</t>
    </rPh>
    <rPh sb="4" eb="6">
      <t>ネンド</t>
    </rPh>
    <phoneticPr fontId="1"/>
  </si>
  <si>
    <t>平成28年度</t>
    <rPh sb="0" eb="2">
      <t>ヘイセイ</t>
    </rPh>
    <rPh sb="4" eb="6">
      <t>ネンド</t>
    </rPh>
    <phoneticPr fontId="1"/>
  </si>
  <si>
    <t>令和元年度</t>
    <rPh sb="0" eb="1">
      <t>ド</t>
    </rPh>
    <phoneticPr fontId="1"/>
  </si>
  <si>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</si>
  <si>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</si>
  <si>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</si>
  <si>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</si>
  <si>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</si>
  <si>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</si>
  <si>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</si>
  <si>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</si>
  <si>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</si>
  <si>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資料：環境保健課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</si>
</sst>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_(* #,##0_);_(* \(#,##0\);_(* &quot;-&quot;_);_(@_)"/>
  </numFmts>
  <fonts count="17">
    <font>
      <sz val="11"/>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ＭＳ Ｐゴシック"/>
      <family val="3"/>
      <charset val="128"/>
    </font>
    <font>
      <sz val="8"/>
      <name val="ＭＳ Ｐ明朝"/>
      <family val="1"/>
      <charset val="128"/>
    </font>
    <font>
      <sz val="8"/>
      <name val="ＭＳ Ｐゴシック"/>
      <family val="3"/>
      <charset val="128"/>
    </font>
    <font>
      <sz val="11"/>
      <name val="ＭＳ Ｐ明朝"/>
      <family val="1"/>
      <charset val="128"/>
    </font>
    <font>
      <sz val="8.5"/>
      <name val="ＭＳ Ｐ明朝"/>
      <family val="1"/>
      <charset val="128"/>
    </font>
    <font>
      <sz val="9"/>
      <color theme="1"/>
      <name val="ＭＳ Ｐ明朝"/>
      <family val="1"/>
      <charset val="128"/>
    </font>
    <font>
      <sz val="7"/>
      <name val="ＭＳ Ｐゴシック"/>
      <family val="3"/>
      <charset val="128"/>
    </font>
    <font>
      <sz val="7"/>
      <name val="ＭＳ Ｐゴシック"/>
      <family val="2"/>
      <charset val="128"/>
    </font>
    <font>
      <b/>
      <sz val="8"/>
      <name val="ＭＳ Ｐ明朝"/>
      <family val="1"/>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top style="medium">
        <color auto="1"/>
      </top>
      <bottom/>
      <diagonal/>
    </border>
  </borders>
  <cellStyleXfs count="2">
    <xf numFmtId="0" fontId="0" fillId="0" borderId="0"/>
    <xf numFmtId="0" fontId="3" fillId="0" borderId="0"/>
  </cellStyleXfs>
  <cellXfs count="226">
    <xf numFmtId="0" fontId="0" fillId="0" borderId="0" xfId="0"/>
    <xf numFmtId="0" fontId="2" fillId="0" borderId="0" xfId="0" applyFont="1"/>
    <xf numFmtId="0" fontId="2" fillId="0" borderId="0" xfId="0" applyFont="1" applyBorder="1"/>
    <xf numFmtId="0" fontId="0" fillId="0" borderId="0" xfId="0" applyBorder="1"/>
    <xf numFmtId="0" fontId="3" fillId="0" borderId="0" xfId="0" applyFont="1"/>
    <xf numFmtId="0" fontId="3" fillId="0" borderId="0" xfId="0" applyFont="1" applyBorder="1"/>
    <xf numFmtId="176" fontId="3" fillId="0" borderId="0" xfId="0" applyNumberFormat="1" applyFont="1" applyBorder="1"/>
    <xf numFmtId="0" fontId="4" fillId="0" borderId="0" xfId="0" applyFont="1"/>
    <xf numFmtId="0" fontId="5" fillId="0" borderId="0" xfId="0" applyFont="1"/>
    <xf numFmtId="0" fontId="5" fillId="0" borderId="0" xfId="0" applyFont="1" applyBorder="1"/>
    <xf numFmtId="0" fontId="6" fillId="0" borderId="0" xfId="0"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41" fontId="7" fillId="0" borderId="3" xfId="0" applyNumberFormat="1" applyFont="1" applyBorder="1" applyAlignment="1">
      <alignment horizontal="center" vertical="center"/>
    </xf>
    <xf numFmtId="41" fontId="7" fillId="0" borderId="4" xfId="0"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19" xfId="0" applyNumberFormat="1" applyFont="1" applyBorder="1" applyAlignment="1">
      <alignment horizontal="center" vertical="center"/>
    </xf>
    <xf numFmtId="41" fontId="6" fillId="0" borderId="0" xfId="0" applyNumberFormat="1" applyFont="1" applyFill="1" applyBorder="1" applyAlignment="1">
      <alignment horizontal="center"/>
    </xf>
    <xf numFmtId="41" fontId="6" fillId="0" borderId="6" xfId="0" applyNumberFormat="1" applyFont="1" applyBorder="1" applyAlignment="1">
      <alignment horizontal="center" vertical="center"/>
    </xf>
    <xf numFmtId="41" fontId="6" fillId="0" borderId="20" xfId="0" applyNumberFormat="1" applyFont="1" applyBorder="1" applyAlignment="1">
      <alignment horizontal="center" vertical="center"/>
    </xf>
    <xf numFmtId="176" fontId="6" fillId="0" borderId="0" xfId="0" applyNumberFormat="1" applyFont="1" applyBorder="1"/>
    <xf numFmtId="0" fontId="8" fillId="0" borderId="0" xfId="0" applyFont="1"/>
    <xf numFmtId="0" fontId="6" fillId="0" borderId="0" xfId="0" applyFont="1" applyAlignment="1">
      <alignment horizontal="left" vertical="center" wrapText="1"/>
    </xf>
    <xf numFmtId="0" fontId="6" fillId="0" borderId="7" xfId="0" applyFont="1" applyBorder="1" applyAlignment="1">
      <alignment horizontal="left" vertical="center" wrapText="1"/>
    </xf>
    <xf numFmtId="49" fontId="6" fillId="0" borderId="7"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49" fontId="6" fillId="0" borderId="0"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176" fontId="6" fillId="0" borderId="4" xfId="0" applyNumberFormat="1" applyFont="1" applyBorder="1" applyAlignment="1">
      <alignment horizontal="center" vertical="center"/>
    </xf>
    <xf numFmtId="176" fontId="6" fillId="0" borderId="15" xfId="0" applyNumberFormat="1" applyFont="1" applyBorder="1" applyAlignment="1">
      <alignment horizontal="center" vertical="center"/>
    </xf>
    <xf numFmtId="49" fontId="7" fillId="0" borderId="15" xfId="0" applyNumberFormat="1" applyFont="1" applyBorder="1" applyAlignment="1">
      <alignment horizontal="distributed" vertical="center"/>
    </xf>
    <xf numFmtId="49" fontId="7" fillId="0" borderId="16" xfId="0" applyNumberFormat="1" applyFont="1" applyBorder="1" applyAlignment="1">
      <alignment horizontal="distributed" vertical="center"/>
    </xf>
    <xf numFmtId="49" fontId="6" fillId="0" borderId="17" xfId="0" applyNumberFormat="1" applyFont="1" applyBorder="1" applyAlignment="1">
      <alignment horizontal="distributed" vertical="center"/>
    </xf>
    <xf numFmtId="49" fontId="6" fillId="0" borderId="18" xfId="0" applyNumberFormat="1" applyFont="1" applyBorder="1" applyAlignment="1">
      <alignment horizontal="distributed" vertical="center"/>
    </xf>
    <xf numFmtId="0" fontId="8" fillId="0" borderId="0" xfId="0" applyFont="1" applyAlignment="1">
      <alignment vertical="top"/>
    </xf>
    <xf numFmtId="0" fontId="3" fillId="0" borderId="7" xfId="0" applyFont="1" applyBorder="1"/>
    <xf numFmtId="176" fontId="9" fillId="0" borderId="9" xfId="0" applyNumberFormat="1" applyFont="1" applyBorder="1" applyAlignment="1">
      <alignment horizontal="center" vertical="center"/>
    </xf>
    <xf numFmtId="0" fontId="9" fillId="0" borderId="10" xfId="0" applyFont="1" applyBorder="1" applyAlignment="1"/>
    <xf numFmtId="176" fontId="9" fillId="0" borderId="4"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176" fontId="9" fillId="0" borderId="21" xfId="0" applyNumberFormat="1" applyFont="1" applyBorder="1" applyAlignment="1">
      <alignment horizontal="center" vertical="center"/>
    </xf>
    <xf numFmtId="0" fontId="9" fillId="0" borderId="22" xfId="0" applyFont="1" applyBorder="1" applyAlignment="1">
      <alignment horizontal="center" vertical="center"/>
    </xf>
    <xf numFmtId="0" fontId="10" fillId="0" borderId="23" xfId="0" applyFont="1" applyBorder="1" applyAlignment="1"/>
    <xf numFmtId="0" fontId="10" fillId="0" borderId="15" xfId="0" applyFont="1" applyBorder="1" applyAlignment="1"/>
    <xf numFmtId="0" fontId="9" fillId="0" borderId="0" xfId="0" applyFont="1"/>
    <xf numFmtId="176" fontId="9" fillId="0" borderId="0" xfId="0" applyNumberFormat="1" applyFont="1" applyBorder="1" applyAlignment="1">
      <alignment horizontal="center" vertical="center"/>
    </xf>
    <xf numFmtId="0" fontId="9" fillId="0" borderId="11" xfId="0" applyFont="1" applyBorder="1" applyAlignment="1"/>
    <xf numFmtId="176" fontId="9" fillId="0" borderId="24" xfId="0" applyNumberFormat="1" applyFont="1" applyBorder="1" applyAlignment="1">
      <alignment horizontal="distributed" vertical="distributed" textRotation="255"/>
    </xf>
    <xf numFmtId="0" fontId="9" fillId="0" borderId="24" xfId="0" applyFont="1" applyBorder="1" applyAlignment="1">
      <alignment horizontal="center"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10" fillId="0" borderId="14" xfId="0" applyFont="1" applyBorder="1" applyAlignment="1">
      <alignment horizontal="center" vertical="center"/>
    </xf>
    <xf numFmtId="176" fontId="9" fillId="0" borderId="25" xfId="0" applyNumberFormat="1" applyFont="1" applyBorder="1" applyAlignment="1">
      <alignment horizontal="distributed" vertical="distributed" textRotation="255"/>
    </xf>
    <xf numFmtId="0" fontId="9" fillId="0" borderId="7" xfId="0" applyFont="1" applyBorder="1" applyAlignment="1"/>
    <xf numFmtId="0" fontId="9" fillId="0" borderId="8" xfId="0" applyFont="1" applyBorder="1" applyAlignment="1"/>
    <xf numFmtId="0" fontId="9" fillId="0" borderId="6" xfId="0" applyFont="1" applyBorder="1" applyAlignment="1">
      <alignment horizontal="distributed" vertical="distributed" textRotation="255"/>
    </xf>
    <xf numFmtId="0" fontId="9" fillId="0" borderId="6" xfId="0" applyFont="1" applyBorder="1" applyAlignment="1">
      <alignment horizontal="center"/>
    </xf>
    <xf numFmtId="0" fontId="9" fillId="0" borderId="8" xfId="0" applyFont="1" applyBorder="1" applyAlignment="1">
      <alignment horizontal="distributed" vertical="distributed" textRotation="255"/>
    </xf>
    <xf numFmtId="0" fontId="9" fillId="0" borderId="8" xfId="0" applyFont="1" applyBorder="1" applyAlignment="1">
      <alignment horizontal="center" vertical="distributed" textRotation="255" wrapText="1"/>
    </xf>
    <xf numFmtId="0" fontId="9" fillId="0" borderId="1" xfId="0" applyFont="1" applyBorder="1" applyAlignment="1">
      <alignment horizontal="distributed" vertical="distributed" textRotation="255"/>
    </xf>
    <xf numFmtId="0" fontId="9" fillId="0" borderId="7" xfId="0" applyFont="1" applyBorder="1" applyAlignment="1">
      <alignment horizontal="distributed" vertical="distributed" textRotation="255"/>
    </xf>
    <xf numFmtId="0" fontId="9" fillId="0" borderId="20" xfId="0" applyFont="1" applyBorder="1" applyAlignment="1">
      <alignment horizontal="distributed" vertical="distributed" textRotation="255"/>
    </xf>
    <xf numFmtId="49" fontId="10" fillId="0" borderId="9" xfId="1" applyNumberFormat="1" applyFont="1" applyBorder="1" applyAlignment="1">
      <alignment horizontal="distributed" vertical="center" wrapText="1"/>
    </xf>
    <xf numFmtId="0" fontId="10" fillId="0" borderId="10" xfId="1" applyFont="1" applyBorder="1" applyAlignment="1"/>
    <xf numFmtId="177" fontId="10" fillId="0" borderId="26" xfId="1" applyNumberFormat="1" applyFont="1" applyBorder="1" applyAlignment="1">
      <alignment horizontal="center" vertical="center"/>
    </xf>
    <xf numFmtId="177" fontId="10" fillId="0" borderId="3" xfId="1" applyNumberFormat="1" applyFont="1" applyBorder="1" applyAlignment="1">
      <alignment horizontal="center"/>
    </xf>
    <xf numFmtId="177" fontId="9" fillId="0" borderId="3" xfId="1" applyNumberFormat="1" applyFont="1" applyBorder="1" applyAlignment="1">
      <alignment horizontal="center"/>
    </xf>
    <xf numFmtId="177" fontId="9" fillId="0" borderId="4" xfId="1" applyNumberFormat="1" applyFont="1" applyBorder="1" applyAlignment="1">
      <alignment horizontal="center"/>
    </xf>
    <xf numFmtId="0" fontId="9" fillId="0" borderId="0" xfId="0" applyFont="1" applyBorder="1"/>
    <xf numFmtId="49" fontId="10" fillId="0" borderId="27" xfId="1" applyNumberFormat="1" applyFont="1" applyBorder="1" applyAlignment="1">
      <alignment horizontal="distributed" vertical="center" wrapText="1"/>
    </xf>
    <xf numFmtId="0" fontId="10" fillId="0" borderId="28" xfId="1" applyFont="1" applyBorder="1" applyAlignment="1"/>
    <xf numFmtId="177" fontId="10" fillId="0" borderId="6" xfId="1" applyNumberFormat="1" applyFont="1" applyBorder="1" applyAlignment="1">
      <alignment horizontal="center" vertical="center"/>
    </xf>
    <xf numFmtId="177" fontId="10" fillId="0" borderId="6" xfId="1" applyNumberFormat="1" applyFont="1" applyBorder="1" applyAlignment="1">
      <alignment horizontal="center"/>
    </xf>
    <xf numFmtId="177" fontId="9" fillId="0" borderId="6" xfId="1" applyNumberFormat="1" applyFont="1" applyBorder="1" applyAlignment="1">
      <alignment horizontal="center"/>
    </xf>
    <xf numFmtId="177" fontId="9" fillId="0" borderId="2" xfId="1" applyNumberFormat="1" applyFont="1" applyBorder="1" applyAlignment="1">
      <alignment horizontal="center"/>
    </xf>
    <xf numFmtId="0" fontId="8" fillId="0" borderId="0" xfId="0" applyFont="1" applyBorder="1" applyAlignment="1">
      <alignment vertical="top"/>
    </xf>
    <xf numFmtId="176" fontId="6" fillId="0" borderId="29" xfId="0" applyNumberFormat="1" applyFont="1" applyBorder="1" applyAlignment="1">
      <alignment horizontal="center" vertical="center"/>
    </xf>
    <xf numFmtId="176" fontId="7" fillId="0" borderId="30" xfId="0" applyNumberFormat="1" applyFont="1" applyBorder="1" applyAlignment="1">
      <alignment horizontal="center" vertical="center"/>
    </xf>
    <xf numFmtId="0" fontId="6" fillId="0" borderId="31" xfId="0" applyFont="1" applyBorder="1" applyAlignment="1">
      <alignment horizontal="center" vertical="center"/>
    </xf>
    <xf numFmtId="176" fontId="6" fillId="0" borderId="30" xfId="0" applyNumberFormat="1" applyFont="1" applyBorder="1" applyAlignment="1">
      <alignment horizontal="center" vertical="center"/>
    </xf>
    <xf numFmtId="49" fontId="6" fillId="0" borderId="11" xfId="0" applyNumberFormat="1" applyFont="1" applyBorder="1" applyAlignment="1">
      <alignment horizontal="distributed" vertical="center" wrapText="1"/>
    </xf>
    <xf numFmtId="41" fontId="7" fillId="0" borderId="5" xfId="0" applyNumberFormat="1" applyFont="1" applyBorder="1" applyAlignment="1">
      <alignment horizontal="center" vertical="center"/>
    </xf>
    <xf numFmtId="49" fontId="6" fillId="0" borderId="8" xfId="0" applyNumberFormat="1" applyFont="1" applyBorder="1" applyAlignment="1">
      <alignment horizontal="distributed" vertical="center" wrapText="1"/>
    </xf>
    <xf numFmtId="41" fontId="7" fillId="0" borderId="6" xfId="0" applyNumberFormat="1" applyFont="1" applyBorder="1" applyAlignment="1">
      <alignment horizontal="center" vertical="center"/>
    </xf>
    <xf numFmtId="176" fontId="0" fillId="0" borderId="0" xfId="0" applyNumberFormat="1" applyBorder="1"/>
    <xf numFmtId="0" fontId="8" fillId="0" borderId="0" xfId="0" applyFont="1" applyAlignment="1" applyProtection="1">
      <alignment horizontal="left"/>
      <protection locked="0"/>
    </xf>
    <xf numFmtId="0" fontId="6" fillId="0" borderId="0" xfId="0" applyFont="1" applyAlignment="1" applyProtection="1">
      <alignment horizontal="left" vertical="center" wrapText="1"/>
    </xf>
    <xf numFmtId="0" fontId="6" fillId="0" borderId="7" xfId="0" applyFont="1" applyBorder="1" applyAlignment="1" applyProtection="1">
      <alignment horizontal="left" vertical="center" wrapText="1"/>
    </xf>
    <xf numFmtId="176" fontId="7" fillId="0" borderId="31" xfId="0" applyNumberFormat="1" applyFont="1" applyBorder="1" applyAlignment="1">
      <alignment horizontal="center" vertical="center"/>
    </xf>
    <xf numFmtId="49" fontId="6" fillId="0" borderId="31" xfId="0" applyNumberFormat="1" applyFont="1" applyBorder="1" applyAlignment="1" applyProtection="1">
      <alignment horizontal="center" vertical="center"/>
      <protection locked="0"/>
    </xf>
    <xf numFmtId="49" fontId="6" fillId="0" borderId="31"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29" xfId="0" applyNumberFormat="1" applyFont="1" applyBorder="1" applyAlignment="1">
      <alignment horizontal="distributed" vertical="center" wrapText="1"/>
    </xf>
    <xf numFmtId="41" fontId="7" fillId="0" borderId="31" xfId="0" applyNumberFormat="1" applyFont="1" applyBorder="1" applyAlignment="1">
      <alignment horizontal="center" vertical="center"/>
    </xf>
    <xf numFmtId="41" fontId="6" fillId="0" borderId="31" xfId="0" applyNumberFormat="1" applyFont="1" applyBorder="1" applyAlignment="1" applyProtection="1">
      <alignment horizontal="center" vertical="center"/>
      <protection locked="0"/>
    </xf>
    <xf numFmtId="41" fontId="6" fillId="0" borderId="31" xfId="0" applyNumberFormat="1" applyFont="1" applyBorder="1" applyAlignment="1" applyProtection="1">
      <alignment horizontal="right" vertical="center"/>
      <protection locked="0"/>
    </xf>
    <xf numFmtId="41" fontId="6" fillId="0" borderId="31" xfId="0" applyNumberFormat="1" applyFont="1" applyBorder="1" applyAlignment="1" applyProtection="1">
      <alignment vertical="center"/>
      <protection locked="0"/>
    </xf>
    <xf numFmtId="41" fontId="6" fillId="0" borderId="6" xfId="0" applyNumberFormat="1" applyFont="1" applyBorder="1" applyAlignment="1" applyProtection="1">
      <alignment vertical="center"/>
      <protection locked="0"/>
    </xf>
    <xf numFmtId="41" fontId="6" fillId="0" borderId="30" xfId="0" applyNumberFormat="1" applyFont="1" applyBorder="1" applyAlignment="1" applyProtection="1">
      <alignment vertical="center"/>
      <protection locked="0"/>
    </xf>
    <xf numFmtId="49" fontId="9" fillId="0" borderId="16" xfId="0" applyNumberFormat="1" applyFont="1" applyBorder="1" applyAlignment="1">
      <alignment horizontal="distributed" vertical="center" wrapText="1"/>
    </xf>
    <xf numFmtId="41" fontId="6" fillId="0" borderId="3" xfId="0" applyNumberFormat="1" applyFont="1" applyBorder="1" applyAlignment="1" applyProtection="1">
      <alignment horizontal="center" vertical="center"/>
      <protection locked="0"/>
    </xf>
    <xf numFmtId="41" fontId="6" fillId="0" borderId="3" xfId="0" applyNumberFormat="1" applyFont="1" applyBorder="1" applyAlignment="1" applyProtection="1">
      <alignment horizontal="right" vertical="center"/>
      <protection locked="0"/>
    </xf>
    <xf numFmtId="41" fontId="6" fillId="0" borderId="3" xfId="0" applyNumberFormat="1" applyFont="1" applyBorder="1" applyAlignment="1" applyProtection="1">
      <alignment vertical="center"/>
      <protection locked="0"/>
    </xf>
    <xf numFmtId="41" fontId="6" fillId="0" borderId="4" xfId="0" applyNumberFormat="1" applyFont="1" applyBorder="1" applyAlignment="1" applyProtection="1">
      <alignment vertical="center"/>
      <protection locked="0"/>
    </xf>
    <xf numFmtId="49" fontId="9" fillId="0" borderId="8" xfId="0" applyNumberFormat="1" applyFont="1" applyBorder="1" applyAlignment="1">
      <alignment horizontal="distributed" vertical="center" wrapText="1"/>
    </xf>
    <xf numFmtId="41" fontId="6" fillId="0" borderId="6" xfId="0" applyNumberFormat="1" applyFont="1" applyBorder="1" applyAlignment="1" applyProtection="1">
      <alignment horizontal="center" vertical="center"/>
      <protection locked="0"/>
    </xf>
    <xf numFmtId="41" fontId="6" fillId="0" borderId="6" xfId="0" applyNumberFormat="1" applyFont="1" applyBorder="1" applyAlignment="1" applyProtection="1">
      <alignment horizontal="right" vertical="center"/>
      <protection locked="0"/>
    </xf>
    <xf numFmtId="41" fontId="6" fillId="0" borderId="20" xfId="0" applyNumberFormat="1" applyFont="1" applyBorder="1" applyAlignment="1" applyProtection="1">
      <alignment horizontal="center" vertical="center"/>
      <protection locked="0"/>
    </xf>
    <xf numFmtId="176" fontId="6" fillId="0" borderId="0" xfId="0" applyNumberFormat="1" applyFont="1" applyBorder="1" applyAlignment="1">
      <alignment vertical="center"/>
    </xf>
    <xf numFmtId="41" fontId="3" fillId="0" borderId="0" xfId="0" applyNumberFormat="1" applyFont="1" applyBorder="1" applyAlignment="1">
      <alignment horizontal="center" vertical="center"/>
    </xf>
    <xf numFmtId="0" fontId="3" fillId="0" borderId="0" xfId="0" applyFont="1" applyBorder="1" applyAlignment="1">
      <alignment vertical="center"/>
    </xf>
    <xf numFmtId="0" fontId="8" fillId="0" borderId="7" xfId="0" applyFont="1" applyBorder="1" applyAlignment="1" applyProtection="1">
      <alignment horizontal="left" vertical="top"/>
      <protection locked="0"/>
    </xf>
    <xf numFmtId="176" fontId="6" fillId="0" borderId="32" xfId="0" applyNumberFormat="1" applyFont="1" applyBorder="1" applyAlignment="1">
      <alignment horizontal="center" vertical="center"/>
    </xf>
    <xf numFmtId="176" fontId="6" fillId="0" borderId="31" xfId="0" applyNumberFormat="1" applyFont="1" applyBorder="1" applyAlignment="1">
      <alignment horizontal="center" vertical="center"/>
    </xf>
    <xf numFmtId="0" fontId="6" fillId="0" borderId="0" xfId="0" applyFont="1" applyBorder="1"/>
    <xf numFmtId="176" fontId="6" fillId="0" borderId="0" xfId="0" applyNumberFormat="1" applyFont="1" applyBorder="1" applyAlignment="1" applyProtection="1">
      <alignment horizontal="distributed" vertical="center"/>
      <protection locked="0"/>
    </xf>
    <xf numFmtId="49" fontId="6" fillId="0" borderId="5" xfId="0" applyNumberFormat="1" applyFont="1" applyBorder="1" applyAlignment="1" applyProtection="1">
      <alignment horizontal="center" vertical="center"/>
      <protection locked="0"/>
    </xf>
    <xf numFmtId="41" fontId="6" fillId="0" borderId="5" xfId="0" applyNumberFormat="1" applyFont="1" applyBorder="1" applyAlignment="1" applyProtection="1">
      <alignment horizontal="center" vertical="center"/>
      <protection locked="0"/>
    </xf>
    <xf numFmtId="41" fontId="6" fillId="0" borderId="19" xfId="0" applyNumberFormat="1" applyFont="1" applyBorder="1" applyAlignment="1" applyProtection="1">
      <alignment horizontal="center" vertical="center"/>
      <protection locked="0"/>
    </xf>
    <xf numFmtId="176" fontId="6" fillId="0" borderId="27" xfId="0" applyNumberFormat="1" applyFont="1" applyBorder="1" applyAlignment="1" applyProtection="1">
      <alignment horizontal="center" vertical="center"/>
    </xf>
    <xf numFmtId="176" fontId="6" fillId="0" borderId="28" xfId="0" applyNumberFormat="1" applyFont="1" applyBorder="1" applyAlignment="1" applyProtection="1">
      <alignment horizontal="center" vertical="center"/>
    </xf>
    <xf numFmtId="41" fontId="6" fillId="0" borderId="1" xfId="0" applyNumberFormat="1" applyFont="1" applyBorder="1" applyProtection="1"/>
    <xf numFmtId="41" fontId="6" fillId="0" borderId="2" xfId="0" applyNumberFormat="1" applyFont="1" applyBorder="1" applyProtection="1"/>
    <xf numFmtId="176" fontId="5" fillId="0" borderId="0" xfId="0" applyNumberFormat="1" applyFont="1" applyBorder="1"/>
    <xf numFmtId="176" fontId="6" fillId="0" borderId="31" xfId="0" applyNumberFormat="1" applyFont="1" applyBorder="1" applyAlignment="1">
      <alignment horizontal="center" vertical="center" shrinkToFit="1"/>
    </xf>
    <xf numFmtId="176" fontId="7" fillId="0" borderId="16" xfId="0" applyNumberFormat="1" applyFont="1" applyBorder="1" applyAlignment="1">
      <alignment horizontal="distributed" vertical="center"/>
    </xf>
    <xf numFmtId="176" fontId="6" fillId="0" borderId="11" xfId="0" applyNumberFormat="1" applyFont="1" applyBorder="1" applyAlignment="1">
      <alignment horizontal="distributed" vertical="center"/>
    </xf>
    <xf numFmtId="41" fontId="6" fillId="0" borderId="19" xfId="0" applyNumberFormat="1" applyFont="1" applyFill="1" applyBorder="1" applyAlignment="1" applyProtection="1">
      <alignment horizontal="center" vertical="center"/>
      <protection locked="0"/>
    </xf>
    <xf numFmtId="176" fontId="6" fillId="0" borderId="8" xfId="0" applyNumberFormat="1" applyFont="1" applyBorder="1" applyAlignment="1">
      <alignment horizontal="distributed" vertical="center"/>
    </xf>
    <xf numFmtId="176" fontId="6" fillId="0" borderId="9" xfId="0" applyNumberFormat="1" applyFont="1" applyBorder="1" applyAlignment="1" applyProtection="1">
      <alignment horizontal="left" vertical="center"/>
      <protection locked="0"/>
    </xf>
    <xf numFmtId="176" fontId="6" fillId="0" borderId="0" xfId="0" applyNumberFormat="1" applyFont="1" applyBorder="1" applyAlignment="1">
      <alignment horizontal="left"/>
    </xf>
    <xf numFmtId="176" fontId="11" fillId="0" borderId="0" xfId="0" applyNumberFormat="1" applyFont="1" applyBorder="1"/>
    <xf numFmtId="0" fontId="11" fillId="0" borderId="0" xfId="0" applyFont="1"/>
    <xf numFmtId="0" fontId="8" fillId="0" borderId="0" xfId="0" applyFont="1" applyAlignment="1" applyProtection="1">
      <alignment horizontal="left" vertical="center"/>
      <protection locked="0"/>
    </xf>
    <xf numFmtId="0" fontId="3" fillId="0" borderId="0" xfId="0" applyFont="1" applyAlignment="1">
      <alignment vertical="center"/>
    </xf>
    <xf numFmtId="0" fontId="9" fillId="0" borderId="0" xfId="0" applyFont="1" applyAlignment="1">
      <alignment horizontal="left" vertical="center"/>
    </xf>
    <xf numFmtId="0" fontId="5" fillId="0" borderId="0" xfId="0" applyFont="1" applyAlignment="1">
      <alignment vertical="center"/>
    </xf>
    <xf numFmtId="0" fontId="12" fillId="0" borderId="7" xfId="0" applyFont="1" applyBorder="1" applyAlignment="1">
      <alignment vertical="center" wrapText="1"/>
    </xf>
    <xf numFmtId="49" fontId="6" fillId="0" borderId="29" xfId="0" applyNumberFormat="1" applyFont="1" applyBorder="1" applyAlignment="1">
      <alignment horizontal="center" vertical="center"/>
    </xf>
    <xf numFmtId="0" fontId="6" fillId="0" borderId="0" xfId="0" applyFont="1" applyAlignment="1">
      <alignment vertical="center"/>
    </xf>
    <xf numFmtId="0" fontId="6" fillId="0" borderId="10"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13" fillId="0" borderId="19" xfId="0" applyNumberFormat="1" applyFont="1" applyBorder="1" applyAlignment="1" applyProtection="1">
      <alignment horizontal="center" vertical="center"/>
      <protection locked="0"/>
    </xf>
    <xf numFmtId="0" fontId="6" fillId="0" borderId="11" xfId="0" applyNumberFormat="1" applyFont="1" applyBorder="1" applyAlignment="1" applyProtection="1">
      <alignment horizontal="center" vertical="center" wrapText="1"/>
      <protection locked="0"/>
    </xf>
    <xf numFmtId="0" fontId="6" fillId="0" borderId="5"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6" fillId="0" borderId="23" xfId="0" applyNumberFormat="1" applyFont="1" applyBorder="1" applyAlignment="1" applyProtection="1">
      <alignment horizontal="center" vertical="center" wrapText="1"/>
      <protection locked="0"/>
    </xf>
    <xf numFmtId="0" fontId="6" fillId="0" borderId="33" xfId="0" applyNumberFormat="1"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13" fillId="0" borderId="25" xfId="0" applyNumberFormat="1"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13" fillId="0" borderId="20" xfId="0" applyNumberFormat="1" applyFont="1" applyBorder="1" applyAlignment="1" applyProtection="1">
      <alignment horizontal="center" vertical="center"/>
      <protection locked="0"/>
    </xf>
    <xf numFmtId="49" fontId="6" fillId="0" borderId="0" xfId="0" applyNumberFormat="1" applyFont="1" applyBorder="1" applyAlignment="1">
      <alignment vertical="center" wrapText="1"/>
    </xf>
    <xf numFmtId="49" fontId="6" fillId="0" borderId="0" xfId="0" applyNumberFormat="1" applyFont="1" applyBorder="1" applyAlignment="1">
      <alignment vertical="center"/>
    </xf>
    <xf numFmtId="0" fontId="0" fillId="0" borderId="0" xfId="0" applyAlignment="1">
      <alignment vertical="center"/>
    </xf>
    <xf numFmtId="49" fontId="11" fillId="0" borderId="0" xfId="0" applyNumberFormat="1" applyFont="1" applyBorder="1" applyAlignment="1">
      <alignment vertical="center" wrapText="1"/>
    </xf>
    <xf numFmtId="49" fontId="11" fillId="0" borderId="0" xfId="0" applyNumberFormat="1" applyFont="1" applyBorder="1" applyAlignment="1">
      <alignment vertical="center"/>
    </xf>
    <xf numFmtId="0" fontId="13" fillId="0" borderId="0" xfId="0" applyFont="1" applyAlignment="1">
      <alignment vertical="center"/>
    </xf>
    <xf numFmtId="0" fontId="0" fillId="0" borderId="0" xfId="0" applyBorder="1" applyAlignment="1">
      <alignment vertical="center"/>
    </xf>
    <xf numFmtId="0" fontId="8" fillId="0" borderId="0" xfId="0" applyFont="1" applyFill="1"/>
    <xf numFmtId="0" fontId="0" fillId="0" borderId="0" xfId="0" applyFill="1"/>
    <xf numFmtId="0" fontId="0" fillId="0" borderId="0" xfId="0" applyFill="1" applyBorder="1"/>
    <xf numFmtId="0" fontId="3" fillId="0" borderId="0" xfId="0" applyFont="1" applyFill="1"/>
    <xf numFmtId="0" fontId="6" fillId="0" borderId="0" xfId="0" applyFont="1" applyFill="1" applyAlignment="1">
      <alignment horizontal="left" vertical="center" wrapText="1"/>
    </xf>
    <xf numFmtId="0" fontId="5" fillId="0" borderId="0" xfId="0" applyFont="1" applyFill="1" applyAlignment="1">
      <alignment vertical="center"/>
    </xf>
    <xf numFmtId="176" fontId="6" fillId="0" borderId="10" xfId="0" applyNumberFormat="1" applyFont="1" applyFill="1" applyBorder="1"/>
    <xf numFmtId="176" fontId="6" fillId="0" borderId="34"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6" fillId="0" borderId="0" xfId="0" applyFont="1" applyFill="1"/>
    <xf numFmtId="0" fontId="6" fillId="0" borderId="8" xfId="0" applyFont="1" applyFill="1" applyBorder="1"/>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xf numFmtId="0" fontId="6" fillId="0" borderId="23" xfId="0" applyFont="1" applyFill="1" applyBorder="1" applyAlignment="1">
      <alignment horizontal="center" vertical="center"/>
    </xf>
    <xf numFmtId="41" fontId="6" fillId="0" borderId="33" xfId="0" applyNumberFormat="1" applyFont="1" applyFill="1" applyBorder="1" applyAlignment="1">
      <alignment horizontal="center" vertical="center"/>
    </xf>
    <xf numFmtId="41" fontId="6" fillId="0" borderId="21"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shrinkToFit="1"/>
    </xf>
    <xf numFmtId="41" fontId="9" fillId="0" borderId="24" xfId="0" applyNumberFormat="1" applyFont="1" applyFill="1" applyBorder="1" applyAlignment="1">
      <alignment horizontal="center" vertical="center"/>
    </xf>
    <xf numFmtId="41" fontId="9" fillId="0" borderId="25" xfId="0" applyNumberFormat="1" applyFont="1" applyFill="1" applyBorder="1" applyAlignment="1">
      <alignment horizontal="center" vertical="center"/>
    </xf>
    <xf numFmtId="0" fontId="9" fillId="0" borderId="0" xfId="0" applyFont="1" applyFill="1"/>
    <xf numFmtId="49" fontId="9" fillId="0" borderId="23" xfId="0" applyNumberFormat="1" applyFont="1" applyFill="1" applyBorder="1" applyAlignment="1">
      <alignment horizontal="center" vertical="center" shrinkToFit="1"/>
    </xf>
    <xf numFmtId="41" fontId="9" fillId="0" borderId="33" xfId="0" applyNumberFormat="1" applyFont="1" applyFill="1" applyBorder="1" applyAlignment="1">
      <alignment horizontal="center" vertical="center"/>
    </xf>
    <xf numFmtId="41" fontId="9" fillId="0" borderId="21"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9" fillId="0" borderId="23" xfId="0" applyNumberFormat="1" applyFont="1" applyFill="1" applyBorder="1" applyAlignment="1">
      <alignment horizontal="center" vertical="center"/>
    </xf>
    <xf numFmtId="0" fontId="14" fillId="0" borderId="18" xfId="0" applyNumberFormat="1" applyFont="1" applyFill="1" applyBorder="1" applyAlignment="1">
      <alignment horizontal="center" vertical="center"/>
    </xf>
    <xf numFmtId="41" fontId="10" fillId="0" borderId="24" xfId="0" applyNumberFormat="1" applyFont="1" applyFill="1" applyBorder="1" applyAlignment="1">
      <alignment horizontal="center" vertical="center"/>
    </xf>
    <xf numFmtId="41" fontId="10" fillId="0" borderId="25" xfId="0" applyNumberFormat="1" applyFont="1" applyFill="1" applyBorder="1" applyAlignment="1">
      <alignment horizontal="center" vertical="center"/>
    </xf>
    <xf numFmtId="0" fontId="9" fillId="0" borderId="0" xfId="0" applyFont="1" applyFill="1" applyBorder="1"/>
    <xf numFmtId="0" fontId="15" fillId="0" borderId="23" xfId="0" applyNumberFormat="1" applyFont="1" applyFill="1" applyBorder="1" applyAlignment="1">
      <alignment horizontal="center" vertical="center"/>
    </xf>
    <xf numFmtId="41" fontId="10" fillId="0" borderId="33" xfId="0" applyNumberFormat="1" applyFont="1" applyFill="1" applyBorder="1" applyAlignment="1">
      <alignment horizontal="center" vertical="center"/>
    </xf>
    <xf numFmtId="41" fontId="10" fillId="0" borderId="21" xfId="0" applyNumberFormat="1" applyFont="1" applyFill="1" applyBorder="1" applyAlignment="1">
      <alignment horizontal="center" vertical="center"/>
    </xf>
    <xf numFmtId="176" fontId="9" fillId="0" borderId="11" xfId="0" applyNumberFormat="1" applyFont="1" applyFill="1" applyBorder="1" applyAlignment="1">
      <alignment horizontal="distributed" vertical="center"/>
    </xf>
    <xf numFmtId="41" fontId="9" fillId="0" borderId="5" xfId="0" applyNumberFormat="1" applyFont="1" applyFill="1" applyBorder="1" applyAlignment="1">
      <alignment horizontal="center" vertical="center"/>
    </xf>
    <xf numFmtId="41" fontId="9" fillId="0" borderId="19" xfId="0" applyNumberFormat="1" applyFont="1" applyFill="1" applyBorder="1" applyAlignment="1">
      <alignment horizontal="center" vertical="center"/>
    </xf>
    <xf numFmtId="0" fontId="16" fillId="0" borderId="0" xfId="0" applyFont="1" applyFill="1"/>
    <xf numFmtId="176" fontId="9" fillId="0" borderId="8" xfId="0" applyNumberFormat="1" applyFont="1" applyFill="1" applyBorder="1" applyAlignment="1">
      <alignment horizontal="distributed" vertical="center"/>
    </xf>
    <xf numFmtId="41" fontId="9" fillId="0" borderId="6" xfId="0" applyNumberFormat="1" applyFont="1" applyFill="1" applyBorder="1" applyAlignment="1">
      <alignment horizontal="center" vertical="center"/>
    </xf>
    <xf numFmtId="41" fontId="9" fillId="0" borderId="20" xfId="0" applyNumberFormat="1" applyFont="1" applyFill="1" applyBorder="1" applyAlignment="1">
      <alignment horizontal="center" vertical="center"/>
    </xf>
    <xf numFmtId="176" fontId="6" fillId="0" borderId="0" xfId="0" applyNumberFormat="1" applyFont="1" applyFill="1" applyBorder="1" applyAlignment="1"/>
    <xf numFmtId="176" fontId="6" fillId="0" borderId="0" xfId="0" applyNumberFormat="1" applyFont="1" applyFill="1" applyBorder="1"/>
    <xf numFmtId="0" fontId="6" fillId="0" borderId="0" xfId="0" applyFont="1" applyFill="1" applyBorder="1"/>
    <xf numFmtId="0" fontId="6" fillId="0" borderId="0" xfId="0" applyFont="1" applyFill="1" applyAlignment="1"/>
    <xf numFmtId="0" fontId="5" fillId="0" borderId="0" xfId="0" applyFont="1" applyFill="1"/>
    <xf numFmtId="41" fontId="5" fillId="0" borderId="0" xfId="0" applyNumberFormat="1" applyFont="1" applyFill="1"/>
    <xf numFmtId="0" fontId="5" fillId="0" borderId="0" xfId="0" applyFont="1" applyFill="1" applyBorder="1"/>
  </cellXfs>
  <cellStyles count="2">
    <cellStyle name="標準" xfId="0" builtinId="0"/>
    <cellStyle name="標準 2" xfId="1" xr:uid="{E25C6180-6C7B-9440-9AA9-1F96B69A3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showGridLines="0" tabSelected="1" zoomScaleSheetLayoutView="100" workbookViewId="0"/>
  </sheetViews>
  <sheetFormatPr baseColWidth="10" defaultColWidth="8.83203125" defaultRowHeight="14"/>
  <cols>
    <col min="1" max="1" width="2.6640625" customWidth="1"/>
    <col min="2" max="2" width="4.33203125" customWidth="1"/>
    <col min="3" max="3" width="2.6640625" customWidth="1"/>
    <col min="4" max="14" width="6.5" customWidth="1"/>
    <col min="15" max="15" width="6.5" style="3" customWidth="1"/>
  </cols>
  <sheetData>
    <row r="1" spans="1:16" s="1" customFormat="1" ht="19">
      <c r="A1" s="7" t="s">
        <v>0</v>
      </c>
      <c r="O1" s="2"/>
    </row>
    <row r="2" spans="1:16" s="4" customFormat="1">
      <c r="O2" s="5"/>
    </row>
    <row r="3" spans="1:16" s="8" customFormat="1" ht="18" customHeight="1">
      <c r="A3" s="21" t="s">
        <v>26</v>
      </c>
      <c r="O3" s="9"/>
    </row>
    <row r="4" spans="1:16" s="10" customFormat="1" ht="16" customHeight="1">
      <c r="A4" s="22" t="s">
        <v>1</v>
      </c>
      <c r="B4" s="22"/>
      <c r="C4" s="22"/>
      <c r="D4" s="22"/>
      <c r="E4" s="22"/>
      <c r="F4" s="22"/>
      <c r="G4" s="22"/>
      <c r="H4" s="22"/>
      <c r="I4" s="22"/>
      <c r="J4" s="22"/>
      <c r="K4" s="22"/>
      <c r="L4" s="22"/>
      <c r="M4" s="22"/>
      <c r="N4" s="22"/>
      <c r="O4" s="22"/>
    </row>
    <row r="5" spans="1:16" s="10" customFormat="1" ht="16" customHeight="1">
      <c r="A5" s="22"/>
      <c r="B5" s="22"/>
      <c r="C5" s="22"/>
      <c r="D5" s="22"/>
      <c r="E5" s="22"/>
      <c r="F5" s="22"/>
      <c r="G5" s="22"/>
      <c r="H5" s="22"/>
      <c r="I5" s="22"/>
      <c r="J5" s="22"/>
      <c r="K5" s="22"/>
      <c r="L5" s="22"/>
      <c r="M5" s="22"/>
      <c r="N5" s="22"/>
      <c r="O5" s="22"/>
    </row>
    <row r="6" spans="1:16" s="10" customFormat="1" ht="16" customHeight="1" thickBot="1">
      <c r="A6" s="23"/>
      <c r="B6" s="23"/>
      <c r="C6" s="23"/>
      <c r="D6" s="23"/>
      <c r="E6" s="23"/>
      <c r="F6" s="23"/>
      <c r="G6" s="23"/>
      <c r="H6" s="23"/>
      <c r="I6" s="23"/>
      <c r="J6" s="23"/>
      <c r="K6" s="23"/>
      <c r="L6" s="23"/>
      <c r="M6" s="23"/>
      <c r="N6" s="23"/>
      <c r="O6" s="23"/>
    </row>
    <row r="7" spans="1:16" s="10" customFormat="1" ht="15" customHeight="1">
      <c r="A7" s="26"/>
      <c r="B7" s="26"/>
      <c r="C7" s="27"/>
      <c r="D7" s="37" t="s">
        <v>2</v>
      </c>
      <c r="E7" s="38"/>
      <c r="F7" s="38"/>
      <c r="G7" s="38"/>
      <c r="H7" s="38"/>
      <c r="I7" s="38"/>
      <c r="J7" s="38"/>
      <c r="K7" s="38"/>
      <c r="L7" s="38"/>
      <c r="M7" s="38"/>
      <c r="N7" s="38"/>
      <c r="O7" s="38"/>
    </row>
    <row r="8" spans="1:16" s="10" customFormat="1" ht="15" customHeight="1">
      <c r="A8" s="28"/>
      <c r="B8" s="28"/>
      <c r="C8" s="29"/>
      <c r="D8" s="32" t="s">
        <v>3</v>
      </c>
      <c r="E8" s="33"/>
      <c r="F8" s="33"/>
      <c r="G8" s="34"/>
      <c r="H8" s="32" t="s">
        <v>4</v>
      </c>
      <c r="I8" s="33"/>
      <c r="J8" s="33"/>
      <c r="K8" s="34"/>
      <c r="L8" s="32" t="s">
        <v>25</v>
      </c>
      <c r="M8" s="33"/>
      <c r="N8" s="33"/>
      <c r="O8" s="33"/>
    </row>
    <row r="9" spans="1:16" s="10" customFormat="1" ht="15" customHeight="1" thickBot="1">
      <c r="A9" s="30"/>
      <c r="B9" s="30"/>
      <c r="C9" s="31"/>
      <c r="D9" s="11" t="s">
        <v>5</v>
      </c>
      <c r="E9" s="11" t="s">
        <v>6</v>
      </c>
      <c r="F9" s="11" t="s">
        <v>7</v>
      </c>
      <c r="G9" s="11" t="s">
        <v>8</v>
      </c>
      <c r="H9" s="11" t="s">
        <v>5</v>
      </c>
      <c r="I9" s="11" t="s">
        <v>6</v>
      </c>
      <c r="J9" s="11" t="s">
        <v>7</v>
      </c>
      <c r="K9" s="11" t="s">
        <v>8</v>
      </c>
      <c r="L9" s="11" t="s">
        <v>5</v>
      </c>
      <c r="M9" s="11" t="s">
        <v>6</v>
      </c>
      <c r="N9" s="11" t="s">
        <v>7</v>
      </c>
      <c r="O9" s="12" t="s">
        <v>8</v>
      </c>
    </row>
    <row r="10" spans="1:16" s="10" customFormat="1" ht="15" customHeight="1">
      <c r="A10" s="39" t="s">
        <v>9</v>
      </c>
      <c r="B10" s="39"/>
      <c r="C10" s="40"/>
      <c r="D10" s="13">
        <v>0</v>
      </c>
      <c r="E10" s="13">
        <v>0</v>
      </c>
      <c r="F10" s="13">
        <v>0</v>
      </c>
      <c r="G10" s="13">
        <v>0</v>
      </c>
      <c r="H10" s="13">
        <f>SUM(H11:H17)</f>
        <v>9128</v>
      </c>
      <c r="I10" s="13">
        <f t="shared" ref="I10:O10" si="0">SUM(I11:I17)</f>
        <v>802</v>
      </c>
      <c r="J10" s="13">
        <f t="shared" si="0"/>
        <v>5067</v>
      </c>
      <c r="K10" s="13">
        <f t="shared" si="0"/>
        <v>3259</v>
      </c>
      <c r="L10" s="13">
        <f t="shared" si="0"/>
        <v>8849</v>
      </c>
      <c r="M10" s="13">
        <f t="shared" si="0"/>
        <v>416</v>
      </c>
      <c r="N10" s="13">
        <f t="shared" si="0"/>
        <v>5719</v>
      </c>
      <c r="O10" s="14">
        <f t="shared" si="0"/>
        <v>2714</v>
      </c>
    </row>
    <row r="11" spans="1:16" s="10" customFormat="1" ht="15" customHeight="1">
      <c r="A11" s="41" t="s">
        <v>10</v>
      </c>
      <c r="B11" s="41"/>
      <c r="C11" s="42"/>
      <c r="D11" s="15">
        <v>0</v>
      </c>
      <c r="E11" s="15"/>
      <c r="F11" s="15"/>
      <c r="G11" s="15"/>
      <c r="H11" s="15">
        <f t="shared" ref="H11:H17" si="1">SUM(I11:K11)</f>
        <v>1098</v>
      </c>
      <c r="I11" s="15">
        <v>124</v>
      </c>
      <c r="J11" s="15">
        <v>586</v>
      </c>
      <c r="K11" s="15">
        <v>388</v>
      </c>
      <c r="L11" s="15">
        <f t="shared" ref="L11:L17" si="2">SUM(M11:O11)</f>
        <v>1040</v>
      </c>
      <c r="M11" s="15">
        <v>65</v>
      </c>
      <c r="N11" s="15">
        <v>667</v>
      </c>
      <c r="O11" s="16">
        <v>308</v>
      </c>
    </row>
    <row r="12" spans="1:16" s="10" customFormat="1" ht="15" customHeight="1">
      <c r="A12" s="35" t="s">
        <v>11</v>
      </c>
      <c r="B12" s="35"/>
      <c r="C12" s="36"/>
      <c r="D12" s="15">
        <v>0</v>
      </c>
      <c r="E12" s="15"/>
      <c r="F12" s="15"/>
      <c r="G12" s="15"/>
      <c r="H12" s="15">
        <f t="shared" si="1"/>
        <v>1214</v>
      </c>
      <c r="I12" s="15">
        <v>104</v>
      </c>
      <c r="J12" s="15">
        <v>701</v>
      </c>
      <c r="K12" s="15">
        <v>409</v>
      </c>
      <c r="L12" s="15">
        <f t="shared" si="2"/>
        <v>1153</v>
      </c>
      <c r="M12" s="15">
        <v>47</v>
      </c>
      <c r="N12" s="15">
        <v>756</v>
      </c>
      <c r="O12" s="16">
        <v>350</v>
      </c>
    </row>
    <row r="13" spans="1:16" s="10" customFormat="1" ht="15" customHeight="1">
      <c r="A13" s="35" t="s">
        <v>12</v>
      </c>
      <c r="B13" s="35"/>
      <c r="C13" s="36"/>
      <c r="D13" s="15">
        <v>0</v>
      </c>
      <c r="E13" s="15"/>
      <c r="F13" s="15"/>
      <c r="G13" s="15"/>
      <c r="H13" s="15">
        <f t="shared" si="1"/>
        <v>1804</v>
      </c>
      <c r="I13" s="15">
        <v>161</v>
      </c>
      <c r="J13" s="15">
        <v>960</v>
      </c>
      <c r="K13" s="15">
        <v>683</v>
      </c>
      <c r="L13" s="15">
        <f t="shared" si="2"/>
        <v>1670</v>
      </c>
      <c r="M13" s="15">
        <v>81</v>
      </c>
      <c r="N13" s="15">
        <v>1044</v>
      </c>
      <c r="O13" s="16">
        <v>545</v>
      </c>
    </row>
    <row r="14" spans="1:16" s="10" customFormat="1" ht="15" customHeight="1">
      <c r="A14" s="35" t="s">
        <v>13</v>
      </c>
      <c r="B14" s="35"/>
      <c r="C14" s="36"/>
      <c r="D14" s="15">
        <v>0</v>
      </c>
      <c r="E14" s="15"/>
      <c r="F14" s="15"/>
      <c r="G14" s="15"/>
      <c r="H14" s="15">
        <f t="shared" si="1"/>
        <v>1368</v>
      </c>
      <c r="I14" s="15">
        <v>126</v>
      </c>
      <c r="J14" s="15">
        <v>777</v>
      </c>
      <c r="K14" s="15">
        <v>465</v>
      </c>
      <c r="L14" s="15">
        <f t="shared" si="2"/>
        <v>1355</v>
      </c>
      <c r="M14" s="15">
        <v>72</v>
      </c>
      <c r="N14" s="15">
        <v>885</v>
      </c>
      <c r="O14" s="16">
        <v>398</v>
      </c>
      <c r="P14" s="17"/>
    </row>
    <row r="15" spans="1:16" s="10" customFormat="1" ht="15" customHeight="1">
      <c r="A15" s="35" t="s">
        <v>14</v>
      </c>
      <c r="B15" s="35"/>
      <c r="C15" s="36"/>
      <c r="D15" s="15">
        <v>0</v>
      </c>
      <c r="E15" s="15"/>
      <c r="F15" s="15"/>
      <c r="G15" s="15"/>
      <c r="H15" s="15">
        <f t="shared" si="1"/>
        <v>1443</v>
      </c>
      <c r="I15" s="15">
        <v>112</v>
      </c>
      <c r="J15" s="15">
        <v>822</v>
      </c>
      <c r="K15" s="15">
        <v>509</v>
      </c>
      <c r="L15" s="15">
        <f t="shared" si="2"/>
        <v>1436</v>
      </c>
      <c r="M15" s="15">
        <v>59</v>
      </c>
      <c r="N15" s="15">
        <v>965</v>
      </c>
      <c r="O15" s="16">
        <v>412</v>
      </c>
    </row>
    <row r="16" spans="1:16" s="10" customFormat="1" ht="15" customHeight="1">
      <c r="A16" s="35" t="s">
        <v>15</v>
      </c>
      <c r="B16" s="35"/>
      <c r="C16" s="36"/>
      <c r="D16" s="15">
        <v>0</v>
      </c>
      <c r="E16" s="15"/>
      <c r="F16" s="15"/>
      <c r="G16" s="15"/>
      <c r="H16" s="15">
        <f t="shared" si="1"/>
        <v>1209</v>
      </c>
      <c r="I16" s="15">
        <v>101</v>
      </c>
      <c r="J16" s="15">
        <v>657</v>
      </c>
      <c r="K16" s="15">
        <v>451</v>
      </c>
      <c r="L16" s="15">
        <f t="shared" si="2"/>
        <v>1122</v>
      </c>
      <c r="M16" s="15">
        <v>54</v>
      </c>
      <c r="N16" s="15">
        <v>727</v>
      </c>
      <c r="O16" s="16">
        <v>341</v>
      </c>
    </row>
    <row r="17" spans="1:15" s="10" customFormat="1" ht="15" customHeight="1" thickBot="1">
      <c r="A17" s="24" t="s">
        <v>16</v>
      </c>
      <c r="B17" s="24"/>
      <c r="C17" s="25"/>
      <c r="D17" s="18">
        <v>0</v>
      </c>
      <c r="E17" s="18"/>
      <c r="F17" s="18"/>
      <c r="G17" s="18"/>
      <c r="H17" s="18">
        <f t="shared" si="1"/>
        <v>992</v>
      </c>
      <c r="I17" s="18">
        <v>74</v>
      </c>
      <c r="J17" s="18">
        <v>564</v>
      </c>
      <c r="K17" s="18">
        <v>354</v>
      </c>
      <c r="L17" s="18">
        <f t="shared" si="2"/>
        <v>1073</v>
      </c>
      <c r="M17" s="18">
        <v>38</v>
      </c>
      <c r="N17" s="18">
        <v>675</v>
      </c>
      <c r="O17" s="19">
        <v>360</v>
      </c>
    </row>
    <row r="18" spans="1:15" s="10" customFormat="1" ht="13">
      <c r="A18" s="20" t="s">
        <v>17</v>
      </c>
      <c r="B18" s="20" t="s">
        <v>18</v>
      </c>
      <c r="C18" s="20" t="s">
        <v>23</v>
      </c>
      <c r="D18" s="20"/>
      <c r="E18" s="20"/>
      <c r="F18" s="20"/>
      <c r="G18" s="20"/>
      <c r="H18" s="20"/>
      <c r="I18" s="20"/>
      <c r="J18" s="20"/>
      <c r="K18" s="20"/>
      <c r="L18" s="20"/>
      <c r="M18" s="20"/>
      <c r="N18" s="20"/>
      <c r="O18" s="20"/>
    </row>
    <row r="19" spans="1:15" s="10" customFormat="1" ht="13">
      <c r="A19" s="20"/>
      <c r="B19" s="20" t="s">
        <v>19</v>
      </c>
      <c r="C19" s="20" t="s">
        <v>24</v>
      </c>
      <c r="D19" s="20"/>
      <c r="E19" s="20"/>
      <c r="F19" s="20"/>
      <c r="G19" s="20"/>
      <c r="H19" s="20"/>
      <c r="I19" s="20"/>
      <c r="J19" s="20"/>
      <c r="K19" s="20"/>
      <c r="L19" s="20"/>
      <c r="M19" s="20"/>
      <c r="N19" s="20"/>
      <c r="O19" s="20"/>
    </row>
    <row r="20" spans="1:15" s="10" customFormat="1" ht="13">
      <c r="A20" s="20"/>
      <c r="B20" s="20" t="s">
        <v>20</v>
      </c>
      <c r="C20" s="20" t="s">
        <v>21</v>
      </c>
      <c r="D20" s="20"/>
      <c r="E20" s="20"/>
      <c r="F20" s="20"/>
      <c r="G20" s="20"/>
      <c r="H20" s="20"/>
      <c r="I20" s="20"/>
      <c r="J20" s="20"/>
      <c r="K20" s="20"/>
      <c r="L20" s="20"/>
      <c r="M20" s="20"/>
      <c r="N20" s="20"/>
      <c r="O20" s="20"/>
    </row>
    <row r="21" spans="1:15" s="10" customFormat="1" ht="13">
      <c r="A21" s="20" t="s">
        <v>22</v>
      </c>
      <c r="B21" s="20"/>
      <c r="C21" s="20"/>
      <c r="D21" s="20"/>
      <c r="E21" s="20"/>
      <c r="F21" s="20"/>
      <c r="G21" s="20"/>
      <c r="H21" s="20"/>
      <c r="I21" s="20"/>
      <c r="J21" s="20"/>
      <c r="K21" s="20"/>
      <c r="L21" s="20"/>
      <c r="M21" s="20"/>
      <c r="N21" s="20"/>
      <c r="O21" s="20"/>
    </row>
    <row r="23" spans="1:15" s="4" customFormat="1">
      <c r="A23" s="6"/>
      <c r="B23" s="6"/>
      <c r="C23" s="6"/>
      <c r="D23" s="6"/>
      <c r="E23" s="6"/>
      <c r="F23" s="6"/>
      <c r="G23" s="6"/>
      <c r="H23" s="6"/>
      <c r="I23" s="6"/>
      <c r="J23" s="6"/>
      <c r="K23" s="6"/>
      <c r="L23" s="6"/>
      <c r="M23" s="6"/>
      <c r="N23" s="6"/>
      <c r="O23" s="6"/>
    </row>
  </sheetData>
  <mergeCells count="14">
    <mergeCell ref="A4:O6"/>
    <mergeCell ref="A17:C17"/>
    <mergeCell ref="A7:C9"/>
    <mergeCell ref="D8:G8"/>
    <mergeCell ref="A12:C12"/>
    <mergeCell ref="A13:C13"/>
    <mergeCell ref="H8:K8"/>
    <mergeCell ref="L8:O8"/>
    <mergeCell ref="D7:O7"/>
    <mergeCell ref="A16:C16"/>
    <mergeCell ref="A14:C14"/>
    <mergeCell ref="A15:C15"/>
    <mergeCell ref="A10:C10"/>
    <mergeCell ref="A11:C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70AC-FF7D-594B-A0F4-803AFB247938}">
  <dimension ref="A1:AJ11"/>
  <sheetViews>
    <sheetView showGridLines="0" workbookViewId="0"/>
  </sheetViews>
  <sheetFormatPr baseColWidth="10" defaultColWidth="8.83203125" defaultRowHeight="14"/>
  <cols>
    <col min="1" max="1" width="2.6640625" customWidth="1"/>
    <col min="2" max="32" width="2.5" customWidth="1"/>
    <col min="33" max="33" width="2.5" style="3" customWidth="1"/>
    <col min="34" max="35" width="2.5" customWidth="1"/>
  </cols>
  <sheetData>
    <row r="1" spans="1:36" s="4" customFormat="1" ht="16" thickBot="1">
      <c r="A1" s="43" t="s">
        <v>27</v>
      </c>
      <c r="N1" s="44"/>
      <c r="O1" s="44"/>
      <c r="P1" s="44"/>
      <c r="Q1" s="44"/>
      <c r="R1" s="44"/>
      <c r="S1" s="44"/>
      <c r="T1" s="44"/>
      <c r="U1" s="44"/>
      <c r="V1" s="44"/>
      <c r="W1" s="44"/>
      <c r="X1" s="44"/>
      <c r="Y1" s="44"/>
      <c r="Z1" s="44"/>
      <c r="AA1" s="44"/>
      <c r="AB1" s="44"/>
      <c r="AC1" s="44"/>
      <c r="AD1" s="44"/>
      <c r="AE1" s="44"/>
      <c r="AF1" s="44"/>
      <c r="AG1" s="44"/>
      <c r="AH1" s="44"/>
      <c r="AI1" s="44"/>
    </row>
    <row r="2" spans="1:36" s="54" customFormat="1" ht="12">
      <c r="A2" s="45"/>
      <c r="B2" s="46"/>
      <c r="C2" s="47" t="s">
        <v>28</v>
      </c>
      <c r="D2" s="48"/>
      <c r="E2" s="48"/>
      <c r="F2" s="48"/>
      <c r="G2" s="48"/>
      <c r="H2" s="48"/>
      <c r="I2" s="48"/>
      <c r="J2" s="48"/>
      <c r="K2" s="48"/>
      <c r="L2" s="48"/>
      <c r="M2" s="49"/>
      <c r="N2" s="50" t="s">
        <v>29</v>
      </c>
      <c r="O2" s="51"/>
      <c r="P2" s="51"/>
      <c r="Q2" s="51"/>
      <c r="R2" s="51"/>
      <c r="S2" s="51"/>
      <c r="T2" s="51"/>
      <c r="U2" s="51"/>
      <c r="V2" s="51"/>
      <c r="W2" s="51"/>
      <c r="X2" s="52"/>
      <c r="Y2" s="47" t="s">
        <v>30</v>
      </c>
      <c r="Z2" s="53"/>
      <c r="AA2" s="53"/>
      <c r="AB2" s="53"/>
      <c r="AC2" s="53"/>
      <c r="AD2" s="53"/>
      <c r="AE2" s="53"/>
      <c r="AF2" s="53"/>
      <c r="AG2" s="53"/>
      <c r="AH2" s="53"/>
      <c r="AI2" s="53"/>
    </row>
    <row r="3" spans="1:36" s="54" customFormat="1" ht="12">
      <c r="A3" s="55"/>
      <c r="B3" s="56"/>
      <c r="C3" s="57" t="s">
        <v>31</v>
      </c>
      <c r="D3" s="58" t="s">
        <v>32</v>
      </c>
      <c r="E3" s="59" t="s">
        <v>33</v>
      </c>
      <c r="F3" s="60"/>
      <c r="G3" s="60"/>
      <c r="H3" s="60"/>
      <c r="I3" s="60"/>
      <c r="J3" s="60"/>
      <c r="K3" s="60"/>
      <c r="L3" s="61"/>
      <c r="M3" s="57" t="s">
        <v>34</v>
      </c>
      <c r="N3" s="57" t="s">
        <v>31</v>
      </c>
      <c r="O3" s="58" t="s">
        <v>32</v>
      </c>
      <c r="P3" s="59" t="s">
        <v>33</v>
      </c>
      <c r="Q3" s="60"/>
      <c r="R3" s="60"/>
      <c r="S3" s="60"/>
      <c r="T3" s="60"/>
      <c r="U3" s="60"/>
      <c r="V3" s="60"/>
      <c r="W3" s="61"/>
      <c r="X3" s="57" t="s">
        <v>34</v>
      </c>
      <c r="Y3" s="57" t="s">
        <v>31</v>
      </c>
      <c r="Z3" s="58" t="s">
        <v>32</v>
      </c>
      <c r="AA3" s="59" t="s">
        <v>33</v>
      </c>
      <c r="AB3" s="60"/>
      <c r="AC3" s="60"/>
      <c r="AD3" s="60"/>
      <c r="AE3" s="60"/>
      <c r="AF3" s="60"/>
      <c r="AG3" s="60"/>
      <c r="AH3" s="61"/>
      <c r="AI3" s="62" t="s">
        <v>34</v>
      </c>
    </row>
    <row r="4" spans="1:36" s="54" customFormat="1" ht="76" thickBot="1">
      <c r="A4" s="63"/>
      <c r="B4" s="64"/>
      <c r="C4" s="65"/>
      <c r="D4" s="66" t="s">
        <v>35</v>
      </c>
      <c r="E4" s="67" t="s">
        <v>36</v>
      </c>
      <c r="F4" s="68" t="s">
        <v>37</v>
      </c>
      <c r="G4" s="67" t="s">
        <v>38</v>
      </c>
      <c r="H4" s="67" t="s">
        <v>39</v>
      </c>
      <c r="I4" s="67" t="s">
        <v>40</v>
      </c>
      <c r="J4" s="67" t="s">
        <v>41</v>
      </c>
      <c r="K4" s="67" t="s">
        <v>42</v>
      </c>
      <c r="L4" s="69" t="s">
        <v>43</v>
      </c>
      <c r="M4" s="65"/>
      <c r="N4" s="65"/>
      <c r="O4" s="66" t="s">
        <v>35</v>
      </c>
      <c r="P4" s="67" t="s">
        <v>36</v>
      </c>
      <c r="Q4" s="68" t="s">
        <v>37</v>
      </c>
      <c r="R4" s="67" t="s">
        <v>38</v>
      </c>
      <c r="S4" s="67" t="s">
        <v>39</v>
      </c>
      <c r="T4" s="67" t="s">
        <v>40</v>
      </c>
      <c r="U4" s="67" t="s">
        <v>41</v>
      </c>
      <c r="V4" s="67" t="s">
        <v>42</v>
      </c>
      <c r="W4" s="69" t="s">
        <v>43</v>
      </c>
      <c r="X4" s="65"/>
      <c r="Y4" s="65"/>
      <c r="Z4" s="66" t="s">
        <v>35</v>
      </c>
      <c r="AA4" s="67" t="s">
        <v>36</v>
      </c>
      <c r="AB4" s="68" t="s">
        <v>37</v>
      </c>
      <c r="AC4" s="67" t="s">
        <v>38</v>
      </c>
      <c r="AD4" s="67" t="s">
        <v>39</v>
      </c>
      <c r="AE4" s="67" t="s">
        <v>40</v>
      </c>
      <c r="AF4" s="67" t="s">
        <v>41</v>
      </c>
      <c r="AG4" s="67" t="s">
        <v>42</v>
      </c>
      <c r="AH4" s="70" t="s">
        <v>43</v>
      </c>
      <c r="AI4" s="71"/>
    </row>
    <row r="5" spans="1:36" s="54" customFormat="1" ht="30" customHeight="1">
      <c r="A5" s="72" t="s">
        <v>44</v>
      </c>
      <c r="B5" s="73"/>
      <c r="C5" s="74">
        <v>0</v>
      </c>
      <c r="D5" s="75">
        <v>0</v>
      </c>
      <c r="E5" s="76">
        <v>0</v>
      </c>
      <c r="F5" s="76">
        <v>0</v>
      </c>
      <c r="G5" s="76">
        <v>0</v>
      </c>
      <c r="H5" s="76">
        <v>0</v>
      </c>
      <c r="I5" s="76">
        <v>0</v>
      </c>
      <c r="J5" s="76">
        <v>0</v>
      </c>
      <c r="K5" s="76">
        <v>0</v>
      </c>
      <c r="L5" s="76">
        <v>0</v>
      </c>
      <c r="M5" s="76">
        <v>0</v>
      </c>
      <c r="N5" s="74">
        <v>0</v>
      </c>
      <c r="O5" s="75">
        <v>0</v>
      </c>
      <c r="P5" s="76">
        <v>0</v>
      </c>
      <c r="Q5" s="76">
        <v>0</v>
      </c>
      <c r="R5" s="76">
        <v>0</v>
      </c>
      <c r="S5" s="76">
        <v>0</v>
      </c>
      <c r="T5" s="76">
        <v>0</v>
      </c>
      <c r="U5" s="76">
        <v>0</v>
      </c>
      <c r="V5" s="76">
        <v>0</v>
      </c>
      <c r="W5" s="76">
        <v>0</v>
      </c>
      <c r="X5" s="76">
        <v>0</v>
      </c>
      <c r="Y5" s="74">
        <v>0</v>
      </c>
      <c r="Z5" s="75">
        <v>0</v>
      </c>
      <c r="AA5" s="76">
        <v>0</v>
      </c>
      <c r="AB5" s="76">
        <v>0</v>
      </c>
      <c r="AC5" s="76">
        <v>0</v>
      </c>
      <c r="AD5" s="76">
        <v>0</v>
      </c>
      <c r="AE5" s="76">
        <v>0</v>
      </c>
      <c r="AF5" s="76">
        <v>0</v>
      </c>
      <c r="AG5" s="76">
        <v>0</v>
      </c>
      <c r="AH5" s="76">
        <v>0</v>
      </c>
      <c r="AI5" s="77">
        <v>0</v>
      </c>
      <c r="AJ5" s="78"/>
    </row>
    <row r="6" spans="1:36" s="54" customFormat="1" ht="30" customHeight="1" thickBot="1">
      <c r="A6" s="79" t="s">
        <v>45</v>
      </c>
      <c r="B6" s="80"/>
      <c r="C6" s="81"/>
      <c r="D6" s="82">
        <v>0</v>
      </c>
      <c r="E6" s="83">
        <v>0</v>
      </c>
      <c r="F6" s="83">
        <v>0</v>
      </c>
      <c r="G6" s="83">
        <v>0</v>
      </c>
      <c r="H6" s="83">
        <v>0</v>
      </c>
      <c r="I6" s="83">
        <v>0</v>
      </c>
      <c r="J6" s="83">
        <v>0</v>
      </c>
      <c r="K6" s="83">
        <v>0</v>
      </c>
      <c r="L6" s="83">
        <v>0</v>
      </c>
      <c r="M6" s="83">
        <v>0</v>
      </c>
      <c r="N6" s="81"/>
      <c r="O6" s="82">
        <v>0</v>
      </c>
      <c r="P6" s="83">
        <v>0</v>
      </c>
      <c r="Q6" s="83">
        <v>0</v>
      </c>
      <c r="R6" s="83">
        <v>0</v>
      </c>
      <c r="S6" s="83">
        <v>0</v>
      </c>
      <c r="T6" s="83">
        <v>0</v>
      </c>
      <c r="U6" s="83">
        <v>0</v>
      </c>
      <c r="V6" s="83">
        <v>0</v>
      </c>
      <c r="W6" s="83">
        <v>0</v>
      </c>
      <c r="X6" s="83">
        <v>0</v>
      </c>
      <c r="Y6" s="81"/>
      <c r="Z6" s="82">
        <v>0</v>
      </c>
      <c r="AA6" s="83">
        <v>0</v>
      </c>
      <c r="AB6" s="83">
        <v>0</v>
      </c>
      <c r="AC6" s="83">
        <v>0</v>
      </c>
      <c r="AD6" s="83">
        <v>0</v>
      </c>
      <c r="AE6" s="83">
        <v>0</v>
      </c>
      <c r="AF6" s="83">
        <v>0</v>
      </c>
      <c r="AG6" s="83">
        <v>0</v>
      </c>
      <c r="AH6" s="83">
        <v>0</v>
      </c>
      <c r="AI6" s="84">
        <v>0</v>
      </c>
      <c r="AJ6" s="78"/>
    </row>
    <row r="7" spans="1:36" s="10" customFormat="1" ht="13">
      <c r="A7" s="20" t="s">
        <v>46</v>
      </c>
      <c r="B7" s="20" t="s">
        <v>47</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6" s="10" customFormat="1" ht="13">
      <c r="A8" s="20"/>
      <c r="B8" s="20" t="s">
        <v>48</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6" s="10" customFormat="1" ht="13">
      <c r="A9" s="20"/>
      <c r="B9" s="20" t="s">
        <v>49</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pans="1:36" s="10" customFormat="1" ht="13">
      <c r="A10" s="20" t="s">
        <v>50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pans="1:36" s="10" customFormat="1" ht="13">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sheetData>
  <mergeCells count="18">
    <mergeCell ref="Y3:Y4"/>
    <mergeCell ref="AA3:AH3"/>
    <mergeCell ref="AI3:AI4"/>
    <mergeCell ref="A5:B5"/>
    <mergeCell ref="C5:C6"/>
    <mergeCell ref="N5:N6"/>
    <mergeCell ref="Y5:Y6"/>
    <mergeCell ref="A6:B6"/>
    <mergeCell ref="A2:B4"/>
    <mergeCell ref="C2:M2"/>
    <mergeCell ref="N2:X2"/>
    <mergeCell ref="Y2:AI2"/>
    <mergeCell ref="C3:C4"/>
    <mergeCell ref="E3:L3"/>
    <mergeCell ref="M3:M4"/>
    <mergeCell ref="N3:N4"/>
    <mergeCell ref="P3:W3"/>
    <mergeCell ref="X3:X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22512-B35A-5949-A9DE-1589B68926BF}">
  <dimension ref="A1:I6"/>
  <sheetViews>
    <sheetView showGridLines="0" workbookViewId="0"/>
  </sheetViews>
  <sheetFormatPr baseColWidth="10" defaultColWidth="8.83203125" defaultRowHeight="14"/>
  <cols>
    <col min="1" max="1" width="12.83203125" customWidth="1"/>
    <col min="2" max="8" width="6.6640625" customWidth="1"/>
    <col min="9" max="9" width="6.6640625" style="3" customWidth="1"/>
  </cols>
  <sheetData>
    <row r="1" spans="1:9" s="43" customFormat="1" ht="16" thickBot="1">
      <c r="A1" s="43" t="s">
        <v>51</v>
      </c>
      <c r="I1" s="85"/>
    </row>
    <row r="2" spans="1:9" s="10" customFormat="1" thickBot="1">
      <c r="A2" s="86"/>
      <c r="B2" s="87" t="s">
        <v>52</v>
      </c>
      <c r="C2" s="88" t="s">
        <v>53</v>
      </c>
      <c r="D2" s="88" t="s">
        <v>54</v>
      </c>
      <c r="E2" s="88" t="s">
        <v>55</v>
      </c>
      <c r="F2" s="88" t="s">
        <v>56</v>
      </c>
      <c r="G2" s="88" t="s">
        <v>57</v>
      </c>
      <c r="H2" s="88" t="s">
        <v>58</v>
      </c>
      <c r="I2" s="89" t="s">
        <v>59</v>
      </c>
    </row>
    <row r="3" spans="1:9" s="10" customFormat="1" ht="15" customHeight="1">
      <c r="A3" s="90" t="s">
        <v>60</v>
      </c>
      <c r="B3" s="91">
        <f>SUM(C3:I3)</f>
        <v>254</v>
      </c>
      <c r="C3" s="15">
        <v>20</v>
      </c>
      <c r="D3" s="15">
        <v>95</v>
      </c>
      <c r="E3" s="15">
        <v>14</v>
      </c>
      <c r="F3" s="15">
        <v>37</v>
      </c>
      <c r="G3" s="15">
        <v>10</v>
      </c>
      <c r="H3" s="15">
        <v>36</v>
      </c>
      <c r="I3" s="16">
        <v>42</v>
      </c>
    </row>
    <row r="4" spans="1:9" s="10" customFormat="1" ht="15" thickBot="1">
      <c r="A4" s="92" t="s">
        <v>61</v>
      </c>
      <c r="B4" s="93">
        <f>SUM(C4:I4)</f>
        <v>66</v>
      </c>
      <c r="C4" s="18">
        <v>8</v>
      </c>
      <c r="D4" s="18">
        <v>12</v>
      </c>
      <c r="E4" s="18">
        <v>9</v>
      </c>
      <c r="F4" s="18">
        <v>10</v>
      </c>
      <c r="G4" s="18">
        <v>7</v>
      </c>
      <c r="H4" s="18">
        <v>10</v>
      </c>
      <c r="I4" s="19">
        <v>10</v>
      </c>
    </row>
    <row r="5" spans="1:9" s="10" customFormat="1" ht="13">
      <c r="A5" s="20" t="s">
        <v>50</v>
      </c>
      <c r="B5" s="20"/>
      <c r="C5" s="20"/>
      <c r="D5" s="20"/>
      <c r="E5" s="20"/>
      <c r="F5" s="20"/>
      <c r="G5" s="20"/>
      <c r="H5" s="20"/>
      <c r="I5" s="20"/>
    </row>
    <row r="6" spans="1:9">
      <c r="A6" s="94"/>
      <c r="B6" s="94"/>
      <c r="C6" s="94"/>
      <c r="D6" s="94"/>
      <c r="E6" s="94"/>
      <c r="F6" s="94"/>
      <c r="G6" s="94"/>
      <c r="H6" s="94"/>
      <c r="I6" s="94"/>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2F848-EFAB-A249-9129-FDDD428735A6}">
  <dimension ref="A1:O11"/>
  <sheetViews>
    <sheetView showGridLines="0" workbookViewId="0">
      <selection sqref="A1:N1"/>
    </sheetView>
  </sheetViews>
  <sheetFormatPr baseColWidth="10" defaultColWidth="8.83203125" defaultRowHeight="14"/>
  <cols>
    <col min="1" max="1" width="11.83203125" customWidth="1"/>
    <col min="2" max="8" width="5.83203125" customWidth="1"/>
    <col min="9" max="9" width="5.83203125" style="3" customWidth="1"/>
    <col min="10" max="14" width="5.83203125" customWidth="1"/>
  </cols>
  <sheetData>
    <row r="1" spans="1:15" s="21" customFormat="1" ht="15">
      <c r="A1" s="95" t="s">
        <v>62</v>
      </c>
      <c r="B1" s="95"/>
      <c r="C1" s="95"/>
      <c r="D1" s="95"/>
      <c r="E1" s="95"/>
      <c r="F1" s="95"/>
      <c r="G1" s="95"/>
      <c r="H1" s="95"/>
      <c r="I1" s="95"/>
      <c r="J1" s="95"/>
      <c r="K1" s="95"/>
      <c r="L1" s="95"/>
      <c r="M1" s="95"/>
      <c r="N1" s="95"/>
    </row>
    <row r="2" spans="1:15" s="8" customFormat="1" ht="13">
      <c r="A2" s="96" t="s">
        <v>63</v>
      </c>
      <c r="B2" s="96"/>
      <c r="C2" s="96"/>
      <c r="D2" s="96"/>
      <c r="E2" s="96"/>
      <c r="F2" s="96"/>
      <c r="G2" s="96"/>
      <c r="H2" s="96"/>
      <c r="I2" s="96"/>
      <c r="J2" s="96"/>
      <c r="K2" s="96"/>
      <c r="L2" s="96"/>
      <c r="M2" s="96"/>
      <c r="N2" s="96"/>
    </row>
    <row r="3" spans="1:15" s="8" customFormat="1" ht="13">
      <c r="A3" s="96"/>
      <c r="B3" s="96"/>
      <c r="C3" s="96"/>
      <c r="D3" s="96"/>
      <c r="E3" s="96"/>
      <c r="F3" s="96"/>
      <c r="G3" s="96"/>
      <c r="H3" s="96"/>
      <c r="I3" s="96"/>
      <c r="J3" s="96"/>
      <c r="K3" s="96"/>
      <c r="L3" s="96"/>
      <c r="M3" s="96"/>
      <c r="N3" s="96"/>
    </row>
    <row r="4" spans="1:15" s="8" customFormat="1" ht="13">
      <c r="A4" s="96"/>
      <c r="B4" s="96"/>
      <c r="C4" s="96"/>
      <c r="D4" s="96"/>
      <c r="E4" s="96"/>
      <c r="F4" s="96"/>
      <c r="G4" s="96"/>
      <c r="H4" s="96"/>
      <c r="I4" s="96"/>
      <c r="J4" s="96"/>
      <c r="K4" s="96"/>
      <c r="L4" s="96"/>
      <c r="M4" s="96"/>
      <c r="N4" s="96"/>
    </row>
    <row r="5" spans="1:15" s="8" customFormat="1" thickBot="1">
      <c r="A5" s="97"/>
      <c r="B5" s="97"/>
      <c r="C5" s="97"/>
      <c r="D5" s="97"/>
      <c r="E5" s="97"/>
      <c r="F5" s="97"/>
      <c r="G5" s="97"/>
      <c r="H5" s="97"/>
      <c r="I5" s="97"/>
      <c r="J5" s="97"/>
      <c r="K5" s="97"/>
      <c r="L5" s="97"/>
      <c r="M5" s="97"/>
      <c r="N5" s="97"/>
    </row>
    <row r="6" spans="1:15" s="10" customFormat="1" thickBot="1">
      <c r="A6" s="86"/>
      <c r="B6" s="98" t="s">
        <v>52</v>
      </c>
      <c r="C6" s="99" t="s">
        <v>64</v>
      </c>
      <c r="D6" s="100" t="s">
        <v>65</v>
      </c>
      <c r="E6" s="100" t="s">
        <v>66</v>
      </c>
      <c r="F6" s="100" t="s">
        <v>67</v>
      </c>
      <c r="G6" s="100" t="s">
        <v>68</v>
      </c>
      <c r="H6" s="100" t="s">
        <v>69</v>
      </c>
      <c r="I6" s="100" t="s">
        <v>70</v>
      </c>
      <c r="J6" s="100" t="s">
        <v>71</v>
      </c>
      <c r="K6" s="100" t="s">
        <v>72</v>
      </c>
      <c r="L6" s="99" t="s">
        <v>73</v>
      </c>
      <c r="M6" s="100" t="s">
        <v>74</v>
      </c>
      <c r="N6" s="101" t="s">
        <v>75</v>
      </c>
    </row>
    <row r="7" spans="1:15" s="10" customFormat="1" ht="15" thickBot="1">
      <c r="A7" s="102" t="s">
        <v>52</v>
      </c>
      <c r="B7" s="103">
        <v>299</v>
      </c>
      <c r="C7" s="104">
        <v>7</v>
      </c>
      <c r="D7" s="104">
        <v>138</v>
      </c>
      <c r="E7" s="105">
        <v>16</v>
      </c>
      <c r="F7" s="106">
        <v>6</v>
      </c>
      <c r="G7" s="106">
        <v>3</v>
      </c>
      <c r="H7" s="104">
        <v>113</v>
      </c>
      <c r="I7" s="106">
        <v>7</v>
      </c>
      <c r="J7" s="106">
        <v>3</v>
      </c>
      <c r="K7" s="105">
        <v>4</v>
      </c>
      <c r="L7" s="106">
        <v>2</v>
      </c>
      <c r="M7" s="107">
        <v>0</v>
      </c>
      <c r="N7" s="108">
        <v>0</v>
      </c>
    </row>
    <row r="8" spans="1:15" s="10" customFormat="1" ht="13">
      <c r="A8" s="109" t="s">
        <v>76</v>
      </c>
      <c r="B8" s="13">
        <v>51</v>
      </c>
      <c r="C8" s="110">
        <v>7</v>
      </c>
      <c r="D8" s="110">
        <v>7</v>
      </c>
      <c r="E8" s="111">
        <v>5</v>
      </c>
      <c r="F8" s="112">
        <v>6</v>
      </c>
      <c r="G8" s="112">
        <v>3</v>
      </c>
      <c r="H8" s="110">
        <v>7</v>
      </c>
      <c r="I8" s="112">
        <v>7</v>
      </c>
      <c r="J8" s="112">
        <v>3</v>
      </c>
      <c r="K8" s="111">
        <v>4</v>
      </c>
      <c r="L8" s="112">
        <v>2</v>
      </c>
      <c r="M8" s="112">
        <v>0</v>
      </c>
      <c r="N8" s="113">
        <v>0</v>
      </c>
    </row>
    <row r="9" spans="1:15" s="10" customFormat="1" thickBot="1">
      <c r="A9" s="114" t="s">
        <v>77</v>
      </c>
      <c r="B9" s="93">
        <v>248</v>
      </c>
      <c r="C9" s="107">
        <v>0</v>
      </c>
      <c r="D9" s="115">
        <v>131</v>
      </c>
      <c r="E9" s="116">
        <v>11</v>
      </c>
      <c r="F9" s="107">
        <v>0</v>
      </c>
      <c r="G9" s="107">
        <v>0</v>
      </c>
      <c r="H9" s="115">
        <v>106</v>
      </c>
      <c r="I9" s="107">
        <v>0</v>
      </c>
      <c r="J9" s="107">
        <v>0</v>
      </c>
      <c r="K9" s="116">
        <v>0</v>
      </c>
      <c r="L9" s="107">
        <v>0</v>
      </c>
      <c r="M9" s="107">
        <v>0</v>
      </c>
      <c r="N9" s="117">
        <v>0</v>
      </c>
    </row>
    <row r="10" spans="1:15" s="10" customFormat="1" ht="13">
      <c r="A10" s="118" t="s">
        <v>50</v>
      </c>
      <c r="B10" s="20"/>
      <c r="C10" s="20"/>
      <c r="D10" s="20"/>
      <c r="E10" s="20"/>
      <c r="F10" s="20"/>
      <c r="G10" s="20"/>
      <c r="H10" s="20"/>
      <c r="I10" s="20"/>
    </row>
    <row r="11" spans="1:15">
      <c r="A11" s="94"/>
      <c r="B11" s="94"/>
      <c r="C11" s="94"/>
      <c r="D11" s="119"/>
      <c r="E11" s="119"/>
      <c r="F11" s="119"/>
      <c r="G11" s="119"/>
      <c r="H11" s="119"/>
      <c r="I11" s="119"/>
      <c r="J11" s="120"/>
      <c r="K11" s="120"/>
      <c r="L11" s="120"/>
      <c r="M11" s="120"/>
      <c r="N11" s="120"/>
      <c r="O11" s="4"/>
    </row>
  </sheetData>
  <mergeCells count="2">
    <mergeCell ref="A1:N1"/>
    <mergeCell ref="A2:N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B07C-56C7-5A46-822E-150BDAFC9D3B}">
  <dimension ref="A1:E9"/>
  <sheetViews>
    <sheetView showGridLines="0" workbookViewId="0">
      <selection sqref="A1:D1"/>
    </sheetView>
  </sheetViews>
  <sheetFormatPr baseColWidth="10" defaultColWidth="8.83203125" defaultRowHeight="14"/>
  <cols>
    <col min="1" max="1" width="25" customWidth="1"/>
    <col min="2" max="2" width="18.6640625" customWidth="1"/>
    <col min="3" max="3" width="10" customWidth="1"/>
    <col min="4" max="4" width="10" style="3" customWidth="1"/>
  </cols>
  <sheetData>
    <row r="1" spans="1:5" s="4" customFormat="1" ht="16" thickBot="1">
      <c r="A1" s="121" t="s">
        <v>78</v>
      </c>
      <c r="B1" s="121"/>
      <c r="C1" s="121"/>
      <c r="D1" s="121"/>
    </row>
    <row r="2" spans="1:5" s="10" customFormat="1" thickBot="1">
      <c r="A2" s="122" t="s">
        <v>79</v>
      </c>
      <c r="B2" s="123" t="s">
        <v>80</v>
      </c>
      <c r="C2" s="123" t="s">
        <v>61</v>
      </c>
      <c r="D2" s="101" t="s">
        <v>81</v>
      </c>
      <c r="E2" s="124"/>
    </row>
    <row r="3" spans="1:5" s="10" customFormat="1">
      <c r="A3" s="125" t="s">
        <v>82</v>
      </c>
      <c r="B3" s="126" t="s">
        <v>83</v>
      </c>
      <c r="C3" s="127">
        <v>1</v>
      </c>
      <c r="D3" s="128">
        <v>277</v>
      </c>
      <c r="E3" s="124"/>
    </row>
    <row r="4" spans="1:5" s="10" customFormat="1">
      <c r="A4" s="125" t="s">
        <v>84</v>
      </c>
      <c r="B4" s="126" t="s">
        <v>85</v>
      </c>
      <c r="C4" s="127">
        <v>1</v>
      </c>
      <c r="D4" s="128">
        <v>230</v>
      </c>
      <c r="E4" s="124"/>
    </row>
    <row r="5" spans="1:5" s="10" customFormat="1">
      <c r="A5" s="125" t="s">
        <v>86</v>
      </c>
      <c r="B5" s="126" t="s">
        <v>87</v>
      </c>
      <c r="C5" s="127">
        <v>1</v>
      </c>
      <c r="D5" s="128">
        <v>920</v>
      </c>
      <c r="E5" s="124"/>
    </row>
    <row r="6" spans="1:5" s="10" customFormat="1" thickBot="1">
      <c r="A6" s="129" t="s">
        <v>88</v>
      </c>
      <c r="B6" s="130"/>
      <c r="C6" s="131">
        <v>3</v>
      </c>
      <c r="D6" s="132">
        <v>1427</v>
      </c>
      <c r="E6" s="124"/>
    </row>
    <row r="7" spans="1:5" s="10" customFormat="1" ht="13">
      <c r="A7" s="20" t="s">
        <v>50</v>
      </c>
      <c r="B7" s="20"/>
      <c r="C7" s="133"/>
      <c r="D7" s="133"/>
      <c r="E7" s="124"/>
    </row>
    <row r="8" spans="1:5" s="10" customFormat="1" ht="18" customHeight="1">
      <c r="A8"/>
      <c r="B8"/>
      <c r="C8"/>
      <c r="D8" s="3"/>
      <c r="E8" s="124"/>
    </row>
    <row r="9" spans="1:5" s="8" customFormat="1" ht="18" customHeight="1">
      <c r="A9"/>
      <c r="B9"/>
      <c r="C9"/>
      <c r="D9" s="3"/>
    </row>
  </sheetData>
  <mergeCells count="2">
    <mergeCell ref="A1:D1"/>
    <mergeCell ref="A6:B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94A6-E779-494C-A5F8-34D4B77B7B30}">
  <dimension ref="A1:D13"/>
  <sheetViews>
    <sheetView showGridLines="0" workbookViewId="0">
      <selection sqref="A1:C1"/>
    </sheetView>
  </sheetViews>
  <sheetFormatPr baseColWidth="10" defaultColWidth="8.83203125" defaultRowHeight="14"/>
  <cols>
    <col min="1" max="1" width="15.6640625" customWidth="1"/>
    <col min="2" max="2" width="25.6640625" customWidth="1"/>
    <col min="3" max="3" width="20.6640625" style="3" customWidth="1"/>
  </cols>
  <sheetData>
    <row r="1" spans="1:4" s="4" customFormat="1" ht="16" thickBot="1">
      <c r="A1" s="121" t="s">
        <v>89</v>
      </c>
      <c r="B1" s="121"/>
      <c r="C1" s="121"/>
    </row>
    <row r="2" spans="1:4" s="10" customFormat="1" thickBot="1">
      <c r="A2" s="86"/>
      <c r="B2" s="134" t="s">
        <v>90</v>
      </c>
      <c r="C2" s="101" t="s">
        <v>91</v>
      </c>
    </row>
    <row r="3" spans="1:4" s="10" customFormat="1" ht="15" customHeight="1">
      <c r="A3" s="135" t="s">
        <v>52</v>
      </c>
      <c r="B3" s="13">
        <v>4466</v>
      </c>
      <c r="C3" s="14">
        <v>175</v>
      </c>
      <c r="D3" s="124"/>
    </row>
    <row r="4" spans="1:4" s="10" customFormat="1" ht="15" customHeight="1">
      <c r="A4" s="136" t="s">
        <v>53</v>
      </c>
      <c r="B4" s="127">
        <v>537</v>
      </c>
      <c r="C4" s="128">
        <v>38</v>
      </c>
    </row>
    <row r="5" spans="1:4" s="10" customFormat="1" ht="15" customHeight="1">
      <c r="A5" s="136" t="s">
        <v>92</v>
      </c>
      <c r="B5" s="127">
        <v>274</v>
      </c>
      <c r="C5" s="128">
        <v>28</v>
      </c>
    </row>
    <row r="6" spans="1:4" s="10" customFormat="1" ht="15" customHeight="1">
      <c r="A6" s="136" t="s">
        <v>55</v>
      </c>
      <c r="B6" s="127">
        <v>872</v>
      </c>
      <c r="C6" s="137">
        <v>22</v>
      </c>
    </row>
    <row r="7" spans="1:4" s="10" customFormat="1" ht="15" customHeight="1">
      <c r="A7" s="136" t="s">
        <v>93</v>
      </c>
      <c r="B7" s="127">
        <v>556</v>
      </c>
      <c r="C7" s="128">
        <v>13</v>
      </c>
    </row>
    <row r="8" spans="1:4" s="10" customFormat="1" ht="15" customHeight="1">
      <c r="A8" s="136" t="s">
        <v>57</v>
      </c>
      <c r="B8" s="127">
        <v>740</v>
      </c>
      <c r="C8" s="128">
        <v>21</v>
      </c>
    </row>
    <row r="9" spans="1:4" s="10" customFormat="1" ht="15" customHeight="1">
      <c r="A9" s="136" t="s">
        <v>58</v>
      </c>
      <c r="B9" s="127">
        <v>584</v>
      </c>
      <c r="C9" s="128">
        <v>25</v>
      </c>
    </row>
    <row r="10" spans="1:4" s="10" customFormat="1" ht="15" thickBot="1">
      <c r="A10" s="138" t="s">
        <v>59</v>
      </c>
      <c r="B10" s="115">
        <v>903</v>
      </c>
      <c r="C10" s="117">
        <v>28</v>
      </c>
    </row>
    <row r="11" spans="1:4" s="10" customFormat="1" ht="13">
      <c r="A11" s="139" t="s">
        <v>94</v>
      </c>
      <c r="B11" s="139"/>
      <c r="C11" s="139"/>
    </row>
    <row r="12" spans="1:4" s="10" customFormat="1" ht="13">
      <c r="A12" s="140" t="s">
        <v>95</v>
      </c>
      <c r="B12" s="140"/>
      <c r="C12" s="140"/>
    </row>
    <row r="13" spans="1:4" s="142" customFormat="1">
      <c r="A13" s="141"/>
      <c r="B13" s="141"/>
      <c r="C13" s="141"/>
    </row>
  </sheetData>
  <mergeCells count="3">
    <mergeCell ref="A1:C1"/>
    <mergeCell ref="A11:C11"/>
    <mergeCell ref="A12:C1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BCEB-9611-3243-83BC-1B2B10BA55A9}">
  <dimension ref="A1:D17"/>
  <sheetViews>
    <sheetView showGridLines="0" workbookViewId="0">
      <selection sqref="A1:D1"/>
    </sheetView>
  </sheetViews>
  <sheetFormatPr baseColWidth="10" defaultColWidth="8.83203125" defaultRowHeight="14"/>
  <cols>
    <col min="1" max="1" width="26" style="169" customWidth="1"/>
    <col min="2" max="2" width="31.83203125" style="169" customWidth="1"/>
    <col min="3" max="3" width="15.6640625" style="173" customWidth="1"/>
    <col min="4" max="4" width="14.1640625" style="173" customWidth="1"/>
    <col min="5" max="16384" width="8.83203125" style="169"/>
  </cols>
  <sheetData>
    <row r="1" spans="1:4" s="144" customFormat="1" ht="15">
      <c r="A1" s="143" t="s">
        <v>96</v>
      </c>
      <c r="B1" s="143"/>
      <c r="C1" s="143"/>
      <c r="D1" s="143"/>
    </row>
    <row r="2" spans="1:4" s="146" customFormat="1" ht="13">
      <c r="A2" s="145" t="s">
        <v>97</v>
      </c>
      <c r="B2" s="145"/>
      <c r="C2" s="145"/>
      <c r="D2" s="145"/>
    </row>
    <row r="3" spans="1:4" s="146" customFormat="1" ht="13">
      <c r="A3" s="145"/>
      <c r="B3" s="145"/>
      <c r="C3" s="145"/>
      <c r="D3" s="145"/>
    </row>
    <row r="4" spans="1:4" s="146" customFormat="1" thickBot="1">
      <c r="A4" s="147"/>
      <c r="B4" s="147"/>
      <c r="C4" s="147"/>
      <c r="D4" s="147"/>
    </row>
    <row r="5" spans="1:4" s="149" customFormat="1" thickBot="1">
      <c r="A5" s="148" t="s">
        <v>98</v>
      </c>
      <c r="B5" s="100" t="s">
        <v>99</v>
      </c>
      <c r="C5" s="101" t="s">
        <v>100</v>
      </c>
      <c r="D5" s="101" t="s">
        <v>101</v>
      </c>
    </row>
    <row r="6" spans="1:4" s="149" customFormat="1" ht="28" customHeight="1">
      <c r="A6" s="150" t="s">
        <v>102</v>
      </c>
      <c r="B6" s="151" t="s">
        <v>103</v>
      </c>
      <c r="C6" s="152" t="s">
        <v>104</v>
      </c>
      <c r="D6" s="153" t="s">
        <v>105</v>
      </c>
    </row>
    <row r="7" spans="1:4" s="149" customFormat="1" ht="28" customHeight="1">
      <c r="A7" s="154"/>
      <c r="B7" s="155"/>
      <c r="C7" s="156"/>
      <c r="D7" s="157"/>
    </row>
    <row r="8" spans="1:4" s="149" customFormat="1" ht="28" customHeight="1">
      <c r="A8" s="158"/>
      <c r="B8" s="159"/>
      <c r="C8" s="156"/>
      <c r="D8" s="157"/>
    </row>
    <row r="9" spans="1:4" s="149" customFormat="1" ht="28" customHeight="1">
      <c r="A9" s="160" t="s">
        <v>106</v>
      </c>
      <c r="B9" s="161" t="s">
        <v>107</v>
      </c>
      <c r="C9" s="161" t="s">
        <v>108</v>
      </c>
      <c r="D9" s="162" t="s">
        <v>109</v>
      </c>
    </row>
    <row r="10" spans="1:4" s="149" customFormat="1" ht="28" customHeight="1">
      <c r="A10" s="163"/>
      <c r="B10" s="152"/>
      <c r="C10" s="152"/>
      <c r="D10" s="153"/>
    </row>
    <row r="11" spans="1:4" s="149" customFormat="1" ht="28" customHeight="1" thickBot="1">
      <c r="A11" s="164"/>
      <c r="B11" s="165"/>
      <c r="C11" s="165"/>
      <c r="D11" s="166"/>
    </row>
    <row r="12" spans="1:4" s="149" customFormat="1" ht="13">
      <c r="A12" s="118" t="s">
        <v>50</v>
      </c>
      <c r="C12" s="167"/>
      <c r="D12" s="168"/>
    </row>
    <row r="13" spans="1:4">
      <c r="C13" s="170"/>
      <c r="D13" s="171"/>
    </row>
    <row r="14" spans="1:4">
      <c r="C14" s="170"/>
      <c r="D14" s="171"/>
    </row>
    <row r="17" spans="2:2">
      <c r="B17" s="172"/>
    </row>
  </sheetData>
  <mergeCells count="10">
    <mergeCell ref="A9:A11"/>
    <mergeCell ref="B9:B11"/>
    <mergeCell ref="C9:C11"/>
    <mergeCell ref="D9:D11"/>
    <mergeCell ref="A1:D1"/>
    <mergeCell ref="A2:D3"/>
    <mergeCell ref="A6:A8"/>
    <mergeCell ref="B6:B8"/>
    <mergeCell ref="C6:C8"/>
    <mergeCell ref="D6:D8"/>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9A6B-D444-0343-8DAE-05AFD0345ABE}">
  <dimension ref="A1:T72"/>
  <sheetViews>
    <sheetView showGridLines="0" workbookViewId="0"/>
  </sheetViews>
  <sheetFormatPr baseColWidth="10" defaultColWidth="8.83203125" defaultRowHeight="14"/>
  <cols>
    <col min="1" max="1" width="6.6640625" style="175" customWidth="1"/>
    <col min="2" max="4" width="4.6640625" style="175" customWidth="1"/>
    <col min="5" max="7" width="4.33203125" style="175" customWidth="1"/>
    <col min="8" max="8" width="4.6640625" style="175" customWidth="1"/>
    <col min="9" max="9" width="4.33203125" style="175" customWidth="1"/>
    <col min="10" max="11" width="4.6640625" style="175" customWidth="1"/>
    <col min="12" max="12" width="4.33203125" style="175" customWidth="1"/>
    <col min="13" max="14" width="4.6640625" style="175" customWidth="1"/>
    <col min="15" max="16" width="4.33203125" style="175" customWidth="1"/>
    <col min="17" max="17" width="4.6640625" style="175" customWidth="1"/>
    <col min="18" max="18" width="4.33203125" style="175" customWidth="1"/>
    <col min="19" max="19" width="4.33203125" style="176" customWidth="1"/>
    <col min="20" max="16384" width="8.83203125" style="175"/>
  </cols>
  <sheetData>
    <row r="1" spans="1:20" s="177" customFormat="1" ht="15">
      <c r="A1" s="174" t="s">
        <v>110</v>
      </c>
      <c r="B1" s="175"/>
      <c r="C1" s="175"/>
      <c r="D1" s="175"/>
      <c r="E1" s="175"/>
      <c r="F1" s="175"/>
      <c r="G1" s="175"/>
      <c r="H1" s="175"/>
      <c r="I1" s="175"/>
      <c r="J1" s="175"/>
      <c r="K1" s="175"/>
      <c r="L1" s="175"/>
      <c r="M1" s="175"/>
      <c r="N1" s="175"/>
      <c r="O1" s="175"/>
      <c r="P1" s="175"/>
      <c r="Q1" s="175"/>
      <c r="R1" s="175"/>
      <c r="S1" s="176"/>
      <c r="T1" s="175"/>
    </row>
    <row r="2" spans="1:20" s="179" customFormat="1" ht="18" customHeight="1">
      <c r="A2" s="178" t="s">
        <v>111</v>
      </c>
      <c r="B2" s="178"/>
      <c r="C2" s="178"/>
      <c r="D2" s="178"/>
      <c r="E2" s="178"/>
      <c r="F2" s="178"/>
      <c r="G2" s="178"/>
      <c r="H2" s="178"/>
      <c r="I2" s="178"/>
      <c r="J2" s="178"/>
      <c r="K2" s="178"/>
      <c r="L2" s="178"/>
      <c r="M2" s="178"/>
      <c r="N2" s="178"/>
      <c r="O2" s="178"/>
      <c r="P2" s="178"/>
      <c r="Q2" s="178"/>
      <c r="R2" s="178"/>
      <c r="S2" s="178"/>
    </row>
    <row r="3" spans="1:20" s="179" customFormat="1" ht="18" customHeight="1" thickBot="1">
      <c r="A3" s="178"/>
      <c r="B3" s="178"/>
      <c r="C3" s="178"/>
      <c r="D3" s="178"/>
      <c r="E3" s="178"/>
      <c r="F3" s="178"/>
      <c r="G3" s="178"/>
      <c r="H3" s="178"/>
      <c r="I3" s="178"/>
      <c r="J3" s="178"/>
      <c r="K3" s="178"/>
      <c r="L3" s="178"/>
      <c r="M3" s="178"/>
      <c r="N3" s="178"/>
      <c r="O3" s="178"/>
      <c r="P3" s="178"/>
      <c r="Q3" s="178"/>
      <c r="R3" s="178"/>
      <c r="S3" s="178"/>
    </row>
    <row r="4" spans="1:20" s="186" customFormat="1" ht="18" customHeight="1">
      <c r="A4" s="180"/>
      <c r="B4" s="181" t="s">
        <v>112</v>
      </c>
      <c r="C4" s="182"/>
      <c r="D4" s="183"/>
      <c r="E4" s="181" t="s">
        <v>113</v>
      </c>
      <c r="F4" s="182"/>
      <c r="G4" s="183"/>
      <c r="H4" s="181" t="s">
        <v>114</v>
      </c>
      <c r="I4" s="182"/>
      <c r="J4" s="183"/>
      <c r="K4" s="181" t="s">
        <v>115</v>
      </c>
      <c r="L4" s="182"/>
      <c r="M4" s="183"/>
      <c r="N4" s="181" t="s">
        <v>116</v>
      </c>
      <c r="O4" s="182"/>
      <c r="P4" s="183"/>
      <c r="Q4" s="184" t="s">
        <v>117</v>
      </c>
      <c r="R4" s="185"/>
      <c r="S4" s="185"/>
    </row>
    <row r="5" spans="1:20" s="186" customFormat="1" thickBot="1">
      <c r="A5" s="187"/>
      <c r="B5" s="188" t="s">
        <v>52</v>
      </c>
      <c r="C5" s="188" t="s">
        <v>118</v>
      </c>
      <c r="D5" s="188" t="s">
        <v>119</v>
      </c>
      <c r="E5" s="188" t="s">
        <v>52</v>
      </c>
      <c r="F5" s="188" t="s">
        <v>118</v>
      </c>
      <c r="G5" s="188" t="s">
        <v>119</v>
      </c>
      <c r="H5" s="188" t="s">
        <v>52</v>
      </c>
      <c r="I5" s="188" t="s">
        <v>118</v>
      </c>
      <c r="J5" s="188" t="s">
        <v>119</v>
      </c>
      <c r="K5" s="188" t="s">
        <v>52</v>
      </c>
      <c r="L5" s="188" t="s">
        <v>118</v>
      </c>
      <c r="M5" s="188" t="s">
        <v>119</v>
      </c>
      <c r="N5" s="188" t="s">
        <v>52</v>
      </c>
      <c r="O5" s="188" t="s">
        <v>118</v>
      </c>
      <c r="P5" s="188" t="s">
        <v>119</v>
      </c>
      <c r="Q5" s="188" t="s">
        <v>52</v>
      </c>
      <c r="R5" s="188" t="s">
        <v>118</v>
      </c>
      <c r="S5" s="189" t="s">
        <v>119</v>
      </c>
    </row>
    <row r="6" spans="1:20" s="186" customFormat="1" ht="13" hidden="1">
      <c r="A6" s="190" t="s">
        <v>120</v>
      </c>
      <c r="B6" s="191">
        <f>+C6+D6</f>
        <v>849</v>
      </c>
      <c r="C6" s="191">
        <f>+F6+I6+L6+O6+R6</f>
        <v>404</v>
      </c>
      <c r="D6" s="191">
        <f>+G6+J6+M6+P6+S6</f>
        <v>445</v>
      </c>
      <c r="E6" s="191">
        <f>+F6+G6</f>
        <v>244</v>
      </c>
      <c r="F6" s="191">
        <v>154</v>
      </c>
      <c r="G6" s="191">
        <v>90</v>
      </c>
      <c r="H6" s="191">
        <f>+I6+J6</f>
        <v>226</v>
      </c>
      <c r="I6" s="191">
        <v>83</v>
      </c>
      <c r="J6" s="191">
        <v>143</v>
      </c>
      <c r="K6" s="191">
        <f>+L6+M6</f>
        <v>136</v>
      </c>
      <c r="L6" s="191">
        <v>61</v>
      </c>
      <c r="M6" s="191">
        <v>75</v>
      </c>
      <c r="N6" s="191">
        <f>+O6+P6</f>
        <v>145</v>
      </c>
      <c r="O6" s="191">
        <v>51</v>
      </c>
      <c r="P6" s="191">
        <v>94</v>
      </c>
      <c r="Q6" s="191">
        <f>+R6+S6</f>
        <v>98</v>
      </c>
      <c r="R6" s="191">
        <v>55</v>
      </c>
      <c r="S6" s="192">
        <v>43</v>
      </c>
    </row>
    <row r="7" spans="1:20" s="186" customFormat="1" ht="13" hidden="1">
      <c r="A7" s="193"/>
      <c r="B7" s="194"/>
      <c r="C7" s="194"/>
      <c r="D7" s="194"/>
      <c r="E7" s="194"/>
      <c r="F7" s="194"/>
      <c r="G7" s="194"/>
      <c r="H7" s="194"/>
      <c r="I7" s="194"/>
      <c r="J7" s="194"/>
      <c r="K7" s="194"/>
      <c r="L7" s="194"/>
      <c r="M7" s="194"/>
      <c r="N7" s="194"/>
      <c r="O7" s="194"/>
      <c r="P7" s="194"/>
      <c r="Q7" s="194"/>
      <c r="R7" s="194"/>
      <c r="S7" s="195"/>
    </row>
    <row r="8" spans="1:20" s="199" customFormat="1" ht="6" customHeight="1">
      <c r="A8" s="196" t="s">
        <v>121</v>
      </c>
      <c r="B8" s="197">
        <v>6780</v>
      </c>
      <c r="C8" s="197">
        <v>2315</v>
      </c>
      <c r="D8" s="197">
        <v>4465</v>
      </c>
      <c r="E8" s="197">
        <v>884</v>
      </c>
      <c r="F8" s="197">
        <v>361</v>
      </c>
      <c r="G8" s="197">
        <v>523</v>
      </c>
      <c r="H8" s="197">
        <v>1696</v>
      </c>
      <c r="I8" s="197">
        <v>511</v>
      </c>
      <c r="J8" s="197">
        <v>1185</v>
      </c>
      <c r="K8" s="197">
        <v>1887</v>
      </c>
      <c r="L8" s="197">
        <v>635</v>
      </c>
      <c r="M8" s="197">
        <v>1252</v>
      </c>
      <c r="N8" s="197">
        <v>1149</v>
      </c>
      <c r="O8" s="197">
        <v>402</v>
      </c>
      <c r="P8" s="197">
        <v>747</v>
      </c>
      <c r="Q8" s="197">
        <v>1164</v>
      </c>
      <c r="R8" s="197">
        <v>406</v>
      </c>
      <c r="S8" s="198">
        <v>758</v>
      </c>
    </row>
    <row r="9" spans="1:20" s="199" customFormat="1" ht="6" customHeight="1">
      <c r="A9" s="200"/>
      <c r="B9" s="201"/>
      <c r="C9" s="201"/>
      <c r="D9" s="201"/>
      <c r="E9" s="201"/>
      <c r="F9" s="201"/>
      <c r="G9" s="201"/>
      <c r="H9" s="201"/>
      <c r="I9" s="201"/>
      <c r="J9" s="201"/>
      <c r="K9" s="201"/>
      <c r="L9" s="201"/>
      <c r="M9" s="201"/>
      <c r="N9" s="201"/>
      <c r="O9" s="201"/>
      <c r="P9" s="201"/>
      <c r="Q9" s="201"/>
      <c r="R9" s="201"/>
      <c r="S9" s="202"/>
    </row>
    <row r="10" spans="1:20" s="199" customFormat="1" ht="6" customHeight="1">
      <c r="A10" s="203">
        <v>29</v>
      </c>
      <c r="B10" s="197">
        <v>6979</v>
      </c>
      <c r="C10" s="197">
        <v>2360</v>
      </c>
      <c r="D10" s="197">
        <v>4619</v>
      </c>
      <c r="E10" s="197">
        <v>853</v>
      </c>
      <c r="F10" s="197">
        <v>346</v>
      </c>
      <c r="G10" s="197">
        <v>507</v>
      </c>
      <c r="H10" s="197">
        <v>1641</v>
      </c>
      <c r="I10" s="197">
        <v>474</v>
      </c>
      <c r="J10" s="197">
        <v>1167</v>
      </c>
      <c r="K10" s="197">
        <v>1990</v>
      </c>
      <c r="L10" s="197">
        <v>664</v>
      </c>
      <c r="M10" s="197">
        <v>1326</v>
      </c>
      <c r="N10" s="197">
        <v>1228</v>
      </c>
      <c r="O10" s="197">
        <v>441</v>
      </c>
      <c r="P10" s="197">
        <v>787</v>
      </c>
      <c r="Q10" s="197">
        <v>1267</v>
      </c>
      <c r="R10" s="197">
        <v>435</v>
      </c>
      <c r="S10" s="198">
        <v>832</v>
      </c>
    </row>
    <row r="11" spans="1:20" s="199" customFormat="1" ht="6" customHeight="1">
      <c r="A11" s="204"/>
      <c r="B11" s="201"/>
      <c r="C11" s="201"/>
      <c r="D11" s="201"/>
      <c r="E11" s="201"/>
      <c r="F11" s="201"/>
      <c r="G11" s="201"/>
      <c r="H11" s="201"/>
      <c r="I11" s="201"/>
      <c r="J11" s="201"/>
      <c r="K11" s="201"/>
      <c r="L11" s="201"/>
      <c r="M11" s="201"/>
      <c r="N11" s="201"/>
      <c r="O11" s="201"/>
      <c r="P11" s="201"/>
      <c r="Q11" s="201"/>
      <c r="R11" s="201"/>
      <c r="S11" s="202"/>
    </row>
    <row r="12" spans="1:20" s="199" customFormat="1" ht="6" customHeight="1">
      <c r="A12" s="203">
        <v>30</v>
      </c>
      <c r="B12" s="197">
        <v>7467</v>
      </c>
      <c r="C12" s="197">
        <v>2508</v>
      </c>
      <c r="D12" s="197">
        <v>4959</v>
      </c>
      <c r="E12" s="197">
        <v>926</v>
      </c>
      <c r="F12" s="197">
        <v>364</v>
      </c>
      <c r="G12" s="197">
        <v>562</v>
      </c>
      <c r="H12" s="197">
        <v>1652</v>
      </c>
      <c r="I12" s="197">
        <v>482</v>
      </c>
      <c r="J12" s="197">
        <v>1170</v>
      </c>
      <c r="K12" s="197">
        <v>2107</v>
      </c>
      <c r="L12" s="197">
        <v>691</v>
      </c>
      <c r="M12" s="197">
        <v>1416</v>
      </c>
      <c r="N12" s="197">
        <v>1408</v>
      </c>
      <c r="O12" s="197">
        <v>503</v>
      </c>
      <c r="P12" s="197">
        <v>905</v>
      </c>
      <c r="Q12" s="197">
        <v>1374</v>
      </c>
      <c r="R12" s="197">
        <v>468</v>
      </c>
      <c r="S12" s="198">
        <v>906</v>
      </c>
    </row>
    <row r="13" spans="1:20" s="199" customFormat="1" ht="6" customHeight="1">
      <c r="A13" s="204"/>
      <c r="B13" s="201"/>
      <c r="C13" s="201"/>
      <c r="D13" s="201"/>
      <c r="E13" s="201"/>
      <c r="F13" s="201"/>
      <c r="G13" s="201"/>
      <c r="H13" s="201"/>
      <c r="I13" s="201"/>
      <c r="J13" s="201"/>
      <c r="K13" s="201"/>
      <c r="L13" s="201"/>
      <c r="M13" s="201"/>
      <c r="N13" s="201"/>
      <c r="O13" s="201"/>
      <c r="P13" s="201"/>
      <c r="Q13" s="201"/>
      <c r="R13" s="201"/>
      <c r="S13" s="202"/>
    </row>
    <row r="14" spans="1:20" s="199" customFormat="1" ht="6" customHeight="1">
      <c r="A14" s="205" t="s">
        <v>122</v>
      </c>
      <c r="B14" s="206">
        <f>SUM(B16:B33)</f>
        <v>7834</v>
      </c>
      <c r="C14" s="206">
        <f>SUM(C16:C33)</f>
        <v>2610</v>
      </c>
      <c r="D14" s="206">
        <f t="shared" ref="D14:S14" si="0">SUM(D16:D33)</f>
        <v>5224</v>
      </c>
      <c r="E14" s="206">
        <f>SUM(E16:E33)</f>
        <v>913</v>
      </c>
      <c r="F14" s="206">
        <f t="shared" si="0"/>
        <v>369</v>
      </c>
      <c r="G14" s="206">
        <f t="shared" si="0"/>
        <v>544</v>
      </c>
      <c r="H14" s="206">
        <f t="shared" si="0"/>
        <v>1630</v>
      </c>
      <c r="I14" s="206">
        <f t="shared" si="0"/>
        <v>473</v>
      </c>
      <c r="J14" s="206">
        <f t="shared" si="0"/>
        <v>1157</v>
      </c>
      <c r="K14" s="206">
        <f t="shared" si="0"/>
        <v>2226</v>
      </c>
      <c r="L14" s="206">
        <f t="shared" si="0"/>
        <v>718</v>
      </c>
      <c r="M14" s="206">
        <f t="shared" si="0"/>
        <v>1508</v>
      </c>
      <c r="N14" s="206">
        <f t="shared" si="0"/>
        <v>1572</v>
      </c>
      <c r="O14" s="206">
        <f t="shared" si="0"/>
        <v>546</v>
      </c>
      <c r="P14" s="206">
        <f t="shared" si="0"/>
        <v>1026</v>
      </c>
      <c r="Q14" s="206">
        <f t="shared" si="0"/>
        <v>1493</v>
      </c>
      <c r="R14" s="206">
        <f t="shared" si="0"/>
        <v>504</v>
      </c>
      <c r="S14" s="207">
        <f t="shared" si="0"/>
        <v>989</v>
      </c>
      <c r="T14" s="208"/>
    </row>
    <row r="15" spans="1:20" s="199" customFormat="1" ht="6" customHeight="1">
      <c r="A15" s="209"/>
      <c r="B15" s="210"/>
      <c r="C15" s="210"/>
      <c r="D15" s="210"/>
      <c r="E15" s="210"/>
      <c r="F15" s="210"/>
      <c r="G15" s="210"/>
      <c r="H15" s="210"/>
      <c r="I15" s="210"/>
      <c r="J15" s="210"/>
      <c r="K15" s="210"/>
      <c r="L15" s="210"/>
      <c r="M15" s="210"/>
      <c r="N15" s="210"/>
      <c r="O15" s="210"/>
      <c r="P15" s="210"/>
      <c r="Q15" s="210"/>
      <c r="R15" s="210"/>
      <c r="S15" s="211"/>
      <c r="T15" s="208"/>
    </row>
    <row r="16" spans="1:20" s="199" customFormat="1" ht="6" customHeight="1">
      <c r="A16" s="212" t="s">
        <v>123</v>
      </c>
      <c r="B16" s="213">
        <f>SUM(C16:D17)</f>
        <v>356</v>
      </c>
      <c r="C16" s="213">
        <f>F16+I16+L16+O16+R16</f>
        <v>124</v>
      </c>
      <c r="D16" s="213">
        <f>G16+J16+M16+P16+S16</f>
        <v>232</v>
      </c>
      <c r="E16" s="213">
        <f>SUM(F16:G17)</f>
        <v>45</v>
      </c>
      <c r="F16" s="213">
        <v>16</v>
      </c>
      <c r="G16" s="213">
        <v>29</v>
      </c>
      <c r="H16" s="213">
        <f>SUM(I16:J17)</f>
        <v>53</v>
      </c>
      <c r="I16" s="213">
        <v>17</v>
      </c>
      <c r="J16" s="213">
        <v>36</v>
      </c>
      <c r="K16" s="213">
        <f>SUM(L16:M17)</f>
        <v>94</v>
      </c>
      <c r="L16" s="213">
        <v>30</v>
      </c>
      <c r="M16" s="213">
        <v>64</v>
      </c>
      <c r="N16" s="213">
        <f>SUM(O16:P17)</f>
        <v>72</v>
      </c>
      <c r="O16" s="213">
        <v>21</v>
      </c>
      <c r="P16" s="213">
        <v>51</v>
      </c>
      <c r="Q16" s="213">
        <f>SUM(R16:S17)</f>
        <v>92</v>
      </c>
      <c r="R16" s="213">
        <v>40</v>
      </c>
      <c r="S16" s="214">
        <v>52</v>
      </c>
    </row>
    <row r="17" spans="1:20" s="199" customFormat="1" ht="6" customHeight="1">
      <c r="A17" s="212"/>
      <c r="B17" s="213"/>
      <c r="C17" s="213"/>
      <c r="D17" s="213"/>
      <c r="E17" s="213"/>
      <c r="F17" s="213"/>
      <c r="G17" s="213"/>
      <c r="H17" s="213"/>
      <c r="I17" s="213"/>
      <c r="J17" s="213"/>
      <c r="K17" s="213"/>
      <c r="L17" s="213"/>
      <c r="M17" s="213"/>
      <c r="N17" s="213"/>
      <c r="O17" s="213"/>
      <c r="P17" s="213"/>
      <c r="Q17" s="213"/>
      <c r="R17" s="213"/>
      <c r="S17" s="214"/>
    </row>
    <row r="18" spans="1:20" s="199" customFormat="1" ht="6" customHeight="1">
      <c r="A18" s="212" t="s">
        <v>124</v>
      </c>
      <c r="B18" s="213">
        <f t="shared" ref="B18" si="1">SUM(C18:D19)</f>
        <v>290</v>
      </c>
      <c r="C18" s="213">
        <f t="shared" ref="C18:D18" si="2">F18+I18+L18+O18+R18</f>
        <v>99</v>
      </c>
      <c r="D18" s="213">
        <f t="shared" si="2"/>
        <v>191</v>
      </c>
      <c r="E18" s="213">
        <f t="shared" ref="E18" si="3">SUM(F18:G19)</f>
        <v>27</v>
      </c>
      <c r="F18" s="213">
        <v>7</v>
      </c>
      <c r="G18" s="213">
        <v>20</v>
      </c>
      <c r="H18" s="213">
        <f t="shared" ref="H18" si="4">SUM(I18:J19)</f>
        <v>67</v>
      </c>
      <c r="I18" s="213">
        <v>22</v>
      </c>
      <c r="J18" s="213">
        <v>45</v>
      </c>
      <c r="K18" s="213">
        <f t="shared" ref="K18" si="5">SUM(L18:M19)</f>
        <v>66</v>
      </c>
      <c r="L18" s="213">
        <v>23</v>
      </c>
      <c r="M18" s="213">
        <v>43</v>
      </c>
      <c r="N18" s="213">
        <f t="shared" ref="N18" si="6">SUM(O18:P19)</f>
        <v>65</v>
      </c>
      <c r="O18" s="213">
        <v>24</v>
      </c>
      <c r="P18" s="213">
        <v>41</v>
      </c>
      <c r="Q18" s="213">
        <f t="shared" ref="Q18" si="7">SUM(R18:S19)</f>
        <v>65</v>
      </c>
      <c r="R18" s="213">
        <v>23</v>
      </c>
      <c r="S18" s="214">
        <v>42</v>
      </c>
    </row>
    <row r="19" spans="1:20" s="215" customFormat="1" ht="6" customHeight="1">
      <c r="A19" s="212"/>
      <c r="B19" s="213"/>
      <c r="C19" s="213"/>
      <c r="D19" s="213"/>
      <c r="E19" s="213"/>
      <c r="F19" s="213"/>
      <c r="G19" s="213"/>
      <c r="H19" s="213"/>
      <c r="I19" s="213"/>
      <c r="J19" s="213"/>
      <c r="K19" s="213"/>
      <c r="L19" s="213"/>
      <c r="M19" s="213"/>
      <c r="N19" s="213"/>
      <c r="O19" s="213"/>
      <c r="P19" s="213"/>
      <c r="Q19" s="213"/>
      <c r="R19" s="213"/>
      <c r="S19" s="214"/>
      <c r="T19" s="199"/>
    </row>
    <row r="20" spans="1:20" s="215" customFormat="1" ht="6" customHeight="1">
      <c r="A20" s="212" t="s">
        <v>125</v>
      </c>
      <c r="B20" s="213">
        <f t="shared" ref="B20" si="8">SUM(C20:D21)</f>
        <v>250</v>
      </c>
      <c r="C20" s="213">
        <f t="shared" ref="C20:D20" si="9">F20+I20+L20+O20+R20</f>
        <v>84</v>
      </c>
      <c r="D20" s="213">
        <f t="shared" si="9"/>
        <v>166</v>
      </c>
      <c r="E20" s="213">
        <f t="shared" ref="E20" si="10">SUM(F20:G21)</f>
        <v>32</v>
      </c>
      <c r="F20" s="213">
        <v>19</v>
      </c>
      <c r="G20" s="213">
        <v>13</v>
      </c>
      <c r="H20" s="213">
        <f t="shared" ref="H20" si="11">SUM(I20:J21)</f>
        <v>38</v>
      </c>
      <c r="I20" s="213">
        <v>10</v>
      </c>
      <c r="J20" s="213">
        <v>28</v>
      </c>
      <c r="K20" s="213">
        <f t="shared" ref="K20" si="12">SUM(L20:M21)</f>
        <v>66</v>
      </c>
      <c r="L20" s="213">
        <v>22</v>
      </c>
      <c r="M20" s="213">
        <v>44</v>
      </c>
      <c r="N20" s="213">
        <f t="shared" ref="N20" si="13">SUM(O20:P21)</f>
        <v>41</v>
      </c>
      <c r="O20" s="213">
        <v>14</v>
      </c>
      <c r="P20" s="213">
        <v>27</v>
      </c>
      <c r="Q20" s="213">
        <f t="shared" ref="Q20" si="14">SUM(R20:S21)</f>
        <v>73</v>
      </c>
      <c r="R20" s="213">
        <v>19</v>
      </c>
      <c r="S20" s="214">
        <v>54</v>
      </c>
      <c r="T20" s="199"/>
    </row>
    <row r="21" spans="1:20" s="199" customFormat="1" ht="6" customHeight="1">
      <c r="A21" s="212"/>
      <c r="B21" s="213"/>
      <c r="C21" s="213"/>
      <c r="D21" s="213"/>
      <c r="E21" s="213"/>
      <c r="F21" s="213"/>
      <c r="G21" s="213"/>
      <c r="H21" s="213"/>
      <c r="I21" s="213"/>
      <c r="J21" s="213"/>
      <c r="K21" s="213"/>
      <c r="L21" s="213"/>
      <c r="M21" s="213"/>
      <c r="N21" s="213"/>
      <c r="O21" s="213"/>
      <c r="P21" s="213"/>
      <c r="Q21" s="213"/>
      <c r="R21" s="213"/>
      <c r="S21" s="214"/>
    </row>
    <row r="22" spans="1:20" s="199" customFormat="1" ht="6" customHeight="1">
      <c r="A22" s="212" t="s">
        <v>54</v>
      </c>
      <c r="B22" s="213">
        <f t="shared" ref="B22" si="15">SUM(C22:D23)</f>
        <v>697</v>
      </c>
      <c r="C22" s="213">
        <f t="shared" ref="C22:D22" si="16">F22+I22+L22+O22+R22</f>
        <v>219</v>
      </c>
      <c r="D22" s="213">
        <f t="shared" si="16"/>
        <v>478</v>
      </c>
      <c r="E22" s="213">
        <f t="shared" ref="E22" si="17">SUM(F22:G23)</f>
        <v>86</v>
      </c>
      <c r="F22" s="213">
        <v>32</v>
      </c>
      <c r="G22" s="213">
        <v>54</v>
      </c>
      <c r="H22" s="213">
        <f t="shared" ref="H22" si="18">SUM(I22:J23)</f>
        <v>162</v>
      </c>
      <c r="I22" s="213">
        <v>46</v>
      </c>
      <c r="J22" s="213">
        <v>116</v>
      </c>
      <c r="K22" s="213">
        <f t="shared" ref="K22" si="19">SUM(L22:M23)</f>
        <v>195</v>
      </c>
      <c r="L22" s="213">
        <v>59</v>
      </c>
      <c r="M22" s="213">
        <v>136</v>
      </c>
      <c r="N22" s="213">
        <f t="shared" ref="N22" si="20">SUM(O22:P23)</f>
        <v>130</v>
      </c>
      <c r="O22" s="213">
        <v>46</v>
      </c>
      <c r="P22" s="213">
        <v>84</v>
      </c>
      <c r="Q22" s="213">
        <f t="shared" ref="Q22" si="21">SUM(R22:S23)</f>
        <v>124</v>
      </c>
      <c r="R22" s="213">
        <v>36</v>
      </c>
      <c r="S22" s="214">
        <v>88</v>
      </c>
    </row>
    <row r="23" spans="1:20" s="199" customFormat="1" ht="6" customHeight="1">
      <c r="A23" s="212"/>
      <c r="B23" s="213"/>
      <c r="C23" s="213"/>
      <c r="D23" s="213"/>
      <c r="E23" s="213"/>
      <c r="F23" s="213"/>
      <c r="G23" s="213"/>
      <c r="H23" s="213"/>
      <c r="I23" s="213"/>
      <c r="J23" s="213"/>
      <c r="K23" s="213"/>
      <c r="L23" s="213"/>
      <c r="M23" s="213"/>
      <c r="N23" s="213"/>
      <c r="O23" s="213"/>
      <c r="P23" s="213"/>
      <c r="Q23" s="213"/>
      <c r="R23" s="213"/>
      <c r="S23" s="214"/>
    </row>
    <row r="24" spans="1:20" s="199" customFormat="1" ht="6" customHeight="1">
      <c r="A24" s="212" t="s">
        <v>126</v>
      </c>
      <c r="B24" s="213">
        <f t="shared" ref="B24" si="22">SUM(C24:D25)</f>
        <v>860</v>
      </c>
      <c r="C24" s="213">
        <f t="shared" ref="C24:D24" si="23">F24+I24+L24+O24+R24</f>
        <v>314</v>
      </c>
      <c r="D24" s="213">
        <f t="shared" si="23"/>
        <v>546</v>
      </c>
      <c r="E24" s="213">
        <f t="shared" ref="E24" si="24">SUM(F24:G25)</f>
        <v>112</v>
      </c>
      <c r="F24" s="213">
        <v>40</v>
      </c>
      <c r="G24" s="213">
        <v>72</v>
      </c>
      <c r="H24" s="213">
        <f t="shared" ref="H24" si="25">SUM(I24:J25)</f>
        <v>194</v>
      </c>
      <c r="I24" s="213">
        <v>59</v>
      </c>
      <c r="J24" s="213">
        <v>135</v>
      </c>
      <c r="K24" s="213">
        <f t="shared" ref="K24" si="26">SUM(L24:M25)</f>
        <v>247</v>
      </c>
      <c r="L24" s="213">
        <v>99</v>
      </c>
      <c r="M24" s="213">
        <v>148</v>
      </c>
      <c r="N24" s="213">
        <f t="shared" ref="N24" si="27">SUM(O24:P25)</f>
        <v>186</v>
      </c>
      <c r="O24" s="213">
        <v>76</v>
      </c>
      <c r="P24" s="213">
        <v>110</v>
      </c>
      <c r="Q24" s="213">
        <f t="shared" ref="Q24" si="28">SUM(R24:S25)</f>
        <v>121</v>
      </c>
      <c r="R24" s="213">
        <v>40</v>
      </c>
      <c r="S24" s="214">
        <v>81</v>
      </c>
    </row>
    <row r="25" spans="1:20" s="199" customFormat="1" ht="6" customHeight="1">
      <c r="A25" s="212"/>
      <c r="B25" s="213"/>
      <c r="C25" s="213"/>
      <c r="D25" s="213"/>
      <c r="E25" s="213"/>
      <c r="F25" s="213"/>
      <c r="G25" s="213"/>
      <c r="H25" s="213"/>
      <c r="I25" s="213"/>
      <c r="J25" s="213"/>
      <c r="K25" s="213"/>
      <c r="L25" s="213"/>
      <c r="M25" s="213"/>
      <c r="N25" s="213"/>
      <c r="O25" s="213"/>
      <c r="P25" s="213"/>
      <c r="Q25" s="213"/>
      <c r="R25" s="213"/>
      <c r="S25" s="214"/>
    </row>
    <row r="26" spans="1:20" s="199" customFormat="1" ht="6" customHeight="1">
      <c r="A26" s="212" t="s">
        <v>127</v>
      </c>
      <c r="B26" s="213">
        <f t="shared" ref="B26" si="29">SUM(C26:D27)</f>
        <v>893</v>
      </c>
      <c r="C26" s="213">
        <f t="shared" ref="C26:D26" si="30">F26+I26+L26+O26+R26</f>
        <v>331</v>
      </c>
      <c r="D26" s="213">
        <f t="shared" si="30"/>
        <v>562</v>
      </c>
      <c r="E26" s="213">
        <f t="shared" ref="E26" si="31">SUM(F26:G27)</f>
        <v>111</v>
      </c>
      <c r="F26" s="213">
        <v>51</v>
      </c>
      <c r="G26" s="213">
        <v>60</v>
      </c>
      <c r="H26" s="213">
        <f t="shared" ref="H26" si="32">SUM(I26:J27)</f>
        <v>170</v>
      </c>
      <c r="I26" s="213">
        <v>64</v>
      </c>
      <c r="J26" s="213">
        <v>106</v>
      </c>
      <c r="K26" s="213">
        <f t="shared" ref="K26" si="33">SUM(L26:M27)</f>
        <v>250</v>
      </c>
      <c r="L26" s="213">
        <v>83</v>
      </c>
      <c r="M26" s="213">
        <v>167</v>
      </c>
      <c r="N26" s="213">
        <f t="shared" ref="N26" si="34">SUM(O26:P27)</f>
        <v>189</v>
      </c>
      <c r="O26" s="213">
        <v>72</v>
      </c>
      <c r="P26" s="213">
        <v>117</v>
      </c>
      <c r="Q26" s="213">
        <f t="shared" ref="Q26" si="35">SUM(R26:S27)</f>
        <v>173</v>
      </c>
      <c r="R26" s="213">
        <v>61</v>
      </c>
      <c r="S26" s="214">
        <v>112</v>
      </c>
    </row>
    <row r="27" spans="1:20" s="199" customFormat="1" ht="6" customHeight="1">
      <c r="A27" s="212"/>
      <c r="B27" s="213"/>
      <c r="C27" s="213"/>
      <c r="D27" s="213"/>
      <c r="E27" s="213"/>
      <c r="F27" s="213"/>
      <c r="G27" s="213"/>
      <c r="H27" s="213"/>
      <c r="I27" s="213"/>
      <c r="J27" s="213"/>
      <c r="K27" s="213"/>
      <c r="L27" s="213"/>
      <c r="M27" s="213"/>
      <c r="N27" s="213"/>
      <c r="O27" s="213"/>
      <c r="P27" s="213"/>
      <c r="Q27" s="213"/>
      <c r="R27" s="213"/>
      <c r="S27" s="214"/>
    </row>
    <row r="28" spans="1:20" s="199" customFormat="1" ht="6" customHeight="1">
      <c r="A28" s="212" t="s">
        <v>128</v>
      </c>
      <c r="B28" s="213">
        <f t="shared" ref="B28" si="36">SUM(C28:D29)</f>
        <v>1538</v>
      </c>
      <c r="C28" s="213">
        <f t="shared" ref="C28:D28" si="37">F28+I28+L28+O28+R28</f>
        <v>486</v>
      </c>
      <c r="D28" s="213">
        <f t="shared" si="37"/>
        <v>1052</v>
      </c>
      <c r="E28" s="213">
        <f t="shared" ref="E28" si="38">SUM(F28:G29)</f>
        <v>179</v>
      </c>
      <c r="F28" s="213">
        <v>81</v>
      </c>
      <c r="G28" s="213">
        <v>98</v>
      </c>
      <c r="H28" s="213">
        <f t="shared" ref="H28" si="39">SUM(I28:J29)</f>
        <v>298</v>
      </c>
      <c r="I28" s="213">
        <v>84</v>
      </c>
      <c r="J28" s="213">
        <v>214</v>
      </c>
      <c r="K28" s="213">
        <f t="shared" ref="K28" si="40">SUM(L28:M29)</f>
        <v>428</v>
      </c>
      <c r="L28" s="213">
        <v>121</v>
      </c>
      <c r="M28" s="213">
        <v>307</v>
      </c>
      <c r="N28" s="213">
        <f t="shared" ref="N28" si="41">SUM(O28:P29)</f>
        <v>316</v>
      </c>
      <c r="O28" s="213">
        <v>104</v>
      </c>
      <c r="P28" s="213">
        <v>212</v>
      </c>
      <c r="Q28" s="213">
        <f t="shared" ref="Q28" si="42">SUM(R28:S29)</f>
        <v>317</v>
      </c>
      <c r="R28" s="213">
        <v>96</v>
      </c>
      <c r="S28" s="214">
        <v>221</v>
      </c>
    </row>
    <row r="29" spans="1:20" s="199" customFormat="1" ht="6" customHeight="1">
      <c r="A29" s="212"/>
      <c r="B29" s="213"/>
      <c r="C29" s="213"/>
      <c r="D29" s="213"/>
      <c r="E29" s="213"/>
      <c r="F29" s="213"/>
      <c r="G29" s="213"/>
      <c r="H29" s="213"/>
      <c r="I29" s="213"/>
      <c r="J29" s="213"/>
      <c r="K29" s="213"/>
      <c r="L29" s="213"/>
      <c r="M29" s="213"/>
      <c r="N29" s="213"/>
      <c r="O29" s="213"/>
      <c r="P29" s="213"/>
      <c r="Q29" s="213"/>
      <c r="R29" s="213"/>
      <c r="S29" s="214"/>
    </row>
    <row r="30" spans="1:20" s="199" customFormat="1" ht="6" customHeight="1">
      <c r="A30" s="212" t="s">
        <v>129</v>
      </c>
      <c r="B30" s="213">
        <f t="shared" ref="B30" si="43">SUM(C30:D31)</f>
        <v>971</v>
      </c>
      <c r="C30" s="213">
        <f t="shared" ref="C30:D30" si="44">F30+I30+L30+O30+R30</f>
        <v>329</v>
      </c>
      <c r="D30" s="213">
        <f t="shared" si="44"/>
        <v>642</v>
      </c>
      <c r="E30" s="213">
        <f t="shared" ref="E30" si="45">SUM(F30:G31)</f>
        <v>118</v>
      </c>
      <c r="F30" s="213">
        <v>48</v>
      </c>
      <c r="G30" s="213">
        <v>70</v>
      </c>
      <c r="H30" s="213">
        <f t="shared" ref="H30" si="46">SUM(I30:J31)</f>
        <v>185</v>
      </c>
      <c r="I30" s="213">
        <v>44</v>
      </c>
      <c r="J30" s="213">
        <v>141</v>
      </c>
      <c r="K30" s="213">
        <f t="shared" ref="K30" si="47">SUM(L30:M31)</f>
        <v>282</v>
      </c>
      <c r="L30" s="213">
        <v>106</v>
      </c>
      <c r="M30" s="213">
        <v>176</v>
      </c>
      <c r="N30" s="213">
        <f t="shared" ref="N30" si="48">SUM(O30:P31)</f>
        <v>204</v>
      </c>
      <c r="O30" s="213">
        <v>70</v>
      </c>
      <c r="P30" s="213">
        <v>134</v>
      </c>
      <c r="Q30" s="213">
        <f t="shared" ref="Q30" si="49">SUM(R30:S31)</f>
        <v>182</v>
      </c>
      <c r="R30" s="213">
        <v>61</v>
      </c>
      <c r="S30" s="214">
        <v>121</v>
      </c>
    </row>
    <row r="31" spans="1:20" s="199" customFormat="1" ht="6" customHeight="1">
      <c r="A31" s="212"/>
      <c r="B31" s="213"/>
      <c r="C31" s="213"/>
      <c r="D31" s="213"/>
      <c r="E31" s="213"/>
      <c r="F31" s="213"/>
      <c r="G31" s="213"/>
      <c r="H31" s="213"/>
      <c r="I31" s="213"/>
      <c r="J31" s="213"/>
      <c r="K31" s="213"/>
      <c r="L31" s="213"/>
      <c r="M31" s="213"/>
      <c r="N31" s="213"/>
      <c r="O31" s="213"/>
      <c r="P31" s="213"/>
      <c r="Q31" s="213"/>
      <c r="R31" s="213"/>
      <c r="S31" s="214"/>
    </row>
    <row r="32" spans="1:20" s="199" customFormat="1" ht="6" customHeight="1">
      <c r="A32" s="212" t="s">
        <v>130</v>
      </c>
      <c r="B32" s="213">
        <f t="shared" ref="B32" si="50">SUM(C32:D33)</f>
        <v>1979</v>
      </c>
      <c r="C32" s="213">
        <f t="shared" ref="C32:D32" si="51">F32+I32+L32+O32+R32</f>
        <v>624</v>
      </c>
      <c r="D32" s="213">
        <f t="shared" si="51"/>
        <v>1355</v>
      </c>
      <c r="E32" s="213">
        <f t="shared" ref="E32" si="52">SUM(F32:G33)</f>
        <v>203</v>
      </c>
      <c r="F32" s="213">
        <v>75</v>
      </c>
      <c r="G32" s="213">
        <v>128</v>
      </c>
      <c r="H32" s="213">
        <f t="shared" ref="H32" si="53">SUM(I32:J33)</f>
        <v>463</v>
      </c>
      <c r="I32" s="213">
        <v>127</v>
      </c>
      <c r="J32" s="213">
        <v>336</v>
      </c>
      <c r="K32" s="213">
        <f t="shared" ref="K32" si="54">SUM(L32:M33)</f>
        <v>598</v>
      </c>
      <c r="L32" s="213">
        <v>175</v>
      </c>
      <c r="M32" s="213">
        <v>423</v>
      </c>
      <c r="N32" s="213">
        <f t="shared" ref="N32" si="55">SUM(O32:P33)</f>
        <v>369</v>
      </c>
      <c r="O32" s="213">
        <v>119</v>
      </c>
      <c r="P32" s="213">
        <v>250</v>
      </c>
      <c r="Q32" s="213">
        <f t="shared" ref="Q32" si="56">SUM(R32:S33)</f>
        <v>346</v>
      </c>
      <c r="R32" s="213">
        <v>128</v>
      </c>
      <c r="S32" s="214">
        <v>218</v>
      </c>
    </row>
    <row r="33" spans="1:19" s="199" customFormat="1" ht="6" customHeight="1" thickBot="1">
      <c r="A33" s="216"/>
      <c r="B33" s="217"/>
      <c r="C33" s="217"/>
      <c r="D33" s="217"/>
      <c r="E33" s="217"/>
      <c r="F33" s="217"/>
      <c r="G33" s="217"/>
      <c r="H33" s="217"/>
      <c r="I33" s="217"/>
      <c r="J33" s="217"/>
      <c r="K33" s="217"/>
      <c r="L33" s="217"/>
      <c r="M33" s="217"/>
      <c r="N33" s="217"/>
      <c r="O33" s="217"/>
      <c r="P33" s="217"/>
      <c r="Q33" s="217"/>
      <c r="R33" s="217"/>
      <c r="S33" s="218"/>
    </row>
    <row r="34" spans="1:19" s="186" customFormat="1" ht="13.5" customHeight="1">
      <c r="A34" s="219" t="s">
        <v>131</v>
      </c>
      <c r="B34" s="220"/>
      <c r="C34" s="220"/>
      <c r="D34" s="220"/>
      <c r="E34" s="220"/>
      <c r="F34" s="220"/>
      <c r="G34" s="220"/>
      <c r="H34" s="220"/>
      <c r="I34" s="220"/>
      <c r="J34" s="220"/>
      <c r="K34" s="220"/>
      <c r="L34" s="220"/>
      <c r="M34" s="220"/>
      <c r="N34" s="220"/>
      <c r="O34" s="220"/>
      <c r="P34" s="220"/>
      <c r="Q34" s="220"/>
      <c r="R34" s="220"/>
      <c r="S34" s="221"/>
    </row>
    <row r="35" spans="1:19" s="223" customFormat="1" ht="13.5" customHeight="1">
      <c r="A35" s="222" t="s">
        <v>132</v>
      </c>
      <c r="I35" s="224"/>
      <c r="J35" s="224"/>
      <c r="K35" s="224"/>
      <c r="L35" s="224"/>
      <c r="M35" s="224"/>
      <c r="N35" s="224"/>
      <c r="S35" s="225"/>
    </row>
    <row r="36" spans="1:19" ht="14.25" customHeight="1">
      <c r="C36" s="176"/>
      <c r="S36" s="175"/>
    </row>
    <row r="37" spans="1:19">
      <c r="C37" s="176"/>
      <c r="S37" s="175"/>
    </row>
    <row r="38" spans="1:19" ht="13.5" customHeight="1">
      <c r="C38" s="176"/>
      <c r="S38" s="175"/>
    </row>
    <row r="39" spans="1:19" ht="13.5" customHeight="1">
      <c r="C39" s="176"/>
      <c r="S39" s="175"/>
    </row>
    <row r="40" spans="1:19">
      <c r="C40" s="176"/>
      <c r="S40" s="175"/>
    </row>
    <row r="71" ht="14.25" customHeight="1"/>
    <row r="72" ht="14.25" customHeight="1"/>
  </sheetData>
  <mergeCells count="273">
    <mergeCell ref="P32:P33"/>
    <mergeCell ref="Q32:Q33"/>
    <mergeCell ref="R32:R33"/>
    <mergeCell ref="S32:S33"/>
    <mergeCell ref="J32:J33"/>
    <mergeCell ref="K32:K33"/>
    <mergeCell ref="L32:L33"/>
    <mergeCell ref="M32:M33"/>
    <mergeCell ref="N32:N33"/>
    <mergeCell ref="O32:O33"/>
    <mergeCell ref="S30:S31"/>
    <mergeCell ref="A32:A33"/>
    <mergeCell ref="B32:B33"/>
    <mergeCell ref="C32:C33"/>
    <mergeCell ref="D32:D33"/>
    <mergeCell ref="E32:E33"/>
    <mergeCell ref="F32:F33"/>
    <mergeCell ref="G32:G33"/>
    <mergeCell ref="H32:H33"/>
    <mergeCell ref="I32:I33"/>
    <mergeCell ref="M30:M31"/>
    <mergeCell ref="N30:N31"/>
    <mergeCell ref="O30:O31"/>
    <mergeCell ref="P30:P31"/>
    <mergeCell ref="Q30:Q31"/>
    <mergeCell ref="R30:R31"/>
    <mergeCell ref="G30:G31"/>
    <mergeCell ref="H30:H31"/>
    <mergeCell ref="I30:I31"/>
    <mergeCell ref="J30:J31"/>
    <mergeCell ref="K30:K31"/>
    <mergeCell ref="L30:L31"/>
    <mergeCell ref="P28:P29"/>
    <mergeCell ref="Q28:Q29"/>
    <mergeCell ref="R28:R29"/>
    <mergeCell ref="S28:S29"/>
    <mergeCell ref="A30:A31"/>
    <mergeCell ref="B30:B31"/>
    <mergeCell ref="C30:C31"/>
    <mergeCell ref="D30:D31"/>
    <mergeCell ref="E30:E31"/>
    <mergeCell ref="F30:F31"/>
    <mergeCell ref="J28:J29"/>
    <mergeCell ref="K28:K29"/>
    <mergeCell ref="L28:L29"/>
    <mergeCell ref="M28:M29"/>
    <mergeCell ref="N28:N29"/>
    <mergeCell ref="O28:O29"/>
    <mergeCell ref="S26:S27"/>
    <mergeCell ref="A28:A29"/>
    <mergeCell ref="B28:B29"/>
    <mergeCell ref="C28:C29"/>
    <mergeCell ref="D28:D29"/>
    <mergeCell ref="E28:E29"/>
    <mergeCell ref="F28:F29"/>
    <mergeCell ref="G28:G29"/>
    <mergeCell ref="H28:H29"/>
    <mergeCell ref="I28:I29"/>
    <mergeCell ref="M26:M27"/>
    <mergeCell ref="N26:N27"/>
    <mergeCell ref="O26:O27"/>
    <mergeCell ref="P26:P27"/>
    <mergeCell ref="Q26:Q27"/>
    <mergeCell ref="R26:R27"/>
    <mergeCell ref="G26:G27"/>
    <mergeCell ref="H26:H27"/>
    <mergeCell ref="I26:I27"/>
    <mergeCell ref="J26:J27"/>
    <mergeCell ref="K26:K27"/>
    <mergeCell ref="L26:L27"/>
    <mergeCell ref="P24:P25"/>
    <mergeCell ref="Q24:Q25"/>
    <mergeCell ref="R24:R25"/>
    <mergeCell ref="S24:S25"/>
    <mergeCell ref="A26:A27"/>
    <mergeCell ref="B26:B27"/>
    <mergeCell ref="C26:C27"/>
    <mergeCell ref="D26:D27"/>
    <mergeCell ref="E26:E27"/>
    <mergeCell ref="F26:F27"/>
    <mergeCell ref="J24:J25"/>
    <mergeCell ref="K24:K25"/>
    <mergeCell ref="L24:L25"/>
    <mergeCell ref="M24:M25"/>
    <mergeCell ref="N24:N25"/>
    <mergeCell ref="O24:O25"/>
    <mergeCell ref="S22:S23"/>
    <mergeCell ref="A24:A25"/>
    <mergeCell ref="B24:B25"/>
    <mergeCell ref="C24:C25"/>
    <mergeCell ref="D24:D25"/>
    <mergeCell ref="E24:E25"/>
    <mergeCell ref="F24:F25"/>
    <mergeCell ref="G24:G25"/>
    <mergeCell ref="H24:H25"/>
    <mergeCell ref="I24:I25"/>
    <mergeCell ref="M22:M23"/>
    <mergeCell ref="N22:N23"/>
    <mergeCell ref="O22:O23"/>
    <mergeCell ref="P22:P23"/>
    <mergeCell ref="Q22:Q23"/>
    <mergeCell ref="R22:R23"/>
    <mergeCell ref="G22:G23"/>
    <mergeCell ref="H22:H23"/>
    <mergeCell ref="I22:I23"/>
    <mergeCell ref="J22:J23"/>
    <mergeCell ref="K22:K23"/>
    <mergeCell ref="L22:L23"/>
    <mergeCell ref="P20:P21"/>
    <mergeCell ref="Q20:Q21"/>
    <mergeCell ref="R20:R21"/>
    <mergeCell ref="S20:S21"/>
    <mergeCell ref="A22:A23"/>
    <mergeCell ref="B22:B23"/>
    <mergeCell ref="C22:C23"/>
    <mergeCell ref="D22:D23"/>
    <mergeCell ref="E22:E23"/>
    <mergeCell ref="F22:F23"/>
    <mergeCell ref="J20:J21"/>
    <mergeCell ref="K20:K21"/>
    <mergeCell ref="L20:L21"/>
    <mergeCell ref="M20:M21"/>
    <mergeCell ref="N20:N21"/>
    <mergeCell ref="O20:O21"/>
    <mergeCell ref="S18:S19"/>
    <mergeCell ref="A20:A21"/>
    <mergeCell ref="B20:B21"/>
    <mergeCell ref="C20:C21"/>
    <mergeCell ref="D20:D21"/>
    <mergeCell ref="E20:E21"/>
    <mergeCell ref="F20:F21"/>
    <mergeCell ref="G20:G21"/>
    <mergeCell ref="H20:H21"/>
    <mergeCell ref="I20:I21"/>
    <mergeCell ref="M18:M19"/>
    <mergeCell ref="N18:N19"/>
    <mergeCell ref="O18:O19"/>
    <mergeCell ref="P18:P19"/>
    <mergeCell ref="Q18:Q19"/>
    <mergeCell ref="R18:R19"/>
    <mergeCell ref="G18:G19"/>
    <mergeCell ref="H18:H19"/>
    <mergeCell ref="I18:I19"/>
    <mergeCell ref="J18:J19"/>
    <mergeCell ref="K18:K19"/>
    <mergeCell ref="L18:L19"/>
    <mergeCell ref="P16:P17"/>
    <mergeCell ref="Q16:Q17"/>
    <mergeCell ref="R16:R17"/>
    <mergeCell ref="S16:S17"/>
    <mergeCell ref="A18:A19"/>
    <mergeCell ref="B18:B19"/>
    <mergeCell ref="C18:C19"/>
    <mergeCell ref="D18:D19"/>
    <mergeCell ref="E18:E19"/>
    <mergeCell ref="F18:F19"/>
    <mergeCell ref="J16:J17"/>
    <mergeCell ref="K16:K17"/>
    <mergeCell ref="L16:L17"/>
    <mergeCell ref="M16:M17"/>
    <mergeCell ref="N16:N17"/>
    <mergeCell ref="O16:O17"/>
    <mergeCell ref="S14:S15"/>
    <mergeCell ref="A16:A17"/>
    <mergeCell ref="B16:B17"/>
    <mergeCell ref="C16:C17"/>
    <mergeCell ref="D16:D17"/>
    <mergeCell ref="E16:E17"/>
    <mergeCell ref="F16:F17"/>
    <mergeCell ref="G16:G17"/>
    <mergeCell ref="H16:H17"/>
    <mergeCell ref="I16:I17"/>
    <mergeCell ref="M14:M15"/>
    <mergeCell ref="N14:N15"/>
    <mergeCell ref="O14:O15"/>
    <mergeCell ref="P14:P15"/>
    <mergeCell ref="Q14:Q15"/>
    <mergeCell ref="R14:R15"/>
    <mergeCell ref="G14:G15"/>
    <mergeCell ref="H14:H15"/>
    <mergeCell ref="I14:I15"/>
    <mergeCell ref="J14:J15"/>
    <mergeCell ref="K14:K15"/>
    <mergeCell ref="L14:L15"/>
    <mergeCell ref="P12:P13"/>
    <mergeCell ref="Q12:Q13"/>
    <mergeCell ref="R12:R13"/>
    <mergeCell ref="S12:S13"/>
    <mergeCell ref="A14:A15"/>
    <mergeCell ref="B14:B15"/>
    <mergeCell ref="C14:C15"/>
    <mergeCell ref="D14:D15"/>
    <mergeCell ref="E14:E15"/>
    <mergeCell ref="F14:F15"/>
    <mergeCell ref="J12:J13"/>
    <mergeCell ref="K12:K13"/>
    <mergeCell ref="L12:L13"/>
    <mergeCell ref="M12:M13"/>
    <mergeCell ref="N12:N13"/>
    <mergeCell ref="O12:O13"/>
    <mergeCell ref="S10:S11"/>
    <mergeCell ref="A12:A13"/>
    <mergeCell ref="B12:B13"/>
    <mergeCell ref="C12:C13"/>
    <mergeCell ref="D12:D13"/>
    <mergeCell ref="E12:E13"/>
    <mergeCell ref="F12:F13"/>
    <mergeCell ref="G12:G13"/>
    <mergeCell ref="H12:H13"/>
    <mergeCell ref="I12:I13"/>
    <mergeCell ref="M10:M11"/>
    <mergeCell ref="N10:N11"/>
    <mergeCell ref="O10:O11"/>
    <mergeCell ref="P10:P11"/>
    <mergeCell ref="Q10:Q11"/>
    <mergeCell ref="R10:R11"/>
    <mergeCell ref="G10:G11"/>
    <mergeCell ref="H10:H11"/>
    <mergeCell ref="I10:I11"/>
    <mergeCell ref="J10:J11"/>
    <mergeCell ref="K10:K11"/>
    <mergeCell ref="L10:L11"/>
    <mergeCell ref="P8:P9"/>
    <mergeCell ref="Q8:Q9"/>
    <mergeCell ref="R8:R9"/>
    <mergeCell ref="S8:S9"/>
    <mergeCell ref="A10:A11"/>
    <mergeCell ref="B10:B11"/>
    <mergeCell ref="C10:C11"/>
    <mergeCell ref="D10:D11"/>
    <mergeCell ref="E10:E11"/>
    <mergeCell ref="F10:F11"/>
    <mergeCell ref="J8:J9"/>
    <mergeCell ref="K8:K9"/>
    <mergeCell ref="L8:L9"/>
    <mergeCell ref="M8:M9"/>
    <mergeCell ref="N8:N9"/>
    <mergeCell ref="O8:O9"/>
    <mergeCell ref="S6:S7"/>
    <mergeCell ref="A8:A9"/>
    <mergeCell ref="B8:B9"/>
    <mergeCell ref="C8:C9"/>
    <mergeCell ref="D8:D9"/>
    <mergeCell ref="E8:E9"/>
    <mergeCell ref="F8:F9"/>
    <mergeCell ref="G8:G9"/>
    <mergeCell ref="H8:H9"/>
    <mergeCell ref="I8:I9"/>
    <mergeCell ref="M6:M7"/>
    <mergeCell ref="N6:N7"/>
    <mergeCell ref="O6:O7"/>
    <mergeCell ref="P6:P7"/>
    <mergeCell ref="Q6:Q7"/>
    <mergeCell ref="R6:R7"/>
    <mergeCell ref="G6:G7"/>
    <mergeCell ref="H6:H7"/>
    <mergeCell ref="I6:I7"/>
    <mergeCell ref="J6:J7"/>
    <mergeCell ref="K6:K7"/>
    <mergeCell ref="L6:L7"/>
    <mergeCell ref="A6:A7"/>
    <mergeCell ref="B6:B7"/>
    <mergeCell ref="C6:C7"/>
    <mergeCell ref="D6:D7"/>
    <mergeCell ref="E6:E7"/>
    <mergeCell ref="F6:F7"/>
    <mergeCell ref="A2:S3"/>
    <mergeCell ref="B4:D4"/>
    <mergeCell ref="E4:G4"/>
    <mergeCell ref="H4:J4"/>
    <mergeCell ref="K4:M4"/>
    <mergeCell ref="N4:P4"/>
    <mergeCell ref="Q4:S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表 ２８０  アレルギー素因保有者保健指導実施状況</vt:lpstr>
      <vt:lpstr>表 ２８１  アレルギー相談血液検査実施状況（年齢別検査結果）</vt:lpstr>
      <vt:lpstr>表 ２８２  アレルギー相談・地区別実施状況</vt:lpstr>
      <vt:lpstr>表 ２８３  呼吸器健康相談月別実施状況</vt:lpstr>
      <vt:lpstr>表 ２８４  呼吸器疾患予防講演会実施状況</vt:lpstr>
      <vt:lpstr>表 ２８５  ぜん息児健康回復教室実施状況</vt:lpstr>
      <vt:lpstr>表 ２８６  気管支ぜん息知識普及講演会</vt:lpstr>
      <vt:lpstr>表 ２８７  成人ぜん息患者医療費受給者数</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2021-02-01T15:45:45Z</cp:lastPrinted>
  <dcterms:created xsi:type="dcterms:W3CDTF">2002-07-25T04:22:31Z</dcterms:created>
  <dcterms:modified xsi:type="dcterms:W3CDTF">2021-03-30T02:31:21Z</dcterms:modified>
</cp:coreProperties>
</file>