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★健康福祉年報冊子作成\04_差替対応_（）\R1\"/>
    </mc:Choice>
  </mc:AlternateContent>
  <bookViews>
    <workbookView xWindow="23775" yWindow="7725" windowWidth="22035" windowHeight="16275" firstSheet="2" activeTab="2"/>
  </bookViews>
  <sheets>
    <sheet name="表 ７１  地域保健看護活動（集団健診・健康相談）" sheetId="1" r:id="rId1"/>
    <sheet name="表 ７２  地域保健看護活動（家庭訪問対象別）" sheetId="3" r:id="rId2"/>
    <sheet name="表 ７３  その他のケースワーク" sheetId="5" r:id="rId3"/>
    <sheet name="表 ７４  地域保健看護活動（業務別割合）" sheetId="6" r:id="rId4"/>
    <sheet name="表 ７５  地域保健看護活動（対象別業務割合）" sheetId="7" r:id="rId5"/>
    <sheet name="表 ７６  地域保健看護活動（各担当別から見た対象別業務割合）" sheetId="8" r:id="rId6"/>
  </sheets>
  <definedNames>
    <definedName name="_xlnm.Print_Area" localSheetId="0">'表 ７１  地域保健看護活動（集団健診・健康相談）'!$A$1:$O$26</definedName>
    <definedName name="_xlnm.Print_Area" localSheetId="2">'表 ７３  その他のケースワーク'!$A:$S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8" l="1"/>
  <c r="I14" i="8"/>
  <c r="H14" i="8"/>
  <c r="F14" i="8"/>
  <c r="E14" i="8"/>
  <c r="D14" i="8"/>
  <c r="D13" i="8"/>
  <c r="K14" i="8" s="1"/>
  <c r="J12" i="8"/>
  <c r="I12" i="8"/>
  <c r="F12" i="8"/>
  <c r="E12" i="8"/>
  <c r="D11" i="8"/>
  <c r="H12" i="8" s="1"/>
  <c r="J10" i="8"/>
  <c r="F10" i="8"/>
  <c r="D9" i="8"/>
  <c r="I10" i="8" s="1"/>
  <c r="K7" i="8"/>
  <c r="J7" i="8"/>
  <c r="I7" i="8"/>
  <c r="H7" i="8"/>
  <c r="G7" i="8"/>
  <c r="D7" i="8" s="1"/>
  <c r="D8" i="8" s="1"/>
  <c r="F7" i="8"/>
  <c r="E7" i="8"/>
  <c r="I8" i="8" l="1"/>
  <c r="K8" i="8"/>
  <c r="H8" i="8"/>
  <c r="E8" i="8"/>
  <c r="F8" i="8"/>
  <c r="J8" i="8"/>
  <c r="G8" i="8"/>
  <c r="G10" i="8"/>
  <c r="K10" i="8"/>
  <c r="D10" i="8"/>
  <c r="H10" i="8"/>
  <c r="G12" i="8"/>
  <c r="K12" i="8"/>
  <c r="E10" i="8"/>
  <c r="D12" i="8"/>
  <c r="G14" i="8"/>
  <c r="D16" i="7" l="1"/>
  <c r="D15" i="7"/>
  <c r="D14" i="7"/>
  <c r="D13" i="7"/>
  <c r="D12" i="7"/>
  <c r="D11" i="7"/>
  <c r="D10" i="7"/>
  <c r="D9" i="7"/>
  <c r="K7" i="7"/>
  <c r="K8" i="7" s="1"/>
  <c r="J7" i="7"/>
  <c r="J8" i="7" s="1"/>
  <c r="I7" i="7"/>
  <c r="I8" i="7" s="1"/>
  <c r="H7" i="7"/>
  <c r="H8" i="7" s="1"/>
  <c r="G7" i="7"/>
  <c r="G8" i="7" s="1"/>
  <c r="F7" i="7"/>
  <c r="F8" i="7" s="1"/>
  <c r="E7" i="7"/>
  <c r="E8" i="7" s="1"/>
  <c r="D7" i="7"/>
  <c r="D8" i="7" s="1"/>
  <c r="D6" i="7"/>
  <c r="O26" i="6" l="1"/>
  <c r="N26" i="6"/>
  <c r="N27" i="6" s="1"/>
  <c r="M26" i="6"/>
  <c r="L26" i="6"/>
  <c r="K26" i="6"/>
  <c r="J26" i="6"/>
  <c r="J27" i="6" s="1"/>
  <c r="I26" i="6"/>
  <c r="H26" i="6"/>
  <c r="F26" i="6"/>
  <c r="E26" i="6"/>
  <c r="E27" i="6" s="1"/>
  <c r="D26" i="6"/>
  <c r="D19" i="6"/>
  <c r="D18" i="6"/>
  <c r="D17" i="6"/>
  <c r="D16" i="6"/>
  <c r="D15" i="6"/>
  <c r="D13" i="6"/>
  <c r="D10" i="6" s="1"/>
  <c r="N10" i="6"/>
  <c r="N11" i="6" s="1"/>
  <c r="M10" i="6"/>
  <c r="M11" i="6" s="1"/>
  <c r="L10" i="6"/>
  <c r="K10" i="6"/>
  <c r="J10" i="6"/>
  <c r="J11" i="6" s="1"/>
  <c r="I10" i="6"/>
  <c r="I11" i="6" s="1"/>
  <c r="H10" i="6"/>
  <c r="G10" i="6"/>
  <c r="F10" i="6"/>
  <c r="F11" i="6" s="1"/>
  <c r="E10" i="6"/>
  <c r="E11" i="6" s="1"/>
  <c r="L11" i="6" l="1"/>
  <c r="H11" i="6"/>
  <c r="L27" i="6"/>
  <c r="H27" i="6"/>
  <c r="G11" i="6"/>
  <c r="M27" i="6"/>
  <c r="I27" i="6"/>
  <c r="D27" i="6"/>
  <c r="K11" i="6"/>
  <c r="F27" i="6"/>
  <c r="K27" i="6"/>
  <c r="O27" i="6"/>
  <c r="K56" i="3" l="1"/>
  <c r="K57" i="3" s="1"/>
  <c r="J56" i="3"/>
  <c r="J57" i="3" s="1"/>
  <c r="I56" i="3"/>
  <c r="I57" i="3" s="1"/>
  <c r="H56" i="3"/>
  <c r="H57" i="3" s="1"/>
  <c r="G56" i="3"/>
  <c r="G57" i="3" s="1"/>
  <c r="F56" i="3"/>
  <c r="F57" i="3" s="1"/>
  <c r="E56" i="3"/>
  <c r="E57" i="3" s="1"/>
  <c r="D56" i="3"/>
  <c r="D57" i="3" s="1"/>
  <c r="S40" i="3"/>
  <c r="S41" i="3" s="1"/>
  <c r="R40" i="3"/>
  <c r="R41" i="3" s="1"/>
  <c r="Q40" i="3"/>
  <c r="Q41" i="3" s="1"/>
  <c r="P40" i="3"/>
  <c r="P41" i="3" s="1"/>
  <c r="O40" i="3"/>
  <c r="O41" i="3" s="1"/>
  <c r="N40" i="3"/>
  <c r="N41" i="3" s="1"/>
  <c r="M40" i="3"/>
  <c r="M41" i="3" s="1"/>
  <c r="L40" i="3"/>
  <c r="L41" i="3" s="1"/>
  <c r="K40" i="3"/>
  <c r="K41" i="3" s="1"/>
  <c r="J40" i="3"/>
  <c r="J41" i="3" s="1"/>
  <c r="I40" i="3"/>
  <c r="I41" i="3" s="1"/>
  <c r="H40" i="3"/>
  <c r="H41" i="3" s="1"/>
  <c r="G40" i="3"/>
  <c r="G41" i="3" s="1"/>
  <c r="F40" i="3"/>
  <c r="F41" i="3" s="1"/>
  <c r="E40" i="3"/>
  <c r="E41" i="3" s="1"/>
  <c r="D40" i="3"/>
  <c r="D41" i="3" s="1"/>
  <c r="S24" i="3"/>
  <c r="S25" i="3" s="1"/>
  <c r="R24" i="3"/>
  <c r="R25" i="3" s="1"/>
  <c r="Q24" i="3"/>
  <c r="Q25" i="3" s="1"/>
  <c r="P24" i="3"/>
  <c r="P25" i="3" s="1"/>
  <c r="O24" i="3"/>
  <c r="O25" i="3" s="1"/>
  <c r="N24" i="3"/>
  <c r="N25" i="3" s="1"/>
  <c r="M24" i="3"/>
  <c r="M25" i="3" s="1"/>
  <c r="L24" i="3"/>
  <c r="L25" i="3" s="1"/>
  <c r="K24" i="3"/>
  <c r="K25" i="3" s="1"/>
  <c r="J24" i="3"/>
  <c r="J25" i="3" s="1"/>
  <c r="I24" i="3"/>
  <c r="I25" i="3" s="1"/>
  <c r="H24" i="3"/>
  <c r="H25" i="3" s="1"/>
  <c r="G24" i="3"/>
  <c r="G25" i="3" s="1"/>
  <c r="F24" i="3"/>
  <c r="F25" i="3" s="1"/>
  <c r="E24" i="3"/>
  <c r="E25" i="3" s="1"/>
  <c r="D24" i="3"/>
  <c r="D25" i="3" s="1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M9" i="3"/>
  <c r="L9" i="3"/>
  <c r="K9" i="3"/>
  <c r="J9" i="3"/>
  <c r="S8" i="3"/>
  <c r="S9" i="3" s="1"/>
  <c r="R8" i="3"/>
  <c r="Q8" i="3"/>
  <c r="Q9" i="3" s="1"/>
  <c r="P8" i="3"/>
  <c r="O8" i="3"/>
  <c r="O9" i="3" s="1"/>
  <c r="N8" i="3"/>
  <c r="M8" i="3"/>
  <c r="L8" i="3"/>
  <c r="K8" i="3"/>
  <c r="J8" i="3"/>
  <c r="I8" i="3"/>
  <c r="I9" i="3" s="1"/>
  <c r="H8" i="3"/>
  <c r="G8" i="3"/>
  <c r="G9" i="3" s="1"/>
  <c r="F8" i="3"/>
  <c r="D8" i="3" s="1"/>
  <c r="D9" i="3" s="1"/>
  <c r="E8" i="3"/>
  <c r="P9" i="3" s="1"/>
  <c r="F9" i="3" l="1"/>
  <c r="N9" i="3"/>
  <c r="R9" i="3"/>
  <c r="H9" i="3"/>
  <c r="D18" i="1" l="1"/>
  <c r="D19" i="1"/>
  <c r="D20" i="1"/>
  <c r="D21" i="1"/>
  <c r="D22" i="1"/>
  <c r="D23" i="1"/>
  <c r="D17" i="1"/>
  <c r="D16" i="1" s="1"/>
  <c r="F16" i="1"/>
  <c r="G16" i="1"/>
  <c r="H16" i="1"/>
  <c r="I16" i="1"/>
  <c r="J16" i="1"/>
  <c r="K16" i="1"/>
  <c r="L16" i="1"/>
  <c r="M16" i="1"/>
  <c r="N16" i="1"/>
  <c r="O16" i="1"/>
  <c r="E16" i="1"/>
</calcChain>
</file>

<file path=xl/sharedStrings.xml><?xml version="1.0" encoding="utf-8"?>
<sst xmlns="http://schemas.openxmlformats.org/spreadsheetml/2006/main" count="393" uniqueCount="146">
  <si>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</si>
  <si>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</si>
  <si>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</si>
  <si>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</si>
  <si>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</si>
  <si>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</si>
  <si>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</si>
  <si>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</si>
  <si>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</si>
  <si>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</si>
  <si>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</si>
  <si>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</si>
  <si>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</si>
  <si>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</si>
  <si>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</si>
  <si>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</si>
  <si>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</si>
  <si>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</si>
  <si>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</si>
  <si>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</si>
  <si>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</si>
  <si>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表 ７１  地域保健看護活動（集団健診・健康相談）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</si>
  <si>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</si>
  <si>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</si>
  <si>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年度</t>
  </si>
  <si>
    <t>表 ７２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</si>
  <si>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</si>
  <si>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</si>
  <si>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</si>
  <si>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</si>
  <si>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</si>
  <si>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</si>
  <si>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</si>
  <si>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</si>
  <si>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</si>
  <si>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</si>
  <si>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</si>
  <si>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平成30年度</t>
    <rPh sb="0" eb="2">
      <t>ヘイセイ</t>
    </rPh>
    <phoneticPr fontId="3"/>
  </si>
  <si>
    <t>総数</t>
    <rPh sb="0" eb="2">
      <t>ソウスウ</t>
    </rPh>
    <phoneticPr fontId="3"/>
  </si>
  <si>
    <t>元年度</t>
    <rPh sb="0" eb="1">
      <t>ガン</t>
    </rPh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</si>
  <si>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</si>
  <si>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</si>
  <si>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</si>
  <si>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</si>
  <si>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</si>
  <si>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</si>
  <si>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</si>
  <si>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</si>
  <si>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</si>
  <si>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</si>
  <si>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</si>
  <si>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</si>
  <si>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</si>
  <si>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</si>
  <si>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</si>
  <si>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</si>
  <si>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</si>
  <si>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</si>
  <si>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</si>
  <si>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</si>
  <si>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</si>
  <si>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</si>
  <si>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７３  その他のケースワーク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</si>
  <si>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</si>
  <si>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</si>
  <si>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</si>
  <si>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</si>
  <si>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</si>
  <si>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</si>
  <si>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</si>
  <si>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</si>
  <si>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</si>
  <si>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</si>
  <si>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</si>
  <si>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</si>
  <si>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</si>
  <si>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</si>
  <si>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</si>
  <si>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</si>
  <si>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</si>
  <si>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</si>
  <si>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</si>
  <si>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</si>
  <si>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</si>
  <si>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(その2）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</si>
  <si>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</si>
  <si>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</si>
  <si>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</si>
  <si>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</si>
  <si>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</si>
  <si>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</si>
  <si>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</si>
  <si>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</si>
  <si>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</si>
  <si>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</si>
  <si>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７４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</si>
  <si>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地域保健看護活動の業務割合をみるため、6月の1か月を集計月とし、個人の稼動時間を1日8時間を基本として集計。令和元年6月の稼動日数は20日である。集計対象は管理職を除く各区・各地区看護職。</t>
    <rPh sb="56" eb="58">
      <t>レイワ</t>
    </rPh>
    <rPh sb="58" eb="59">
      <t>モト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</si>
  <si>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</si>
  <si>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</si>
  <si>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</si>
  <si>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</si>
  <si>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</si>
  <si>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</si>
  <si>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</si>
  <si>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</si>
  <si>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</si>
  <si>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</si>
  <si>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</si>
  <si>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平成30年6月</t>
    <rPh sb="0" eb="2">
      <t>ヘイセイ</t>
    </rPh>
    <rPh sb="4" eb="5">
      <t>ネン</t>
    </rPh>
    <rPh sb="6" eb="7">
      <t>ツキ</t>
    </rPh>
    <phoneticPr fontId="3"/>
  </si>
  <si>
    <t>令和元年
6月</t>
    <rPh sb="0" eb="2">
      <t>レイワ</t>
    </rPh>
    <rPh sb="2" eb="4">
      <t>ガンネン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</si>
  <si>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</si>
  <si>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</si>
  <si>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</si>
  <si>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</si>
  <si>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</si>
  <si>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</si>
  <si>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</si>
  <si>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</si>
  <si>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</si>
  <si>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</si>
  <si>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</si>
  <si>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</si>
  <si>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</si>
  <si>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</si>
  <si>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</si>
  <si>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令和元年
6月</t>
    <rPh sb="0" eb="2">
      <t>レイワ</t>
    </rPh>
    <rPh sb="2" eb="3">
      <t>ガン</t>
    </rPh>
    <rPh sb="3" eb="4">
      <t>ネン</t>
    </rPh>
    <rPh sb="6" eb="7">
      <t>ツキ</t>
    </rPh>
    <phoneticPr fontId="3"/>
  </si>
  <si>
    <t>表 ７５  地域保健看護活動（対象別業務割合）</t>
    <phoneticPr fontId="3"/>
  </si>
  <si>
    <t>　地域保健看護活動の業務別割合を対象別にみるため、平成３０年6月の業務割合を集計した。平成３０年度より集計項目に変更あり、２９年６月のデータは参考値とする。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7">
      <t>ヘイセイ</t>
    </rPh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</si>
  <si>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</si>
  <si>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</si>
  <si>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</si>
  <si>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</si>
  <si>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</si>
  <si>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</si>
  <si>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</si>
  <si>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</si>
  <si>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平成30年6月</t>
    <rPh sb="0" eb="2">
      <t>ヘイセイ</t>
    </rPh>
    <rPh sb="5" eb="6">
      <t>ネンツキ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</si>
  <si>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</si>
  <si>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</si>
  <si>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７６  地域保健看護活動（各担当別から見た対象別業務割合）</t>
    <phoneticPr fontId="3"/>
  </si>
  <si>
    <t>　各区の各担当別に対象別業務割合を示した。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</si>
  <si>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―</t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</si>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</sst>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);[Red]\(#,##0.0\)"/>
    <numFmt numFmtId="178" formatCode="#,##0_);[Red]\(#,##0\)"/>
    <numFmt numFmtId="179" formatCode="0_);[Red]\(0\)"/>
    <numFmt numFmtId="180" formatCode="_ * #,##0.00_ ;_ * \-#,##0.00_ ;_ * &quot;-&quot;_ ;_ @_ "/>
    <numFmt numFmtId="181" formatCode="_ * #,##0.0_ ;_ * \-#,##0.0_ ;_ * &quot;-&quot;?_ ;_ @_ "/>
    <numFmt numFmtId="182" formatCode="_ * #,##0.0_ ;_ * \-#,##0.0_ ;_ * &quot;-&quot;_ ;_ @_ "/>
    <numFmt numFmtId="183" formatCode="0.0"/>
    <numFmt numFmtId="184" formatCode="0.0_);\(0.0\)"/>
    <numFmt numFmtId="185" formatCode="0.0%"/>
    <numFmt numFmtId="186" formatCode="_ * #,##0_ ;_ * \-#,##0_ ;_ * &quot;-&quot;??_ ;_ @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49" fontId="14" fillId="0" borderId="12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4" fillId="0" borderId="18" xfId="1" applyFont="1" applyBorder="1" applyAlignment="1">
      <alignment vertical="center"/>
    </xf>
    <xf numFmtId="38" fontId="14" fillId="0" borderId="19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center"/>
    </xf>
    <xf numFmtId="0" fontId="15" fillId="0" borderId="0" xfId="0" applyFont="1"/>
    <xf numFmtId="0" fontId="16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1" fontId="15" fillId="0" borderId="24" xfId="0" applyNumberFormat="1" applyFont="1" applyBorder="1" applyAlignment="1">
      <alignment horizontal="center" vertical="center"/>
    </xf>
    <xf numFmtId="41" fontId="16" fillId="0" borderId="24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41" fontId="15" fillId="0" borderId="0" xfId="0" applyNumberFormat="1" applyFont="1"/>
    <xf numFmtId="49" fontId="17" fillId="0" borderId="27" xfId="0" applyNumberFormat="1" applyFont="1" applyBorder="1" applyAlignment="1">
      <alignment horizontal="center" vertical="center" shrinkToFit="1"/>
    </xf>
    <xf numFmtId="41" fontId="17" fillId="0" borderId="24" xfId="0" applyNumberFormat="1" applyFont="1" applyBorder="1" applyAlignment="1">
      <alignment horizontal="center" vertical="center"/>
    </xf>
    <xf numFmtId="41" fontId="18" fillId="0" borderId="24" xfId="0" applyNumberFormat="1" applyFont="1" applyBorder="1" applyAlignment="1">
      <alignment horizontal="center" vertical="center"/>
    </xf>
    <xf numFmtId="41" fontId="18" fillId="0" borderId="26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shrinkToFit="1"/>
    </xf>
    <xf numFmtId="10" fontId="17" fillId="0" borderId="20" xfId="2" applyNumberFormat="1" applyFont="1" applyBorder="1" applyAlignment="1">
      <alignment horizontal="center" vertical="center"/>
    </xf>
    <xf numFmtId="9" fontId="17" fillId="0" borderId="24" xfId="2" applyFont="1" applyBorder="1" applyAlignment="1">
      <alignment horizontal="center" vertical="center"/>
    </xf>
    <xf numFmtId="10" fontId="18" fillId="0" borderId="24" xfId="2" applyNumberFormat="1" applyFont="1" applyBorder="1" applyAlignment="1">
      <alignment horizontal="center" vertical="center"/>
    </xf>
    <xf numFmtId="10" fontId="18" fillId="0" borderId="26" xfId="2" applyNumberFormat="1" applyFont="1" applyBorder="1" applyAlignment="1">
      <alignment horizontal="center" vertical="center"/>
    </xf>
    <xf numFmtId="10" fontId="15" fillId="0" borderId="0" xfId="0" applyNumberFormat="1" applyFont="1"/>
    <xf numFmtId="41" fontId="19" fillId="0" borderId="20" xfId="0" applyNumberFormat="1" applyFont="1" applyBorder="1" applyAlignment="1">
      <alignment horizontal="center" vertical="center"/>
    </xf>
    <xf numFmtId="41" fontId="19" fillId="0" borderId="27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9" xfId="0" applyNumberFormat="1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15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176" fontId="15" fillId="0" borderId="24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176" fontId="20" fillId="0" borderId="26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41" fontId="20" fillId="0" borderId="31" xfId="0" applyNumberFormat="1" applyFont="1" applyBorder="1" applyAlignment="1">
      <alignment horizontal="center" vertical="center"/>
    </xf>
    <xf numFmtId="0" fontId="15" fillId="0" borderId="0" xfId="0" applyFont="1" applyBorder="1"/>
    <xf numFmtId="41" fontId="20" fillId="0" borderId="16" xfId="0" applyNumberFormat="1" applyFont="1" applyBorder="1" applyAlignment="1">
      <alignment horizontal="center" vertical="center"/>
    </xf>
    <xf numFmtId="41" fontId="20" fillId="0" borderId="13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41" fontId="16" fillId="0" borderId="24" xfId="0" applyNumberFormat="1" applyFont="1" applyBorder="1" applyAlignment="1">
      <alignment vertical="center"/>
    </xf>
    <xf numFmtId="41" fontId="20" fillId="0" borderId="24" xfId="0" applyNumberFormat="1" applyFont="1" applyBorder="1" applyAlignment="1">
      <alignment vertical="center"/>
    </xf>
    <xf numFmtId="41" fontId="16" fillId="0" borderId="26" xfId="0" applyNumberFormat="1" applyFont="1" applyBorder="1" applyAlignment="1">
      <alignment vertical="center"/>
    </xf>
    <xf numFmtId="41" fontId="18" fillId="0" borderId="24" xfId="0" applyNumberFormat="1" applyFont="1" applyBorder="1" applyAlignment="1">
      <alignment vertical="center"/>
    </xf>
    <xf numFmtId="41" fontId="18" fillId="0" borderId="26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vertical="center"/>
    </xf>
    <xf numFmtId="41" fontId="16" fillId="0" borderId="16" xfId="0" applyNumberFormat="1" applyFont="1" applyBorder="1" applyAlignment="1">
      <alignment vertical="center"/>
    </xf>
    <xf numFmtId="41" fontId="16" fillId="0" borderId="1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1" fillId="0" borderId="0" xfId="0" applyFont="1"/>
    <xf numFmtId="0" fontId="16" fillId="0" borderId="25" xfId="0" applyFont="1" applyBorder="1" applyAlignment="1">
      <alignment horizontal="center" vertical="distributed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vertical="distributed" textRotation="255"/>
    </xf>
    <xf numFmtId="0" fontId="21" fillId="0" borderId="0" xfId="0" applyFont="1" applyAlignment="1">
      <alignment vertical="center" textRotation="180"/>
    </xf>
    <xf numFmtId="41" fontId="15" fillId="0" borderId="0" xfId="0" applyNumberFormat="1" applyFont="1" applyBorder="1" applyAlignment="1">
      <alignment horizontal="center" vertical="center"/>
    </xf>
    <xf numFmtId="41" fontId="15" fillId="0" borderId="9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vertical="center"/>
    </xf>
    <xf numFmtId="41" fontId="15" fillId="0" borderId="22" xfId="0" applyNumberFormat="1" applyFont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0" xfId="0" applyNumberFormat="1" applyFont="1" applyBorder="1"/>
    <xf numFmtId="41" fontId="15" fillId="0" borderId="10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23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right" vertical="center"/>
    </xf>
    <xf numFmtId="41" fontId="15" fillId="0" borderId="9" xfId="0" applyNumberFormat="1" applyFont="1" applyBorder="1" applyAlignment="1">
      <alignment horizontal="right" vertical="center"/>
    </xf>
    <xf numFmtId="41" fontId="15" fillId="0" borderId="9" xfId="0" applyNumberFormat="1" applyFont="1" applyFill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6" xfId="0" applyNumberFormat="1" applyFont="1" applyBorder="1" applyAlignment="1">
      <alignment horizontal="right" vertical="center"/>
    </xf>
    <xf numFmtId="41" fontId="15" fillId="0" borderId="16" xfId="0" applyNumberFormat="1" applyFont="1" applyBorder="1" applyAlignment="1">
      <alignment horizontal="center" vertical="center"/>
    </xf>
    <xf numFmtId="41" fontId="15" fillId="0" borderId="15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 vertical="center" wrapText="1"/>
    </xf>
    <xf numFmtId="41" fontId="16" fillId="0" borderId="0" xfId="0" applyNumberFormat="1" applyFont="1" applyBorder="1" applyAlignment="1">
      <alignment horizontal="center"/>
    </xf>
    <xf numFmtId="41" fontId="19" fillId="0" borderId="3" xfId="0" applyNumberFormat="1" applyFont="1" applyBorder="1" applyAlignment="1">
      <alignment horizontal="center" vertical="center"/>
    </xf>
    <xf numFmtId="41" fontId="19" fillId="0" borderId="11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right" vertical="center"/>
    </xf>
    <xf numFmtId="41" fontId="16" fillId="0" borderId="0" xfId="0" applyNumberFormat="1" applyFont="1"/>
    <xf numFmtId="41" fontId="21" fillId="0" borderId="0" xfId="0" applyNumberFormat="1" applyFont="1"/>
    <xf numFmtId="41" fontId="21" fillId="0" borderId="0" xfId="0" applyNumberFormat="1" applyFont="1" applyBorder="1"/>
    <xf numFmtId="41" fontId="0" fillId="0" borderId="0" xfId="0" applyNumberFormat="1" applyFont="1" applyAlignment="1">
      <alignment vertical="center"/>
    </xf>
    <xf numFmtId="41" fontId="0" fillId="0" borderId="0" xfId="0" applyNumberFormat="1" applyFont="1"/>
    <xf numFmtId="41" fontId="0" fillId="0" borderId="0" xfId="0" applyNumberFormat="1" applyFont="1" applyBorder="1"/>
    <xf numFmtId="0" fontId="0" fillId="0" borderId="0" xfId="0" applyFont="1" applyBorder="1"/>
    <xf numFmtId="0" fontId="16" fillId="0" borderId="0" xfId="0" applyFont="1"/>
    <xf numFmtId="0" fontId="1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6" fillId="0" borderId="0" xfId="0" applyFont="1" applyBorder="1"/>
    <xf numFmtId="177" fontId="15" fillId="0" borderId="9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distributed" vertical="center"/>
    </xf>
    <xf numFmtId="178" fontId="22" fillId="0" borderId="26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/>
    </xf>
    <xf numFmtId="177" fontId="23" fillId="0" borderId="24" xfId="0" applyNumberFormat="1" applyFont="1" applyBorder="1" applyAlignment="1">
      <alignment horizontal="right" vertical="center"/>
    </xf>
    <xf numFmtId="177" fontId="23" fillId="0" borderId="26" xfId="2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180" fontId="16" fillId="0" borderId="0" xfId="0" applyNumberFormat="1" applyFont="1"/>
    <xf numFmtId="180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 applyProtection="1">
      <alignment horizontal="right" vertical="center"/>
    </xf>
    <xf numFmtId="180" fontId="16" fillId="0" borderId="0" xfId="0" applyNumberFormat="1" applyFont="1" applyBorder="1" applyAlignment="1" applyProtection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16" fillId="0" borderId="15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top" wrapText="1"/>
    </xf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center"/>
    </xf>
    <xf numFmtId="181" fontId="16" fillId="0" borderId="5" xfId="2" applyNumberFormat="1" applyFont="1" applyBorder="1" applyAlignment="1">
      <alignment horizontal="right" vertical="center"/>
    </xf>
    <xf numFmtId="181" fontId="16" fillId="0" borderId="32" xfId="2" applyNumberFormat="1" applyFont="1" applyBorder="1" applyAlignment="1">
      <alignment horizontal="right" vertical="center"/>
    </xf>
    <xf numFmtId="181" fontId="16" fillId="0" borderId="30" xfId="2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181" fontId="16" fillId="0" borderId="9" xfId="2" applyNumberFormat="1" applyFont="1" applyBorder="1" applyAlignment="1">
      <alignment horizontal="right" vertical="center"/>
    </xf>
    <xf numFmtId="181" fontId="16" fillId="0" borderId="11" xfId="2" applyNumberFormat="1" applyFont="1" applyBorder="1" applyAlignment="1">
      <alignment horizontal="right" vertical="center"/>
    </xf>
    <xf numFmtId="181" fontId="16" fillId="0" borderId="0" xfId="2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41" fontId="23" fillId="0" borderId="33" xfId="0" applyNumberFormat="1" applyFont="1" applyBorder="1" applyAlignment="1">
      <alignment vertical="center"/>
    </xf>
    <xf numFmtId="176" fontId="23" fillId="0" borderId="28" xfId="0" applyNumberFormat="1" applyFont="1" applyBorder="1" applyAlignment="1">
      <alignment horizontal="right" vertical="center"/>
    </xf>
    <xf numFmtId="176" fontId="23" fillId="0" borderId="34" xfId="0" applyNumberFormat="1" applyFont="1" applyBorder="1" applyAlignment="1">
      <alignment horizontal="right" vertical="center"/>
    </xf>
    <xf numFmtId="176" fontId="23" fillId="0" borderId="24" xfId="0" applyNumberFormat="1" applyFont="1" applyBorder="1" applyAlignment="1">
      <alignment horizontal="right" vertical="center"/>
    </xf>
    <xf numFmtId="176" fontId="23" fillId="0" borderId="28" xfId="0" applyNumberFormat="1" applyFont="1" applyBorder="1" applyAlignment="1">
      <alignment vertical="center"/>
    </xf>
    <xf numFmtId="176" fontId="23" fillId="0" borderId="34" xfId="0" applyNumberFormat="1" applyFont="1" applyBorder="1" applyAlignment="1">
      <alignment vertical="center"/>
    </xf>
    <xf numFmtId="182" fontId="23" fillId="0" borderId="0" xfId="0" applyNumberFormat="1" applyFont="1" applyBorder="1" applyAlignment="1">
      <alignment vertical="center"/>
    </xf>
    <xf numFmtId="181" fontId="23" fillId="0" borderId="26" xfId="2" applyNumberFormat="1" applyFont="1" applyBorder="1" applyAlignment="1">
      <alignment horizontal="right" vertical="center"/>
    </xf>
    <xf numFmtId="41" fontId="23" fillId="0" borderId="33" xfId="0" applyNumberFormat="1" applyFont="1" applyBorder="1" applyAlignment="1">
      <alignment horizontal="right" vertical="center"/>
    </xf>
    <xf numFmtId="181" fontId="23" fillId="0" borderId="28" xfId="2" applyNumberFormat="1" applyFont="1" applyBorder="1" applyAlignment="1">
      <alignment horizontal="right" vertical="center"/>
    </xf>
    <xf numFmtId="183" fontId="23" fillId="0" borderId="34" xfId="0" applyNumberFormat="1" applyFont="1" applyBorder="1" applyAlignment="1">
      <alignment horizontal="right" vertical="center"/>
    </xf>
    <xf numFmtId="181" fontId="23" fillId="0" borderId="24" xfId="2" applyNumberFormat="1" applyFont="1" applyBorder="1" applyAlignment="1">
      <alignment horizontal="right" vertical="center"/>
    </xf>
    <xf numFmtId="183" fontId="23" fillId="0" borderId="22" xfId="0" applyNumberFormat="1" applyFont="1" applyBorder="1" applyAlignment="1">
      <alignment horizontal="right" vertical="center"/>
    </xf>
    <xf numFmtId="183" fontId="23" fillId="0" borderId="12" xfId="0" applyNumberFormat="1" applyFont="1" applyBorder="1" applyAlignment="1">
      <alignment horizontal="right" vertical="center"/>
    </xf>
    <xf numFmtId="0" fontId="23" fillId="0" borderId="0" xfId="0" applyFont="1" applyBorder="1"/>
    <xf numFmtId="41" fontId="16" fillId="0" borderId="27" xfId="0" applyNumberFormat="1" applyFont="1" applyBorder="1" applyAlignment="1">
      <alignment vertical="center"/>
    </xf>
    <xf numFmtId="41" fontId="16" fillId="0" borderId="31" xfId="0" applyNumberFormat="1" applyFont="1" applyBorder="1" applyAlignment="1">
      <alignment horizontal="right" vertical="center"/>
    </xf>
    <xf numFmtId="182" fontId="16" fillId="0" borderId="0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vertical="center"/>
    </xf>
    <xf numFmtId="41" fontId="16" fillId="0" borderId="14" xfId="0" applyNumberFormat="1" applyFont="1" applyBorder="1" applyAlignment="1">
      <alignment vertical="center"/>
    </xf>
    <xf numFmtId="41" fontId="16" fillId="0" borderId="0" xfId="0" applyNumberFormat="1" applyFont="1" applyAlignment="1">
      <alignment vertical="center"/>
    </xf>
    <xf numFmtId="180" fontId="16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181" fontId="12" fillId="0" borderId="30" xfId="0" applyNumberFormat="1" applyFont="1" applyBorder="1" applyAlignment="1">
      <alignment horizontal="center" vertical="center"/>
    </xf>
    <xf numFmtId="181" fontId="12" fillId="0" borderId="10" xfId="0" applyNumberFormat="1" applyFont="1" applyBorder="1" applyAlignment="1">
      <alignment vertical="center"/>
    </xf>
    <xf numFmtId="181" fontId="12" fillId="0" borderId="9" xfId="0" applyNumberFormat="1" applyFont="1" applyBorder="1" applyAlignment="1">
      <alignment vertical="center"/>
    </xf>
    <xf numFmtId="181" fontId="12" fillId="0" borderId="30" xfId="0" applyNumberFormat="1" applyFont="1" applyBorder="1" applyAlignment="1">
      <alignment vertical="center"/>
    </xf>
    <xf numFmtId="181" fontId="12" fillId="0" borderId="41" xfId="0" applyNumberFormat="1" applyFont="1" applyBorder="1" applyAlignment="1">
      <alignment vertical="center"/>
    </xf>
    <xf numFmtId="0" fontId="26" fillId="0" borderId="24" xfId="0" applyFont="1" applyBorder="1" applyAlignment="1">
      <alignment horizontal="distributed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43" xfId="0" applyNumberFormat="1" applyFont="1" applyBorder="1" applyAlignment="1">
      <alignment horizontal="right" vertical="center"/>
    </xf>
    <xf numFmtId="176" fontId="13" fillId="0" borderId="0" xfId="0" applyNumberFormat="1" applyFont="1"/>
    <xf numFmtId="181" fontId="14" fillId="0" borderId="26" xfId="2" applyNumberFormat="1" applyFont="1" applyBorder="1" applyAlignment="1">
      <alignment horizontal="right" vertical="center"/>
    </xf>
    <xf numFmtId="184" fontId="14" fillId="0" borderId="26" xfId="2" applyNumberFormat="1" applyFont="1" applyBorder="1" applyAlignment="1">
      <alignment horizontal="right" vertical="center"/>
    </xf>
    <xf numFmtId="181" fontId="14" fillId="0" borderId="43" xfId="2" applyNumberFormat="1" applyFont="1" applyBorder="1" applyAlignment="1">
      <alignment horizontal="right" vertical="center"/>
    </xf>
    <xf numFmtId="181" fontId="13" fillId="0" borderId="0" xfId="0" applyNumberFormat="1" applyFont="1"/>
    <xf numFmtId="178" fontId="12" fillId="0" borderId="20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20" xfId="0" applyNumberFormat="1" applyFont="1" applyBorder="1" applyAlignment="1">
      <alignment vertical="center"/>
    </xf>
    <xf numFmtId="178" fontId="12" fillId="0" borderId="27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178" fontId="12" fillId="0" borderId="45" xfId="0" applyNumberFormat="1" applyFont="1" applyBorder="1" applyAlignment="1">
      <alignment vertical="center"/>
    </xf>
    <xf numFmtId="180" fontId="13" fillId="0" borderId="0" xfId="0" applyNumberFormat="1" applyFont="1"/>
    <xf numFmtId="178" fontId="12" fillId="0" borderId="10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8" fontId="12" fillId="0" borderId="41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vertical="center"/>
    </xf>
    <xf numFmtId="178" fontId="12" fillId="0" borderId="47" xfId="0" applyNumberFormat="1" applyFont="1" applyBorder="1" applyAlignment="1">
      <alignment vertical="center"/>
    </xf>
    <xf numFmtId="180" fontId="27" fillId="0" borderId="0" xfId="0" applyNumberFormat="1" applyFont="1" applyBorder="1" applyAlignment="1">
      <alignment horizontal="center"/>
    </xf>
    <xf numFmtId="178" fontId="0" fillId="0" borderId="0" xfId="0" applyNumberFormat="1"/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181" fontId="12" fillId="0" borderId="26" xfId="2" applyNumberFormat="1" applyFont="1" applyFill="1" applyBorder="1" applyAlignment="1">
      <alignment horizontal="center" vertical="center"/>
    </xf>
    <xf numFmtId="181" fontId="12" fillId="0" borderId="24" xfId="2" applyNumberFormat="1" applyFont="1" applyFill="1" applyBorder="1" applyAlignment="1">
      <alignment horizontal="center" vertical="center"/>
    </xf>
    <xf numFmtId="181" fontId="12" fillId="0" borderId="43" xfId="2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distributed"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51" xfId="0" applyNumberFormat="1" applyFont="1" applyFill="1" applyBorder="1" applyAlignment="1">
      <alignment horizontal="right" vertical="center"/>
    </xf>
    <xf numFmtId="178" fontId="13" fillId="0" borderId="0" xfId="0" applyNumberFormat="1" applyFont="1" applyAlignment="1">
      <alignment vertical="center"/>
    </xf>
    <xf numFmtId="0" fontId="14" fillId="0" borderId="25" xfId="0" applyFont="1" applyFill="1" applyBorder="1" applyAlignment="1">
      <alignment horizontal="distributed" vertical="center"/>
    </xf>
    <xf numFmtId="181" fontId="14" fillId="0" borderId="17" xfId="2" applyNumberFormat="1" applyFont="1" applyFill="1" applyBorder="1" applyAlignment="1">
      <alignment horizontal="center" vertical="center"/>
    </xf>
    <xf numFmtId="181" fontId="14" fillId="0" borderId="52" xfId="2" applyNumberFormat="1" applyFont="1" applyFill="1" applyBorder="1" applyAlignment="1">
      <alignment horizontal="center" vertical="center"/>
    </xf>
    <xf numFmtId="178" fontId="12" fillId="0" borderId="4" xfId="0" applyNumberFormat="1" applyFont="1" applyBorder="1" applyAlignment="1">
      <alignment vertical="center"/>
    </xf>
    <xf numFmtId="178" fontId="12" fillId="0" borderId="54" xfId="0" applyNumberFormat="1" applyFont="1" applyBorder="1" applyAlignment="1">
      <alignment vertical="center"/>
    </xf>
    <xf numFmtId="185" fontId="12" fillId="0" borderId="9" xfId="0" applyNumberFormat="1" applyFont="1" applyFill="1" applyBorder="1" applyAlignment="1">
      <alignment horizontal="right" vertical="center"/>
    </xf>
    <xf numFmtId="185" fontId="12" fillId="0" borderId="10" xfId="0" applyNumberFormat="1" applyFont="1" applyBorder="1" applyAlignment="1">
      <alignment horizontal="right" vertical="center"/>
    </xf>
    <xf numFmtId="185" fontId="12" fillId="0" borderId="41" xfId="0" applyNumberFormat="1" applyFont="1" applyBorder="1" applyAlignment="1">
      <alignment horizontal="right" vertical="center"/>
    </xf>
    <xf numFmtId="178" fontId="12" fillId="0" borderId="55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2" fillId="0" borderId="10" xfId="0" applyNumberFormat="1" applyFont="1" applyBorder="1" applyAlignment="1">
      <alignment vertical="center"/>
    </xf>
    <xf numFmtId="185" fontId="25" fillId="0" borderId="15" xfId="0" applyNumberFormat="1" applyFont="1" applyFill="1" applyBorder="1" applyAlignment="1">
      <alignment horizontal="right" vertical="center"/>
    </xf>
    <xf numFmtId="185" fontId="12" fillId="0" borderId="16" xfId="0" applyNumberFormat="1" applyFont="1" applyBorder="1" applyAlignment="1">
      <alignment horizontal="right" vertical="center"/>
    </xf>
    <xf numFmtId="185" fontId="12" fillId="0" borderId="47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27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86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0" xfId="0" applyFont="1" applyBorder="1" applyAlignment="1"/>
    <xf numFmtId="0" fontId="15" fillId="0" borderId="8" xfId="0" applyFont="1" applyBorder="1" applyAlignment="1"/>
    <xf numFmtId="0" fontId="15" fillId="0" borderId="13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14" xfId="0" applyFont="1" applyBorder="1" applyAlignment="1"/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0" fontId="21" fillId="0" borderId="1" xfId="0" applyFont="1" applyBorder="1" applyAlignment="1"/>
    <xf numFmtId="0" fontId="21" fillId="0" borderId="2" xfId="0" applyFont="1" applyBorder="1" applyAlignment="1"/>
    <xf numFmtId="0" fontId="21" fillId="0" borderId="13" xfId="0" applyFont="1" applyBorder="1" applyAlignment="1"/>
    <xf numFmtId="0" fontId="21" fillId="0" borderId="14" xfId="0" applyFont="1" applyBorder="1" applyAlignment="1"/>
    <xf numFmtId="0" fontId="16" fillId="0" borderId="4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/>
    </xf>
    <xf numFmtId="0" fontId="16" fillId="0" borderId="7" xfId="0" applyFont="1" applyBorder="1" applyAlignment="1">
      <alignment horizontal="center" vertical="distributed"/>
    </xf>
    <xf numFmtId="0" fontId="16" fillId="0" borderId="4" xfId="0" applyFont="1" applyBorder="1" applyAlignment="1">
      <alignment horizontal="center" vertical="distributed" textRotation="255" wrapText="1"/>
    </xf>
    <xf numFmtId="0" fontId="16" fillId="0" borderId="16" xfId="0" applyFont="1" applyBorder="1" applyAlignment="1">
      <alignment horizontal="center" vertical="distributed" textRotation="255" wrapText="1"/>
    </xf>
    <xf numFmtId="41" fontId="15" fillId="0" borderId="0" xfId="0" applyNumberFormat="1" applyFont="1" applyBorder="1" applyAlignment="1">
      <alignment horizontal="center" vertical="center"/>
    </xf>
    <xf numFmtId="41" fontId="15" fillId="0" borderId="8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distributed" wrapText="1"/>
    </xf>
    <xf numFmtId="0" fontId="16" fillId="0" borderId="6" xfId="0" applyFont="1" applyBorder="1" applyAlignment="1">
      <alignment horizontal="center" vertical="distributed" wrapText="1"/>
    </xf>
    <xf numFmtId="41" fontId="15" fillId="0" borderId="29" xfId="0" applyNumberFormat="1" applyFont="1" applyBorder="1" applyAlignment="1">
      <alignment horizontal="center" vertical="center"/>
    </xf>
    <xf numFmtId="41" fontId="15" fillId="0" borderId="27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22" xfId="0" applyNumberFormat="1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4" xfId="0" applyNumberFormat="1" applyFont="1" applyBorder="1" applyAlignment="1">
      <alignment horizontal="center" vertical="center"/>
    </xf>
    <xf numFmtId="41" fontId="21" fillId="0" borderId="1" xfId="0" applyNumberFormat="1" applyFont="1" applyBorder="1" applyAlignment="1"/>
    <xf numFmtId="41" fontId="21" fillId="0" borderId="2" xfId="0" applyNumberFormat="1" applyFont="1" applyBorder="1" applyAlignment="1"/>
    <xf numFmtId="41" fontId="21" fillId="0" borderId="13" xfId="0" applyNumberFormat="1" applyFont="1" applyBorder="1" applyAlignment="1"/>
    <xf numFmtId="41" fontId="21" fillId="0" borderId="14" xfId="0" applyNumberFormat="1" applyFont="1" applyBorder="1" applyAlignment="1"/>
    <xf numFmtId="0" fontId="16" fillId="0" borderId="3" xfId="0" applyFont="1" applyBorder="1" applyAlignment="1">
      <alignment horizontal="center" vertical="distributed" textRotation="255"/>
    </xf>
    <xf numFmtId="0" fontId="16" fillId="0" borderId="15" xfId="0" applyFont="1" applyBorder="1" applyAlignment="1">
      <alignment horizontal="center" vertical="distributed" textRotation="255"/>
    </xf>
    <xf numFmtId="41" fontId="21" fillId="0" borderId="0" xfId="0" applyNumberFormat="1" applyFont="1" applyBorder="1" applyAlignment="1">
      <alignment horizontal="center" vertical="distributed" textRotation="255" wrapText="1"/>
    </xf>
    <xf numFmtId="41" fontId="21" fillId="0" borderId="0" xfId="0" applyNumberFormat="1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5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16" fillId="0" borderId="31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13" xfId="0" applyFont="1" applyBorder="1" applyAlignment="1"/>
    <xf numFmtId="0" fontId="16" fillId="0" borderId="14" xfId="0" applyFont="1" applyBorder="1" applyAlignment="1"/>
    <xf numFmtId="0" fontId="16" fillId="0" borderId="10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distributed" textRotation="255"/>
    </xf>
    <xf numFmtId="49" fontId="18" fillId="0" borderId="29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distributed" textRotation="255"/>
    </xf>
    <xf numFmtId="0" fontId="16" fillId="0" borderId="2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" fillId="0" borderId="0" xfId="0" applyNumberFormat="1" applyFont="1" applyAlignment="1">
      <alignment vertical="center"/>
    </xf>
    <xf numFmtId="0" fontId="12" fillId="0" borderId="44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2" fillId="0" borderId="40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49" fontId="26" fillId="0" borderId="42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49" fontId="26" fillId="0" borderId="40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top" wrapText="1"/>
    </xf>
    <xf numFmtId="0" fontId="12" fillId="0" borderId="0" xfId="0" applyNumberFormat="1" applyFont="1" applyFill="1" applyAlignment="1">
      <alignment horizontal="left" vertical="top" wrapText="1"/>
    </xf>
    <xf numFmtId="0" fontId="12" fillId="0" borderId="13" xfId="0" applyNumberFormat="1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distributed" vertical="center"/>
    </xf>
    <xf numFmtId="0" fontId="12" fillId="0" borderId="34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49" fontId="14" fillId="0" borderId="46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69AB769A-1363-1847-9432-2C803A4DF264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B93D1C0A-87AF-FD41-94DA-F7F3A0238A1E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71308164-1DA9-024D-B772-652E5E3FBB8B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46674</xdr:colOff>
      <xdr:row>2</xdr:row>
      <xdr:rowOff>369713</xdr:rowOff>
    </xdr:from>
    <xdr:to>
      <xdr:col>5</xdr:col>
      <xdr:colOff>151053</xdr:colOff>
      <xdr:row>2</xdr:row>
      <xdr:rowOff>415432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94FDC96A-B333-F147-BBE8-E0C7B2F629D8}"/>
            </a:ext>
          </a:extLst>
        </xdr:cNvPr>
        <xdr:cNvSpPr/>
      </xdr:nvSpPr>
      <xdr:spPr>
        <a:xfrm rot="5400000">
          <a:off x="1612704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204398</xdr:colOff>
      <xdr:row>2</xdr:row>
      <xdr:rowOff>369713</xdr:rowOff>
    </xdr:from>
    <xdr:to>
      <xdr:col>18</xdr:col>
      <xdr:colOff>308777</xdr:colOff>
      <xdr:row>2</xdr:row>
      <xdr:rowOff>415432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2409883F-59F1-4A4F-8E15-4121EB8BE499}"/>
            </a:ext>
          </a:extLst>
        </xdr:cNvPr>
        <xdr:cNvSpPr/>
      </xdr:nvSpPr>
      <xdr:spPr>
        <a:xfrm rot="5400000">
          <a:off x="6431328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204398</xdr:colOff>
      <xdr:row>2</xdr:row>
      <xdr:rowOff>713520</xdr:rowOff>
    </xdr:from>
    <xdr:to>
      <xdr:col>18</xdr:col>
      <xdr:colOff>308777</xdr:colOff>
      <xdr:row>2</xdr:row>
      <xdr:rowOff>759239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5F7B974E-5A7B-C949-9D44-119EC6334EEB}"/>
            </a:ext>
          </a:extLst>
        </xdr:cNvPr>
        <xdr:cNvSpPr/>
      </xdr:nvSpPr>
      <xdr:spPr>
        <a:xfrm rot="16200000" flipV="1">
          <a:off x="6431328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207065</xdr:colOff>
      <xdr:row>38</xdr:row>
      <xdr:rowOff>159673</xdr:rowOff>
    </xdr:from>
    <xdr:to>
      <xdr:col>14</xdr:col>
      <xdr:colOff>311444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FE8EFE57-E756-084C-B744-1CEFA4E79588}"/>
            </a:ext>
          </a:extLst>
        </xdr:cNvPr>
        <xdr:cNvSpPr/>
      </xdr:nvSpPr>
      <xdr:spPr>
        <a:xfrm rot="5400000">
          <a:off x="4986195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195441</xdr:colOff>
      <xdr:row>38</xdr:row>
      <xdr:rowOff>573726</xdr:rowOff>
    </xdr:from>
    <xdr:to>
      <xdr:col>13</xdr:col>
      <xdr:colOff>299820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ECD499DC-08C6-5A41-96EE-0DE2CB217557}"/>
            </a:ext>
          </a:extLst>
        </xdr:cNvPr>
        <xdr:cNvSpPr/>
      </xdr:nvSpPr>
      <xdr:spPr>
        <a:xfrm rot="16200000" flipV="1">
          <a:off x="4618971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198464</xdr:colOff>
      <xdr:row>38</xdr:row>
      <xdr:rowOff>159673</xdr:rowOff>
    </xdr:from>
    <xdr:to>
      <xdr:col>12</xdr:col>
      <xdr:colOff>302843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793D373B-15A6-AD49-81F4-65EB17E08997}"/>
            </a:ext>
          </a:extLst>
        </xdr:cNvPr>
        <xdr:cNvSpPr/>
      </xdr:nvSpPr>
      <xdr:spPr>
        <a:xfrm rot="5400000">
          <a:off x="426639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198464</xdr:colOff>
      <xdr:row>38</xdr:row>
      <xdr:rowOff>573726</xdr:rowOff>
    </xdr:from>
    <xdr:to>
      <xdr:col>12</xdr:col>
      <xdr:colOff>302843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B29BBB87-3D54-6149-81B7-279A78934960}"/>
            </a:ext>
          </a:extLst>
        </xdr:cNvPr>
        <xdr:cNvSpPr/>
      </xdr:nvSpPr>
      <xdr:spPr>
        <a:xfrm rot="16200000" flipV="1">
          <a:off x="426639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219957</xdr:colOff>
      <xdr:row>38</xdr:row>
      <xdr:rowOff>573726</xdr:rowOff>
    </xdr:from>
    <xdr:to>
      <xdr:col>11</xdr:col>
      <xdr:colOff>311636</xdr:colOff>
      <xdr:row>38</xdr:row>
      <xdr:rowOff>619445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AFB9EA2D-4E61-9B43-ACA5-CA8D1B108796}"/>
            </a:ext>
          </a:extLst>
        </xdr:cNvPr>
        <xdr:cNvSpPr/>
      </xdr:nvSpPr>
      <xdr:spPr>
        <a:xfrm rot="16200000" flipV="1">
          <a:off x="3913237" y="8780346"/>
          <a:ext cx="45719" cy="91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B516CB8E-9BBC-8344-8902-EEBDB02A491D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425C8FF-427D-ED4F-85CC-BE69D651695D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7B45A0F5-1EE9-4C46-8140-1E101F74282A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46674</xdr:colOff>
      <xdr:row>2</xdr:row>
      <xdr:rowOff>713520</xdr:rowOff>
    </xdr:from>
    <xdr:to>
      <xdr:col>5</xdr:col>
      <xdr:colOff>151053</xdr:colOff>
      <xdr:row>2</xdr:row>
      <xdr:rowOff>759239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C43BC9EE-DD95-D64C-9524-E0F6BBE9460F}"/>
            </a:ext>
          </a:extLst>
        </xdr:cNvPr>
        <xdr:cNvSpPr/>
      </xdr:nvSpPr>
      <xdr:spPr>
        <a:xfrm rot="16200000" flipV="1">
          <a:off x="1612704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4</xdr:row>
      <xdr:rowOff>163287</xdr:rowOff>
    </xdr:from>
    <xdr:to>
      <xdr:col>0</xdr:col>
      <xdr:colOff>236219</xdr:colOff>
      <xdr:row>14</xdr:row>
      <xdr:rowOff>106137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40A2EB94-E1C5-0F43-AF11-69080AD3BCE7}"/>
            </a:ext>
          </a:extLst>
        </xdr:cNvPr>
        <xdr:cNvSpPr>
          <a:spLocks/>
        </xdr:cNvSpPr>
      </xdr:nvSpPr>
      <xdr:spPr bwMode="auto">
        <a:xfrm>
          <a:off x="190500" y="19158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3DA4A1F-D0BD-0C40-94E8-BACDA5638EAC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43" name="AutoShape 3">
          <a:extLst>
            <a:ext uri="{FF2B5EF4-FFF2-40B4-BE49-F238E27FC236}">
              <a16:creationId xmlns:a16="http://schemas.microsoft.com/office/drawing/2014/main" id="{BD6DE91E-7E82-E643-9ED4-F6A33D6CE211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ECDAD016-9953-154D-A8EC-48CAA899FF60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45" name="AutoShape 4">
          <a:extLst>
            <a:ext uri="{FF2B5EF4-FFF2-40B4-BE49-F238E27FC236}">
              <a16:creationId xmlns:a16="http://schemas.microsoft.com/office/drawing/2014/main" id="{209F72FA-3829-3F46-BE6B-FAB78176B58A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6" name="AutoShape 6">
          <a:extLst>
            <a:ext uri="{FF2B5EF4-FFF2-40B4-BE49-F238E27FC236}">
              <a16:creationId xmlns:a16="http://schemas.microsoft.com/office/drawing/2014/main" id="{B6A0765D-491E-6945-A9FF-54E765FA94BD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207065</xdr:colOff>
      <xdr:row>38</xdr:row>
      <xdr:rowOff>573726</xdr:rowOff>
    </xdr:from>
    <xdr:to>
      <xdr:col>14</xdr:col>
      <xdr:colOff>311444</xdr:colOff>
      <xdr:row>38</xdr:row>
      <xdr:rowOff>619445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DB378454-D34E-8E45-BFB0-4C2A86366BA8}"/>
            </a:ext>
          </a:extLst>
        </xdr:cNvPr>
        <xdr:cNvSpPr/>
      </xdr:nvSpPr>
      <xdr:spPr>
        <a:xfrm rot="16200000" flipV="1">
          <a:off x="4986195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8A3DEBF8-7538-734A-8441-B367C33625D9}"/>
            </a:ext>
          </a:extLst>
        </xdr:cNvPr>
        <xdr:cNvSpPr/>
      </xdr:nvSpPr>
      <xdr:spPr>
        <a:xfrm rot="5400000">
          <a:off x="46247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219957</xdr:colOff>
      <xdr:row>38</xdr:row>
      <xdr:rowOff>159673</xdr:rowOff>
    </xdr:from>
    <xdr:to>
      <xdr:col>11</xdr:col>
      <xdr:colOff>311636</xdr:colOff>
      <xdr:row>38</xdr:row>
      <xdr:rowOff>205392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5560762-00E2-0240-97C0-55163D1B7B61}"/>
            </a:ext>
          </a:extLst>
        </xdr:cNvPr>
        <xdr:cNvSpPr/>
      </xdr:nvSpPr>
      <xdr:spPr>
        <a:xfrm rot="5400000">
          <a:off x="3913237" y="8366293"/>
          <a:ext cx="45719" cy="91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SheetLayoutView="100" workbookViewId="0">
      <selection sqref="A1:G1"/>
    </sheetView>
  </sheetViews>
  <sheetFormatPr defaultColWidth="8.875" defaultRowHeight="13.5"/>
  <cols>
    <col min="1" max="1" width="3.875" customWidth="1"/>
    <col min="2" max="2" width="3.375" customWidth="1"/>
    <col min="3" max="3" width="3.875" customWidth="1"/>
    <col min="4" max="5" width="6.625" customWidth="1"/>
    <col min="6" max="8" width="6.375" customWidth="1"/>
    <col min="9" max="9" width="6.375" style="21" customWidth="1"/>
    <col min="10" max="10" width="6.375" customWidth="1"/>
    <col min="11" max="11" width="6.375" style="21" customWidth="1"/>
    <col min="12" max="12" width="6.375" customWidth="1"/>
    <col min="13" max="13" width="6.375" style="21" customWidth="1"/>
    <col min="14" max="14" width="6.375" customWidth="1"/>
    <col min="15" max="15" width="6.375" style="21" customWidth="1"/>
  </cols>
  <sheetData>
    <row r="1" spans="1:15" s="1" customFormat="1" ht="17.25">
      <c r="A1" s="282" t="s">
        <v>0</v>
      </c>
      <c r="B1" s="282"/>
      <c r="C1" s="282"/>
      <c r="D1" s="282"/>
      <c r="E1" s="282"/>
      <c r="F1" s="283"/>
      <c r="G1" s="283"/>
      <c r="I1" s="2"/>
      <c r="K1" s="2"/>
      <c r="M1" s="2"/>
      <c r="O1" s="2"/>
    </row>
    <row r="2" spans="1:15" s="1" customFormat="1" ht="5.0999999999999996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6" customHeight="1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s="24" customFormat="1" ht="15.6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s="24" customFormat="1" ht="15.6" customHeight="1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s="25" customFormat="1" ht="15.6" customHeight="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</row>
    <row r="7" spans="1:15" s="24" customFormat="1" ht="15.6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</row>
    <row r="8" spans="1:15" s="1" customFormat="1" ht="28.5" customHeight="1">
      <c r="A8" s="285" t="s">
        <v>21</v>
      </c>
      <c r="B8" s="285"/>
      <c r="C8" s="285"/>
      <c r="D8" s="285"/>
      <c r="E8" s="285"/>
      <c r="F8" s="285"/>
      <c r="G8" s="285"/>
      <c r="H8" s="285"/>
      <c r="I8" s="286"/>
      <c r="J8" s="286"/>
      <c r="K8" s="286"/>
      <c r="L8" s="286"/>
      <c r="M8" s="286"/>
      <c r="N8" s="286"/>
      <c r="O8" s="286"/>
    </row>
    <row r="9" spans="1:15" s="24" customFormat="1" ht="22.5" customHeight="1">
      <c r="A9" s="287" t="s">
        <v>2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</row>
    <row r="10" spans="1:15" s="24" customFormat="1" ht="15" customHeight="1" thickBot="1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</row>
    <row r="11" spans="1:15" s="24" customFormat="1" ht="15" customHeight="1">
      <c r="A11" s="289"/>
      <c r="B11" s="289"/>
      <c r="C11" s="290"/>
      <c r="D11" s="295" t="s">
        <v>3</v>
      </c>
      <c r="E11" s="298" t="s">
        <v>4</v>
      </c>
      <c r="F11" s="301" t="s">
        <v>5</v>
      </c>
      <c r="G11" s="302"/>
      <c r="H11" s="302"/>
      <c r="I11" s="303"/>
      <c r="J11" s="304" t="s">
        <v>6</v>
      </c>
      <c r="K11" s="305"/>
      <c r="L11" s="305"/>
      <c r="M11" s="305"/>
      <c r="N11" s="305"/>
      <c r="O11" s="305"/>
    </row>
    <row r="12" spans="1:15" s="24" customFormat="1" ht="15" customHeight="1">
      <c r="A12" s="291"/>
      <c r="B12" s="291"/>
      <c r="C12" s="292"/>
      <c r="D12" s="296"/>
      <c r="E12" s="299"/>
      <c r="F12" s="306" t="s">
        <v>7</v>
      </c>
      <c r="G12" s="307"/>
      <c r="H12" s="306" t="s">
        <v>8</v>
      </c>
      <c r="I12" s="307"/>
      <c r="J12" s="306" t="s">
        <v>7</v>
      </c>
      <c r="K12" s="310"/>
      <c r="L12" s="306" t="s">
        <v>9</v>
      </c>
      <c r="M12" s="310"/>
      <c r="N12" s="306" t="s">
        <v>10</v>
      </c>
      <c r="O12" s="310"/>
    </row>
    <row r="13" spans="1:15" s="24" customFormat="1" ht="15" customHeight="1">
      <c r="A13" s="291"/>
      <c r="B13" s="291"/>
      <c r="C13" s="292"/>
      <c r="D13" s="296"/>
      <c r="E13" s="299"/>
      <c r="F13" s="308"/>
      <c r="G13" s="309"/>
      <c r="H13" s="308"/>
      <c r="I13" s="309"/>
      <c r="J13" s="308"/>
      <c r="K13" s="309"/>
      <c r="L13" s="308"/>
      <c r="M13" s="309"/>
      <c r="N13" s="308"/>
      <c r="O13" s="309"/>
    </row>
    <row r="14" spans="1:15" s="24" customFormat="1" ht="15" customHeight="1" thickBot="1">
      <c r="A14" s="293"/>
      <c r="B14" s="293"/>
      <c r="C14" s="294"/>
      <c r="D14" s="297"/>
      <c r="E14" s="300"/>
      <c r="F14" s="26" t="s">
        <v>3</v>
      </c>
      <c r="G14" s="27" t="s">
        <v>4</v>
      </c>
      <c r="H14" s="26" t="s">
        <v>3</v>
      </c>
      <c r="I14" s="28" t="s">
        <v>4</v>
      </c>
      <c r="J14" s="26" t="s">
        <v>3</v>
      </c>
      <c r="K14" s="28" t="s">
        <v>4</v>
      </c>
      <c r="L14" s="26" t="s">
        <v>3</v>
      </c>
      <c r="M14" s="28" t="s">
        <v>4</v>
      </c>
      <c r="N14" s="26" t="s">
        <v>3</v>
      </c>
      <c r="O14" s="28" t="s">
        <v>4</v>
      </c>
    </row>
    <row r="15" spans="1:15" s="24" customFormat="1" ht="15" customHeight="1">
      <c r="A15" s="29" t="s">
        <v>11</v>
      </c>
      <c r="B15" s="38">
        <v>30</v>
      </c>
      <c r="C15" s="29" t="s">
        <v>12</v>
      </c>
      <c r="D15" s="37">
        <v>1450</v>
      </c>
      <c r="E15" s="37">
        <v>40327</v>
      </c>
      <c r="F15" s="37">
        <v>481</v>
      </c>
      <c r="G15" s="37">
        <v>26860</v>
      </c>
      <c r="H15" s="37">
        <v>0</v>
      </c>
      <c r="I15" s="37">
        <v>0</v>
      </c>
      <c r="J15" s="37">
        <v>733</v>
      </c>
      <c r="K15" s="37">
        <v>9415</v>
      </c>
      <c r="L15" s="37">
        <v>40</v>
      </c>
      <c r="M15" s="37">
        <v>95</v>
      </c>
      <c r="N15" s="37">
        <v>196</v>
      </c>
      <c r="O15" s="37">
        <v>3957</v>
      </c>
    </row>
    <row r="16" spans="1:15" s="24" customFormat="1" ht="15" customHeight="1">
      <c r="A16" s="31" t="s">
        <v>22</v>
      </c>
      <c r="B16" s="42" t="s">
        <v>23</v>
      </c>
      <c r="C16" s="31" t="s">
        <v>24</v>
      </c>
      <c r="D16" s="30">
        <f>SUM(D17:D23)</f>
        <v>1312</v>
      </c>
      <c r="E16" s="30">
        <f>SUM(E17:E23)</f>
        <v>38750</v>
      </c>
      <c r="F16" s="30">
        <f t="shared" ref="F16:O16" si="0">SUM(F17:F23)</f>
        <v>479</v>
      </c>
      <c r="G16" s="30">
        <f t="shared" si="0"/>
        <v>26064</v>
      </c>
      <c r="H16" s="30">
        <f t="shared" si="0"/>
        <v>0</v>
      </c>
      <c r="I16" s="30">
        <f t="shared" si="0"/>
        <v>0</v>
      </c>
      <c r="J16" s="30">
        <f t="shared" si="0"/>
        <v>717</v>
      </c>
      <c r="K16" s="30">
        <f t="shared" si="0"/>
        <v>8645</v>
      </c>
      <c r="L16" s="30">
        <f t="shared" si="0"/>
        <v>37</v>
      </c>
      <c r="M16" s="30">
        <f t="shared" si="0"/>
        <v>84</v>
      </c>
      <c r="N16" s="30">
        <f t="shared" si="0"/>
        <v>79</v>
      </c>
      <c r="O16" s="30">
        <f t="shared" si="0"/>
        <v>425</v>
      </c>
    </row>
    <row r="17" spans="1:15" s="24" customFormat="1" ht="15" customHeight="1">
      <c r="A17" s="279" t="s">
        <v>13</v>
      </c>
      <c r="B17" s="280"/>
      <c r="C17" s="281"/>
      <c r="D17" s="32">
        <f>SUM(N17,L17,J17,F17)</f>
        <v>148</v>
      </c>
      <c r="E17" s="32">
        <v>4234</v>
      </c>
      <c r="F17" s="32">
        <v>72</v>
      </c>
      <c r="G17" s="43">
        <v>3354</v>
      </c>
      <c r="H17" s="40"/>
      <c r="I17" s="40"/>
      <c r="J17" s="44">
        <v>65</v>
      </c>
      <c r="K17" s="32">
        <v>850</v>
      </c>
      <c r="L17" s="32">
        <v>10</v>
      </c>
      <c r="M17" s="32">
        <v>26</v>
      </c>
      <c r="N17" s="32">
        <v>1</v>
      </c>
      <c r="O17" s="32">
        <v>4</v>
      </c>
    </row>
    <row r="18" spans="1:15" s="24" customFormat="1" ht="15" customHeight="1">
      <c r="A18" s="279" t="s">
        <v>14</v>
      </c>
      <c r="B18" s="280"/>
      <c r="C18" s="281"/>
      <c r="D18" s="32">
        <f t="shared" ref="D18:D23" si="1">SUM(N18,L18,J18,F18)</f>
        <v>204</v>
      </c>
      <c r="E18" s="32">
        <v>8744</v>
      </c>
      <c r="F18" s="32">
        <v>64</v>
      </c>
      <c r="G18" s="43">
        <v>3412</v>
      </c>
      <c r="H18" s="39"/>
      <c r="I18" s="39"/>
      <c r="J18" s="32">
        <v>138</v>
      </c>
      <c r="K18" s="32">
        <v>3266</v>
      </c>
      <c r="L18" s="32">
        <v>2</v>
      </c>
      <c r="M18" s="32">
        <v>2</v>
      </c>
      <c r="N18" s="32">
        <v>0</v>
      </c>
      <c r="O18" s="32">
        <v>0</v>
      </c>
    </row>
    <row r="19" spans="1:15" s="24" customFormat="1" ht="15" customHeight="1">
      <c r="A19" s="279" t="s">
        <v>15</v>
      </c>
      <c r="B19" s="280"/>
      <c r="C19" s="281"/>
      <c r="D19" s="32">
        <f t="shared" si="1"/>
        <v>188</v>
      </c>
      <c r="E19" s="32">
        <v>5591</v>
      </c>
      <c r="F19" s="32">
        <v>79</v>
      </c>
      <c r="G19" s="43">
        <v>5035</v>
      </c>
      <c r="H19" s="39"/>
      <c r="I19" s="39"/>
      <c r="J19" s="32">
        <v>100</v>
      </c>
      <c r="K19" s="32">
        <v>518</v>
      </c>
      <c r="L19" s="32">
        <v>5</v>
      </c>
      <c r="M19" s="32">
        <v>8</v>
      </c>
      <c r="N19" s="32">
        <v>4</v>
      </c>
      <c r="O19" s="32">
        <v>30</v>
      </c>
    </row>
    <row r="20" spans="1:15" s="24" customFormat="1" ht="15" customHeight="1">
      <c r="A20" s="279" t="s">
        <v>16</v>
      </c>
      <c r="B20" s="280"/>
      <c r="C20" s="281"/>
      <c r="D20" s="32">
        <f t="shared" si="1"/>
        <v>134</v>
      </c>
      <c r="E20" s="32">
        <v>6024</v>
      </c>
      <c r="F20" s="32">
        <v>72</v>
      </c>
      <c r="G20" s="43">
        <v>4005</v>
      </c>
      <c r="H20" s="39"/>
      <c r="I20" s="39"/>
      <c r="J20" s="32">
        <v>57</v>
      </c>
      <c r="K20" s="32">
        <v>986</v>
      </c>
      <c r="L20" s="32">
        <v>5</v>
      </c>
      <c r="M20" s="32">
        <v>19</v>
      </c>
      <c r="N20" s="32">
        <v>0</v>
      </c>
      <c r="O20" s="32">
        <v>0</v>
      </c>
    </row>
    <row r="21" spans="1:15" s="24" customFormat="1" ht="15" customHeight="1">
      <c r="A21" s="279" t="s">
        <v>17</v>
      </c>
      <c r="B21" s="280"/>
      <c r="C21" s="281"/>
      <c r="D21" s="32">
        <f t="shared" si="1"/>
        <v>222</v>
      </c>
      <c r="E21" s="32">
        <v>5857</v>
      </c>
      <c r="F21" s="32">
        <v>72</v>
      </c>
      <c r="G21" s="43">
        <v>4113</v>
      </c>
      <c r="H21" s="39"/>
      <c r="I21" s="39"/>
      <c r="J21" s="32">
        <v>133</v>
      </c>
      <c r="K21" s="32">
        <v>1478</v>
      </c>
      <c r="L21" s="32">
        <v>5</v>
      </c>
      <c r="M21" s="32">
        <v>17</v>
      </c>
      <c r="N21" s="32">
        <v>12</v>
      </c>
      <c r="O21" s="32">
        <v>138</v>
      </c>
    </row>
    <row r="22" spans="1:15" s="24" customFormat="1" ht="15" customHeight="1">
      <c r="A22" s="279" t="s">
        <v>18</v>
      </c>
      <c r="B22" s="280"/>
      <c r="C22" s="281"/>
      <c r="D22" s="32">
        <f t="shared" si="1"/>
        <v>300</v>
      </c>
      <c r="E22" s="32">
        <v>4594</v>
      </c>
      <c r="F22" s="32">
        <v>72</v>
      </c>
      <c r="G22" s="43">
        <v>3325</v>
      </c>
      <c r="H22" s="39"/>
      <c r="I22" s="39"/>
      <c r="J22" s="32">
        <v>160</v>
      </c>
      <c r="K22" s="32">
        <v>667</v>
      </c>
      <c r="L22" s="32">
        <v>6</v>
      </c>
      <c r="M22" s="32">
        <v>7</v>
      </c>
      <c r="N22" s="32">
        <v>62</v>
      </c>
      <c r="O22" s="32">
        <v>253</v>
      </c>
    </row>
    <row r="23" spans="1:15" s="24" customFormat="1" ht="15" customHeight="1" thickBot="1">
      <c r="A23" s="312" t="s">
        <v>19</v>
      </c>
      <c r="B23" s="312"/>
      <c r="C23" s="313"/>
      <c r="D23" s="33">
        <f t="shared" si="1"/>
        <v>116</v>
      </c>
      <c r="E23" s="33">
        <v>3706</v>
      </c>
      <c r="F23" s="34">
        <v>48</v>
      </c>
      <c r="G23" s="33">
        <v>2820</v>
      </c>
      <c r="H23" s="41"/>
      <c r="I23" s="41"/>
      <c r="J23" s="34">
        <v>64</v>
      </c>
      <c r="K23" s="34">
        <v>880</v>
      </c>
      <c r="L23" s="34">
        <v>4</v>
      </c>
      <c r="M23" s="34">
        <v>5</v>
      </c>
      <c r="N23" s="34">
        <v>0</v>
      </c>
      <c r="O23" s="34">
        <v>0</v>
      </c>
    </row>
    <row r="24" spans="1:15" s="24" customFormat="1" ht="11.25">
      <c r="A24" s="314" t="s">
        <v>20</v>
      </c>
      <c r="B24" s="314"/>
      <c r="C24" s="314"/>
      <c r="D24" s="314"/>
      <c r="E24" s="315"/>
      <c r="H24" s="35"/>
      <c r="I24" s="36"/>
      <c r="J24" s="35"/>
      <c r="K24" s="36"/>
      <c r="L24" s="35"/>
      <c r="M24" s="36"/>
      <c r="N24" s="35"/>
      <c r="O24" s="36"/>
    </row>
    <row r="25" spans="1:15">
      <c r="H25" s="7"/>
      <c r="I25" s="7"/>
      <c r="J25" s="7"/>
      <c r="K25" s="7"/>
      <c r="L25" s="7"/>
      <c r="M25" s="7"/>
      <c r="N25" s="7"/>
      <c r="O25" s="7"/>
    </row>
    <row r="26" spans="1:15">
      <c r="A26" s="8"/>
      <c r="B26" s="8"/>
      <c r="C26" s="8"/>
      <c r="D26" s="316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</row>
    <row r="27" spans="1:1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8"/>
      <c r="B28" s="9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 s="311"/>
      <c r="B30" s="311"/>
      <c r="C30" s="31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311"/>
      <c r="B31" s="311"/>
      <c r="C31" s="31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311"/>
      <c r="B32" s="311"/>
      <c r="C32" s="3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311"/>
      <c r="B33" s="311"/>
      <c r="C33" s="3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311"/>
      <c r="B34" s="311"/>
      <c r="C34" s="3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311"/>
      <c r="B35" s="311"/>
      <c r="C35" s="3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311"/>
      <c r="B36" s="311"/>
      <c r="C36" s="3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311"/>
      <c r="B37" s="311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7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317"/>
      <c r="B40" s="318"/>
      <c r="C40" s="318"/>
      <c r="D40" s="311"/>
      <c r="E40" s="311"/>
      <c r="F40" s="311"/>
      <c r="G40" s="311"/>
      <c r="H40" s="311"/>
      <c r="I40" s="311"/>
      <c r="J40" s="20"/>
      <c r="K40" s="20"/>
      <c r="L40" s="20"/>
      <c r="N40" s="20"/>
    </row>
    <row r="41" spans="1:15">
      <c r="A41" s="318"/>
      <c r="B41" s="318"/>
      <c r="C41" s="318"/>
      <c r="D41" s="316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</row>
    <row r="42" spans="1:15">
      <c r="A42" s="318"/>
      <c r="B42" s="318"/>
      <c r="C42" s="31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311"/>
      <c r="B45" s="311"/>
      <c r="C45" s="3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311"/>
      <c r="B46" s="311"/>
      <c r="C46" s="3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311"/>
      <c r="B47" s="311"/>
      <c r="C47" s="3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311"/>
      <c r="B48" s="311"/>
      <c r="C48" s="3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311"/>
      <c r="B49" s="311"/>
      <c r="C49" s="3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311"/>
      <c r="B50" s="311"/>
      <c r="C50" s="3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311"/>
      <c r="B51" s="311"/>
      <c r="C51" s="3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311"/>
      <c r="B52" s="311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2">
    <mergeCell ref="A48:C48"/>
    <mergeCell ref="A49:C49"/>
    <mergeCell ref="A50:C50"/>
    <mergeCell ref="A51:C51"/>
    <mergeCell ref="A52:B52"/>
    <mergeCell ref="J41:K41"/>
    <mergeCell ref="L41:M41"/>
    <mergeCell ref="N41:O41"/>
    <mergeCell ref="A45:C45"/>
    <mergeCell ref="A46:C46"/>
    <mergeCell ref="A47:C47"/>
    <mergeCell ref="A36:C36"/>
    <mergeCell ref="A37:B37"/>
    <mergeCell ref="A40:C42"/>
    <mergeCell ref="D40:I40"/>
    <mergeCell ref="D41:E41"/>
    <mergeCell ref="F41:G41"/>
    <mergeCell ref="H41:I41"/>
    <mergeCell ref="A35:C35"/>
    <mergeCell ref="D26:E26"/>
    <mergeCell ref="F26:G26"/>
    <mergeCell ref="H26:I26"/>
    <mergeCell ref="J26:K26"/>
    <mergeCell ref="A30:C30"/>
    <mergeCell ref="A31:C31"/>
    <mergeCell ref="A32:C32"/>
    <mergeCell ref="A33:C33"/>
    <mergeCell ref="A34:C34"/>
    <mergeCell ref="L26:M26"/>
    <mergeCell ref="N26:O26"/>
    <mergeCell ref="A19:C19"/>
    <mergeCell ref="A20:C20"/>
    <mergeCell ref="A21:C21"/>
    <mergeCell ref="A22:C22"/>
    <mergeCell ref="A23:C23"/>
    <mergeCell ref="A24:E24"/>
    <mergeCell ref="A18:C18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N12:O13"/>
    <mergeCell ref="A17:C17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showGridLines="0" workbookViewId="0">
      <selection activeCell="T16" sqref="T16"/>
    </sheetView>
  </sheetViews>
  <sheetFormatPr defaultColWidth="8.875" defaultRowHeight="13.5"/>
  <cols>
    <col min="1" max="1" width="3.875" style="1" customWidth="1"/>
    <col min="2" max="2" width="1.625" style="1" customWidth="1"/>
    <col min="3" max="3" width="3.125" style="1" customWidth="1"/>
    <col min="4" max="5" width="6.125" style="1" customWidth="1"/>
    <col min="6" max="18" width="5.625" style="1" customWidth="1"/>
    <col min="19" max="19" width="5.625" style="2" customWidth="1"/>
    <col min="20" max="16384" width="8.875" style="1"/>
  </cols>
  <sheetData>
    <row r="1" spans="1:21" ht="15" customHeight="1">
      <c r="A1" s="285" t="s">
        <v>25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"/>
    </row>
    <row r="2" spans="1:21" s="24" customFormat="1" ht="15" customHeight="1">
      <c r="A2" s="320" t="s">
        <v>26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21" s="46" customFormat="1" ht="15" customHeight="1" thickBot="1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1:21" s="47" customFormat="1" ht="14.1" customHeight="1">
      <c r="A4" s="322"/>
      <c r="B4" s="322"/>
      <c r="C4" s="323"/>
      <c r="D4" s="327" t="s">
        <v>27</v>
      </c>
      <c r="E4" s="328"/>
      <c r="F4" s="327" t="s">
        <v>28</v>
      </c>
      <c r="G4" s="331"/>
      <c r="H4" s="331"/>
      <c r="I4" s="328"/>
      <c r="J4" s="327" t="s">
        <v>29</v>
      </c>
      <c r="K4" s="328"/>
      <c r="L4" s="332" t="s">
        <v>30</v>
      </c>
      <c r="M4" s="333"/>
      <c r="N4" s="336" t="s">
        <v>31</v>
      </c>
      <c r="O4" s="337"/>
      <c r="P4" s="327" t="s">
        <v>32</v>
      </c>
      <c r="Q4" s="328"/>
      <c r="R4" s="327" t="s">
        <v>33</v>
      </c>
      <c r="S4" s="331"/>
    </row>
    <row r="5" spans="1:21" s="47" customFormat="1" ht="15" customHeight="1">
      <c r="A5" s="324"/>
      <c r="B5" s="324"/>
      <c r="C5" s="325"/>
      <c r="D5" s="329"/>
      <c r="E5" s="330"/>
      <c r="F5" s="341"/>
      <c r="G5" s="341"/>
      <c r="H5" s="342" t="s">
        <v>34</v>
      </c>
      <c r="I5" s="342"/>
      <c r="J5" s="329"/>
      <c r="K5" s="330"/>
      <c r="L5" s="334"/>
      <c r="M5" s="335"/>
      <c r="N5" s="338"/>
      <c r="O5" s="339"/>
      <c r="P5" s="329"/>
      <c r="Q5" s="330"/>
      <c r="R5" s="329"/>
      <c r="S5" s="340"/>
    </row>
    <row r="6" spans="1:21" s="47" customFormat="1" ht="30" customHeight="1" thickBot="1">
      <c r="A6" s="326"/>
      <c r="B6" s="326"/>
      <c r="C6" s="326"/>
      <c r="D6" s="48" t="s">
        <v>35</v>
      </c>
      <c r="E6" s="49" t="s">
        <v>36</v>
      </c>
      <c r="F6" s="48" t="s">
        <v>35</v>
      </c>
      <c r="G6" s="49" t="s">
        <v>36</v>
      </c>
      <c r="H6" s="48" t="s">
        <v>35</v>
      </c>
      <c r="I6" s="49" t="s">
        <v>36</v>
      </c>
      <c r="J6" s="48" t="s">
        <v>35</v>
      </c>
      <c r="K6" s="49" t="s">
        <v>36</v>
      </c>
      <c r="L6" s="48" t="s">
        <v>35</v>
      </c>
      <c r="M6" s="49" t="s">
        <v>36</v>
      </c>
      <c r="N6" s="48" t="s">
        <v>35</v>
      </c>
      <c r="O6" s="49" t="s">
        <v>36</v>
      </c>
      <c r="P6" s="48" t="s">
        <v>35</v>
      </c>
      <c r="Q6" s="49" t="s">
        <v>36</v>
      </c>
      <c r="R6" s="48" t="s">
        <v>35</v>
      </c>
      <c r="S6" s="50" t="s">
        <v>36</v>
      </c>
    </row>
    <row r="7" spans="1:21" s="47" customFormat="1" ht="9.9499999999999993" customHeight="1">
      <c r="A7" s="343" t="s">
        <v>37</v>
      </c>
      <c r="B7" s="343"/>
      <c r="C7" s="344"/>
      <c r="D7" s="51">
        <v>32099</v>
      </c>
      <c r="E7" s="51">
        <v>34511</v>
      </c>
      <c r="F7" s="52">
        <v>332</v>
      </c>
      <c r="G7" s="52">
        <v>1702</v>
      </c>
      <c r="H7" s="52">
        <v>130</v>
      </c>
      <c r="I7" s="52">
        <v>897</v>
      </c>
      <c r="J7" s="52">
        <v>2</v>
      </c>
      <c r="K7" s="52">
        <v>2</v>
      </c>
      <c r="L7" s="52">
        <v>3</v>
      </c>
      <c r="M7" s="52">
        <v>3</v>
      </c>
      <c r="N7" s="52">
        <v>648</v>
      </c>
      <c r="O7" s="52">
        <v>685</v>
      </c>
      <c r="P7" s="52">
        <v>84</v>
      </c>
      <c r="Q7" s="52">
        <v>84</v>
      </c>
      <c r="R7" s="52">
        <v>39</v>
      </c>
      <c r="S7" s="53">
        <v>46</v>
      </c>
      <c r="U7" s="54"/>
    </row>
    <row r="8" spans="1:21" s="47" customFormat="1" ht="9.9499999999999993" customHeight="1">
      <c r="A8" s="55" t="s">
        <v>22</v>
      </c>
      <c r="B8" s="345" t="s">
        <v>38</v>
      </c>
      <c r="C8" s="346"/>
      <c r="D8" s="56">
        <f>SUM(F8,J8,L8,N8,P8,R8,D24,F24,H24,J24,L24,N24,P24,D40,F40,H40,J40,L40,N40,P40,R40)</f>
        <v>37093</v>
      </c>
      <c r="E8" s="56">
        <f>SUM(G8,K8,M8,O8,Q8,S8,E24,G24,I24,K24,M24,O24,Q24,E40,G40,I40,K40,M40,O40,Q40,S40)</f>
        <v>40125</v>
      </c>
      <c r="F8" s="57">
        <f>SUM(F10:F18)</f>
        <v>363</v>
      </c>
      <c r="G8" s="57">
        <f t="shared" ref="G8:S9" si="0">SUM(G10:G18)</f>
        <v>2014</v>
      </c>
      <c r="H8" s="57">
        <f t="shared" si="0"/>
        <v>149</v>
      </c>
      <c r="I8" s="57">
        <f t="shared" si="0"/>
        <v>981</v>
      </c>
      <c r="J8" s="57">
        <f t="shared" si="0"/>
        <v>0</v>
      </c>
      <c r="K8" s="57">
        <f t="shared" si="0"/>
        <v>0</v>
      </c>
      <c r="L8" s="57">
        <f t="shared" si="0"/>
        <v>0</v>
      </c>
      <c r="M8" s="57">
        <f t="shared" si="0"/>
        <v>0</v>
      </c>
      <c r="N8" s="57">
        <f t="shared" si="0"/>
        <v>484</v>
      </c>
      <c r="O8" s="57">
        <f t="shared" si="0"/>
        <v>588</v>
      </c>
      <c r="P8" s="57">
        <f t="shared" si="0"/>
        <v>103</v>
      </c>
      <c r="Q8" s="57">
        <f t="shared" si="0"/>
        <v>103</v>
      </c>
      <c r="R8" s="57">
        <f t="shared" si="0"/>
        <v>35</v>
      </c>
      <c r="S8" s="58">
        <f t="shared" si="0"/>
        <v>41</v>
      </c>
    </row>
    <row r="9" spans="1:21" s="47" customFormat="1" ht="9.9499999999999993" customHeight="1">
      <c r="A9" s="59" t="s">
        <v>39</v>
      </c>
      <c r="B9" s="345" t="s">
        <v>40</v>
      </c>
      <c r="C9" s="346"/>
      <c r="D9" s="60">
        <f>D8/E8</f>
        <v>0.92443613707165107</v>
      </c>
      <c r="E9" s="61">
        <v>1</v>
      </c>
      <c r="F9" s="62">
        <f>F8/E8</f>
        <v>9.0467289719626167E-3</v>
      </c>
      <c r="G9" s="62">
        <f>G8/E8</f>
        <v>5.0193146417445482E-2</v>
      </c>
      <c r="H9" s="62">
        <f>H8/E8</f>
        <v>3.7133956386292835E-3</v>
      </c>
      <c r="I9" s="62">
        <f>I8/E8</f>
        <v>2.4448598130841121E-2</v>
      </c>
      <c r="J9" s="57">
        <f t="shared" si="0"/>
        <v>0</v>
      </c>
      <c r="K9" s="57">
        <f t="shared" si="0"/>
        <v>0</v>
      </c>
      <c r="L9" s="57">
        <f t="shared" si="0"/>
        <v>0</v>
      </c>
      <c r="M9" s="57">
        <f t="shared" si="0"/>
        <v>0</v>
      </c>
      <c r="N9" s="62">
        <f>N8/E8</f>
        <v>1.2062305295950156E-2</v>
      </c>
      <c r="O9" s="62">
        <f>O8/E8</f>
        <v>1.4654205607476635E-2</v>
      </c>
      <c r="P9" s="62">
        <f>P8/E8</f>
        <v>2.5669781931464174E-3</v>
      </c>
      <c r="Q9" s="62">
        <f>Q8/E8</f>
        <v>2.5669781931464174E-3</v>
      </c>
      <c r="R9" s="62">
        <f>R8/E8</f>
        <v>8.722741433021807E-4</v>
      </c>
      <c r="S9" s="63">
        <f>S8/E8</f>
        <v>1.0218068535825546E-3</v>
      </c>
      <c r="U9" s="64"/>
    </row>
    <row r="10" spans="1:21" s="47" customFormat="1" ht="9" customHeight="1">
      <c r="A10" s="319" t="s">
        <v>13</v>
      </c>
      <c r="B10" s="319"/>
      <c r="C10" s="319"/>
      <c r="D10" s="65">
        <f>SUM(F10,J10,L10,N10,P10,R10,D26,F26,H26,J26,L26,N26,P26,D42,F42,H42,J42,L42,N42,P42,R42)</f>
        <v>3247</v>
      </c>
      <c r="E10" s="66">
        <f>SUM(G10,K10,M10,O10,Q10,S10,E26,G26,I26,K26,M26,O26,Q26,E42,G42,I42,K42,M42,O42,Q42,S42)</f>
        <v>4369</v>
      </c>
      <c r="F10" s="67">
        <v>97</v>
      </c>
      <c r="G10" s="68">
        <v>949</v>
      </c>
      <c r="H10" s="69">
        <v>50</v>
      </c>
      <c r="I10" s="68">
        <v>520</v>
      </c>
      <c r="J10" s="68">
        <v>0</v>
      </c>
      <c r="K10" s="68">
        <v>0</v>
      </c>
      <c r="L10" s="68">
        <v>0</v>
      </c>
      <c r="M10" s="69">
        <v>0</v>
      </c>
      <c r="N10" s="68">
        <v>349</v>
      </c>
      <c r="O10" s="69">
        <v>397</v>
      </c>
      <c r="P10" s="68">
        <v>2</v>
      </c>
      <c r="Q10" s="68">
        <v>2</v>
      </c>
      <c r="R10" s="70">
        <v>0</v>
      </c>
      <c r="S10" s="70">
        <v>0</v>
      </c>
    </row>
    <row r="11" spans="1:21" s="47" customFormat="1" ht="9" customHeight="1">
      <c r="A11" s="351" t="s">
        <v>41</v>
      </c>
      <c r="B11" s="351"/>
      <c r="C11" s="351"/>
      <c r="D11" s="71">
        <f t="shared" ref="D11:E18" si="1">SUM(F11,J11,L11,N11,P11,R11,D27,F27,H27,J27,L27,N27,P27,D43,F43,H43,J43,L43,N43,P43,R43)</f>
        <v>3514</v>
      </c>
      <c r="E11" s="72">
        <f t="shared" si="1"/>
        <v>3514</v>
      </c>
      <c r="F11" s="67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2</v>
      </c>
      <c r="O11" s="68">
        <v>2</v>
      </c>
      <c r="P11" s="68">
        <v>15</v>
      </c>
      <c r="Q11" s="68">
        <v>15</v>
      </c>
      <c r="R11" s="68">
        <v>0</v>
      </c>
      <c r="S11" s="70">
        <v>0</v>
      </c>
    </row>
    <row r="12" spans="1:21" s="47" customFormat="1" ht="9" customHeight="1">
      <c r="A12" s="351" t="s">
        <v>14</v>
      </c>
      <c r="B12" s="351"/>
      <c r="C12" s="351"/>
      <c r="D12" s="71">
        <f t="shared" si="1"/>
        <v>4126</v>
      </c>
      <c r="E12" s="72">
        <f t="shared" si="1"/>
        <v>4219</v>
      </c>
      <c r="F12" s="67">
        <v>38</v>
      </c>
      <c r="G12" s="68">
        <v>102</v>
      </c>
      <c r="H12" s="69">
        <v>4</v>
      </c>
      <c r="I12" s="68">
        <v>18</v>
      </c>
      <c r="J12" s="69">
        <v>0</v>
      </c>
      <c r="K12" s="68">
        <v>0</v>
      </c>
      <c r="L12" s="68">
        <v>0</v>
      </c>
      <c r="M12" s="68">
        <v>0</v>
      </c>
      <c r="N12" s="68">
        <v>16</v>
      </c>
      <c r="O12" s="69">
        <v>16</v>
      </c>
      <c r="P12" s="68">
        <v>14</v>
      </c>
      <c r="Q12" s="68">
        <v>14</v>
      </c>
      <c r="R12" s="70">
        <v>7</v>
      </c>
      <c r="S12" s="70">
        <v>9</v>
      </c>
      <c r="U12" s="54"/>
    </row>
    <row r="13" spans="1:21" s="47" customFormat="1" ht="9" customHeight="1">
      <c r="A13" s="351" t="s">
        <v>15</v>
      </c>
      <c r="B13" s="351"/>
      <c r="C13" s="351"/>
      <c r="D13" s="71">
        <f t="shared" si="1"/>
        <v>5987</v>
      </c>
      <c r="E13" s="72">
        <f t="shared" si="1"/>
        <v>6159</v>
      </c>
      <c r="F13" s="67">
        <v>33</v>
      </c>
      <c r="G13" s="68">
        <v>179</v>
      </c>
      <c r="H13" s="69">
        <v>14</v>
      </c>
      <c r="I13" s="68">
        <v>37</v>
      </c>
      <c r="J13" s="69">
        <v>0</v>
      </c>
      <c r="K13" s="68">
        <v>0</v>
      </c>
      <c r="L13" s="68">
        <v>0</v>
      </c>
      <c r="M13" s="69">
        <v>0</v>
      </c>
      <c r="N13" s="68">
        <v>0</v>
      </c>
      <c r="O13" s="69">
        <v>0</v>
      </c>
      <c r="P13" s="68">
        <v>22</v>
      </c>
      <c r="Q13" s="68">
        <v>22</v>
      </c>
      <c r="R13" s="70">
        <v>9</v>
      </c>
      <c r="S13" s="70">
        <v>10</v>
      </c>
      <c r="U13" s="54"/>
    </row>
    <row r="14" spans="1:21" s="47" customFormat="1" ht="9" customHeight="1">
      <c r="A14" s="351" t="s">
        <v>16</v>
      </c>
      <c r="B14" s="351"/>
      <c r="C14" s="351"/>
      <c r="D14" s="71">
        <f t="shared" si="1"/>
        <v>3856</v>
      </c>
      <c r="E14" s="72">
        <f t="shared" si="1"/>
        <v>3942</v>
      </c>
      <c r="F14" s="67">
        <v>24</v>
      </c>
      <c r="G14" s="68">
        <v>75</v>
      </c>
      <c r="H14" s="69">
        <v>24</v>
      </c>
      <c r="I14" s="68">
        <v>73</v>
      </c>
      <c r="J14" s="69">
        <v>0</v>
      </c>
      <c r="K14" s="68">
        <v>0</v>
      </c>
      <c r="L14" s="68">
        <v>0</v>
      </c>
      <c r="M14" s="69">
        <v>0</v>
      </c>
      <c r="N14" s="68">
        <v>29</v>
      </c>
      <c r="O14" s="69">
        <v>60</v>
      </c>
      <c r="P14" s="68">
        <v>19</v>
      </c>
      <c r="Q14" s="68">
        <v>19</v>
      </c>
      <c r="R14" s="70">
        <v>2</v>
      </c>
      <c r="S14" s="70">
        <v>2</v>
      </c>
      <c r="U14" s="54"/>
    </row>
    <row r="15" spans="1:21" s="47" customFormat="1" ht="9" customHeight="1">
      <c r="A15" s="351" t="s">
        <v>17</v>
      </c>
      <c r="B15" s="351"/>
      <c r="C15" s="351"/>
      <c r="D15" s="71">
        <f t="shared" si="1"/>
        <v>6602</v>
      </c>
      <c r="E15" s="72">
        <f t="shared" si="1"/>
        <v>6874</v>
      </c>
      <c r="F15" s="67">
        <v>71</v>
      </c>
      <c r="G15" s="68">
        <v>298</v>
      </c>
      <c r="H15" s="69">
        <v>26</v>
      </c>
      <c r="I15" s="68">
        <v>175</v>
      </c>
      <c r="J15" s="69">
        <v>0</v>
      </c>
      <c r="K15" s="68">
        <v>0</v>
      </c>
      <c r="L15" s="68">
        <v>0</v>
      </c>
      <c r="M15" s="69">
        <v>0</v>
      </c>
      <c r="N15" s="68">
        <v>73</v>
      </c>
      <c r="O15" s="69">
        <v>92</v>
      </c>
      <c r="P15" s="68">
        <v>14</v>
      </c>
      <c r="Q15" s="68">
        <v>14</v>
      </c>
      <c r="R15" s="70">
        <v>5</v>
      </c>
      <c r="S15" s="70">
        <v>5</v>
      </c>
      <c r="U15" s="54"/>
    </row>
    <row r="16" spans="1:21" s="47" customFormat="1" ht="9" customHeight="1">
      <c r="A16" s="351" t="s">
        <v>18</v>
      </c>
      <c r="B16" s="351"/>
      <c r="C16" s="351"/>
      <c r="D16" s="71">
        <f t="shared" si="1"/>
        <v>5405</v>
      </c>
      <c r="E16" s="72">
        <f t="shared" si="1"/>
        <v>5638</v>
      </c>
      <c r="F16" s="67">
        <v>26</v>
      </c>
      <c r="G16" s="68">
        <v>182</v>
      </c>
      <c r="H16" s="69">
        <v>17</v>
      </c>
      <c r="I16" s="68">
        <v>92</v>
      </c>
      <c r="J16" s="69">
        <v>0</v>
      </c>
      <c r="K16" s="68">
        <v>0</v>
      </c>
      <c r="L16" s="68">
        <v>0</v>
      </c>
      <c r="M16" s="68">
        <v>0</v>
      </c>
      <c r="N16" s="68">
        <v>14</v>
      </c>
      <c r="O16" s="69">
        <v>20</v>
      </c>
      <c r="P16" s="68">
        <v>12</v>
      </c>
      <c r="Q16" s="68">
        <v>12</v>
      </c>
      <c r="R16" s="70">
        <v>3</v>
      </c>
      <c r="S16" s="70">
        <v>4</v>
      </c>
    </row>
    <row r="17" spans="1:22" s="47" customFormat="1" ht="9" customHeight="1">
      <c r="A17" s="351" t="s">
        <v>19</v>
      </c>
      <c r="B17" s="351"/>
      <c r="C17" s="351"/>
      <c r="D17" s="71">
        <f t="shared" si="1"/>
        <v>3865</v>
      </c>
      <c r="E17" s="72">
        <f t="shared" si="1"/>
        <v>4034</v>
      </c>
      <c r="F17" s="67">
        <v>74</v>
      </c>
      <c r="G17" s="68">
        <v>229</v>
      </c>
      <c r="H17" s="69">
        <v>14</v>
      </c>
      <c r="I17" s="68">
        <v>66</v>
      </c>
      <c r="J17" s="69">
        <v>0</v>
      </c>
      <c r="K17" s="68">
        <v>0</v>
      </c>
      <c r="L17" s="68">
        <v>0</v>
      </c>
      <c r="M17" s="69">
        <v>0</v>
      </c>
      <c r="N17" s="68">
        <v>1</v>
      </c>
      <c r="O17" s="69">
        <v>1</v>
      </c>
      <c r="P17" s="68">
        <v>5</v>
      </c>
      <c r="Q17" s="68">
        <v>5</v>
      </c>
      <c r="R17" s="70">
        <v>9</v>
      </c>
      <c r="S17" s="70">
        <v>9</v>
      </c>
      <c r="U17" s="54"/>
    </row>
    <row r="18" spans="1:22" s="47" customFormat="1" ht="12" customHeight="1" thickBot="1">
      <c r="A18" s="352" t="s">
        <v>42</v>
      </c>
      <c r="B18" s="352"/>
      <c r="C18" s="352"/>
      <c r="D18" s="73">
        <f t="shared" si="1"/>
        <v>491</v>
      </c>
      <c r="E18" s="74">
        <f t="shared" si="1"/>
        <v>1376</v>
      </c>
      <c r="F18" s="75">
        <v>0</v>
      </c>
      <c r="G18" s="76">
        <v>0</v>
      </c>
      <c r="H18" s="77">
        <v>0</v>
      </c>
      <c r="I18" s="76">
        <v>0</v>
      </c>
      <c r="J18" s="77">
        <v>0</v>
      </c>
      <c r="K18" s="76">
        <v>0</v>
      </c>
      <c r="L18" s="76">
        <v>0</v>
      </c>
      <c r="M18" s="77">
        <v>0</v>
      </c>
      <c r="N18" s="76">
        <v>0</v>
      </c>
      <c r="O18" s="77">
        <v>0</v>
      </c>
      <c r="P18" s="76">
        <v>0</v>
      </c>
      <c r="Q18" s="76">
        <v>0</v>
      </c>
      <c r="R18" s="78">
        <v>0</v>
      </c>
      <c r="S18" s="78">
        <v>2</v>
      </c>
    </row>
    <row r="19" spans="1:22" s="47" customFormat="1" ht="5.0999999999999996" customHeight="1" thickBot="1">
      <c r="A19" s="79"/>
      <c r="B19" s="79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1:22" s="47" customFormat="1" ht="12" customHeight="1">
      <c r="A20" s="322"/>
      <c r="B20" s="322"/>
      <c r="C20" s="323"/>
      <c r="D20" s="336" t="s">
        <v>43</v>
      </c>
      <c r="E20" s="328"/>
      <c r="F20" s="336" t="s">
        <v>44</v>
      </c>
      <c r="G20" s="331"/>
      <c r="H20" s="347" t="s">
        <v>45</v>
      </c>
      <c r="I20" s="348"/>
      <c r="J20" s="347" t="s">
        <v>46</v>
      </c>
      <c r="K20" s="348"/>
      <c r="L20" s="336" t="s">
        <v>47</v>
      </c>
      <c r="M20" s="337"/>
      <c r="N20" s="327" t="s">
        <v>48</v>
      </c>
      <c r="O20" s="328"/>
      <c r="P20" s="354" t="s">
        <v>49</v>
      </c>
      <c r="Q20" s="354"/>
      <c r="R20" s="354"/>
      <c r="S20" s="355"/>
    </row>
    <row r="21" spans="1:22" s="47" customFormat="1" ht="21" customHeight="1">
      <c r="A21" s="324"/>
      <c r="B21" s="324"/>
      <c r="C21" s="325"/>
      <c r="D21" s="329"/>
      <c r="E21" s="330"/>
      <c r="F21" s="329"/>
      <c r="G21" s="340"/>
      <c r="H21" s="349"/>
      <c r="I21" s="350"/>
      <c r="J21" s="349"/>
      <c r="K21" s="350"/>
      <c r="L21" s="338"/>
      <c r="M21" s="339"/>
      <c r="N21" s="329"/>
      <c r="O21" s="330"/>
      <c r="P21" s="356" t="s">
        <v>49</v>
      </c>
      <c r="Q21" s="356"/>
      <c r="R21" s="357" t="s">
        <v>50</v>
      </c>
      <c r="S21" s="358"/>
      <c r="U21" s="54"/>
    </row>
    <row r="22" spans="1:22" s="47" customFormat="1" ht="30" customHeight="1" thickBot="1">
      <c r="A22" s="326"/>
      <c r="B22" s="326"/>
      <c r="C22" s="353"/>
      <c r="D22" s="48" t="s">
        <v>35</v>
      </c>
      <c r="E22" s="49" t="s">
        <v>36</v>
      </c>
      <c r="F22" s="48" t="s">
        <v>35</v>
      </c>
      <c r="G22" s="50" t="s">
        <v>36</v>
      </c>
      <c r="H22" s="48" t="s">
        <v>35</v>
      </c>
      <c r="I22" s="49" t="s">
        <v>36</v>
      </c>
      <c r="J22" s="48" t="s">
        <v>35</v>
      </c>
      <c r="K22" s="49" t="s">
        <v>36</v>
      </c>
      <c r="L22" s="48" t="s">
        <v>35</v>
      </c>
      <c r="M22" s="49" t="s">
        <v>36</v>
      </c>
      <c r="N22" s="48" t="s">
        <v>35</v>
      </c>
      <c r="O22" s="49" t="s">
        <v>36</v>
      </c>
      <c r="P22" s="81" t="s">
        <v>35</v>
      </c>
      <c r="Q22" s="82" t="s">
        <v>36</v>
      </c>
      <c r="R22" s="48" t="s">
        <v>35</v>
      </c>
      <c r="S22" s="50" t="s">
        <v>36</v>
      </c>
    </row>
    <row r="23" spans="1:22" s="47" customFormat="1" ht="9.9499999999999993" customHeight="1">
      <c r="A23" s="343" t="s">
        <v>37</v>
      </c>
      <c r="B23" s="343"/>
      <c r="C23" s="344"/>
      <c r="D23" s="52">
        <v>1061</v>
      </c>
      <c r="E23" s="52">
        <v>1464</v>
      </c>
      <c r="F23" s="52">
        <v>145</v>
      </c>
      <c r="G23" s="53">
        <v>147</v>
      </c>
      <c r="H23" s="52">
        <v>367</v>
      </c>
      <c r="I23" s="52">
        <v>510</v>
      </c>
      <c r="J23" s="52">
        <v>35</v>
      </c>
      <c r="K23" s="52">
        <v>35</v>
      </c>
      <c r="L23" s="52">
        <v>48</v>
      </c>
      <c r="M23" s="52">
        <v>49</v>
      </c>
      <c r="N23" s="51">
        <v>11164</v>
      </c>
      <c r="O23" s="51">
        <v>11216</v>
      </c>
      <c r="P23" s="83">
        <v>12564</v>
      </c>
      <c r="Q23" s="84">
        <v>12708</v>
      </c>
      <c r="R23" s="85">
        <v>902</v>
      </c>
      <c r="S23" s="86">
        <v>908</v>
      </c>
    </row>
    <row r="24" spans="1:22" s="47" customFormat="1" ht="9.9499999999999993" customHeight="1">
      <c r="A24" s="55" t="s">
        <v>22</v>
      </c>
      <c r="B24" s="345" t="s">
        <v>38</v>
      </c>
      <c r="C24" s="346"/>
      <c r="D24" s="57">
        <f>SUM(D26:D34)</f>
        <v>1401</v>
      </c>
      <c r="E24" s="57">
        <f t="shared" ref="E24:S24" si="2">SUM(E26:E34)</f>
        <v>1818</v>
      </c>
      <c r="F24" s="57">
        <f t="shared" si="2"/>
        <v>182</v>
      </c>
      <c r="G24" s="57">
        <f t="shared" si="2"/>
        <v>182</v>
      </c>
      <c r="H24" s="57">
        <f t="shared" si="2"/>
        <v>535</v>
      </c>
      <c r="I24" s="57">
        <f t="shared" si="2"/>
        <v>634</v>
      </c>
      <c r="J24" s="57">
        <f t="shared" si="2"/>
        <v>25</v>
      </c>
      <c r="K24" s="57">
        <f t="shared" si="2"/>
        <v>25</v>
      </c>
      <c r="L24" s="57">
        <f t="shared" si="2"/>
        <v>69</v>
      </c>
      <c r="M24" s="57">
        <f t="shared" si="2"/>
        <v>69</v>
      </c>
      <c r="N24" s="57">
        <f t="shared" si="2"/>
        <v>7071</v>
      </c>
      <c r="O24" s="57">
        <f t="shared" si="2"/>
        <v>7139</v>
      </c>
      <c r="P24" s="57">
        <f t="shared" si="2"/>
        <v>14932</v>
      </c>
      <c r="Q24" s="57">
        <f t="shared" si="2"/>
        <v>15155</v>
      </c>
      <c r="R24" s="57">
        <f t="shared" si="2"/>
        <v>189</v>
      </c>
      <c r="S24" s="58">
        <f t="shared" si="2"/>
        <v>227</v>
      </c>
    </row>
    <row r="25" spans="1:22" s="47" customFormat="1" ht="9.9499999999999993" customHeight="1">
      <c r="A25" s="59" t="s">
        <v>39</v>
      </c>
      <c r="B25" s="345" t="s">
        <v>40</v>
      </c>
      <c r="C25" s="346"/>
      <c r="D25" s="62">
        <f>D24/E8</f>
        <v>3.4915887850467286E-2</v>
      </c>
      <c r="E25" s="62">
        <f>E24/E8</f>
        <v>4.530841121495327E-2</v>
      </c>
      <c r="F25" s="62">
        <f>F24/E8</f>
        <v>4.5358255451713398E-3</v>
      </c>
      <c r="G25" s="62">
        <f>G24/E8</f>
        <v>4.5358255451713398E-3</v>
      </c>
      <c r="H25" s="62">
        <f>H24/E8</f>
        <v>1.3333333333333334E-2</v>
      </c>
      <c r="I25" s="62">
        <f>I24/E8</f>
        <v>1.5800623052959501E-2</v>
      </c>
      <c r="J25" s="62">
        <f>J24/E8</f>
        <v>6.2305295950155766E-4</v>
      </c>
      <c r="K25" s="62">
        <f>K24/E8</f>
        <v>6.2305295950155766E-4</v>
      </c>
      <c r="L25" s="62">
        <f>L24/E8</f>
        <v>1.719626168224299E-3</v>
      </c>
      <c r="M25" s="62">
        <f>M24/E8</f>
        <v>1.719626168224299E-3</v>
      </c>
      <c r="N25" s="62">
        <f>N24/E8</f>
        <v>0.17622429906542056</v>
      </c>
      <c r="O25" s="62">
        <f>O24/E8</f>
        <v>0.17791900311526479</v>
      </c>
      <c r="P25" s="62">
        <f>P24/E8</f>
        <v>0.37213707165109033</v>
      </c>
      <c r="Q25" s="62">
        <f>Q24/E8</f>
        <v>0.37769470404984423</v>
      </c>
      <c r="R25" s="62">
        <f>R24/E8</f>
        <v>4.7102803738317753E-3</v>
      </c>
      <c r="S25" s="63">
        <f>S24/E8</f>
        <v>5.6573208722741431E-3</v>
      </c>
    </row>
    <row r="26" spans="1:22" s="47" customFormat="1" ht="9" customHeight="1">
      <c r="A26" s="319" t="s">
        <v>13</v>
      </c>
      <c r="B26" s="319"/>
      <c r="C26" s="360"/>
      <c r="D26" s="68">
        <v>142</v>
      </c>
      <c r="E26" s="69">
        <v>294</v>
      </c>
      <c r="F26" s="68">
        <v>7</v>
      </c>
      <c r="G26" s="70">
        <v>7</v>
      </c>
      <c r="H26" s="68">
        <v>39</v>
      </c>
      <c r="I26" s="69">
        <v>39</v>
      </c>
      <c r="J26" s="68">
        <v>1</v>
      </c>
      <c r="K26" s="69">
        <v>1</v>
      </c>
      <c r="L26" s="68">
        <v>5</v>
      </c>
      <c r="M26" s="69">
        <v>5</v>
      </c>
      <c r="N26" s="87">
        <v>428</v>
      </c>
      <c r="O26" s="88">
        <v>428</v>
      </c>
      <c r="P26" s="89">
        <v>1496</v>
      </c>
      <c r="Q26" s="90">
        <v>1496</v>
      </c>
      <c r="R26" s="90">
        <v>6</v>
      </c>
      <c r="S26" s="90">
        <v>6</v>
      </c>
    </row>
    <row r="27" spans="1:22" s="47" customFormat="1" ht="9" customHeight="1">
      <c r="A27" s="351" t="s">
        <v>41</v>
      </c>
      <c r="B27" s="351"/>
      <c r="C27" s="361"/>
      <c r="D27" s="68">
        <v>85</v>
      </c>
      <c r="E27" s="68">
        <v>85</v>
      </c>
      <c r="F27" s="68">
        <v>98</v>
      </c>
      <c r="G27" s="70">
        <v>98</v>
      </c>
      <c r="H27" s="68">
        <v>36</v>
      </c>
      <c r="I27" s="68">
        <v>36</v>
      </c>
      <c r="J27" s="68">
        <v>3</v>
      </c>
      <c r="K27" s="68">
        <v>3</v>
      </c>
      <c r="L27" s="68">
        <v>2</v>
      </c>
      <c r="M27" s="68">
        <v>2</v>
      </c>
      <c r="N27" s="87">
        <v>320</v>
      </c>
      <c r="O27" s="87">
        <v>320</v>
      </c>
      <c r="P27" s="89">
        <v>625</v>
      </c>
      <c r="Q27" s="89">
        <v>625</v>
      </c>
      <c r="R27" s="89">
        <v>14</v>
      </c>
      <c r="S27" s="89">
        <v>14</v>
      </c>
    </row>
    <row r="28" spans="1:22" s="47" customFormat="1" ht="9" customHeight="1">
      <c r="A28" s="351" t="s">
        <v>14</v>
      </c>
      <c r="B28" s="351"/>
      <c r="C28" s="361"/>
      <c r="D28" s="68">
        <v>212</v>
      </c>
      <c r="E28" s="69">
        <v>239</v>
      </c>
      <c r="F28" s="68">
        <v>16</v>
      </c>
      <c r="G28" s="70">
        <v>16</v>
      </c>
      <c r="H28" s="68">
        <v>27</v>
      </c>
      <c r="I28" s="69">
        <v>27</v>
      </c>
      <c r="J28" s="68">
        <v>4</v>
      </c>
      <c r="K28" s="69">
        <v>4</v>
      </c>
      <c r="L28" s="68">
        <v>11</v>
      </c>
      <c r="M28" s="69">
        <v>11</v>
      </c>
      <c r="N28" s="87">
        <v>493</v>
      </c>
      <c r="O28" s="88">
        <v>493</v>
      </c>
      <c r="P28" s="89">
        <v>1962</v>
      </c>
      <c r="Q28" s="89">
        <v>1962</v>
      </c>
      <c r="R28" s="89">
        <v>15</v>
      </c>
      <c r="S28" s="89">
        <v>21</v>
      </c>
    </row>
    <row r="29" spans="1:22" s="47" customFormat="1" ht="9" customHeight="1">
      <c r="A29" s="362" t="s">
        <v>15</v>
      </c>
      <c r="B29" s="362"/>
      <c r="C29" s="363"/>
      <c r="D29" s="68">
        <v>304</v>
      </c>
      <c r="E29" s="69">
        <v>314</v>
      </c>
      <c r="F29" s="68">
        <v>35</v>
      </c>
      <c r="G29" s="70">
        <v>35</v>
      </c>
      <c r="H29" s="68">
        <v>106</v>
      </c>
      <c r="I29" s="69">
        <v>121</v>
      </c>
      <c r="J29" s="68">
        <v>10</v>
      </c>
      <c r="K29" s="69">
        <v>10</v>
      </c>
      <c r="L29" s="68">
        <v>15</v>
      </c>
      <c r="M29" s="69">
        <v>15</v>
      </c>
      <c r="N29" s="87">
        <v>772</v>
      </c>
      <c r="O29" s="88">
        <v>772</v>
      </c>
      <c r="P29" s="89">
        <v>2829</v>
      </c>
      <c r="Q29" s="89">
        <v>2829</v>
      </c>
      <c r="R29" s="89">
        <v>49</v>
      </c>
      <c r="S29" s="89">
        <v>53</v>
      </c>
    </row>
    <row r="30" spans="1:22" s="47" customFormat="1" ht="9" customHeight="1">
      <c r="A30" s="351" t="s">
        <v>16</v>
      </c>
      <c r="B30" s="351"/>
      <c r="C30" s="361"/>
      <c r="D30" s="68">
        <v>110</v>
      </c>
      <c r="E30" s="69">
        <v>110</v>
      </c>
      <c r="F30" s="68">
        <v>0</v>
      </c>
      <c r="G30" s="70">
        <v>0</v>
      </c>
      <c r="H30" s="68">
        <v>19</v>
      </c>
      <c r="I30" s="69">
        <v>23</v>
      </c>
      <c r="J30" s="68">
        <v>2</v>
      </c>
      <c r="K30" s="68">
        <v>2</v>
      </c>
      <c r="L30" s="68">
        <v>7</v>
      </c>
      <c r="M30" s="69">
        <v>7</v>
      </c>
      <c r="N30" s="87">
        <v>541</v>
      </c>
      <c r="O30" s="88">
        <v>541</v>
      </c>
      <c r="P30" s="89">
        <v>2294</v>
      </c>
      <c r="Q30" s="89">
        <v>2294</v>
      </c>
      <c r="R30" s="89">
        <v>17</v>
      </c>
      <c r="S30" s="89">
        <v>17</v>
      </c>
      <c r="V30" s="91"/>
    </row>
    <row r="31" spans="1:22" s="47" customFormat="1" ht="9" customHeight="1">
      <c r="A31" s="351" t="s">
        <v>17</v>
      </c>
      <c r="B31" s="351"/>
      <c r="C31" s="361"/>
      <c r="D31" s="68">
        <v>163</v>
      </c>
      <c r="E31" s="69">
        <v>165</v>
      </c>
      <c r="F31" s="68">
        <v>13</v>
      </c>
      <c r="G31" s="70">
        <v>13</v>
      </c>
      <c r="H31" s="68">
        <v>42</v>
      </c>
      <c r="I31" s="69">
        <v>64</v>
      </c>
      <c r="J31" s="68">
        <v>2</v>
      </c>
      <c r="K31" s="69">
        <v>2</v>
      </c>
      <c r="L31" s="68">
        <v>7</v>
      </c>
      <c r="M31" s="69">
        <v>7</v>
      </c>
      <c r="N31" s="87">
        <v>1982</v>
      </c>
      <c r="O31" s="88">
        <v>1982</v>
      </c>
      <c r="P31" s="89">
        <v>2105</v>
      </c>
      <c r="Q31" s="89">
        <v>2107</v>
      </c>
      <c r="R31" s="89">
        <v>47</v>
      </c>
      <c r="S31" s="89">
        <v>47</v>
      </c>
    </row>
    <row r="32" spans="1:22" s="47" customFormat="1" ht="9" customHeight="1">
      <c r="A32" s="351" t="s">
        <v>18</v>
      </c>
      <c r="B32" s="351"/>
      <c r="C32" s="361"/>
      <c r="D32" s="68">
        <v>156</v>
      </c>
      <c r="E32" s="69">
        <v>179</v>
      </c>
      <c r="F32" s="68">
        <v>3</v>
      </c>
      <c r="G32" s="70">
        <v>3</v>
      </c>
      <c r="H32" s="68">
        <v>122</v>
      </c>
      <c r="I32" s="69">
        <v>169</v>
      </c>
      <c r="J32" s="68">
        <v>1</v>
      </c>
      <c r="K32" s="69">
        <v>1</v>
      </c>
      <c r="L32" s="68">
        <v>5</v>
      </c>
      <c r="M32" s="69">
        <v>5</v>
      </c>
      <c r="N32" s="87">
        <v>1842</v>
      </c>
      <c r="O32" s="88">
        <v>1842</v>
      </c>
      <c r="P32" s="89">
        <v>2001</v>
      </c>
      <c r="Q32" s="89">
        <v>2001</v>
      </c>
      <c r="R32" s="89">
        <v>26</v>
      </c>
      <c r="S32" s="89">
        <v>27</v>
      </c>
    </row>
    <row r="33" spans="1:19" s="47" customFormat="1" ht="9" customHeight="1">
      <c r="A33" s="351" t="s">
        <v>19</v>
      </c>
      <c r="B33" s="351"/>
      <c r="C33" s="361"/>
      <c r="D33" s="68">
        <v>166</v>
      </c>
      <c r="E33" s="69">
        <v>180</v>
      </c>
      <c r="F33" s="68">
        <v>9</v>
      </c>
      <c r="G33" s="70">
        <v>9</v>
      </c>
      <c r="H33" s="68">
        <v>120</v>
      </c>
      <c r="I33" s="69">
        <v>120</v>
      </c>
      <c r="J33" s="68">
        <v>2</v>
      </c>
      <c r="K33" s="69">
        <v>2</v>
      </c>
      <c r="L33" s="68">
        <v>17</v>
      </c>
      <c r="M33" s="69">
        <v>17</v>
      </c>
      <c r="N33" s="87">
        <v>652</v>
      </c>
      <c r="O33" s="88">
        <v>652</v>
      </c>
      <c r="P33" s="89">
        <v>1539</v>
      </c>
      <c r="Q33" s="89">
        <v>1539</v>
      </c>
      <c r="R33" s="89">
        <v>11</v>
      </c>
      <c r="S33" s="89">
        <v>11</v>
      </c>
    </row>
    <row r="34" spans="1:19" s="47" customFormat="1" ht="12" customHeight="1" thickBot="1">
      <c r="A34" s="352" t="s">
        <v>42</v>
      </c>
      <c r="B34" s="352"/>
      <c r="C34" s="359"/>
      <c r="D34" s="76">
        <v>63</v>
      </c>
      <c r="E34" s="77">
        <v>252</v>
      </c>
      <c r="F34" s="76">
        <v>1</v>
      </c>
      <c r="G34" s="78">
        <v>1</v>
      </c>
      <c r="H34" s="76">
        <v>24</v>
      </c>
      <c r="I34" s="77">
        <v>35</v>
      </c>
      <c r="J34" s="76">
        <v>0</v>
      </c>
      <c r="K34" s="77">
        <v>0</v>
      </c>
      <c r="L34" s="76">
        <v>0</v>
      </c>
      <c r="M34" s="77">
        <v>0</v>
      </c>
      <c r="N34" s="92">
        <v>41</v>
      </c>
      <c r="O34" s="93">
        <v>109</v>
      </c>
      <c r="P34" s="94">
        <v>81</v>
      </c>
      <c r="Q34" s="94">
        <v>302</v>
      </c>
      <c r="R34" s="94">
        <v>4</v>
      </c>
      <c r="S34" s="94">
        <v>31</v>
      </c>
    </row>
    <row r="35" spans="1:19" s="47" customFormat="1" ht="5.0999999999999996" customHeight="1" thickBot="1">
      <c r="A35" s="79"/>
      <c r="B35" s="79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19" s="47" customFormat="1" ht="5.0999999999999996" customHeight="1">
      <c r="A36" s="322"/>
      <c r="B36" s="322"/>
      <c r="C36" s="323"/>
      <c r="D36" s="347" t="s">
        <v>51</v>
      </c>
      <c r="E36" s="348"/>
      <c r="F36" s="332" t="s">
        <v>52</v>
      </c>
      <c r="G36" s="364"/>
      <c r="H36" s="347" t="s">
        <v>53</v>
      </c>
      <c r="I36" s="348"/>
      <c r="J36" s="332" t="s">
        <v>54</v>
      </c>
      <c r="K36" s="348"/>
      <c r="L36" s="347" t="s">
        <v>55</v>
      </c>
      <c r="M36" s="348"/>
      <c r="N36" s="347" t="s">
        <v>56</v>
      </c>
      <c r="O36" s="348"/>
      <c r="P36" s="332" t="s">
        <v>57</v>
      </c>
      <c r="Q36" s="348"/>
      <c r="R36" s="332" t="s">
        <v>42</v>
      </c>
      <c r="S36" s="364"/>
    </row>
    <row r="37" spans="1:19" s="47" customFormat="1" ht="5.0999999999999996" customHeight="1">
      <c r="A37" s="324"/>
      <c r="B37" s="324"/>
      <c r="C37" s="325"/>
      <c r="D37" s="349"/>
      <c r="E37" s="350"/>
      <c r="F37" s="349"/>
      <c r="G37" s="365"/>
      <c r="H37" s="349"/>
      <c r="I37" s="350"/>
      <c r="J37" s="349"/>
      <c r="K37" s="350"/>
      <c r="L37" s="349"/>
      <c r="M37" s="350"/>
      <c r="N37" s="349"/>
      <c r="O37" s="350"/>
      <c r="P37" s="349"/>
      <c r="Q37" s="350"/>
      <c r="R37" s="349"/>
      <c r="S37" s="365"/>
    </row>
    <row r="38" spans="1:19" s="47" customFormat="1" ht="28.5" customHeight="1" thickBot="1">
      <c r="A38" s="326"/>
      <c r="B38" s="326"/>
      <c r="C38" s="353"/>
      <c r="D38" s="48" t="s">
        <v>35</v>
      </c>
      <c r="E38" s="49" t="s">
        <v>36</v>
      </c>
      <c r="F38" s="48" t="s">
        <v>35</v>
      </c>
      <c r="G38" s="50" t="s">
        <v>36</v>
      </c>
      <c r="H38" s="48" t="s">
        <v>35</v>
      </c>
      <c r="I38" s="49" t="s">
        <v>36</v>
      </c>
      <c r="J38" s="48" t="s">
        <v>35</v>
      </c>
      <c r="K38" s="49" t="s">
        <v>36</v>
      </c>
      <c r="L38" s="48" t="s">
        <v>35</v>
      </c>
      <c r="M38" s="49" t="s">
        <v>36</v>
      </c>
      <c r="N38" s="48" t="s">
        <v>35</v>
      </c>
      <c r="O38" s="49" t="s">
        <v>36</v>
      </c>
      <c r="P38" s="48" t="s">
        <v>35</v>
      </c>
      <c r="Q38" s="49" t="s">
        <v>36</v>
      </c>
      <c r="R38" s="48" t="s">
        <v>35</v>
      </c>
      <c r="S38" s="50" t="s">
        <v>36</v>
      </c>
    </row>
    <row r="39" spans="1:19" s="47" customFormat="1" ht="9.9499999999999993" customHeight="1">
      <c r="A39" s="343" t="s">
        <v>37</v>
      </c>
      <c r="B39" s="343"/>
      <c r="C39" s="344"/>
      <c r="D39" s="52">
        <v>3737</v>
      </c>
      <c r="E39" s="52">
        <v>3830</v>
      </c>
      <c r="F39" s="52">
        <v>661</v>
      </c>
      <c r="G39" s="53">
        <v>682</v>
      </c>
      <c r="H39" s="52">
        <v>308</v>
      </c>
      <c r="I39" s="52">
        <v>326</v>
      </c>
      <c r="J39" s="52">
        <v>13</v>
      </c>
      <c r="K39" s="52">
        <v>41</v>
      </c>
      <c r="L39" s="52">
        <v>48</v>
      </c>
      <c r="M39" s="52">
        <v>48</v>
      </c>
      <c r="N39" s="52">
        <v>580</v>
      </c>
      <c r="O39" s="52">
        <v>581</v>
      </c>
      <c r="P39" s="52">
        <v>185</v>
      </c>
      <c r="Q39" s="52">
        <v>186</v>
      </c>
      <c r="R39" s="52">
        <v>75</v>
      </c>
      <c r="S39" s="53">
        <v>166</v>
      </c>
    </row>
    <row r="40" spans="1:19" s="47" customFormat="1" ht="9.9499999999999993" customHeight="1">
      <c r="A40" s="55" t="s">
        <v>22</v>
      </c>
      <c r="B40" s="345" t="s">
        <v>38</v>
      </c>
      <c r="C40" s="346"/>
      <c r="D40" s="57">
        <f>SUM(D42:D50)</f>
        <v>6555</v>
      </c>
      <c r="E40" s="57">
        <f t="shared" ref="E40:S40" si="3">SUM(E42:E50)</f>
        <v>6681</v>
      </c>
      <c r="F40" s="57">
        <f t="shared" si="3"/>
        <v>1788</v>
      </c>
      <c r="G40" s="57">
        <f t="shared" si="3"/>
        <v>1830</v>
      </c>
      <c r="H40" s="57">
        <f t="shared" si="3"/>
        <v>846</v>
      </c>
      <c r="I40" s="57">
        <f t="shared" si="3"/>
        <v>916</v>
      </c>
      <c r="J40" s="57">
        <f t="shared" si="3"/>
        <v>12</v>
      </c>
      <c r="K40" s="57">
        <f t="shared" si="3"/>
        <v>51</v>
      </c>
      <c r="L40" s="57">
        <f t="shared" si="3"/>
        <v>75</v>
      </c>
      <c r="M40" s="57">
        <f t="shared" si="3"/>
        <v>75</v>
      </c>
      <c r="N40" s="57">
        <f t="shared" si="3"/>
        <v>970</v>
      </c>
      <c r="O40" s="57">
        <f t="shared" si="3"/>
        <v>1040</v>
      </c>
      <c r="P40" s="57">
        <f t="shared" si="3"/>
        <v>959</v>
      </c>
      <c r="Q40" s="57">
        <f t="shared" si="3"/>
        <v>959</v>
      </c>
      <c r="R40" s="57">
        <f t="shared" si="3"/>
        <v>688</v>
      </c>
      <c r="S40" s="58">
        <f t="shared" si="3"/>
        <v>805</v>
      </c>
    </row>
    <row r="41" spans="1:19" s="47" customFormat="1" ht="9.9499999999999993" customHeight="1">
      <c r="A41" s="59" t="s">
        <v>39</v>
      </c>
      <c r="B41" s="345" t="s">
        <v>40</v>
      </c>
      <c r="C41" s="346"/>
      <c r="D41" s="62">
        <f>D40/E8</f>
        <v>0.1633644859813084</v>
      </c>
      <c r="E41" s="62">
        <f>E40/E8</f>
        <v>0.16650467289719625</v>
      </c>
      <c r="F41" s="62">
        <f>F40/E8</f>
        <v>4.4560747663551399E-2</v>
      </c>
      <c r="G41" s="62">
        <f>G40/E8</f>
        <v>4.5607476635514017E-2</v>
      </c>
      <c r="H41" s="62">
        <f>H40/E8</f>
        <v>2.1084112149532711E-2</v>
      </c>
      <c r="I41" s="62">
        <f>I40/E8</f>
        <v>2.2828660436137072E-2</v>
      </c>
      <c r="J41" s="62">
        <f>J40/E8</f>
        <v>2.9906542056074768E-4</v>
      </c>
      <c r="K41" s="62">
        <f>K40/E8</f>
        <v>1.2710280373831775E-3</v>
      </c>
      <c r="L41" s="62">
        <f>L40/E8</f>
        <v>1.869158878504673E-3</v>
      </c>
      <c r="M41" s="62">
        <f>M40/E8</f>
        <v>1.869158878504673E-3</v>
      </c>
      <c r="N41" s="62">
        <f>N40/E8</f>
        <v>2.4174454828660437E-2</v>
      </c>
      <c r="O41" s="62">
        <f>O40/E8</f>
        <v>2.5919003115264797E-2</v>
      </c>
      <c r="P41" s="62">
        <f>P40/E8</f>
        <v>2.3900311526479749E-2</v>
      </c>
      <c r="Q41" s="62">
        <f>Q40/E8</f>
        <v>2.3900311526479749E-2</v>
      </c>
      <c r="R41" s="62">
        <f>R40/E8</f>
        <v>1.7146417445482866E-2</v>
      </c>
      <c r="S41" s="63">
        <f>S40/E8</f>
        <v>2.0062305295950156E-2</v>
      </c>
    </row>
    <row r="42" spans="1:19" s="47" customFormat="1" ht="9" customHeight="1">
      <c r="A42" s="319" t="s">
        <v>13</v>
      </c>
      <c r="B42" s="319"/>
      <c r="C42" s="360"/>
      <c r="D42" s="68">
        <v>405</v>
      </c>
      <c r="E42" s="69">
        <v>405</v>
      </c>
      <c r="F42" s="68">
        <v>64</v>
      </c>
      <c r="G42" s="70">
        <v>64</v>
      </c>
      <c r="H42" s="68">
        <v>7</v>
      </c>
      <c r="I42" s="69">
        <v>7</v>
      </c>
      <c r="J42" s="68">
        <v>0</v>
      </c>
      <c r="K42" s="68">
        <v>0</v>
      </c>
      <c r="L42" s="68">
        <v>6</v>
      </c>
      <c r="M42" s="69">
        <v>6</v>
      </c>
      <c r="N42" s="68">
        <v>95</v>
      </c>
      <c r="O42" s="69">
        <v>165</v>
      </c>
      <c r="P42" s="68">
        <v>104</v>
      </c>
      <c r="Q42" s="68">
        <v>104</v>
      </c>
      <c r="R42" s="68">
        <v>0</v>
      </c>
      <c r="S42" s="70">
        <v>0</v>
      </c>
    </row>
    <row r="43" spans="1:19" s="47" customFormat="1" ht="9" customHeight="1">
      <c r="A43" s="351" t="s">
        <v>41</v>
      </c>
      <c r="B43" s="351"/>
      <c r="C43" s="361"/>
      <c r="D43" s="68">
        <v>821</v>
      </c>
      <c r="E43" s="68">
        <v>821</v>
      </c>
      <c r="F43" s="68">
        <v>725</v>
      </c>
      <c r="G43" s="70">
        <v>725</v>
      </c>
      <c r="H43" s="68">
        <v>608</v>
      </c>
      <c r="I43" s="68">
        <v>608</v>
      </c>
      <c r="J43" s="68">
        <v>0</v>
      </c>
      <c r="K43" s="68">
        <v>0</v>
      </c>
      <c r="L43" s="68">
        <v>28</v>
      </c>
      <c r="M43" s="68">
        <v>28</v>
      </c>
      <c r="N43" s="68">
        <v>115</v>
      </c>
      <c r="O43" s="68">
        <v>115</v>
      </c>
      <c r="P43" s="68">
        <v>31</v>
      </c>
      <c r="Q43" s="68">
        <v>31</v>
      </c>
      <c r="R43" s="68">
        <v>0</v>
      </c>
      <c r="S43" s="70">
        <v>0</v>
      </c>
    </row>
    <row r="44" spans="1:19" s="47" customFormat="1" ht="9" customHeight="1">
      <c r="A44" s="351" t="s">
        <v>14</v>
      </c>
      <c r="B44" s="351"/>
      <c r="C44" s="361"/>
      <c r="D44" s="68">
        <v>826</v>
      </c>
      <c r="E44" s="69">
        <v>826</v>
      </c>
      <c r="F44" s="68">
        <v>121</v>
      </c>
      <c r="G44" s="70">
        <v>121</v>
      </c>
      <c r="H44" s="68">
        <v>30</v>
      </c>
      <c r="I44" s="69">
        <v>30</v>
      </c>
      <c r="J44" s="68">
        <v>0</v>
      </c>
      <c r="K44" s="69">
        <v>0</v>
      </c>
      <c r="L44" s="68">
        <v>9</v>
      </c>
      <c r="M44" s="69">
        <v>9</v>
      </c>
      <c r="N44" s="68">
        <v>190</v>
      </c>
      <c r="O44" s="69">
        <v>190</v>
      </c>
      <c r="P44" s="68">
        <v>79</v>
      </c>
      <c r="Q44" s="68">
        <v>79</v>
      </c>
      <c r="R44" s="68">
        <v>71</v>
      </c>
      <c r="S44" s="70">
        <v>71</v>
      </c>
    </row>
    <row r="45" spans="1:19" s="47" customFormat="1" ht="9" customHeight="1">
      <c r="A45" s="351" t="s">
        <v>15</v>
      </c>
      <c r="B45" s="351"/>
      <c r="C45" s="361"/>
      <c r="D45" s="68">
        <v>857</v>
      </c>
      <c r="E45" s="69">
        <v>857</v>
      </c>
      <c r="F45" s="68">
        <v>224</v>
      </c>
      <c r="G45" s="70">
        <v>224</v>
      </c>
      <c r="H45" s="68">
        <v>69</v>
      </c>
      <c r="I45" s="68">
        <v>69</v>
      </c>
      <c r="J45" s="68">
        <v>1</v>
      </c>
      <c r="K45" s="69">
        <v>1</v>
      </c>
      <c r="L45" s="68">
        <v>3</v>
      </c>
      <c r="M45" s="69">
        <v>3</v>
      </c>
      <c r="N45" s="68">
        <v>129</v>
      </c>
      <c r="O45" s="69">
        <v>129</v>
      </c>
      <c r="P45" s="68">
        <v>225</v>
      </c>
      <c r="Q45" s="68">
        <v>225</v>
      </c>
      <c r="R45" s="68">
        <v>344</v>
      </c>
      <c r="S45" s="70">
        <v>344</v>
      </c>
    </row>
    <row r="46" spans="1:19" s="47" customFormat="1" ht="9" customHeight="1">
      <c r="A46" s="351" t="s">
        <v>16</v>
      </c>
      <c r="B46" s="351"/>
      <c r="C46" s="361"/>
      <c r="D46" s="68">
        <v>360</v>
      </c>
      <c r="E46" s="69">
        <v>360</v>
      </c>
      <c r="F46" s="68">
        <v>37</v>
      </c>
      <c r="G46" s="70">
        <v>37</v>
      </c>
      <c r="H46" s="68">
        <v>13</v>
      </c>
      <c r="I46" s="69">
        <v>13</v>
      </c>
      <c r="J46" s="68">
        <v>0</v>
      </c>
      <c r="K46" s="69">
        <v>0</v>
      </c>
      <c r="L46" s="68">
        <v>8</v>
      </c>
      <c r="M46" s="69">
        <v>8</v>
      </c>
      <c r="N46" s="68">
        <v>14</v>
      </c>
      <c r="O46" s="69">
        <v>14</v>
      </c>
      <c r="P46" s="68">
        <v>375</v>
      </c>
      <c r="Q46" s="68">
        <v>375</v>
      </c>
      <c r="R46" s="68">
        <v>2</v>
      </c>
      <c r="S46" s="70">
        <v>2</v>
      </c>
    </row>
    <row r="47" spans="1:19" s="47" customFormat="1" ht="9" customHeight="1">
      <c r="A47" s="351" t="s">
        <v>17</v>
      </c>
      <c r="B47" s="351"/>
      <c r="C47" s="361"/>
      <c r="D47" s="68">
        <v>1470</v>
      </c>
      <c r="E47" s="69">
        <v>1470</v>
      </c>
      <c r="F47" s="68">
        <v>222</v>
      </c>
      <c r="G47" s="70">
        <v>222</v>
      </c>
      <c r="H47" s="68">
        <v>56</v>
      </c>
      <c r="I47" s="69">
        <v>56</v>
      </c>
      <c r="J47" s="68">
        <v>1</v>
      </c>
      <c r="K47" s="69">
        <v>1</v>
      </c>
      <c r="L47" s="68">
        <v>2</v>
      </c>
      <c r="M47" s="69">
        <v>2</v>
      </c>
      <c r="N47" s="68">
        <v>252</v>
      </c>
      <c r="O47" s="69">
        <v>252</v>
      </c>
      <c r="P47" s="68">
        <v>63</v>
      </c>
      <c r="Q47" s="68">
        <v>63</v>
      </c>
      <c r="R47" s="68">
        <v>59</v>
      </c>
      <c r="S47" s="70">
        <v>59</v>
      </c>
    </row>
    <row r="48" spans="1:19" s="47" customFormat="1" ht="9" customHeight="1">
      <c r="A48" s="351" t="s">
        <v>18</v>
      </c>
      <c r="B48" s="351"/>
      <c r="C48" s="361"/>
      <c r="D48" s="68">
        <v>870</v>
      </c>
      <c r="E48" s="69">
        <v>870</v>
      </c>
      <c r="F48" s="68">
        <v>168</v>
      </c>
      <c r="G48" s="70">
        <v>168</v>
      </c>
      <c r="H48" s="68">
        <v>12</v>
      </c>
      <c r="I48" s="69">
        <v>12</v>
      </c>
      <c r="J48" s="68">
        <v>0</v>
      </c>
      <c r="K48" s="69">
        <v>0</v>
      </c>
      <c r="L48" s="68">
        <v>9</v>
      </c>
      <c r="M48" s="69">
        <v>9</v>
      </c>
      <c r="N48" s="68">
        <v>51</v>
      </c>
      <c r="O48" s="69">
        <v>51</v>
      </c>
      <c r="P48" s="68">
        <v>53</v>
      </c>
      <c r="Q48" s="68">
        <v>53</v>
      </c>
      <c r="R48" s="68">
        <v>57</v>
      </c>
      <c r="S48" s="70">
        <v>57</v>
      </c>
    </row>
    <row r="49" spans="1:21" s="47" customFormat="1" ht="9" customHeight="1">
      <c r="A49" s="351" t="s">
        <v>19</v>
      </c>
      <c r="B49" s="351"/>
      <c r="C49" s="361"/>
      <c r="D49" s="68">
        <v>879</v>
      </c>
      <c r="E49" s="69">
        <v>879</v>
      </c>
      <c r="F49" s="68">
        <v>198</v>
      </c>
      <c r="G49" s="70">
        <v>198</v>
      </c>
      <c r="H49" s="68">
        <v>31</v>
      </c>
      <c r="I49" s="69">
        <v>31</v>
      </c>
      <c r="J49" s="68">
        <v>0</v>
      </c>
      <c r="K49" s="69">
        <v>0</v>
      </c>
      <c r="L49" s="68">
        <v>10</v>
      </c>
      <c r="M49" s="69">
        <v>10</v>
      </c>
      <c r="N49" s="68">
        <v>124</v>
      </c>
      <c r="O49" s="69">
        <v>124</v>
      </c>
      <c r="P49" s="68">
        <v>29</v>
      </c>
      <c r="Q49" s="68">
        <v>29</v>
      </c>
      <c r="R49" s="68">
        <v>0</v>
      </c>
      <c r="S49" s="70">
        <v>0</v>
      </c>
    </row>
    <row r="50" spans="1:21" s="47" customFormat="1" ht="12" customHeight="1" thickBot="1">
      <c r="A50" s="352" t="s">
        <v>42</v>
      </c>
      <c r="B50" s="352"/>
      <c r="C50" s="359"/>
      <c r="D50" s="76">
        <v>67</v>
      </c>
      <c r="E50" s="77">
        <v>193</v>
      </c>
      <c r="F50" s="76">
        <v>29</v>
      </c>
      <c r="G50" s="78">
        <v>71</v>
      </c>
      <c r="H50" s="76">
        <v>20</v>
      </c>
      <c r="I50" s="77">
        <v>90</v>
      </c>
      <c r="J50" s="76">
        <v>10</v>
      </c>
      <c r="K50" s="77">
        <v>49</v>
      </c>
      <c r="L50" s="76">
        <v>0</v>
      </c>
      <c r="M50" s="77">
        <v>0</v>
      </c>
      <c r="N50" s="76">
        <v>0</v>
      </c>
      <c r="O50" s="77">
        <v>0</v>
      </c>
      <c r="P50" s="76">
        <v>0</v>
      </c>
      <c r="Q50" s="76">
        <v>0</v>
      </c>
      <c r="R50" s="76">
        <v>155</v>
      </c>
      <c r="S50" s="78">
        <v>272</v>
      </c>
    </row>
    <row r="51" spans="1:21" s="47" customFormat="1" ht="5.0999999999999996" customHeight="1" thickBot="1">
      <c r="A51" s="79"/>
      <c r="B51" s="79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</row>
    <row r="52" spans="1:21" s="47" customFormat="1" ht="11.1" customHeight="1">
      <c r="A52" s="322"/>
      <c r="B52" s="322"/>
      <c r="C52" s="323"/>
      <c r="D52" s="332" t="s">
        <v>58</v>
      </c>
      <c r="E52" s="348"/>
      <c r="F52" s="332" t="s">
        <v>59</v>
      </c>
      <c r="G52" s="348"/>
      <c r="H52" s="332" t="s">
        <v>60</v>
      </c>
      <c r="I52" s="348"/>
      <c r="J52" s="332" t="s">
        <v>61</v>
      </c>
      <c r="K52" s="364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s="95" customFormat="1" ht="11.1" customHeight="1">
      <c r="A53" s="324"/>
      <c r="B53" s="324"/>
      <c r="C53" s="325"/>
      <c r="D53" s="349"/>
      <c r="E53" s="350"/>
      <c r="F53" s="349"/>
      <c r="G53" s="350"/>
      <c r="H53" s="349"/>
      <c r="I53" s="350"/>
      <c r="J53" s="349"/>
      <c r="K53" s="365"/>
      <c r="M53" s="366"/>
      <c r="N53" s="366"/>
      <c r="O53" s="366"/>
      <c r="P53" s="366"/>
      <c r="Q53" s="96"/>
      <c r="U53" s="96"/>
    </row>
    <row r="54" spans="1:21" s="95" customFormat="1" ht="18.75" thickBot="1">
      <c r="A54" s="326"/>
      <c r="B54" s="326"/>
      <c r="C54" s="353"/>
      <c r="D54" s="48" t="s">
        <v>35</v>
      </c>
      <c r="E54" s="50" t="s">
        <v>36</v>
      </c>
      <c r="F54" s="48" t="s">
        <v>35</v>
      </c>
      <c r="G54" s="50" t="s">
        <v>36</v>
      </c>
      <c r="H54" s="48" t="s">
        <v>35</v>
      </c>
      <c r="I54" s="50" t="s">
        <v>36</v>
      </c>
      <c r="J54" s="48" t="s">
        <v>35</v>
      </c>
      <c r="K54" s="50" t="s">
        <v>36</v>
      </c>
      <c r="U54" s="96"/>
    </row>
    <row r="55" spans="1:21" s="95" customFormat="1" ht="9.9499999999999993" customHeight="1">
      <c r="A55" s="343" t="s">
        <v>37</v>
      </c>
      <c r="B55" s="343"/>
      <c r="C55" s="344"/>
      <c r="D55" s="97">
        <v>19</v>
      </c>
      <c r="E55" s="97">
        <v>33</v>
      </c>
      <c r="F55" s="97">
        <v>2088</v>
      </c>
      <c r="G55" s="97">
        <v>2164</v>
      </c>
      <c r="H55" s="97">
        <v>10</v>
      </c>
      <c r="I55" s="97">
        <v>4</v>
      </c>
      <c r="J55" s="98">
        <v>429</v>
      </c>
      <c r="K55" s="99">
        <v>539</v>
      </c>
      <c r="U55" s="96"/>
    </row>
    <row r="56" spans="1:21" s="95" customFormat="1" ht="9.9499999999999993" customHeight="1">
      <c r="A56" s="55" t="s">
        <v>22</v>
      </c>
      <c r="B56" s="345" t="s">
        <v>38</v>
      </c>
      <c r="C56" s="346"/>
      <c r="D56" s="100">
        <f>SUM(D58:D66)</f>
        <v>16</v>
      </c>
      <c r="E56" s="100">
        <f t="shared" ref="E56:K56" si="4">SUM(E58:E66)</f>
        <v>34</v>
      </c>
      <c r="F56" s="100">
        <f t="shared" si="4"/>
        <v>2147</v>
      </c>
      <c r="G56" s="100">
        <f t="shared" si="4"/>
        <v>2354</v>
      </c>
      <c r="H56" s="100">
        <f t="shared" si="4"/>
        <v>1</v>
      </c>
      <c r="I56" s="100">
        <f t="shared" si="4"/>
        <v>1</v>
      </c>
      <c r="J56" s="100">
        <f t="shared" si="4"/>
        <v>293</v>
      </c>
      <c r="K56" s="101">
        <f t="shared" si="4"/>
        <v>326</v>
      </c>
      <c r="U56" s="96"/>
    </row>
    <row r="57" spans="1:21" s="95" customFormat="1" ht="9.9499999999999993" customHeight="1">
      <c r="A57" s="59" t="s">
        <v>39</v>
      </c>
      <c r="B57" s="345" t="s">
        <v>40</v>
      </c>
      <c r="C57" s="346"/>
      <c r="D57" s="62">
        <f>D56/E8</f>
        <v>3.9875389408099691E-4</v>
      </c>
      <c r="E57" s="62">
        <f>E56/E8</f>
        <v>8.4735202492211841E-4</v>
      </c>
      <c r="F57" s="62">
        <f>F56/E8</f>
        <v>5.3507788161993766E-2</v>
      </c>
      <c r="G57" s="62">
        <f>G56/E8</f>
        <v>5.8666666666666666E-2</v>
      </c>
      <c r="H57" s="62">
        <f>H56/E8</f>
        <v>2.4922118380062307E-5</v>
      </c>
      <c r="I57" s="62">
        <f>I56/E8</f>
        <v>2.4922118380062307E-5</v>
      </c>
      <c r="J57" s="62">
        <f>J56/E8</f>
        <v>7.3021806853582555E-3</v>
      </c>
      <c r="K57" s="63">
        <f>K56/E8</f>
        <v>8.1246105919003109E-3</v>
      </c>
      <c r="U57" s="96"/>
    </row>
    <row r="58" spans="1:21" s="95" customFormat="1" ht="9" customHeight="1">
      <c r="A58" s="319" t="s">
        <v>13</v>
      </c>
      <c r="B58" s="319"/>
      <c r="C58" s="360"/>
      <c r="D58" s="102">
        <v>5</v>
      </c>
      <c r="E58" s="102">
        <v>11</v>
      </c>
      <c r="F58" s="103">
        <v>244</v>
      </c>
      <c r="G58" s="103">
        <v>244</v>
      </c>
      <c r="H58" s="102">
        <v>0</v>
      </c>
      <c r="I58" s="102">
        <v>0</v>
      </c>
      <c r="J58" s="68">
        <v>68</v>
      </c>
      <c r="K58" s="70">
        <v>71</v>
      </c>
      <c r="U58" s="96"/>
    </row>
    <row r="59" spans="1:21" s="95" customFormat="1" ht="9" customHeight="1">
      <c r="A59" s="351" t="s">
        <v>41</v>
      </c>
      <c r="B59" s="351"/>
      <c r="C59" s="361"/>
      <c r="D59" s="104">
        <v>0</v>
      </c>
      <c r="E59" s="104">
        <v>0</v>
      </c>
      <c r="F59" s="103">
        <v>444</v>
      </c>
      <c r="G59" s="103">
        <v>444</v>
      </c>
      <c r="H59" s="104">
        <v>0</v>
      </c>
      <c r="I59" s="104">
        <v>0</v>
      </c>
      <c r="J59" s="68">
        <v>133</v>
      </c>
      <c r="K59" s="70">
        <v>133</v>
      </c>
      <c r="U59" s="96"/>
    </row>
    <row r="60" spans="1:21" s="95" customFormat="1" ht="9" customHeight="1">
      <c r="A60" s="351" t="s">
        <v>14</v>
      </c>
      <c r="B60" s="351"/>
      <c r="C60" s="361"/>
      <c r="D60" s="104">
        <v>0</v>
      </c>
      <c r="E60" s="104">
        <v>0</v>
      </c>
      <c r="F60" s="103">
        <v>210</v>
      </c>
      <c r="G60" s="103">
        <v>210</v>
      </c>
      <c r="H60" s="104">
        <v>0</v>
      </c>
      <c r="I60" s="104">
        <v>0</v>
      </c>
      <c r="J60" s="68">
        <v>18</v>
      </c>
      <c r="K60" s="70">
        <v>18</v>
      </c>
      <c r="U60" s="96"/>
    </row>
    <row r="61" spans="1:21" s="95" customFormat="1" ht="9" customHeight="1">
      <c r="A61" s="351" t="s">
        <v>15</v>
      </c>
      <c r="B61" s="351"/>
      <c r="C61" s="361"/>
      <c r="D61" s="104">
        <v>0</v>
      </c>
      <c r="E61" s="104">
        <v>0</v>
      </c>
      <c r="F61" s="103">
        <v>132</v>
      </c>
      <c r="G61" s="103">
        <v>136</v>
      </c>
      <c r="H61" s="104">
        <v>1</v>
      </c>
      <c r="I61" s="104">
        <v>1</v>
      </c>
      <c r="J61" s="68">
        <v>14</v>
      </c>
      <c r="K61" s="70">
        <v>14</v>
      </c>
      <c r="U61" s="96"/>
    </row>
    <row r="62" spans="1:21" s="95" customFormat="1" ht="9" customHeight="1">
      <c r="A62" s="351" t="s">
        <v>16</v>
      </c>
      <c r="B62" s="351"/>
      <c r="C62" s="361"/>
      <c r="D62" s="104">
        <v>2</v>
      </c>
      <c r="E62" s="104">
        <v>2</v>
      </c>
      <c r="F62" s="103">
        <v>201</v>
      </c>
      <c r="G62" s="103">
        <v>201</v>
      </c>
      <c r="H62" s="104">
        <v>0</v>
      </c>
      <c r="I62" s="104">
        <v>0</v>
      </c>
      <c r="J62" s="68">
        <v>17</v>
      </c>
      <c r="K62" s="70">
        <v>17</v>
      </c>
      <c r="U62" s="96"/>
    </row>
    <row r="63" spans="1:21" s="95" customFormat="1" ht="9" customHeight="1">
      <c r="A63" s="351" t="s">
        <v>17</v>
      </c>
      <c r="B63" s="351"/>
      <c r="C63" s="361"/>
      <c r="D63" s="104">
        <v>2</v>
      </c>
      <c r="E63" s="104">
        <v>6</v>
      </c>
      <c r="F63" s="103">
        <v>383</v>
      </c>
      <c r="G63" s="103">
        <v>383</v>
      </c>
      <c r="H63" s="104">
        <v>0</v>
      </c>
      <c r="I63" s="104">
        <v>0</v>
      </c>
      <c r="J63" s="68">
        <v>14</v>
      </c>
      <c r="K63" s="70">
        <v>39</v>
      </c>
      <c r="U63" s="96"/>
    </row>
    <row r="64" spans="1:21" s="95" customFormat="1" ht="9" customHeight="1">
      <c r="A64" s="351" t="s">
        <v>18</v>
      </c>
      <c r="B64" s="351"/>
      <c r="C64" s="361"/>
      <c r="D64" s="104">
        <v>4</v>
      </c>
      <c r="E64" s="104">
        <v>12</v>
      </c>
      <c r="F64" s="103">
        <v>318</v>
      </c>
      <c r="G64" s="103">
        <v>318</v>
      </c>
      <c r="H64" s="104">
        <v>0</v>
      </c>
      <c r="I64" s="104">
        <v>0</v>
      </c>
      <c r="J64" s="68">
        <v>25</v>
      </c>
      <c r="K64" s="70">
        <v>30</v>
      </c>
      <c r="U64" s="96"/>
    </row>
    <row r="65" spans="1:21" s="95" customFormat="1" ht="9" customHeight="1">
      <c r="A65" s="351" t="s">
        <v>19</v>
      </c>
      <c r="B65" s="351"/>
      <c r="C65" s="361"/>
      <c r="D65" s="104">
        <v>2</v>
      </c>
      <c r="E65" s="104">
        <v>2</v>
      </c>
      <c r="F65" s="103">
        <v>85</v>
      </c>
      <c r="G65" s="103">
        <v>85</v>
      </c>
      <c r="H65" s="104">
        <v>0</v>
      </c>
      <c r="I65" s="104">
        <v>0</v>
      </c>
      <c r="J65" s="68">
        <v>4</v>
      </c>
      <c r="K65" s="70">
        <v>4</v>
      </c>
      <c r="U65" s="96"/>
    </row>
    <row r="66" spans="1:21" s="95" customFormat="1" ht="12" customHeight="1" thickBot="1">
      <c r="A66" s="352" t="s">
        <v>42</v>
      </c>
      <c r="B66" s="352"/>
      <c r="C66" s="359"/>
      <c r="D66" s="105">
        <v>1</v>
      </c>
      <c r="E66" s="105">
        <v>1</v>
      </c>
      <c r="F66" s="106">
        <v>130</v>
      </c>
      <c r="G66" s="106">
        <v>333</v>
      </c>
      <c r="H66" s="105">
        <v>0</v>
      </c>
      <c r="I66" s="105">
        <v>0</v>
      </c>
      <c r="J66" s="76">
        <v>0</v>
      </c>
      <c r="K66" s="78">
        <v>0</v>
      </c>
      <c r="U66" s="96"/>
    </row>
    <row r="67" spans="1:21" s="95" customFormat="1" ht="10.5">
      <c r="A67" s="107" t="s">
        <v>20</v>
      </c>
      <c r="B67" s="107"/>
      <c r="C67" s="108"/>
      <c r="S67" s="96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D52:E53"/>
    <mergeCell ref="F52:G53"/>
    <mergeCell ref="A45:C45"/>
    <mergeCell ref="A46:C46"/>
    <mergeCell ref="B57:C57"/>
    <mergeCell ref="A48:C48"/>
    <mergeCell ref="A49:C49"/>
    <mergeCell ref="A50:C50"/>
    <mergeCell ref="A52:C54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42:C42"/>
    <mergeCell ref="A43:C43"/>
    <mergeCell ref="A44:C44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J20:K21"/>
    <mergeCell ref="L20:M21"/>
    <mergeCell ref="N20:O21"/>
    <mergeCell ref="P20:S20"/>
    <mergeCell ref="P21:Q21"/>
    <mergeCell ref="R21:S21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5"/>
  <sheetViews>
    <sheetView showGridLines="0" tabSelected="1" topLeftCell="A28" workbookViewId="0">
      <selection activeCell="R42" sqref="R42"/>
    </sheetView>
  </sheetViews>
  <sheetFormatPr defaultColWidth="8.875" defaultRowHeight="13.5"/>
  <cols>
    <col min="1" max="1" width="4" style="110" customWidth="1"/>
    <col min="2" max="2" width="3" style="110" customWidth="1"/>
    <col min="3" max="3" width="3.5" style="110" customWidth="1"/>
    <col min="4" max="5" width="4.875" style="110" customWidth="1"/>
    <col min="6" max="11" width="4.625" style="110" customWidth="1"/>
    <col min="12" max="12" width="4.875" style="110" customWidth="1"/>
    <col min="13" max="16" width="4.625" style="110" customWidth="1"/>
    <col min="17" max="18" width="4.875" style="110" customWidth="1"/>
    <col min="19" max="19" width="4.625" style="110" customWidth="1"/>
    <col min="20" max="20" width="8.625" style="145" customWidth="1"/>
    <col min="21" max="256" width="8.875" style="110"/>
    <col min="257" max="258" width="4.625" style="110" customWidth="1"/>
    <col min="259" max="259" width="5.875" style="110" customWidth="1"/>
    <col min="260" max="262" width="8.625" style="110" customWidth="1"/>
    <col min="263" max="263" width="8.125" style="110" bestFit="1" customWidth="1"/>
    <col min="264" max="264" width="7.625" style="110" bestFit="1" customWidth="1"/>
    <col min="265" max="265" width="8.125" style="110" bestFit="1" customWidth="1"/>
    <col min="266" max="276" width="8.625" style="110" customWidth="1"/>
    <col min="277" max="512" width="8.875" style="110"/>
    <col min="513" max="514" width="4.625" style="110" customWidth="1"/>
    <col min="515" max="515" width="5.875" style="110" customWidth="1"/>
    <col min="516" max="518" width="8.625" style="110" customWidth="1"/>
    <col min="519" max="519" width="8.125" style="110" bestFit="1" customWidth="1"/>
    <col min="520" max="520" width="7.625" style="110" bestFit="1" customWidth="1"/>
    <col min="521" max="521" width="8.125" style="110" bestFit="1" customWidth="1"/>
    <col min="522" max="532" width="8.625" style="110" customWidth="1"/>
    <col min="533" max="768" width="8.875" style="110"/>
    <col min="769" max="770" width="4.625" style="110" customWidth="1"/>
    <col min="771" max="771" width="5.875" style="110" customWidth="1"/>
    <col min="772" max="774" width="8.625" style="110" customWidth="1"/>
    <col min="775" max="775" width="8.125" style="110" bestFit="1" customWidth="1"/>
    <col min="776" max="776" width="7.625" style="110" bestFit="1" customWidth="1"/>
    <col min="777" max="777" width="8.125" style="110" bestFit="1" customWidth="1"/>
    <col min="778" max="788" width="8.625" style="110" customWidth="1"/>
    <col min="789" max="1024" width="8.875" style="110"/>
    <col min="1025" max="1026" width="4.625" style="110" customWidth="1"/>
    <col min="1027" max="1027" width="5.875" style="110" customWidth="1"/>
    <col min="1028" max="1030" width="8.625" style="110" customWidth="1"/>
    <col min="1031" max="1031" width="8.125" style="110" bestFit="1" customWidth="1"/>
    <col min="1032" max="1032" width="7.625" style="110" bestFit="1" customWidth="1"/>
    <col min="1033" max="1033" width="8.125" style="110" bestFit="1" customWidth="1"/>
    <col min="1034" max="1044" width="8.625" style="110" customWidth="1"/>
    <col min="1045" max="1280" width="8.875" style="110"/>
    <col min="1281" max="1282" width="4.625" style="110" customWidth="1"/>
    <col min="1283" max="1283" width="5.875" style="110" customWidth="1"/>
    <col min="1284" max="1286" width="8.625" style="110" customWidth="1"/>
    <col min="1287" max="1287" width="8.125" style="110" bestFit="1" customWidth="1"/>
    <col min="1288" max="1288" width="7.625" style="110" bestFit="1" customWidth="1"/>
    <col min="1289" max="1289" width="8.125" style="110" bestFit="1" customWidth="1"/>
    <col min="1290" max="1300" width="8.625" style="110" customWidth="1"/>
    <col min="1301" max="1536" width="8.875" style="110"/>
    <col min="1537" max="1538" width="4.625" style="110" customWidth="1"/>
    <col min="1539" max="1539" width="5.875" style="110" customWidth="1"/>
    <col min="1540" max="1542" width="8.625" style="110" customWidth="1"/>
    <col min="1543" max="1543" width="8.125" style="110" bestFit="1" customWidth="1"/>
    <col min="1544" max="1544" width="7.625" style="110" bestFit="1" customWidth="1"/>
    <col min="1545" max="1545" width="8.125" style="110" bestFit="1" customWidth="1"/>
    <col min="1546" max="1556" width="8.625" style="110" customWidth="1"/>
    <col min="1557" max="1792" width="8.875" style="110"/>
    <col min="1793" max="1794" width="4.625" style="110" customWidth="1"/>
    <col min="1795" max="1795" width="5.875" style="110" customWidth="1"/>
    <col min="1796" max="1798" width="8.625" style="110" customWidth="1"/>
    <col min="1799" max="1799" width="8.125" style="110" bestFit="1" customWidth="1"/>
    <col min="1800" max="1800" width="7.625" style="110" bestFit="1" customWidth="1"/>
    <col min="1801" max="1801" width="8.125" style="110" bestFit="1" customWidth="1"/>
    <col min="1802" max="1812" width="8.625" style="110" customWidth="1"/>
    <col min="1813" max="2048" width="8.875" style="110"/>
    <col min="2049" max="2050" width="4.625" style="110" customWidth="1"/>
    <col min="2051" max="2051" width="5.875" style="110" customWidth="1"/>
    <col min="2052" max="2054" width="8.625" style="110" customWidth="1"/>
    <col min="2055" max="2055" width="8.125" style="110" bestFit="1" customWidth="1"/>
    <col min="2056" max="2056" width="7.625" style="110" bestFit="1" customWidth="1"/>
    <col min="2057" max="2057" width="8.125" style="110" bestFit="1" customWidth="1"/>
    <col min="2058" max="2068" width="8.625" style="110" customWidth="1"/>
    <col min="2069" max="2304" width="8.875" style="110"/>
    <col min="2305" max="2306" width="4.625" style="110" customWidth="1"/>
    <col min="2307" max="2307" width="5.875" style="110" customWidth="1"/>
    <col min="2308" max="2310" width="8.625" style="110" customWidth="1"/>
    <col min="2311" max="2311" width="8.125" style="110" bestFit="1" customWidth="1"/>
    <col min="2312" max="2312" width="7.625" style="110" bestFit="1" customWidth="1"/>
    <col min="2313" max="2313" width="8.125" style="110" bestFit="1" customWidth="1"/>
    <col min="2314" max="2324" width="8.625" style="110" customWidth="1"/>
    <col min="2325" max="2560" width="8.875" style="110"/>
    <col min="2561" max="2562" width="4.625" style="110" customWidth="1"/>
    <col min="2563" max="2563" width="5.875" style="110" customWidth="1"/>
    <col min="2564" max="2566" width="8.625" style="110" customWidth="1"/>
    <col min="2567" max="2567" width="8.125" style="110" bestFit="1" customWidth="1"/>
    <col min="2568" max="2568" width="7.625" style="110" bestFit="1" customWidth="1"/>
    <col min="2569" max="2569" width="8.125" style="110" bestFit="1" customWidth="1"/>
    <col min="2570" max="2580" width="8.625" style="110" customWidth="1"/>
    <col min="2581" max="2816" width="8.875" style="110"/>
    <col min="2817" max="2818" width="4.625" style="110" customWidth="1"/>
    <col min="2819" max="2819" width="5.875" style="110" customWidth="1"/>
    <col min="2820" max="2822" width="8.625" style="110" customWidth="1"/>
    <col min="2823" max="2823" width="8.125" style="110" bestFit="1" customWidth="1"/>
    <col min="2824" max="2824" width="7.625" style="110" bestFit="1" customWidth="1"/>
    <col min="2825" max="2825" width="8.125" style="110" bestFit="1" customWidth="1"/>
    <col min="2826" max="2836" width="8.625" style="110" customWidth="1"/>
    <col min="2837" max="3072" width="8.875" style="110"/>
    <col min="3073" max="3074" width="4.625" style="110" customWidth="1"/>
    <col min="3075" max="3075" width="5.875" style="110" customWidth="1"/>
    <col min="3076" max="3078" width="8.625" style="110" customWidth="1"/>
    <col min="3079" max="3079" width="8.125" style="110" bestFit="1" customWidth="1"/>
    <col min="3080" max="3080" width="7.625" style="110" bestFit="1" customWidth="1"/>
    <col min="3081" max="3081" width="8.125" style="110" bestFit="1" customWidth="1"/>
    <col min="3082" max="3092" width="8.625" style="110" customWidth="1"/>
    <col min="3093" max="3328" width="8.875" style="110"/>
    <col min="3329" max="3330" width="4.625" style="110" customWidth="1"/>
    <col min="3331" max="3331" width="5.875" style="110" customWidth="1"/>
    <col min="3332" max="3334" width="8.625" style="110" customWidth="1"/>
    <col min="3335" max="3335" width="8.125" style="110" bestFit="1" customWidth="1"/>
    <col min="3336" max="3336" width="7.625" style="110" bestFit="1" customWidth="1"/>
    <col min="3337" max="3337" width="8.125" style="110" bestFit="1" customWidth="1"/>
    <col min="3338" max="3348" width="8.625" style="110" customWidth="1"/>
    <col min="3349" max="3584" width="8.875" style="110"/>
    <col min="3585" max="3586" width="4.625" style="110" customWidth="1"/>
    <col min="3587" max="3587" width="5.875" style="110" customWidth="1"/>
    <col min="3588" max="3590" width="8.625" style="110" customWidth="1"/>
    <col min="3591" max="3591" width="8.125" style="110" bestFit="1" customWidth="1"/>
    <col min="3592" max="3592" width="7.625" style="110" bestFit="1" customWidth="1"/>
    <col min="3593" max="3593" width="8.125" style="110" bestFit="1" customWidth="1"/>
    <col min="3594" max="3604" width="8.625" style="110" customWidth="1"/>
    <col min="3605" max="3840" width="8.875" style="110"/>
    <col min="3841" max="3842" width="4.625" style="110" customWidth="1"/>
    <col min="3843" max="3843" width="5.875" style="110" customWidth="1"/>
    <col min="3844" max="3846" width="8.625" style="110" customWidth="1"/>
    <col min="3847" max="3847" width="8.125" style="110" bestFit="1" customWidth="1"/>
    <col min="3848" max="3848" width="7.625" style="110" bestFit="1" customWidth="1"/>
    <col min="3849" max="3849" width="8.125" style="110" bestFit="1" customWidth="1"/>
    <col min="3850" max="3860" width="8.625" style="110" customWidth="1"/>
    <col min="3861" max="4096" width="8.875" style="110"/>
    <col min="4097" max="4098" width="4.625" style="110" customWidth="1"/>
    <col min="4099" max="4099" width="5.875" style="110" customWidth="1"/>
    <col min="4100" max="4102" width="8.625" style="110" customWidth="1"/>
    <col min="4103" max="4103" width="8.125" style="110" bestFit="1" customWidth="1"/>
    <col min="4104" max="4104" width="7.625" style="110" bestFit="1" customWidth="1"/>
    <col min="4105" max="4105" width="8.125" style="110" bestFit="1" customWidth="1"/>
    <col min="4106" max="4116" width="8.625" style="110" customWidth="1"/>
    <col min="4117" max="4352" width="8.875" style="110"/>
    <col min="4353" max="4354" width="4.625" style="110" customWidth="1"/>
    <col min="4355" max="4355" width="5.875" style="110" customWidth="1"/>
    <col min="4356" max="4358" width="8.625" style="110" customWidth="1"/>
    <col min="4359" max="4359" width="8.125" style="110" bestFit="1" customWidth="1"/>
    <col min="4360" max="4360" width="7.625" style="110" bestFit="1" customWidth="1"/>
    <col min="4361" max="4361" width="8.125" style="110" bestFit="1" customWidth="1"/>
    <col min="4362" max="4372" width="8.625" style="110" customWidth="1"/>
    <col min="4373" max="4608" width="8.875" style="110"/>
    <col min="4609" max="4610" width="4.625" style="110" customWidth="1"/>
    <col min="4611" max="4611" width="5.875" style="110" customWidth="1"/>
    <col min="4612" max="4614" width="8.625" style="110" customWidth="1"/>
    <col min="4615" max="4615" width="8.125" style="110" bestFit="1" customWidth="1"/>
    <col min="4616" max="4616" width="7.625" style="110" bestFit="1" customWidth="1"/>
    <col min="4617" max="4617" width="8.125" style="110" bestFit="1" customWidth="1"/>
    <col min="4618" max="4628" width="8.625" style="110" customWidth="1"/>
    <col min="4629" max="4864" width="8.875" style="110"/>
    <col min="4865" max="4866" width="4.625" style="110" customWidth="1"/>
    <col min="4867" max="4867" width="5.875" style="110" customWidth="1"/>
    <col min="4868" max="4870" width="8.625" style="110" customWidth="1"/>
    <col min="4871" max="4871" width="8.125" style="110" bestFit="1" customWidth="1"/>
    <col min="4872" max="4872" width="7.625" style="110" bestFit="1" customWidth="1"/>
    <col min="4873" max="4873" width="8.125" style="110" bestFit="1" customWidth="1"/>
    <col min="4874" max="4884" width="8.625" style="110" customWidth="1"/>
    <col min="4885" max="5120" width="8.875" style="110"/>
    <col min="5121" max="5122" width="4.625" style="110" customWidth="1"/>
    <col min="5123" max="5123" width="5.875" style="110" customWidth="1"/>
    <col min="5124" max="5126" width="8.625" style="110" customWidth="1"/>
    <col min="5127" max="5127" width="8.125" style="110" bestFit="1" customWidth="1"/>
    <col min="5128" max="5128" width="7.625" style="110" bestFit="1" customWidth="1"/>
    <col min="5129" max="5129" width="8.125" style="110" bestFit="1" customWidth="1"/>
    <col min="5130" max="5140" width="8.625" style="110" customWidth="1"/>
    <col min="5141" max="5376" width="8.875" style="110"/>
    <col min="5377" max="5378" width="4.625" style="110" customWidth="1"/>
    <col min="5379" max="5379" width="5.875" style="110" customWidth="1"/>
    <col min="5380" max="5382" width="8.625" style="110" customWidth="1"/>
    <col min="5383" max="5383" width="8.125" style="110" bestFit="1" customWidth="1"/>
    <col min="5384" max="5384" width="7.625" style="110" bestFit="1" customWidth="1"/>
    <col min="5385" max="5385" width="8.125" style="110" bestFit="1" customWidth="1"/>
    <col min="5386" max="5396" width="8.625" style="110" customWidth="1"/>
    <col min="5397" max="5632" width="8.875" style="110"/>
    <col min="5633" max="5634" width="4.625" style="110" customWidth="1"/>
    <col min="5635" max="5635" width="5.875" style="110" customWidth="1"/>
    <col min="5636" max="5638" width="8.625" style="110" customWidth="1"/>
    <col min="5639" max="5639" width="8.125" style="110" bestFit="1" customWidth="1"/>
    <col min="5640" max="5640" width="7.625" style="110" bestFit="1" customWidth="1"/>
    <col min="5641" max="5641" width="8.125" style="110" bestFit="1" customWidth="1"/>
    <col min="5642" max="5652" width="8.625" style="110" customWidth="1"/>
    <col min="5653" max="5888" width="8.875" style="110"/>
    <col min="5889" max="5890" width="4.625" style="110" customWidth="1"/>
    <col min="5891" max="5891" width="5.875" style="110" customWidth="1"/>
    <col min="5892" max="5894" width="8.625" style="110" customWidth="1"/>
    <col min="5895" max="5895" width="8.125" style="110" bestFit="1" customWidth="1"/>
    <col min="5896" max="5896" width="7.625" style="110" bestFit="1" customWidth="1"/>
    <col min="5897" max="5897" width="8.125" style="110" bestFit="1" customWidth="1"/>
    <col min="5898" max="5908" width="8.625" style="110" customWidth="1"/>
    <col min="5909" max="6144" width="8.875" style="110"/>
    <col min="6145" max="6146" width="4.625" style="110" customWidth="1"/>
    <col min="6147" max="6147" width="5.875" style="110" customWidth="1"/>
    <col min="6148" max="6150" width="8.625" style="110" customWidth="1"/>
    <col min="6151" max="6151" width="8.125" style="110" bestFit="1" customWidth="1"/>
    <col min="6152" max="6152" width="7.625" style="110" bestFit="1" customWidth="1"/>
    <col min="6153" max="6153" width="8.125" style="110" bestFit="1" customWidth="1"/>
    <col min="6154" max="6164" width="8.625" style="110" customWidth="1"/>
    <col min="6165" max="6400" width="8.875" style="110"/>
    <col min="6401" max="6402" width="4.625" style="110" customWidth="1"/>
    <col min="6403" max="6403" width="5.875" style="110" customWidth="1"/>
    <col min="6404" max="6406" width="8.625" style="110" customWidth="1"/>
    <col min="6407" max="6407" width="8.125" style="110" bestFit="1" customWidth="1"/>
    <col min="6408" max="6408" width="7.625" style="110" bestFit="1" customWidth="1"/>
    <col min="6409" max="6409" width="8.125" style="110" bestFit="1" customWidth="1"/>
    <col min="6410" max="6420" width="8.625" style="110" customWidth="1"/>
    <col min="6421" max="6656" width="8.875" style="110"/>
    <col min="6657" max="6658" width="4.625" style="110" customWidth="1"/>
    <col min="6659" max="6659" width="5.875" style="110" customWidth="1"/>
    <col min="6660" max="6662" width="8.625" style="110" customWidth="1"/>
    <col min="6663" max="6663" width="8.125" style="110" bestFit="1" customWidth="1"/>
    <col min="6664" max="6664" width="7.625" style="110" bestFit="1" customWidth="1"/>
    <col min="6665" max="6665" width="8.125" style="110" bestFit="1" customWidth="1"/>
    <col min="6666" max="6676" width="8.625" style="110" customWidth="1"/>
    <col min="6677" max="6912" width="8.875" style="110"/>
    <col min="6913" max="6914" width="4.625" style="110" customWidth="1"/>
    <col min="6915" max="6915" width="5.875" style="110" customWidth="1"/>
    <col min="6916" max="6918" width="8.625" style="110" customWidth="1"/>
    <col min="6919" max="6919" width="8.125" style="110" bestFit="1" customWidth="1"/>
    <col min="6920" max="6920" width="7.625" style="110" bestFit="1" customWidth="1"/>
    <col min="6921" max="6921" width="8.125" style="110" bestFit="1" customWidth="1"/>
    <col min="6922" max="6932" width="8.625" style="110" customWidth="1"/>
    <col min="6933" max="7168" width="8.875" style="110"/>
    <col min="7169" max="7170" width="4.625" style="110" customWidth="1"/>
    <col min="7171" max="7171" width="5.875" style="110" customWidth="1"/>
    <col min="7172" max="7174" width="8.625" style="110" customWidth="1"/>
    <col min="7175" max="7175" width="8.125" style="110" bestFit="1" customWidth="1"/>
    <col min="7176" max="7176" width="7.625" style="110" bestFit="1" customWidth="1"/>
    <col min="7177" max="7177" width="8.125" style="110" bestFit="1" customWidth="1"/>
    <col min="7178" max="7188" width="8.625" style="110" customWidth="1"/>
    <col min="7189" max="7424" width="8.875" style="110"/>
    <col min="7425" max="7426" width="4.625" style="110" customWidth="1"/>
    <col min="7427" max="7427" width="5.875" style="110" customWidth="1"/>
    <col min="7428" max="7430" width="8.625" style="110" customWidth="1"/>
    <col min="7431" max="7431" width="8.125" style="110" bestFit="1" customWidth="1"/>
    <col min="7432" max="7432" width="7.625" style="110" bestFit="1" customWidth="1"/>
    <col min="7433" max="7433" width="8.125" style="110" bestFit="1" customWidth="1"/>
    <col min="7434" max="7444" width="8.625" style="110" customWidth="1"/>
    <col min="7445" max="7680" width="8.875" style="110"/>
    <col min="7681" max="7682" width="4.625" style="110" customWidth="1"/>
    <col min="7683" max="7683" width="5.875" style="110" customWidth="1"/>
    <col min="7684" max="7686" width="8.625" style="110" customWidth="1"/>
    <col min="7687" max="7687" width="8.125" style="110" bestFit="1" customWidth="1"/>
    <col min="7688" max="7688" width="7.625" style="110" bestFit="1" customWidth="1"/>
    <col min="7689" max="7689" width="8.125" style="110" bestFit="1" customWidth="1"/>
    <col min="7690" max="7700" width="8.625" style="110" customWidth="1"/>
    <col min="7701" max="7936" width="8.875" style="110"/>
    <col min="7937" max="7938" width="4.625" style="110" customWidth="1"/>
    <col min="7939" max="7939" width="5.875" style="110" customWidth="1"/>
    <col min="7940" max="7942" width="8.625" style="110" customWidth="1"/>
    <col min="7943" max="7943" width="8.125" style="110" bestFit="1" customWidth="1"/>
    <col min="7944" max="7944" width="7.625" style="110" bestFit="1" customWidth="1"/>
    <col min="7945" max="7945" width="8.125" style="110" bestFit="1" customWidth="1"/>
    <col min="7946" max="7956" width="8.625" style="110" customWidth="1"/>
    <col min="7957" max="8192" width="8.875" style="110"/>
    <col min="8193" max="8194" width="4.625" style="110" customWidth="1"/>
    <col min="8195" max="8195" width="5.875" style="110" customWidth="1"/>
    <col min="8196" max="8198" width="8.625" style="110" customWidth="1"/>
    <col min="8199" max="8199" width="8.125" style="110" bestFit="1" customWidth="1"/>
    <col min="8200" max="8200" width="7.625" style="110" bestFit="1" customWidth="1"/>
    <col min="8201" max="8201" width="8.125" style="110" bestFit="1" customWidth="1"/>
    <col min="8202" max="8212" width="8.625" style="110" customWidth="1"/>
    <col min="8213" max="8448" width="8.875" style="110"/>
    <col min="8449" max="8450" width="4.625" style="110" customWidth="1"/>
    <col min="8451" max="8451" width="5.875" style="110" customWidth="1"/>
    <col min="8452" max="8454" width="8.625" style="110" customWidth="1"/>
    <col min="8455" max="8455" width="8.125" style="110" bestFit="1" customWidth="1"/>
    <col min="8456" max="8456" width="7.625" style="110" bestFit="1" customWidth="1"/>
    <col min="8457" max="8457" width="8.125" style="110" bestFit="1" customWidth="1"/>
    <col min="8458" max="8468" width="8.625" style="110" customWidth="1"/>
    <col min="8469" max="8704" width="8.875" style="110"/>
    <col min="8705" max="8706" width="4.625" style="110" customWidth="1"/>
    <col min="8707" max="8707" width="5.875" style="110" customWidth="1"/>
    <col min="8708" max="8710" width="8.625" style="110" customWidth="1"/>
    <col min="8711" max="8711" width="8.125" style="110" bestFit="1" customWidth="1"/>
    <col min="8712" max="8712" width="7.625" style="110" bestFit="1" customWidth="1"/>
    <col min="8713" max="8713" width="8.125" style="110" bestFit="1" customWidth="1"/>
    <col min="8714" max="8724" width="8.625" style="110" customWidth="1"/>
    <col min="8725" max="8960" width="8.875" style="110"/>
    <col min="8961" max="8962" width="4.625" style="110" customWidth="1"/>
    <col min="8963" max="8963" width="5.875" style="110" customWidth="1"/>
    <col min="8964" max="8966" width="8.625" style="110" customWidth="1"/>
    <col min="8967" max="8967" width="8.125" style="110" bestFit="1" customWidth="1"/>
    <col min="8968" max="8968" width="7.625" style="110" bestFit="1" customWidth="1"/>
    <col min="8969" max="8969" width="8.125" style="110" bestFit="1" customWidth="1"/>
    <col min="8970" max="8980" width="8.625" style="110" customWidth="1"/>
    <col min="8981" max="9216" width="8.875" style="110"/>
    <col min="9217" max="9218" width="4.625" style="110" customWidth="1"/>
    <col min="9219" max="9219" width="5.875" style="110" customWidth="1"/>
    <col min="9220" max="9222" width="8.625" style="110" customWidth="1"/>
    <col min="9223" max="9223" width="8.125" style="110" bestFit="1" customWidth="1"/>
    <col min="9224" max="9224" width="7.625" style="110" bestFit="1" customWidth="1"/>
    <col min="9225" max="9225" width="8.125" style="110" bestFit="1" customWidth="1"/>
    <col min="9226" max="9236" width="8.625" style="110" customWidth="1"/>
    <col min="9237" max="9472" width="8.875" style="110"/>
    <col min="9473" max="9474" width="4.625" style="110" customWidth="1"/>
    <col min="9475" max="9475" width="5.875" style="110" customWidth="1"/>
    <col min="9476" max="9478" width="8.625" style="110" customWidth="1"/>
    <col min="9479" max="9479" width="8.125" style="110" bestFit="1" customWidth="1"/>
    <col min="9480" max="9480" width="7.625" style="110" bestFit="1" customWidth="1"/>
    <col min="9481" max="9481" width="8.125" style="110" bestFit="1" customWidth="1"/>
    <col min="9482" max="9492" width="8.625" style="110" customWidth="1"/>
    <col min="9493" max="9728" width="8.875" style="110"/>
    <col min="9729" max="9730" width="4.625" style="110" customWidth="1"/>
    <col min="9731" max="9731" width="5.875" style="110" customWidth="1"/>
    <col min="9732" max="9734" width="8.625" style="110" customWidth="1"/>
    <col min="9735" max="9735" width="8.125" style="110" bestFit="1" customWidth="1"/>
    <col min="9736" max="9736" width="7.625" style="110" bestFit="1" customWidth="1"/>
    <col min="9737" max="9737" width="8.125" style="110" bestFit="1" customWidth="1"/>
    <col min="9738" max="9748" width="8.625" style="110" customWidth="1"/>
    <col min="9749" max="9984" width="8.875" style="110"/>
    <col min="9985" max="9986" width="4.625" style="110" customWidth="1"/>
    <col min="9987" max="9987" width="5.875" style="110" customWidth="1"/>
    <col min="9988" max="9990" width="8.625" style="110" customWidth="1"/>
    <col min="9991" max="9991" width="8.125" style="110" bestFit="1" customWidth="1"/>
    <col min="9992" max="9992" width="7.625" style="110" bestFit="1" customWidth="1"/>
    <col min="9993" max="9993" width="8.125" style="110" bestFit="1" customWidth="1"/>
    <col min="9994" max="10004" width="8.625" style="110" customWidth="1"/>
    <col min="10005" max="10240" width="8.875" style="110"/>
    <col min="10241" max="10242" width="4.625" style="110" customWidth="1"/>
    <col min="10243" max="10243" width="5.875" style="110" customWidth="1"/>
    <col min="10244" max="10246" width="8.625" style="110" customWidth="1"/>
    <col min="10247" max="10247" width="8.125" style="110" bestFit="1" customWidth="1"/>
    <col min="10248" max="10248" width="7.625" style="110" bestFit="1" customWidth="1"/>
    <col min="10249" max="10249" width="8.125" style="110" bestFit="1" customWidth="1"/>
    <col min="10250" max="10260" width="8.625" style="110" customWidth="1"/>
    <col min="10261" max="10496" width="8.875" style="110"/>
    <col min="10497" max="10498" width="4.625" style="110" customWidth="1"/>
    <col min="10499" max="10499" width="5.875" style="110" customWidth="1"/>
    <col min="10500" max="10502" width="8.625" style="110" customWidth="1"/>
    <col min="10503" max="10503" width="8.125" style="110" bestFit="1" customWidth="1"/>
    <col min="10504" max="10504" width="7.625" style="110" bestFit="1" customWidth="1"/>
    <col min="10505" max="10505" width="8.125" style="110" bestFit="1" customWidth="1"/>
    <col min="10506" max="10516" width="8.625" style="110" customWidth="1"/>
    <col min="10517" max="10752" width="8.875" style="110"/>
    <col min="10753" max="10754" width="4.625" style="110" customWidth="1"/>
    <col min="10755" max="10755" width="5.875" style="110" customWidth="1"/>
    <col min="10756" max="10758" width="8.625" style="110" customWidth="1"/>
    <col min="10759" max="10759" width="8.125" style="110" bestFit="1" customWidth="1"/>
    <col min="10760" max="10760" width="7.625" style="110" bestFit="1" customWidth="1"/>
    <col min="10761" max="10761" width="8.125" style="110" bestFit="1" customWidth="1"/>
    <col min="10762" max="10772" width="8.625" style="110" customWidth="1"/>
    <col min="10773" max="11008" width="8.875" style="110"/>
    <col min="11009" max="11010" width="4.625" style="110" customWidth="1"/>
    <col min="11011" max="11011" width="5.875" style="110" customWidth="1"/>
    <col min="11012" max="11014" width="8.625" style="110" customWidth="1"/>
    <col min="11015" max="11015" width="8.125" style="110" bestFit="1" customWidth="1"/>
    <col min="11016" max="11016" width="7.625" style="110" bestFit="1" customWidth="1"/>
    <col min="11017" max="11017" width="8.125" style="110" bestFit="1" customWidth="1"/>
    <col min="11018" max="11028" width="8.625" style="110" customWidth="1"/>
    <col min="11029" max="11264" width="8.875" style="110"/>
    <col min="11265" max="11266" width="4.625" style="110" customWidth="1"/>
    <col min="11267" max="11267" width="5.875" style="110" customWidth="1"/>
    <col min="11268" max="11270" width="8.625" style="110" customWidth="1"/>
    <col min="11271" max="11271" width="8.125" style="110" bestFit="1" customWidth="1"/>
    <col min="11272" max="11272" width="7.625" style="110" bestFit="1" customWidth="1"/>
    <col min="11273" max="11273" width="8.125" style="110" bestFit="1" customWidth="1"/>
    <col min="11274" max="11284" width="8.625" style="110" customWidth="1"/>
    <col min="11285" max="11520" width="8.875" style="110"/>
    <col min="11521" max="11522" width="4.625" style="110" customWidth="1"/>
    <col min="11523" max="11523" width="5.875" style="110" customWidth="1"/>
    <col min="11524" max="11526" width="8.625" style="110" customWidth="1"/>
    <col min="11527" max="11527" width="8.125" style="110" bestFit="1" customWidth="1"/>
    <col min="11528" max="11528" width="7.625" style="110" bestFit="1" customWidth="1"/>
    <col min="11529" max="11529" width="8.125" style="110" bestFit="1" customWidth="1"/>
    <col min="11530" max="11540" width="8.625" style="110" customWidth="1"/>
    <col min="11541" max="11776" width="8.875" style="110"/>
    <col min="11777" max="11778" width="4.625" style="110" customWidth="1"/>
    <col min="11779" max="11779" width="5.875" style="110" customWidth="1"/>
    <col min="11780" max="11782" width="8.625" style="110" customWidth="1"/>
    <col min="11783" max="11783" width="8.125" style="110" bestFit="1" customWidth="1"/>
    <col min="11784" max="11784" width="7.625" style="110" bestFit="1" customWidth="1"/>
    <col min="11785" max="11785" width="8.125" style="110" bestFit="1" customWidth="1"/>
    <col min="11786" max="11796" width="8.625" style="110" customWidth="1"/>
    <col min="11797" max="12032" width="8.875" style="110"/>
    <col min="12033" max="12034" width="4.625" style="110" customWidth="1"/>
    <col min="12035" max="12035" width="5.875" style="110" customWidth="1"/>
    <col min="12036" max="12038" width="8.625" style="110" customWidth="1"/>
    <col min="12039" max="12039" width="8.125" style="110" bestFit="1" customWidth="1"/>
    <col min="12040" max="12040" width="7.625" style="110" bestFit="1" customWidth="1"/>
    <col min="12041" max="12041" width="8.125" style="110" bestFit="1" customWidth="1"/>
    <col min="12042" max="12052" width="8.625" style="110" customWidth="1"/>
    <col min="12053" max="12288" width="8.875" style="110"/>
    <col min="12289" max="12290" width="4.625" style="110" customWidth="1"/>
    <col min="12291" max="12291" width="5.875" style="110" customWidth="1"/>
    <col min="12292" max="12294" width="8.625" style="110" customWidth="1"/>
    <col min="12295" max="12295" width="8.125" style="110" bestFit="1" customWidth="1"/>
    <col min="12296" max="12296" width="7.625" style="110" bestFit="1" customWidth="1"/>
    <col min="12297" max="12297" width="8.125" style="110" bestFit="1" customWidth="1"/>
    <col min="12298" max="12308" width="8.625" style="110" customWidth="1"/>
    <col min="12309" max="12544" width="8.875" style="110"/>
    <col min="12545" max="12546" width="4.625" style="110" customWidth="1"/>
    <col min="12547" max="12547" width="5.875" style="110" customWidth="1"/>
    <col min="12548" max="12550" width="8.625" style="110" customWidth="1"/>
    <col min="12551" max="12551" width="8.125" style="110" bestFit="1" customWidth="1"/>
    <col min="12552" max="12552" width="7.625" style="110" bestFit="1" customWidth="1"/>
    <col min="12553" max="12553" width="8.125" style="110" bestFit="1" customWidth="1"/>
    <col min="12554" max="12564" width="8.625" style="110" customWidth="1"/>
    <col min="12565" max="12800" width="8.875" style="110"/>
    <col min="12801" max="12802" width="4.625" style="110" customWidth="1"/>
    <col min="12803" max="12803" width="5.875" style="110" customWidth="1"/>
    <col min="12804" max="12806" width="8.625" style="110" customWidth="1"/>
    <col min="12807" max="12807" width="8.125" style="110" bestFit="1" customWidth="1"/>
    <col min="12808" max="12808" width="7.625" style="110" bestFit="1" customWidth="1"/>
    <col min="12809" max="12809" width="8.125" style="110" bestFit="1" customWidth="1"/>
    <col min="12810" max="12820" width="8.625" style="110" customWidth="1"/>
    <col min="12821" max="13056" width="8.875" style="110"/>
    <col min="13057" max="13058" width="4.625" style="110" customWidth="1"/>
    <col min="13059" max="13059" width="5.875" style="110" customWidth="1"/>
    <col min="13060" max="13062" width="8.625" style="110" customWidth="1"/>
    <col min="13063" max="13063" width="8.125" style="110" bestFit="1" customWidth="1"/>
    <col min="13064" max="13064" width="7.625" style="110" bestFit="1" customWidth="1"/>
    <col min="13065" max="13065" width="8.125" style="110" bestFit="1" customWidth="1"/>
    <col min="13066" max="13076" width="8.625" style="110" customWidth="1"/>
    <col min="13077" max="13312" width="8.875" style="110"/>
    <col min="13313" max="13314" width="4.625" style="110" customWidth="1"/>
    <col min="13315" max="13315" width="5.875" style="110" customWidth="1"/>
    <col min="13316" max="13318" width="8.625" style="110" customWidth="1"/>
    <col min="13319" max="13319" width="8.125" style="110" bestFit="1" customWidth="1"/>
    <col min="13320" max="13320" width="7.625" style="110" bestFit="1" customWidth="1"/>
    <col min="13321" max="13321" width="8.125" style="110" bestFit="1" customWidth="1"/>
    <col min="13322" max="13332" width="8.625" style="110" customWidth="1"/>
    <col min="13333" max="13568" width="8.875" style="110"/>
    <col min="13569" max="13570" width="4.625" style="110" customWidth="1"/>
    <col min="13571" max="13571" width="5.875" style="110" customWidth="1"/>
    <col min="13572" max="13574" width="8.625" style="110" customWidth="1"/>
    <col min="13575" max="13575" width="8.125" style="110" bestFit="1" customWidth="1"/>
    <col min="13576" max="13576" width="7.625" style="110" bestFit="1" customWidth="1"/>
    <col min="13577" max="13577" width="8.125" style="110" bestFit="1" customWidth="1"/>
    <col min="13578" max="13588" width="8.625" style="110" customWidth="1"/>
    <col min="13589" max="13824" width="8.875" style="110"/>
    <col min="13825" max="13826" width="4.625" style="110" customWidth="1"/>
    <col min="13827" max="13827" width="5.875" style="110" customWidth="1"/>
    <col min="13828" max="13830" width="8.625" style="110" customWidth="1"/>
    <col min="13831" max="13831" width="8.125" style="110" bestFit="1" customWidth="1"/>
    <col min="13832" max="13832" width="7.625" style="110" bestFit="1" customWidth="1"/>
    <col min="13833" max="13833" width="8.125" style="110" bestFit="1" customWidth="1"/>
    <col min="13834" max="13844" width="8.625" style="110" customWidth="1"/>
    <col min="13845" max="14080" width="8.875" style="110"/>
    <col min="14081" max="14082" width="4.625" style="110" customWidth="1"/>
    <col min="14083" max="14083" width="5.875" style="110" customWidth="1"/>
    <col min="14084" max="14086" width="8.625" style="110" customWidth="1"/>
    <col min="14087" max="14087" width="8.125" style="110" bestFit="1" customWidth="1"/>
    <col min="14088" max="14088" width="7.625" style="110" bestFit="1" customWidth="1"/>
    <col min="14089" max="14089" width="8.125" style="110" bestFit="1" customWidth="1"/>
    <col min="14090" max="14100" width="8.625" style="110" customWidth="1"/>
    <col min="14101" max="14336" width="8.875" style="110"/>
    <col min="14337" max="14338" width="4.625" style="110" customWidth="1"/>
    <col min="14339" max="14339" width="5.875" style="110" customWidth="1"/>
    <col min="14340" max="14342" width="8.625" style="110" customWidth="1"/>
    <col min="14343" max="14343" width="8.125" style="110" bestFit="1" customWidth="1"/>
    <col min="14344" max="14344" width="7.625" style="110" bestFit="1" customWidth="1"/>
    <col min="14345" max="14345" width="8.125" style="110" bestFit="1" customWidth="1"/>
    <col min="14346" max="14356" width="8.625" style="110" customWidth="1"/>
    <col min="14357" max="14592" width="8.875" style="110"/>
    <col min="14593" max="14594" width="4.625" style="110" customWidth="1"/>
    <col min="14595" max="14595" width="5.875" style="110" customWidth="1"/>
    <col min="14596" max="14598" width="8.625" style="110" customWidth="1"/>
    <col min="14599" max="14599" width="8.125" style="110" bestFit="1" customWidth="1"/>
    <col min="14600" max="14600" width="7.625" style="110" bestFit="1" customWidth="1"/>
    <col min="14601" max="14601" width="8.125" style="110" bestFit="1" customWidth="1"/>
    <col min="14602" max="14612" width="8.625" style="110" customWidth="1"/>
    <col min="14613" max="14848" width="8.875" style="110"/>
    <col min="14849" max="14850" width="4.625" style="110" customWidth="1"/>
    <col min="14851" max="14851" width="5.875" style="110" customWidth="1"/>
    <col min="14852" max="14854" width="8.625" style="110" customWidth="1"/>
    <col min="14855" max="14855" width="8.125" style="110" bestFit="1" customWidth="1"/>
    <col min="14856" max="14856" width="7.625" style="110" bestFit="1" customWidth="1"/>
    <col min="14857" max="14857" width="8.125" style="110" bestFit="1" customWidth="1"/>
    <col min="14858" max="14868" width="8.625" style="110" customWidth="1"/>
    <col min="14869" max="15104" width="8.875" style="110"/>
    <col min="15105" max="15106" width="4.625" style="110" customWidth="1"/>
    <col min="15107" max="15107" width="5.875" style="110" customWidth="1"/>
    <col min="15108" max="15110" width="8.625" style="110" customWidth="1"/>
    <col min="15111" max="15111" width="8.125" style="110" bestFit="1" customWidth="1"/>
    <col min="15112" max="15112" width="7.625" style="110" bestFit="1" customWidth="1"/>
    <col min="15113" max="15113" width="8.125" style="110" bestFit="1" customWidth="1"/>
    <col min="15114" max="15124" width="8.625" style="110" customWidth="1"/>
    <col min="15125" max="15360" width="8.875" style="110"/>
    <col min="15361" max="15362" width="4.625" style="110" customWidth="1"/>
    <col min="15363" max="15363" width="5.875" style="110" customWidth="1"/>
    <col min="15364" max="15366" width="8.625" style="110" customWidth="1"/>
    <col min="15367" max="15367" width="8.125" style="110" bestFit="1" customWidth="1"/>
    <col min="15368" max="15368" width="7.625" style="110" bestFit="1" customWidth="1"/>
    <col min="15369" max="15369" width="8.125" style="110" bestFit="1" customWidth="1"/>
    <col min="15370" max="15380" width="8.625" style="110" customWidth="1"/>
    <col min="15381" max="15616" width="8.875" style="110"/>
    <col min="15617" max="15618" width="4.625" style="110" customWidth="1"/>
    <col min="15619" max="15619" width="5.875" style="110" customWidth="1"/>
    <col min="15620" max="15622" width="8.625" style="110" customWidth="1"/>
    <col min="15623" max="15623" width="8.125" style="110" bestFit="1" customWidth="1"/>
    <col min="15624" max="15624" width="7.625" style="110" bestFit="1" customWidth="1"/>
    <col min="15625" max="15625" width="8.125" style="110" bestFit="1" customWidth="1"/>
    <col min="15626" max="15636" width="8.625" style="110" customWidth="1"/>
    <col min="15637" max="15872" width="8.875" style="110"/>
    <col min="15873" max="15874" width="4.625" style="110" customWidth="1"/>
    <col min="15875" max="15875" width="5.875" style="110" customWidth="1"/>
    <col min="15876" max="15878" width="8.625" style="110" customWidth="1"/>
    <col min="15879" max="15879" width="8.125" style="110" bestFit="1" customWidth="1"/>
    <col min="15880" max="15880" width="7.625" style="110" bestFit="1" customWidth="1"/>
    <col min="15881" max="15881" width="8.125" style="110" bestFit="1" customWidth="1"/>
    <col min="15882" max="15892" width="8.625" style="110" customWidth="1"/>
    <col min="15893" max="16128" width="8.875" style="110"/>
    <col min="16129" max="16130" width="4.625" style="110" customWidth="1"/>
    <col min="16131" max="16131" width="5.875" style="110" customWidth="1"/>
    <col min="16132" max="16134" width="8.625" style="110" customWidth="1"/>
    <col min="16135" max="16135" width="8.125" style="110" bestFit="1" customWidth="1"/>
    <col min="16136" max="16136" width="7.625" style="110" bestFit="1" customWidth="1"/>
    <col min="16137" max="16137" width="8.125" style="110" bestFit="1" customWidth="1"/>
    <col min="16138" max="16148" width="8.625" style="110" customWidth="1"/>
    <col min="16149" max="16384" width="8.875" style="110"/>
  </cols>
  <sheetData>
    <row r="1" spans="1:22" ht="18" customHeight="1" thickBot="1">
      <c r="A1" s="367" t="s">
        <v>62</v>
      </c>
      <c r="B1" s="367"/>
      <c r="C1" s="367"/>
      <c r="D1" s="367"/>
      <c r="E1" s="367"/>
      <c r="F1" s="367"/>
      <c r="G1" s="367"/>
      <c r="H1" s="367"/>
      <c r="I1" s="367"/>
      <c r="J1" s="45"/>
      <c r="K1" s="45"/>
      <c r="L1" s="45"/>
      <c r="M1" s="45"/>
      <c r="N1" s="45"/>
      <c r="O1" s="45"/>
      <c r="P1" s="45"/>
      <c r="Q1" s="45"/>
      <c r="R1" s="45"/>
      <c r="S1" s="45"/>
      <c r="T1" s="109"/>
    </row>
    <row r="2" spans="1:22" s="111" customFormat="1" ht="15" customHeight="1">
      <c r="A2" s="368"/>
      <c r="B2" s="368"/>
      <c r="C2" s="369"/>
      <c r="D2" s="372" t="s">
        <v>38</v>
      </c>
      <c r="E2" s="374" t="s">
        <v>63</v>
      </c>
      <c r="F2" s="375"/>
      <c r="G2" s="372" t="s">
        <v>64</v>
      </c>
      <c r="H2" s="372" t="s">
        <v>65</v>
      </c>
      <c r="I2" s="376" t="s">
        <v>31</v>
      </c>
      <c r="J2" s="372" t="s">
        <v>32</v>
      </c>
      <c r="K2" s="372" t="s">
        <v>66</v>
      </c>
      <c r="L2" s="372" t="s">
        <v>67</v>
      </c>
      <c r="M2" s="372" t="s">
        <v>68</v>
      </c>
      <c r="N2" s="372" t="s">
        <v>45</v>
      </c>
      <c r="O2" s="372" t="s">
        <v>69</v>
      </c>
      <c r="P2" s="372" t="s">
        <v>70</v>
      </c>
      <c r="Q2" s="372" t="s">
        <v>71</v>
      </c>
      <c r="R2" s="380" t="s">
        <v>49</v>
      </c>
      <c r="S2" s="381"/>
    </row>
    <row r="3" spans="1:22" s="111" customFormat="1" ht="90" customHeight="1" thickBot="1">
      <c r="A3" s="370"/>
      <c r="B3" s="370"/>
      <c r="C3" s="371"/>
      <c r="D3" s="373"/>
      <c r="E3" s="112" t="s">
        <v>72</v>
      </c>
      <c r="F3" s="113" t="s">
        <v>73</v>
      </c>
      <c r="G3" s="373"/>
      <c r="H3" s="373"/>
      <c r="I3" s="377"/>
      <c r="J3" s="373"/>
      <c r="K3" s="373"/>
      <c r="L3" s="373"/>
      <c r="M3" s="373"/>
      <c r="N3" s="373"/>
      <c r="O3" s="373"/>
      <c r="P3" s="373"/>
      <c r="Q3" s="373"/>
      <c r="R3" s="114" t="s">
        <v>49</v>
      </c>
      <c r="S3" s="113" t="s">
        <v>74</v>
      </c>
      <c r="V3" s="115"/>
    </row>
    <row r="4" spans="1:22" s="111" customFormat="1" ht="15" customHeight="1">
      <c r="A4" s="116" t="s">
        <v>11</v>
      </c>
      <c r="B4" s="116">
        <v>30</v>
      </c>
      <c r="C4" s="116" t="s">
        <v>12</v>
      </c>
      <c r="D4" s="117">
        <v>89462</v>
      </c>
      <c r="E4" s="117">
        <v>23729</v>
      </c>
      <c r="F4" s="117">
        <v>5495</v>
      </c>
      <c r="G4" s="117">
        <v>46</v>
      </c>
      <c r="H4" s="117">
        <v>25</v>
      </c>
      <c r="I4" s="117">
        <v>206</v>
      </c>
      <c r="J4" s="117">
        <v>483</v>
      </c>
      <c r="K4" s="117">
        <v>178</v>
      </c>
      <c r="L4" s="117">
        <v>8870</v>
      </c>
      <c r="M4" s="117">
        <v>669</v>
      </c>
      <c r="N4" s="117">
        <v>2373</v>
      </c>
      <c r="O4" s="117">
        <v>253</v>
      </c>
      <c r="P4" s="117">
        <v>174</v>
      </c>
      <c r="Q4" s="117">
        <v>12323</v>
      </c>
      <c r="R4" s="117">
        <v>18499</v>
      </c>
      <c r="S4" s="117">
        <v>380</v>
      </c>
    </row>
    <row r="5" spans="1:22" s="111" customFormat="1" ht="15" customHeight="1">
      <c r="A5" s="118" t="s">
        <v>22</v>
      </c>
      <c r="B5" s="118" t="s">
        <v>23</v>
      </c>
      <c r="C5" s="119" t="s">
        <v>12</v>
      </c>
      <c r="D5" s="120">
        <v>84478</v>
      </c>
      <c r="E5" s="120">
        <v>23176</v>
      </c>
      <c r="F5" s="120">
        <v>4476</v>
      </c>
      <c r="G5" s="120">
        <v>64</v>
      </c>
      <c r="H5" s="120">
        <v>20</v>
      </c>
      <c r="I5" s="120">
        <v>198</v>
      </c>
      <c r="J5" s="120">
        <v>376</v>
      </c>
      <c r="K5" s="120">
        <v>139</v>
      </c>
      <c r="L5" s="120">
        <v>10508</v>
      </c>
      <c r="M5" s="120">
        <v>432</v>
      </c>
      <c r="N5" s="120">
        <v>3015</v>
      </c>
      <c r="O5" s="120">
        <v>116</v>
      </c>
      <c r="P5" s="120">
        <v>139</v>
      </c>
      <c r="Q5" s="120">
        <v>7366</v>
      </c>
      <c r="R5" s="120">
        <v>11918</v>
      </c>
      <c r="S5" s="120">
        <v>121</v>
      </c>
    </row>
    <row r="6" spans="1:22" s="111" customFormat="1" ht="15" customHeight="1">
      <c r="A6" s="121"/>
      <c r="B6" s="382" t="s">
        <v>75</v>
      </c>
      <c r="C6" s="383"/>
      <c r="D6" s="117">
        <v>15717</v>
      </c>
      <c r="E6" s="117">
        <v>2344</v>
      </c>
      <c r="F6" s="117">
        <v>594</v>
      </c>
      <c r="G6" s="117">
        <v>24</v>
      </c>
      <c r="H6" s="117">
        <v>3</v>
      </c>
      <c r="I6" s="117">
        <v>34</v>
      </c>
      <c r="J6" s="117">
        <v>92</v>
      </c>
      <c r="K6" s="117">
        <v>30</v>
      </c>
      <c r="L6" s="117">
        <v>1340</v>
      </c>
      <c r="M6" s="117">
        <v>57</v>
      </c>
      <c r="N6" s="117">
        <v>707</v>
      </c>
      <c r="O6" s="117">
        <v>67</v>
      </c>
      <c r="P6" s="117">
        <v>28</v>
      </c>
      <c r="Q6" s="117">
        <v>1715</v>
      </c>
      <c r="R6" s="117">
        <v>1183</v>
      </c>
      <c r="S6" s="117">
        <v>10</v>
      </c>
    </row>
    <row r="7" spans="1:22" s="111" customFormat="1" ht="15" customHeight="1">
      <c r="A7" s="116"/>
      <c r="B7" s="378" t="s">
        <v>13</v>
      </c>
      <c r="C7" s="379"/>
      <c r="D7" s="117">
        <v>1896</v>
      </c>
      <c r="E7" s="117">
        <v>1101</v>
      </c>
      <c r="F7" s="117">
        <v>221</v>
      </c>
      <c r="G7" s="117">
        <v>0</v>
      </c>
      <c r="H7" s="117">
        <v>0</v>
      </c>
      <c r="I7" s="117">
        <v>8</v>
      </c>
      <c r="J7" s="117">
        <v>0</v>
      </c>
      <c r="K7" s="117">
        <v>0</v>
      </c>
      <c r="L7" s="117">
        <v>215</v>
      </c>
      <c r="M7" s="117">
        <v>1</v>
      </c>
      <c r="N7" s="117">
        <v>16</v>
      </c>
      <c r="O7" s="117">
        <v>3</v>
      </c>
      <c r="P7" s="117">
        <v>0</v>
      </c>
      <c r="Q7" s="117">
        <v>123</v>
      </c>
      <c r="R7" s="117">
        <v>105</v>
      </c>
      <c r="S7" s="117">
        <v>0</v>
      </c>
    </row>
    <row r="8" spans="1:22" s="111" customFormat="1" ht="15" customHeight="1">
      <c r="A8" s="116"/>
      <c r="B8" s="378" t="s">
        <v>76</v>
      </c>
      <c r="C8" s="379"/>
      <c r="D8" s="117">
        <v>1368</v>
      </c>
      <c r="E8" s="117">
        <v>2</v>
      </c>
      <c r="F8" s="117">
        <v>0</v>
      </c>
      <c r="G8" s="117">
        <v>0</v>
      </c>
      <c r="H8" s="117">
        <v>0</v>
      </c>
      <c r="I8" s="117">
        <v>2</v>
      </c>
      <c r="J8" s="117">
        <v>38</v>
      </c>
      <c r="K8" s="117">
        <v>0</v>
      </c>
      <c r="L8" s="117">
        <v>44</v>
      </c>
      <c r="M8" s="117">
        <v>4</v>
      </c>
      <c r="N8" s="117">
        <v>19</v>
      </c>
      <c r="O8" s="117">
        <v>11</v>
      </c>
      <c r="P8" s="117">
        <v>0</v>
      </c>
      <c r="Q8" s="117">
        <v>88</v>
      </c>
      <c r="R8" s="117">
        <v>103</v>
      </c>
      <c r="S8" s="117">
        <v>0</v>
      </c>
    </row>
    <row r="9" spans="1:22" s="111" customFormat="1" ht="15" customHeight="1">
      <c r="A9" s="116" t="s">
        <v>77</v>
      </c>
      <c r="B9" s="378" t="s">
        <v>14</v>
      </c>
      <c r="C9" s="379"/>
      <c r="D9" s="117">
        <v>2255</v>
      </c>
      <c r="E9" s="117">
        <v>127</v>
      </c>
      <c r="F9" s="117">
        <v>20</v>
      </c>
      <c r="G9" s="122">
        <v>24</v>
      </c>
      <c r="H9" s="122">
        <v>0</v>
      </c>
      <c r="I9" s="122">
        <v>20</v>
      </c>
      <c r="J9" s="117">
        <v>4</v>
      </c>
      <c r="K9" s="117">
        <v>4</v>
      </c>
      <c r="L9" s="117">
        <v>394</v>
      </c>
      <c r="M9" s="122">
        <v>7</v>
      </c>
      <c r="N9" s="117">
        <v>46</v>
      </c>
      <c r="O9" s="117">
        <v>4</v>
      </c>
      <c r="P9" s="117">
        <v>13</v>
      </c>
      <c r="Q9" s="117">
        <v>304</v>
      </c>
      <c r="R9" s="117">
        <v>264</v>
      </c>
      <c r="S9" s="117">
        <v>0</v>
      </c>
    </row>
    <row r="10" spans="1:22" s="111" customFormat="1" ht="15" customHeight="1">
      <c r="A10" s="116" t="s">
        <v>78</v>
      </c>
      <c r="B10" s="378" t="s">
        <v>15</v>
      </c>
      <c r="C10" s="379"/>
      <c r="D10" s="117">
        <v>2610</v>
      </c>
      <c r="E10" s="117">
        <v>295</v>
      </c>
      <c r="F10" s="117">
        <v>38</v>
      </c>
      <c r="G10" s="122">
        <v>0</v>
      </c>
      <c r="H10" s="122">
        <v>1</v>
      </c>
      <c r="I10" s="122">
        <v>1</v>
      </c>
      <c r="J10" s="117">
        <v>30</v>
      </c>
      <c r="K10" s="117">
        <v>17</v>
      </c>
      <c r="L10" s="117">
        <v>304</v>
      </c>
      <c r="M10" s="122">
        <v>21</v>
      </c>
      <c r="N10" s="117">
        <v>234</v>
      </c>
      <c r="O10" s="117">
        <v>3</v>
      </c>
      <c r="P10" s="117">
        <v>3</v>
      </c>
      <c r="Q10" s="117">
        <v>244</v>
      </c>
      <c r="R10" s="117">
        <v>233</v>
      </c>
      <c r="S10" s="117">
        <v>8</v>
      </c>
    </row>
    <row r="11" spans="1:22" s="111" customFormat="1" ht="15" customHeight="1">
      <c r="A11" s="116"/>
      <c r="B11" s="378" t="s">
        <v>16</v>
      </c>
      <c r="C11" s="379"/>
      <c r="D11" s="117">
        <v>1441</v>
      </c>
      <c r="E11" s="117">
        <v>450</v>
      </c>
      <c r="F11" s="117">
        <v>250</v>
      </c>
      <c r="G11" s="122">
        <v>0</v>
      </c>
      <c r="H11" s="122">
        <v>1</v>
      </c>
      <c r="I11" s="122">
        <v>3</v>
      </c>
      <c r="J11" s="117">
        <v>7</v>
      </c>
      <c r="K11" s="117">
        <v>1</v>
      </c>
      <c r="L11" s="117">
        <v>31</v>
      </c>
      <c r="M11" s="122">
        <v>6</v>
      </c>
      <c r="N11" s="117">
        <v>2</v>
      </c>
      <c r="O11" s="117">
        <v>0</v>
      </c>
      <c r="P11" s="117">
        <v>1</v>
      </c>
      <c r="Q11" s="117">
        <v>528</v>
      </c>
      <c r="R11" s="117">
        <v>107</v>
      </c>
      <c r="S11" s="117">
        <v>0</v>
      </c>
    </row>
    <row r="12" spans="1:22" s="111" customFormat="1" ht="15" customHeight="1">
      <c r="A12" s="116"/>
      <c r="B12" s="378" t="s">
        <v>17</v>
      </c>
      <c r="C12" s="379"/>
      <c r="D12" s="117">
        <v>1701</v>
      </c>
      <c r="E12" s="117">
        <v>246</v>
      </c>
      <c r="F12" s="117">
        <v>17</v>
      </c>
      <c r="G12" s="122">
        <v>0</v>
      </c>
      <c r="H12" s="122">
        <v>0</v>
      </c>
      <c r="I12" s="122">
        <v>0</v>
      </c>
      <c r="J12" s="117">
        <v>2</v>
      </c>
      <c r="K12" s="117">
        <v>1</v>
      </c>
      <c r="L12" s="117">
        <v>93</v>
      </c>
      <c r="M12" s="122">
        <v>2</v>
      </c>
      <c r="N12" s="117">
        <v>196</v>
      </c>
      <c r="O12" s="117">
        <v>1</v>
      </c>
      <c r="P12" s="117">
        <v>2</v>
      </c>
      <c r="Q12" s="117">
        <v>151</v>
      </c>
      <c r="R12" s="117">
        <v>144</v>
      </c>
      <c r="S12" s="117">
        <v>0</v>
      </c>
    </row>
    <row r="13" spans="1:22" s="111" customFormat="1" ht="15" customHeight="1">
      <c r="A13" s="116"/>
      <c r="B13" s="378" t="s">
        <v>18</v>
      </c>
      <c r="C13" s="379"/>
      <c r="D13" s="117">
        <v>1465</v>
      </c>
      <c r="E13" s="117">
        <v>123</v>
      </c>
      <c r="F13" s="117">
        <v>48</v>
      </c>
      <c r="G13" s="122">
        <v>0</v>
      </c>
      <c r="H13" s="122">
        <v>0</v>
      </c>
      <c r="I13" s="122">
        <v>0</v>
      </c>
      <c r="J13" s="117">
        <v>1</v>
      </c>
      <c r="K13" s="117">
        <v>7</v>
      </c>
      <c r="L13" s="117">
        <v>189</v>
      </c>
      <c r="M13" s="122">
        <v>9</v>
      </c>
      <c r="N13" s="117">
        <v>169</v>
      </c>
      <c r="O13" s="117">
        <v>33</v>
      </c>
      <c r="P13" s="117">
        <v>6</v>
      </c>
      <c r="Q13" s="117">
        <v>198</v>
      </c>
      <c r="R13" s="117">
        <v>152</v>
      </c>
      <c r="S13" s="117">
        <v>2</v>
      </c>
    </row>
    <row r="14" spans="1:22" s="111" customFormat="1" ht="15" customHeight="1">
      <c r="A14" s="116"/>
      <c r="B14" s="378" t="s">
        <v>19</v>
      </c>
      <c r="C14" s="379"/>
      <c r="D14" s="117">
        <v>755</v>
      </c>
      <c r="E14" s="117">
        <v>0</v>
      </c>
      <c r="F14" s="117">
        <v>0</v>
      </c>
      <c r="G14" s="122">
        <v>0</v>
      </c>
      <c r="H14" s="122">
        <v>1</v>
      </c>
      <c r="I14" s="122">
        <v>0</v>
      </c>
      <c r="J14" s="117">
        <v>10</v>
      </c>
      <c r="K14" s="117">
        <v>0</v>
      </c>
      <c r="L14" s="117">
        <v>70</v>
      </c>
      <c r="M14" s="122">
        <v>7</v>
      </c>
      <c r="N14" s="117">
        <v>25</v>
      </c>
      <c r="O14" s="117">
        <v>12</v>
      </c>
      <c r="P14" s="117">
        <v>3</v>
      </c>
      <c r="Q14" s="117">
        <v>79</v>
      </c>
      <c r="R14" s="117">
        <v>75</v>
      </c>
      <c r="S14" s="117">
        <v>0</v>
      </c>
    </row>
    <row r="15" spans="1:22" s="111" customFormat="1" ht="15" customHeight="1">
      <c r="A15" s="123"/>
      <c r="B15" s="384" t="s">
        <v>79</v>
      </c>
      <c r="C15" s="385"/>
      <c r="D15" s="124">
        <v>345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</row>
    <row r="16" spans="1:22" s="111" customFormat="1" ht="15" customHeight="1">
      <c r="A16" s="121"/>
      <c r="B16" s="382" t="s">
        <v>75</v>
      </c>
      <c r="C16" s="383"/>
      <c r="D16" s="117">
        <v>3202</v>
      </c>
      <c r="E16" s="117">
        <v>1619</v>
      </c>
      <c r="F16" s="117">
        <v>328</v>
      </c>
      <c r="G16" s="117">
        <v>0</v>
      </c>
      <c r="H16" s="117">
        <v>0</v>
      </c>
      <c r="I16" s="117">
        <v>55</v>
      </c>
      <c r="J16" s="117">
        <v>54</v>
      </c>
      <c r="K16" s="117">
        <v>1</v>
      </c>
      <c r="L16" s="117">
        <v>422</v>
      </c>
      <c r="M16" s="117">
        <v>9</v>
      </c>
      <c r="N16" s="117">
        <v>129</v>
      </c>
      <c r="O16" s="117">
        <v>3</v>
      </c>
      <c r="P16" s="117">
        <v>7</v>
      </c>
      <c r="Q16" s="117">
        <v>84</v>
      </c>
      <c r="R16" s="117">
        <v>329</v>
      </c>
      <c r="S16" s="117">
        <v>15</v>
      </c>
    </row>
    <row r="17" spans="1:19" s="111" customFormat="1" ht="15" customHeight="1">
      <c r="A17" s="116"/>
      <c r="B17" s="378" t="s">
        <v>13</v>
      </c>
      <c r="C17" s="379"/>
      <c r="D17" s="117">
        <v>1012</v>
      </c>
      <c r="E17" s="117">
        <v>747</v>
      </c>
      <c r="F17" s="117">
        <v>69</v>
      </c>
      <c r="G17" s="122">
        <v>0</v>
      </c>
      <c r="H17" s="122">
        <v>0</v>
      </c>
      <c r="I17" s="122">
        <v>18</v>
      </c>
      <c r="J17" s="117">
        <v>0</v>
      </c>
      <c r="K17" s="117">
        <v>0</v>
      </c>
      <c r="L17" s="117">
        <v>83</v>
      </c>
      <c r="M17" s="122">
        <v>4</v>
      </c>
      <c r="N17" s="117">
        <v>0</v>
      </c>
      <c r="O17" s="117">
        <v>0</v>
      </c>
      <c r="P17" s="117">
        <v>6</v>
      </c>
      <c r="Q17" s="117">
        <v>15</v>
      </c>
      <c r="R17" s="117">
        <v>38</v>
      </c>
      <c r="S17" s="117">
        <v>0</v>
      </c>
    </row>
    <row r="18" spans="1:19" s="111" customFormat="1" ht="15" customHeight="1">
      <c r="A18" s="116"/>
      <c r="B18" s="378" t="s">
        <v>76</v>
      </c>
      <c r="C18" s="379"/>
      <c r="D18" s="117">
        <v>42</v>
      </c>
      <c r="E18" s="125">
        <v>0</v>
      </c>
      <c r="F18" s="125">
        <v>0</v>
      </c>
      <c r="G18" s="125">
        <v>0</v>
      </c>
      <c r="H18" s="125">
        <v>0</v>
      </c>
      <c r="I18" s="126">
        <v>0</v>
      </c>
      <c r="J18" s="126">
        <v>0</v>
      </c>
      <c r="K18" s="125">
        <v>0</v>
      </c>
      <c r="L18" s="125">
        <v>0</v>
      </c>
      <c r="M18" s="126">
        <v>0</v>
      </c>
      <c r="N18" s="125">
        <v>0</v>
      </c>
      <c r="O18" s="125">
        <v>0</v>
      </c>
      <c r="P18" s="126">
        <v>0</v>
      </c>
      <c r="Q18" s="125">
        <v>1</v>
      </c>
      <c r="R18" s="125">
        <v>8</v>
      </c>
      <c r="S18" s="126">
        <v>3</v>
      </c>
    </row>
    <row r="19" spans="1:19" s="111" customFormat="1" ht="15" customHeight="1">
      <c r="A19" s="116" t="s">
        <v>80</v>
      </c>
      <c r="B19" s="378" t="s">
        <v>14</v>
      </c>
      <c r="C19" s="379"/>
      <c r="D19" s="117">
        <v>307</v>
      </c>
      <c r="E19" s="117">
        <v>49</v>
      </c>
      <c r="F19" s="117">
        <v>0</v>
      </c>
      <c r="G19" s="122">
        <v>0</v>
      </c>
      <c r="H19" s="122">
        <v>0</v>
      </c>
      <c r="I19" s="122">
        <v>28</v>
      </c>
      <c r="J19" s="117">
        <v>27</v>
      </c>
      <c r="K19" s="117">
        <v>0</v>
      </c>
      <c r="L19" s="117">
        <v>94</v>
      </c>
      <c r="M19" s="122">
        <v>1</v>
      </c>
      <c r="N19" s="117">
        <v>0</v>
      </c>
      <c r="O19" s="117">
        <v>0</v>
      </c>
      <c r="P19" s="117">
        <v>0</v>
      </c>
      <c r="Q19" s="117">
        <v>22</v>
      </c>
      <c r="R19" s="117">
        <v>44</v>
      </c>
      <c r="S19" s="117">
        <v>4</v>
      </c>
    </row>
    <row r="20" spans="1:19" s="111" customFormat="1" ht="15" customHeight="1">
      <c r="A20" s="116" t="s">
        <v>81</v>
      </c>
      <c r="B20" s="378" t="s">
        <v>15</v>
      </c>
      <c r="C20" s="379"/>
      <c r="D20" s="117">
        <v>400</v>
      </c>
      <c r="E20" s="117">
        <v>155</v>
      </c>
      <c r="F20" s="117">
        <v>36</v>
      </c>
      <c r="G20" s="122">
        <v>0</v>
      </c>
      <c r="H20" s="122">
        <v>0</v>
      </c>
      <c r="I20" s="122">
        <v>0</v>
      </c>
      <c r="J20" s="117">
        <v>4</v>
      </c>
      <c r="K20" s="117">
        <v>0</v>
      </c>
      <c r="L20" s="117">
        <v>13</v>
      </c>
      <c r="M20" s="122">
        <v>1</v>
      </c>
      <c r="N20" s="117">
        <v>53</v>
      </c>
      <c r="O20" s="117">
        <v>3</v>
      </c>
      <c r="P20" s="117">
        <v>1</v>
      </c>
      <c r="Q20" s="117">
        <v>18</v>
      </c>
      <c r="R20" s="117">
        <v>50</v>
      </c>
      <c r="S20" s="117">
        <v>0</v>
      </c>
    </row>
    <row r="21" spans="1:19" s="111" customFormat="1" ht="15" customHeight="1">
      <c r="A21" s="116"/>
      <c r="B21" s="378" t="s">
        <v>16</v>
      </c>
      <c r="C21" s="379"/>
      <c r="D21" s="117">
        <v>354</v>
      </c>
      <c r="E21" s="117">
        <v>290</v>
      </c>
      <c r="F21" s="117">
        <v>150</v>
      </c>
      <c r="G21" s="122">
        <v>0</v>
      </c>
      <c r="H21" s="122">
        <v>0</v>
      </c>
      <c r="I21" s="122">
        <v>0</v>
      </c>
      <c r="J21" s="117">
        <v>5</v>
      </c>
      <c r="K21" s="117">
        <v>0</v>
      </c>
      <c r="L21" s="117">
        <v>0</v>
      </c>
      <c r="M21" s="122">
        <v>0</v>
      </c>
      <c r="N21" s="117">
        <v>0</v>
      </c>
      <c r="O21" s="117">
        <v>0</v>
      </c>
      <c r="P21" s="117">
        <v>0</v>
      </c>
      <c r="Q21" s="117">
        <v>1</v>
      </c>
      <c r="R21" s="117">
        <v>29</v>
      </c>
      <c r="S21" s="117">
        <v>0</v>
      </c>
    </row>
    <row r="22" spans="1:19" s="111" customFormat="1" ht="15" customHeight="1">
      <c r="A22" s="116"/>
      <c r="B22" s="378" t="s">
        <v>17</v>
      </c>
      <c r="C22" s="379"/>
      <c r="D22" s="117">
        <v>414</v>
      </c>
      <c r="E22" s="117">
        <v>193</v>
      </c>
      <c r="F22" s="117">
        <v>0</v>
      </c>
      <c r="G22" s="122">
        <v>0</v>
      </c>
      <c r="H22" s="122">
        <v>0</v>
      </c>
      <c r="I22" s="122">
        <v>9</v>
      </c>
      <c r="J22" s="117">
        <v>13</v>
      </c>
      <c r="K22" s="117">
        <v>0</v>
      </c>
      <c r="L22" s="117">
        <v>0</v>
      </c>
      <c r="M22" s="122">
        <v>0</v>
      </c>
      <c r="N22" s="117">
        <v>0</v>
      </c>
      <c r="O22" s="117">
        <v>0</v>
      </c>
      <c r="P22" s="117">
        <v>0</v>
      </c>
      <c r="Q22" s="117">
        <v>15</v>
      </c>
      <c r="R22" s="117">
        <v>120</v>
      </c>
      <c r="S22" s="117">
        <v>0</v>
      </c>
    </row>
    <row r="23" spans="1:19" s="111" customFormat="1" ht="15" customHeight="1">
      <c r="A23" s="116"/>
      <c r="B23" s="378" t="s">
        <v>18</v>
      </c>
      <c r="C23" s="379"/>
      <c r="D23" s="117">
        <v>158</v>
      </c>
      <c r="E23" s="117">
        <v>92</v>
      </c>
      <c r="F23" s="117">
        <v>41</v>
      </c>
      <c r="G23" s="122">
        <v>0</v>
      </c>
      <c r="H23" s="122">
        <v>0</v>
      </c>
      <c r="I23" s="122">
        <v>0</v>
      </c>
      <c r="J23" s="117">
        <v>5</v>
      </c>
      <c r="K23" s="117">
        <v>1</v>
      </c>
      <c r="L23" s="117">
        <v>1</v>
      </c>
      <c r="M23" s="122">
        <v>2</v>
      </c>
      <c r="N23" s="117">
        <v>31</v>
      </c>
      <c r="O23" s="117">
        <v>0</v>
      </c>
      <c r="P23" s="117">
        <v>0</v>
      </c>
      <c r="Q23" s="117">
        <v>3</v>
      </c>
      <c r="R23" s="117">
        <v>5</v>
      </c>
      <c r="S23" s="117">
        <v>0</v>
      </c>
    </row>
    <row r="24" spans="1:19" s="111" customFormat="1" ht="15" customHeight="1">
      <c r="A24" s="116"/>
      <c r="B24" s="378" t="s">
        <v>19</v>
      </c>
      <c r="C24" s="379"/>
      <c r="D24" s="117">
        <v>342</v>
      </c>
      <c r="E24" s="117">
        <v>93</v>
      </c>
      <c r="F24" s="117">
        <v>32</v>
      </c>
      <c r="G24" s="122">
        <v>0</v>
      </c>
      <c r="H24" s="122">
        <v>0</v>
      </c>
      <c r="I24" s="122">
        <v>0</v>
      </c>
      <c r="J24" s="117">
        <v>0</v>
      </c>
      <c r="K24" s="117">
        <v>0</v>
      </c>
      <c r="L24" s="117">
        <v>167</v>
      </c>
      <c r="M24" s="122">
        <v>0</v>
      </c>
      <c r="N24" s="117">
        <v>0</v>
      </c>
      <c r="O24" s="117">
        <v>0</v>
      </c>
      <c r="P24" s="117">
        <v>0</v>
      </c>
      <c r="Q24" s="117">
        <v>5</v>
      </c>
      <c r="R24" s="117">
        <v>10</v>
      </c>
      <c r="S24" s="117">
        <v>0</v>
      </c>
    </row>
    <row r="25" spans="1:19" s="111" customFormat="1" ht="15" customHeight="1">
      <c r="A25" s="123"/>
      <c r="B25" s="384" t="s">
        <v>79</v>
      </c>
      <c r="C25" s="385"/>
      <c r="D25" s="124">
        <v>173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64</v>
      </c>
      <c r="M25" s="120">
        <v>1</v>
      </c>
      <c r="N25" s="120">
        <v>45</v>
      </c>
      <c r="O25" s="120">
        <v>0</v>
      </c>
      <c r="P25" s="120">
        <v>0</v>
      </c>
      <c r="Q25" s="120">
        <v>4</v>
      </c>
      <c r="R25" s="120">
        <v>25</v>
      </c>
      <c r="S25" s="120">
        <v>8</v>
      </c>
    </row>
    <row r="26" spans="1:19" s="111" customFormat="1" ht="15" customHeight="1">
      <c r="A26" s="121"/>
      <c r="B26" s="382" t="s">
        <v>75</v>
      </c>
      <c r="C26" s="383"/>
      <c r="D26" s="117">
        <v>67448</v>
      </c>
      <c r="E26" s="117">
        <v>19213</v>
      </c>
      <c r="F26" s="117">
        <v>3554</v>
      </c>
      <c r="G26" s="117">
        <v>40</v>
      </c>
      <c r="H26" s="117">
        <v>17</v>
      </c>
      <c r="I26" s="117">
        <v>109</v>
      </c>
      <c r="J26" s="117">
        <v>230</v>
      </c>
      <c r="K26" s="117">
        <v>108</v>
      </c>
      <c r="L26" s="117">
        <v>8746</v>
      </c>
      <c r="M26" s="117">
        <v>366</v>
      </c>
      <c r="N26" s="117">
        <v>2179</v>
      </c>
      <c r="O26" s="117">
        <v>46</v>
      </c>
      <c r="P26" s="117">
        <v>104</v>
      </c>
      <c r="Q26" s="117">
        <v>5567</v>
      </c>
      <c r="R26" s="117">
        <v>10406</v>
      </c>
      <c r="S26" s="117">
        <v>96</v>
      </c>
    </row>
    <row r="27" spans="1:19" s="111" customFormat="1" ht="15" customHeight="1">
      <c r="A27" s="116"/>
      <c r="B27" s="378" t="s">
        <v>13</v>
      </c>
      <c r="C27" s="378"/>
      <c r="D27" s="125">
        <v>16501</v>
      </c>
      <c r="E27" s="116">
        <v>12138</v>
      </c>
      <c r="F27" s="117">
        <v>2000</v>
      </c>
      <c r="G27" s="122">
        <v>14</v>
      </c>
      <c r="H27" s="122">
        <v>0</v>
      </c>
      <c r="I27" s="122">
        <v>18</v>
      </c>
      <c r="J27" s="117">
        <v>3</v>
      </c>
      <c r="K27" s="117">
        <v>1</v>
      </c>
      <c r="L27" s="117">
        <v>1097</v>
      </c>
      <c r="M27" s="122">
        <v>18</v>
      </c>
      <c r="N27" s="117">
        <v>96</v>
      </c>
      <c r="O27" s="117">
        <v>4</v>
      </c>
      <c r="P27" s="117">
        <v>1</v>
      </c>
      <c r="Q27" s="117">
        <v>673</v>
      </c>
      <c r="R27" s="117">
        <v>861</v>
      </c>
      <c r="S27" s="117">
        <v>4</v>
      </c>
    </row>
    <row r="28" spans="1:19" s="111" customFormat="1" ht="15" customHeight="1">
      <c r="A28" s="116"/>
      <c r="B28" s="378" t="s">
        <v>76</v>
      </c>
      <c r="C28" s="379"/>
      <c r="D28" s="125">
        <v>4241</v>
      </c>
      <c r="E28" s="125">
        <v>0</v>
      </c>
      <c r="F28" s="126">
        <v>0</v>
      </c>
      <c r="G28" s="125">
        <v>0</v>
      </c>
      <c r="H28" s="125">
        <v>0</v>
      </c>
      <c r="I28" s="125">
        <v>15</v>
      </c>
      <c r="J28" s="126">
        <v>2</v>
      </c>
      <c r="K28" s="126">
        <v>0</v>
      </c>
      <c r="L28" s="126">
        <v>144</v>
      </c>
      <c r="M28" s="126">
        <v>107</v>
      </c>
      <c r="N28" s="126">
        <v>84</v>
      </c>
      <c r="O28" s="126">
        <v>5</v>
      </c>
      <c r="P28" s="126">
        <v>2</v>
      </c>
      <c r="Q28" s="126">
        <v>302</v>
      </c>
      <c r="R28" s="126">
        <v>715</v>
      </c>
      <c r="S28" s="126">
        <v>8</v>
      </c>
    </row>
    <row r="29" spans="1:19" s="111" customFormat="1" ht="15" customHeight="1">
      <c r="A29" s="116" t="s">
        <v>82</v>
      </c>
      <c r="B29" s="378" t="s">
        <v>14</v>
      </c>
      <c r="C29" s="379"/>
      <c r="D29" s="125">
        <v>5903</v>
      </c>
      <c r="E29" s="117">
        <v>636</v>
      </c>
      <c r="F29" s="117">
        <v>105</v>
      </c>
      <c r="G29" s="122">
        <v>0</v>
      </c>
      <c r="H29" s="122">
        <v>1</v>
      </c>
      <c r="I29" s="122">
        <v>47</v>
      </c>
      <c r="J29" s="117">
        <v>23</v>
      </c>
      <c r="K29" s="117">
        <v>4</v>
      </c>
      <c r="L29" s="117">
        <v>953</v>
      </c>
      <c r="M29" s="122">
        <v>28</v>
      </c>
      <c r="N29" s="117">
        <v>82</v>
      </c>
      <c r="O29" s="117">
        <v>4</v>
      </c>
      <c r="P29" s="117">
        <v>21</v>
      </c>
      <c r="Q29" s="117">
        <v>728</v>
      </c>
      <c r="R29" s="117">
        <v>1106</v>
      </c>
      <c r="S29" s="117">
        <v>15</v>
      </c>
    </row>
    <row r="30" spans="1:19" s="111" customFormat="1" ht="15" customHeight="1">
      <c r="A30" s="116" t="s">
        <v>83</v>
      </c>
      <c r="B30" s="378" t="s">
        <v>15</v>
      </c>
      <c r="C30" s="379"/>
      <c r="D30" s="125">
        <v>8519</v>
      </c>
      <c r="E30" s="127">
        <v>1281</v>
      </c>
      <c r="F30" s="117">
        <v>68</v>
      </c>
      <c r="G30" s="122">
        <v>0</v>
      </c>
      <c r="H30" s="122">
        <v>10</v>
      </c>
      <c r="I30" s="122">
        <v>9</v>
      </c>
      <c r="J30" s="117">
        <v>25</v>
      </c>
      <c r="K30" s="117">
        <v>41</v>
      </c>
      <c r="L30" s="117">
        <v>1186</v>
      </c>
      <c r="M30" s="122">
        <v>44</v>
      </c>
      <c r="N30" s="117">
        <v>674</v>
      </c>
      <c r="O30" s="117">
        <v>4</v>
      </c>
      <c r="P30" s="117">
        <v>12</v>
      </c>
      <c r="Q30" s="117">
        <v>674</v>
      </c>
      <c r="R30" s="117">
        <v>1525</v>
      </c>
      <c r="S30" s="117">
        <v>3</v>
      </c>
    </row>
    <row r="31" spans="1:19" s="111" customFormat="1" ht="15" customHeight="1">
      <c r="A31" s="116"/>
      <c r="B31" s="378" t="s">
        <v>16</v>
      </c>
      <c r="C31" s="379"/>
      <c r="D31" s="125">
        <v>4895</v>
      </c>
      <c r="E31" s="117">
        <v>1780</v>
      </c>
      <c r="F31" s="117">
        <v>951</v>
      </c>
      <c r="G31" s="122">
        <v>15</v>
      </c>
      <c r="H31" s="122">
        <v>2</v>
      </c>
      <c r="I31" s="122">
        <v>5</v>
      </c>
      <c r="J31" s="117">
        <v>25</v>
      </c>
      <c r="K31" s="117">
        <v>2</v>
      </c>
      <c r="L31" s="117">
        <v>155</v>
      </c>
      <c r="M31" s="122">
        <v>12</v>
      </c>
      <c r="N31" s="117">
        <v>42</v>
      </c>
      <c r="O31" s="117">
        <v>4</v>
      </c>
      <c r="P31" s="117">
        <v>16</v>
      </c>
      <c r="Q31" s="117">
        <v>457</v>
      </c>
      <c r="R31" s="117">
        <v>1057</v>
      </c>
      <c r="S31" s="117">
        <v>11</v>
      </c>
    </row>
    <row r="32" spans="1:19" s="111" customFormat="1" ht="15" customHeight="1">
      <c r="A32" s="116"/>
      <c r="B32" s="378" t="s">
        <v>17</v>
      </c>
      <c r="C32" s="379"/>
      <c r="D32" s="125">
        <v>10343</v>
      </c>
      <c r="E32" s="117">
        <v>2082</v>
      </c>
      <c r="F32" s="117">
        <v>336</v>
      </c>
      <c r="G32" s="122">
        <v>0</v>
      </c>
      <c r="H32" s="122">
        <v>1</v>
      </c>
      <c r="I32" s="122">
        <v>15</v>
      </c>
      <c r="J32" s="117">
        <v>95</v>
      </c>
      <c r="K32" s="117">
        <v>3</v>
      </c>
      <c r="L32" s="117">
        <v>559</v>
      </c>
      <c r="M32" s="122">
        <v>70</v>
      </c>
      <c r="N32" s="117">
        <v>155</v>
      </c>
      <c r="O32" s="117">
        <v>1</v>
      </c>
      <c r="P32" s="117">
        <v>16</v>
      </c>
      <c r="Q32" s="117">
        <v>630</v>
      </c>
      <c r="R32" s="117">
        <v>2928</v>
      </c>
      <c r="S32" s="117">
        <v>7</v>
      </c>
    </row>
    <row r="33" spans="1:22" s="111" customFormat="1" ht="15" customHeight="1">
      <c r="A33" s="116"/>
      <c r="B33" s="378" t="s">
        <v>18</v>
      </c>
      <c r="C33" s="379"/>
      <c r="D33" s="125">
        <v>7148</v>
      </c>
      <c r="E33" s="122">
        <v>614</v>
      </c>
      <c r="F33" s="122">
        <v>94</v>
      </c>
      <c r="G33" s="122">
        <v>0</v>
      </c>
      <c r="H33" s="122">
        <v>0</v>
      </c>
      <c r="I33" s="122">
        <v>0</v>
      </c>
      <c r="J33" s="122">
        <v>35</v>
      </c>
      <c r="K33" s="122">
        <v>33</v>
      </c>
      <c r="L33" s="122">
        <v>821</v>
      </c>
      <c r="M33" s="122">
        <v>28</v>
      </c>
      <c r="N33" s="122">
        <v>562</v>
      </c>
      <c r="O33" s="122">
        <v>6</v>
      </c>
      <c r="P33" s="122">
        <v>22</v>
      </c>
      <c r="Q33" s="122">
        <v>1099</v>
      </c>
      <c r="R33" s="122">
        <v>1232</v>
      </c>
      <c r="S33" s="117">
        <v>7</v>
      </c>
    </row>
    <row r="34" spans="1:22" s="111" customFormat="1" ht="15" customHeight="1">
      <c r="A34" s="116"/>
      <c r="B34" s="378" t="s">
        <v>19</v>
      </c>
      <c r="C34" s="379"/>
      <c r="D34" s="125">
        <v>6240</v>
      </c>
      <c r="E34" s="122">
        <v>682</v>
      </c>
      <c r="F34" s="122">
        <v>0</v>
      </c>
      <c r="G34" s="122">
        <v>11</v>
      </c>
      <c r="H34" s="122">
        <v>3</v>
      </c>
      <c r="I34" s="122">
        <v>0</v>
      </c>
      <c r="J34" s="122">
        <v>22</v>
      </c>
      <c r="K34" s="122">
        <v>20</v>
      </c>
      <c r="L34" s="122">
        <v>1494</v>
      </c>
      <c r="M34" s="122">
        <v>42</v>
      </c>
      <c r="N34" s="122">
        <v>190</v>
      </c>
      <c r="O34" s="122">
        <v>17</v>
      </c>
      <c r="P34" s="122">
        <v>14</v>
      </c>
      <c r="Q34" s="122">
        <v>721</v>
      </c>
      <c r="R34" s="122">
        <v>728</v>
      </c>
      <c r="S34" s="117">
        <v>3</v>
      </c>
    </row>
    <row r="35" spans="1:22" s="111" customFormat="1" ht="15" customHeight="1" thickBot="1">
      <c r="A35" s="128"/>
      <c r="B35" s="386" t="s">
        <v>79</v>
      </c>
      <c r="C35" s="387"/>
      <c r="D35" s="129">
        <v>3658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4</v>
      </c>
      <c r="L35" s="130">
        <v>2337</v>
      </c>
      <c r="M35" s="130">
        <v>17</v>
      </c>
      <c r="N35" s="130">
        <v>294</v>
      </c>
      <c r="O35" s="130">
        <v>1</v>
      </c>
      <c r="P35" s="130">
        <v>0</v>
      </c>
      <c r="Q35" s="130">
        <v>283</v>
      </c>
      <c r="R35" s="130">
        <v>254</v>
      </c>
      <c r="S35" s="131">
        <v>38</v>
      </c>
    </row>
    <row r="36" spans="1:22" s="111" customFormat="1" ht="15" customHeight="1">
      <c r="A36" s="132"/>
      <c r="B36" s="132"/>
      <c r="C36" s="132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</row>
    <row r="37" spans="1:22" s="111" customFormat="1" ht="15" customHeight="1" thickBot="1">
      <c r="A37" s="132"/>
      <c r="B37" s="132"/>
      <c r="C37" s="132"/>
      <c r="D37" s="133"/>
      <c r="E37" s="133"/>
      <c r="F37" s="133"/>
      <c r="G37" s="133"/>
      <c r="H37" s="133"/>
      <c r="I37" s="133"/>
      <c r="J37" s="134"/>
      <c r="K37" s="133"/>
      <c r="L37" s="133"/>
      <c r="M37" s="135"/>
      <c r="O37" s="135" t="s">
        <v>84</v>
      </c>
      <c r="P37" s="133"/>
      <c r="Q37" s="133"/>
      <c r="R37" s="133"/>
      <c r="S37" s="133"/>
      <c r="T37" s="133"/>
    </row>
    <row r="38" spans="1:22" s="111" customFormat="1" ht="15" customHeight="1">
      <c r="A38" s="388"/>
      <c r="B38" s="388"/>
      <c r="C38" s="389"/>
      <c r="D38" s="392" t="s">
        <v>85</v>
      </c>
      <c r="E38" s="392" t="s">
        <v>86</v>
      </c>
      <c r="F38" s="376" t="s">
        <v>87</v>
      </c>
      <c r="G38" s="376" t="s">
        <v>88</v>
      </c>
      <c r="H38" s="372" t="s">
        <v>9</v>
      </c>
      <c r="I38" s="372" t="s">
        <v>8</v>
      </c>
      <c r="J38" s="372" t="s">
        <v>89</v>
      </c>
      <c r="K38" s="372" t="s">
        <v>90</v>
      </c>
      <c r="L38" s="396" t="s">
        <v>91</v>
      </c>
      <c r="M38" s="396" t="s">
        <v>92</v>
      </c>
      <c r="N38" s="396" t="s">
        <v>93</v>
      </c>
      <c r="O38" s="398" t="s">
        <v>94</v>
      </c>
      <c r="P38" s="394"/>
      <c r="Q38" s="395"/>
      <c r="R38" s="395"/>
      <c r="S38" s="395"/>
      <c r="T38" s="395"/>
      <c r="U38" s="395"/>
      <c r="V38" s="395"/>
    </row>
    <row r="39" spans="1:22" s="111" customFormat="1" ht="79.5" customHeight="1" thickBot="1">
      <c r="A39" s="390"/>
      <c r="B39" s="390"/>
      <c r="C39" s="391"/>
      <c r="D39" s="393"/>
      <c r="E39" s="393"/>
      <c r="F39" s="377"/>
      <c r="G39" s="373"/>
      <c r="H39" s="373"/>
      <c r="I39" s="373"/>
      <c r="J39" s="373"/>
      <c r="K39" s="373"/>
      <c r="L39" s="397"/>
      <c r="M39" s="397"/>
      <c r="N39" s="397"/>
      <c r="O39" s="399"/>
      <c r="P39" s="394"/>
      <c r="Q39" s="395"/>
      <c r="R39" s="395"/>
      <c r="S39" s="395"/>
      <c r="T39" s="395"/>
      <c r="U39" s="395"/>
      <c r="V39" s="395"/>
    </row>
    <row r="40" spans="1:22" s="111" customFormat="1" ht="15" customHeight="1">
      <c r="A40" s="116" t="s">
        <v>11</v>
      </c>
      <c r="B40" s="116">
        <v>30</v>
      </c>
      <c r="C40" s="116" t="s">
        <v>12</v>
      </c>
      <c r="D40" s="136">
        <v>16206</v>
      </c>
      <c r="E40" s="136">
        <v>1740</v>
      </c>
      <c r="F40" s="136">
        <v>312</v>
      </c>
      <c r="G40" s="136">
        <v>73</v>
      </c>
      <c r="H40" s="136">
        <v>212</v>
      </c>
      <c r="I40" s="136">
        <v>2124</v>
      </c>
      <c r="J40" s="136">
        <v>916</v>
      </c>
      <c r="K40" s="136">
        <v>51</v>
      </c>
      <c r="L40" s="136">
        <v>310</v>
      </c>
      <c r="M40" s="136">
        <v>7272</v>
      </c>
      <c r="N40" s="136">
        <v>12</v>
      </c>
      <c r="O40" s="136">
        <v>822</v>
      </c>
      <c r="Q40" s="133"/>
      <c r="R40" s="133"/>
      <c r="S40" s="133"/>
      <c r="T40" s="133"/>
      <c r="U40" s="133"/>
      <c r="V40" s="133"/>
    </row>
    <row r="41" spans="1:22" s="111" customFormat="1" ht="15" customHeight="1">
      <c r="A41" s="118" t="s">
        <v>22</v>
      </c>
      <c r="B41" s="118" t="s">
        <v>23</v>
      </c>
      <c r="C41" s="123" t="s">
        <v>12</v>
      </c>
      <c r="D41" s="137">
        <v>18996</v>
      </c>
      <c r="E41" s="137">
        <v>3064</v>
      </c>
      <c r="F41" s="137">
        <v>1038</v>
      </c>
      <c r="G41" s="137">
        <v>209</v>
      </c>
      <c r="H41" s="137">
        <v>166</v>
      </c>
      <c r="I41" s="137">
        <v>2537</v>
      </c>
      <c r="J41" s="137">
        <v>789</v>
      </c>
      <c r="K41" s="137">
        <v>212</v>
      </c>
      <c r="L41" s="137">
        <v>222</v>
      </c>
      <c r="M41" s="137">
        <v>9722</v>
      </c>
      <c r="N41" s="137">
        <v>91</v>
      </c>
      <c r="O41" s="137">
        <v>511</v>
      </c>
      <c r="P41" s="133"/>
      <c r="Q41" s="133"/>
      <c r="R41" s="133"/>
      <c r="S41" s="133"/>
      <c r="T41" s="133"/>
      <c r="U41" s="133"/>
      <c r="V41" s="133"/>
    </row>
    <row r="42" spans="1:22" s="111" customFormat="1" ht="15" customHeight="1">
      <c r="A42" s="121"/>
      <c r="B42" s="378" t="s">
        <v>75</v>
      </c>
      <c r="C42" s="379"/>
      <c r="D42" s="117">
        <v>3643</v>
      </c>
      <c r="E42" s="117">
        <v>729</v>
      </c>
      <c r="F42" s="117">
        <v>434</v>
      </c>
      <c r="G42" s="117">
        <v>42</v>
      </c>
      <c r="H42" s="117">
        <v>139</v>
      </c>
      <c r="I42" s="117">
        <v>798</v>
      </c>
      <c r="J42" s="117">
        <v>316</v>
      </c>
      <c r="K42" s="117">
        <v>103</v>
      </c>
      <c r="L42" s="117">
        <v>51</v>
      </c>
      <c r="M42" s="117">
        <v>1785</v>
      </c>
      <c r="N42" s="117">
        <v>20</v>
      </c>
      <c r="O42" s="117">
        <v>33</v>
      </c>
      <c r="P42" s="133"/>
      <c r="Q42" s="133"/>
      <c r="R42" s="133"/>
      <c r="S42" s="133"/>
      <c r="T42" s="133"/>
      <c r="U42" s="133"/>
      <c r="V42" s="133"/>
    </row>
    <row r="43" spans="1:22" s="111" customFormat="1" ht="15" customHeight="1">
      <c r="A43" s="116"/>
      <c r="B43" s="378" t="s">
        <v>13</v>
      </c>
      <c r="C43" s="379"/>
      <c r="D43" s="117">
        <v>144</v>
      </c>
      <c r="E43" s="117">
        <v>34</v>
      </c>
      <c r="F43" s="117">
        <v>6</v>
      </c>
      <c r="G43" s="117">
        <v>0</v>
      </c>
      <c r="H43" s="122">
        <v>8</v>
      </c>
      <c r="I43" s="117">
        <v>123</v>
      </c>
      <c r="J43" s="122">
        <v>9</v>
      </c>
      <c r="K43" s="117">
        <v>0</v>
      </c>
      <c r="L43" s="117">
        <v>9</v>
      </c>
      <c r="M43" s="117">
        <v>145</v>
      </c>
      <c r="N43" s="117">
        <v>0</v>
      </c>
      <c r="O43" s="117">
        <v>36</v>
      </c>
      <c r="P43" s="133"/>
      <c r="Q43" s="133"/>
      <c r="R43" s="133"/>
      <c r="S43" s="133"/>
      <c r="T43" s="133"/>
      <c r="U43" s="133"/>
      <c r="V43" s="133"/>
    </row>
    <row r="44" spans="1:22" s="111" customFormat="1" ht="15" customHeight="1">
      <c r="A44" s="116"/>
      <c r="B44" s="378" t="s">
        <v>76</v>
      </c>
      <c r="C44" s="400"/>
      <c r="D44" s="125">
        <v>338</v>
      </c>
      <c r="E44" s="126">
        <v>213</v>
      </c>
      <c r="F44" s="125">
        <v>248</v>
      </c>
      <c r="G44" s="125">
        <v>0</v>
      </c>
      <c r="H44" s="125">
        <v>88</v>
      </c>
      <c r="I44" s="126">
        <v>150</v>
      </c>
      <c r="J44" s="125">
        <v>20</v>
      </c>
      <c r="K44" s="126">
        <v>0</v>
      </c>
      <c r="L44" s="126">
        <v>1</v>
      </c>
      <c r="M44" s="126">
        <v>344</v>
      </c>
      <c r="N44" s="126">
        <v>0</v>
      </c>
      <c r="O44" s="126">
        <v>97</v>
      </c>
      <c r="P44" s="138"/>
      <c r="Q44" s="138"/>
      <c r="R44" s="138"/>
      <c r="S44" s="138"/>
      <c r="T44" s="138"/>
      <c r="U44" s="138"/>
      <c r="V44" s="138"/>
    </row>
    <row r="45" spans="1:22" s="111" customFormat="1" ht="15" customHeight="1">
      <c r="A45" s="116" t="s">
        <v>77</v>
      </c>
      <c r="B45" s="378" t="s">
        <v>14</v>
      </c>
      <c r="C45" s="379"/>
      <c r="D45" s="117">
        <v>735</v>
      </c>
      <c r="E45" s="117">
        <v>77</v>
      </c>
      <c r="F45" s="117">
        <v>17</v>
      </c>
      <c r="G45" s="117">
        <v>0</v>
      </c>
      <c r="H45" s="122">
        <v>16</v>
      </c>
      <c r="I45" s="117">
        <v>142</v>
      </c>
      <c r="J45" s="122">
        <v>57</v>
      </c>
      <c r="K45" s="117">
        <v>0</v>
      </c>
      <c r="L45" s="117">
        <v>11</v>
      </c>
      <c r="M45" s="117">
        <v>462</v>
      </c>
      <c r="N45" s="117">
        <v>1</v>
      </c>
      <c r="O45" s="117">
        <v>20</v>
      </c>
      <c r="P45" s="133"/>
      <c r="Q45" s="133"/>
      <c r="R45" s="133"/>
      <c r="S45" s="133"/>
      <c r="T45" s="133"/>
      <c r="U45" s="133"/>
      <c r="V45" s="133"/>
    </row>
    <row r="46" spans="1:22" s="111" customFormat="1" ht="15" customHeight="1">
      <c r="A46" s="116" t="s">
        <v>78</v>
      </c>
      <c r="B46" s="378" t="s">
        <v>15</v>
      </c>
      <c r="C46" s="379"/>
      <c r="D46" s="117">
        <v>862</v>
      </c>
      <c r="E46" s="117">
        <v>135</v>
      </c>
      <c r="F46" s="117">
        <v>46</v>
      </c>
      <c r="G46" s="117">
        <v>2</v>
      </c>
      <c r="H46" s="122">
        <v>8</v>
      </c>
      <c r="I46" s="117">
        <v>62</v>
      </c>
      <c r="J46" s="122">
        <v>101</v>
      </c>
      <c r="K46" s="117">
        <v>0</v>
      </c>
      <c r="L46" s="117">
        <v>2</v>
      </c>
      <c r="M46" s="117">
        <v>109</v>
      </c>
      <c r="N46" s="117">
        <v>2</v>
      </c>
      <c r="O46" s="117">
        <v>13</v>
      </c>
      <c r="P46" s="133"/>
      <c r="Q46" s="133"/>
      <c r="R46" s="133"/>
      <c r="S46" s="133"/>
      <c r="T46" s="133"/>
      <c r="U46" s="133"/>
      <c r="V46" s="133"/>
    </row>
    <row r="47" spans="1:22" s="111" customFormat="1" ht="15" customHeight="1">
      <c r="A47" s="116"/>
      <c r="B47" s="378" t="s">
        <v>16</v>
      </c>
      <c r="C47" s="379"/>
      <c r="D47" s="117">
        <v>217</v>
      </c>
      <c r="E47" s="117">
        <v>18</v>
      </c>
      <c r="F47" s="117">
        <v>20</v>
      </c>
      <c r="G47" s="117">
        <v>0</v>
      </c>
      <c r="H47" s="122">
        <v>7</v>
      </c>
      <c r="I47" s="117">
        <v>21</v>
      </c>
      <c r="J47" s="122">
        <v>21</v>
      </c>
      <c r="K47" s="117">
        <v>0</v>
      </c>
      <c r="L47" s="117">
        <v>5</v>
      </c>
      <c r="M47" s="117">
        <v>107</v>
      </c>
      <c r="N47" s="117">
        <v>1</v>
      </c>
      <c r="O47" s="117">
        <v>8</v>
      </c>
      <c r="P47" s="133"/>
      <c r="Q47" s="133"/>
      <c r="R47" s="133"/>
      <c r="S47" s="133"/>
      <c r="T47" s="133"/>
      <c r="U47" s="133"/>
      <c r="V47" s="133"/>
    </row>
    <row r="48" spans="1:22" s="111" customFormat="1" ht="15" customHeight="1">
      <c r="A48" s="116"/>
      <c r="B48" s="378" t="s">
        <v>17</v>
      </c>
      <c r="C48" s="379"/>
      <c r="D48" s="117">
        <v>679</v>
      </c>
      <c r="E48" s="117">
        <v>42</v>
      </c>
      <c r="F48" s="117">
        <v>15</v>
      </c>
      <c r="G48" s="117">
        <v>0</v>
      </c>
      <c r="H48" s="122">
        <v>5</v>
      </c>
      <c r="I48" s="117">
        <v>64</v>
      </c>
      <c r="J48" s="122">
        <v>58</v>
      </c>
      <c r="K48" s="117">
        <v>0</v>
      </c>
      <c r="L48" s="117">
        <v>0</v>
      </c>
      <c r="M48" s="117">
        <v>245</v>
      </c>
      <c r="N48" s="117">
        <v>0</v>
      </c>
      <c r="O48" s="117">
        <v>21</v>
      </c>
      <c r="P48" s="133"/>
      <c r="Q48" s="133"/>
      <c r="R48" s="133"/>
      <c r="S48" s="133"/>
      <c r="T48" s="133"/>
      <c r="U48" s="133"/>
      <c r="V48" s="133"/>
    </row>
    <row r="49" spans="1:22" s="111" customFormat="1" ht="15" customHeight="1">
      <c r="A49" s="116"/>
      <c r="B49" s="378" t="s">
        <v>18</v>
      </c>
      <c r="C49" s="379"/>
      <c r="D49" s="117">
        <v>342</v>
      </c>
      <c r="E49" s="117">
        <v>41</v>
      </c>
      <c r="F49" s="117">
        <v>8</v>
      </c>
      <c r="G49" s="117">
        <v>0</v>
      </c>
      <c r="H49" s="122">
        <v>5</v>
      </c>
      <c r="I49" s="117">
        <v>151</v>
      </c>
      <c r="J49" s="122">
        <v>31</v>
      </c>
      <c r="K49" s="117">
        <v>0</v>
      </c>
      <c r="L49" s="117">
        <v>10</v>
      </c>
      <c r="M49" s="117">
        <v>137</v>
      </c>
      <c r="N49" s="117">
        <v>0</v>
      </c>
      <c r="O49" s="117">
        <v>16</v>
      </c>
      <c r="P49" s="133"/>
      <c r="Q49" s="133"/>
      <c r="R49" s="133"/>
      <c r="S49" s="133"/>
      <c r="T49" s="133"/>
      <c r="U49" s="133"/>
      <c r="V49" s="133"/>
    </row>
    <row r="50" spans="1:22" s="111" customFormat="1" ht="15" customHeight="1">
      <c r="A50" s="116"/>
      <c r="B50" s="378" t="s">
        <v>19</v>
      </c>
      <c r="C50" s="379"/>
      <c r="D50" s="117">
        <v>302</v>
      </c>
      <c r="E50" s="117">
        <v>53</v>
      </c>
      <c r="F50" s="117">
        <v>12</v>
      </c>
      <c r="G50" s="117">
        <v>0</v>
      </c>
      <c r="H50" s="122">
        <v>2</v>
      </c>
      <c r="I50" s="117">
        <v>85</v>
      </c>
      <c r="J50" s="122">
        <v>19</v>
      </c>
      <c r="K50" s="117">
        <v>0</v>
      </c>
      <c r="L50" s="117">
        <v>6</v>
      </c>
      <c r="M50" s="117">
        <v>37</v>
      </c>
      <c r="N50" s="117">
        <v>7</v>
      </c>
      <c r="O50" s="117">
        <v>1</v>
      </c>
      <c r="P50" s="133"/>
      <c r="Q50" s="133"/>
      <c r="R50" s="133"/>
      <c r="S50" s="133"/>
      <c r="T50" s="133"/>
      <c r="U50" s="133"/>
      <c r="V50" s="133"/>
    </row>
    <row r="51" spans="1:22" s="111" customFormat="1" ht="15" customHeight="1">
      <c r="A51" s="123"/>
      <c r="B51" s="384" t="s">
        <v>79</v>
      </c>
      <c r="C51" s="385"/>
      <c r="D51" s="120">
        <v>24</v>
      </c>
      <c r="E51" s="120">
        <v>116</v>
      </c>
      <c r="F51" s="120">
        <v>62</v>
      </c>
      <c r="G51" s="120">
        <v>40</v>
      </c>
      <c r="H51" s="120">
        <v>0</v>
      </c>
      <c r="I51" s="120">
        <v>0</v>
      </c>
      <c r="J51" s="120">
        <v>0</v>
      </c>
      <c r="K51" s="120">
        <v>103</v>
      </c>
      <c r="L51" s="120">
        <v>7</v>
      </c>
      <c r="M51" s="120">
        <v>199</v>
      </c>
      <c r="N51" s="120">
        <v>9</v>
      </c>
      <c r="O51" s="120">
        <v>0</v>
      </c>
      <c r="P51" s="133"/>
      <c r="Q51" s="133"/>
      <c r="R51" s="133"/>
      <c r="S51" s="133"/>
      <c r="T51" s="133"/>
      <c r="U51" s="133"/>
      <c r="V51" s="133"/>
    </row>
    <row r="52" spans="1:22" s="111" customFormat="1" ht="15" customHeight="1">
      <c r="A52" s="121"/>
      <c r="B52" s="378" t="s">
        <v>75</v>
      </c>
      <c r="C52" s="379"/>
      <c r="D52" s="117">
        <v>305</v>
      </c>
      <c r="E52" s="117">
        <v>59</v>
      </c>
      <c r="F52" s="117">
        <v>17</v>
      </c>
      <c r="G52" s="117">
        <v>8</v>
      </c>
      <c r="H52" s="117">
        <v>1</v>
      </c>
      <c r="I52" s="117">
        <v>89</v>
      </c>
      <c r="J52" s="117">
        <v>11</v>
      </c>
      <c r="K52" s="117">
        <v>0</v>
      </c>
      <c r="L52" s="117">
        <v>9</v>
      </c>
      <c r="M52" s="117">
        <v>73</v>
      </c>
      <c r="N52" s="117">
        <v>9</v>
      </c>
      <c r="O52" s="117">
        <v>14</v>
      </c>
      <c r="P52" s="133"/>
      <c r="Q52" s="133"/>
      <c r="R52" s="133"/>
      <c r="S52" s="133"/>
      <c r="T52" s="133"/>
      <c r="U52" s="133"/>
      <c r="V52" s="133"/>
    </row>
    <row r="53" spans="1:22" s="111" customFormat="1" ht="15" customHeight="1">
      <c r="A53" s="116"/>
      <c r="B53" s="378" t="s">
        <v>13</v>
      </c>
      <c r="C53" s="379"/>
      <c r="D53" s="117">
        <v>21</v>
      </c>
      <c r="E53" s="117">
        <v>4</v>
      </c>
      <c r="F53" s="117">
        <v>0</v>
      </c>
      <c r="G53" s="117">
        <v>3</v>
      </c>
      <c r="H53" s="122">
        <v>1</v>
      </c>
      <c r="I53" s="117">
        <v>68</v>
      </c>
      <c r="J53" s="117">
        <v>4</v>
      </c>
      <c r="K53" s="117">
        <v>0</v>
      </c>
      <c r="L53" s="117">
        <v>0</v>
      </c>
      <c r="M53" s="117">
        <v>14</v>
      </c>
      <c r="N53" s="117">
        <v>0</v>
      </c>
      <c r="O53" s="117">
        <v>4</v>
      </c>
      <c r="P53" s="133"/>
      <c r="Q53" s="133"/>
      <c r="R53" s="133"/>
      <c r="S53" s="133"/>
      <c r="T53" s="133"/>
      <c r="U53" s="133"/>
      <c r="V53" s="133"/>
    </row>
    <row r="54" spans="1:22" s="111" customFormat="1" ht="15" customHeight="1">
      <c r="A54" s="116"/>
      <c r="B54" s="378" t="s">
        <v>76</v>
      </c>
      <c r="C54" s="400"/>
      <c r="D54" s="125">
        <v>15</v>
      </c>
      <c r="E54" s="125">
        <v>2</v>
      </c>
      <c r="F54" s="125">
        <v>7</v>
      </c>
      <c r="G54" s="125">
        <v>0</v>
      </c>
      <c r="H54" s="125">
        <v>0</v>
      </c>
      <c r="I54" s="125">
        <v>8</v>
      </c>
      <c r="J54" s="125">
        <v>1</v>
      </c>
      <c r="K54" s="125">
        <v>0</v>
      </c>
      <c r="L54" s="126">
        <v>0</v>
      </c>
      <c r="M54" s="126">
        <v>11</v>
      </c>
      <c r="N54" s="126">
        <v>0</v>
      </c>
      <c r="O54" s="126">
        <v>12</v>
      </c>
      <c r="P54" s="138"/>
      <c r="Q54" s="138"/>
      <c r="R54" s="138"/>
      <c r="S54" s="138"/>
      <c r="T54" s="138"/>
      <c r="U54" s="138"/>
      <c r="V54" s="138"/>
    </row>
    <row r="55" spans="1:22" s="111" customFormat="1" ht="15" customHeight="1">
      <c r="A55" s="116" t="s">
        <v>80</v>
      </c>
      <c r="B55" s="378" t="s">
        <v>14</v>
      </c>
      <c r="C55" s="379"/>
      <c r="D55" s="117">
        <v>31</v>
      </c>
      <c r="E55" s="117">
        <v>1</v>
      </c>
      <c r="F55" s="117">
        <v>0</v>
      </c>
      <c r="G55" s="117">
        <v>0</v>
      </c>
      <c r="H55" s="122">
        <v>0</v>
      </c>
      <c r="I55" s="117">
        <v>6</v>
      </c>
      <c r="J55" s="122">
        <v>4</v>
      </c>
      <c r="K55" s="117">
        <v>0</v>
      </c>
      <c r="L55" s="117">
        <v>0</v>
      </c>
      <c r="M55" s="117">
        <v>25</v>
      </c>
      <c r="N55" s="117">
        <v>0</v>
      </c>
      <c r="O55" s="117">
        <v>0</v>
      </c>
      <c r="P55" s="133"/>
      <c r="Q55" s="133"/>
      <c r="R55" s="133"/>
      <c r="S55" s="133"/>
      <c r="T55" s="133"/>
      <c r="U55" s="133"/>
      <c r="V55" s="133"/>
    </row>
    <row r="56" spans="1:22" s="111" customFormat="1" ht="15" customHeight="1">
      <c r="A56" s="116" t="s">
        <v>81</v>
      </c>
      <c r="B56" s="378" t="s">
        <v>15</v>
      </c>
      <c r="C56" s="379"/>
      <c r="D56" s="117">
        <v>68</v>
      </c>
      <c r="E56" s="117">
        <v>29</v>
      </c>
      <c r="F56" s="117">
        <v>0</v>
      </c>
      <c r="G56" s="117">
        <v>0</v>
      </c>
      <c r="H56" s="122">
        <v>0</v>
      </c>
      <c r="I56" s="117">
        <v>5</v>
      </c>
      <c r="J56" s="122">
        <v>0</v>
      </c>
      <c r="K56" s="117">
        <v>0</v>
      </c>
      <c r="L56" s="117">
        <v>1</v>
      </c>
      <c r="M56" s="117">
        <v>4</v>
      </c>
      <c r="N56" s="117">
        <v>0</v>
      </c>
      <c r="O56" s="117">
        <v>11</v>
      </c>
      <c r="P56" s="133"/>
      <c r="Q56" s="133"/>
      <c r="R56" s="133"/>
      <c r="S56" s="133"/>
      <c r="T56" s="133"/>
      <c r="U56" s="133"/>
      <c r="V56" s="133"/>
    </row>
    <row r="57" spans="1:22" s="111" customFormat="1" ht="15" customHeight="1">
      <c r="A57" s="116"/>
      <c r="B57" s="378" t="s">
        <v>16</v>
      </c>
      <c r="C57" s="379"/>
      <c r="D57" s="117">
        <v>27</v>
      </c>
      <c r="E57" s="117">
        <v>2</v>
      </c>
      <c r="F57" s="117">
        <v>0</v>
      </c>
      <c r="G57" s="117">
        <v>0</v>
      </c>
      <c r="H57" s="122">
        <v>0</v>
      </c>
      <c r="I57" s="117">
        <v>0</v>
      </c>
      <c r="J57" s="122">
        <v>0</v>
      </c>
      <c r="K57" s="117">
        <v>0</v>
      </c>
      <c r="L57" s="117">
        <v>0</v>
      </c>
      <c r="M57" s="117">
        <v>7</v>
      </c>
      <c r="N57" s="117">
        <v>0</v>
      </c>
      <c r="O57" s="117">
        <v>1</v>
      </c>
      <c r="P57" s="133"/>
      <c r="Q57" s="133"/>
      <c r="R57" s="133"/>
      <c r="S57" s="133"/>
      <c r="T57" s="133"/>
      <c r="U57" s="133"/>
      <c r="V57" s="133"/>
    </row>
    <row r="58" spans="1:22" s="111" customFormat="1" ht="15" customHeight="1">
      <c r="A58" s="116"/>
      <c r="B58" s="378" t="s">
        <v>17</v>
      </c>
      <c r="C58" s="379"/>
      <c r="D58" s="117">
        <v>64</v>
      </c>
      <c r="E58" s="117">
        <v>0</v>
      </c>
      <c r="F58" s="117">
        <v>0</v>
      </c>
      <c r="G58" s="117">
        <v>0</v>
      </c>
      <c r="H58" s="122">
        <v>0</v>
      </c>
      <c r="I58" s="117">
        <v>0</v>
      </c>
      <c r="J58" s="122">
        <v>0</v>
      </c>
      <c r="K58" s="117">
        <v>0</v>
      </c>
      <c r="L58" s="117">
        <v>0</v>
      </c>
      <c r="M58" s="117">
        <v>3</v>
      </c>
      <c r="N58" s="117">
        <v>0</v>
      </c>
      <c r="O58" s="117">
        <v>0</v>
      </c>
      <c r="P58" s="133"/>
      <c r="Q58" s="133"/>
      <c r="R58" s="133"/>
      <c r="S58" s="133"/>
      <c r="T58" s="133"/>
      <c r="U58" s="133"/>
      <c r="V58" s="133"/>
    </row>
    <row r="59" spans="1:22" s="111" customFormat="1" ht="15" customHeight="1">
      <c r="A59" s="116"/>
      <c r="B59" s="378" t="s">
        <v>18</v>
      </c>
      <c r="C59" s="379"/>
      <c r="D59" s="117">
        <v>14</v>
      </c>
      <c r="E59" s="117">
        <v>0</v>
      </c>
      <c r="F59" s="117">
        <v>0</v>
      </c>
      <c r="G59" s="117">
        <v>0</v>
      </c>
      <c r="H59" s="122">
        <v>0</v>
      </c>
      <c r="I59" s="117">
        <v>2</v>
      </c>
      <c r="J59" s="122">
        <v>2</v>
      </c>
      <c r="K59" s="117">
        <v>0</v>
      </c>
      <c r="L59" s="117">
        <v>1</v>
      </c>
      <c r="M59" s="117">
        <v>3</v>
      </c>
      <c r="N59" s="117">
        <v>0</v>
      </c>
      <c r="O59" s="117">
        <v>5</v>
      </c>
      <c r="P59" s="133"/>
      <c r="Q59" s="133"/>
      <c r="R59" s="133"/>
      <c r="S59" s="133"/>
      <c r="T59" s="133"/>
      <c r="U59" s="133"/>
      <c r="V59" s="133"/>
    </row>
    <row r="60" spans="1:22" s="111" customFormat="1" ht="14.25" customHeight="1">
      <c r="A60" s="116"/>
      <c r="B60" s="378" t="s">
        <v>19</v>
      </c>
      <c r="C60" s="379"/>
      <c r="D60" s="117">
        <v>36</v>
      </c>
      <c r="E60" s="117">
        <v>21</v>
      </c>
      <c r="F60" s="117">
        <v>10</v>
      </c>
      <c r="G60" s="117">
        <v>0</v>
      </c>
      <c r="H60" s="122">
        <v>0</v>
      </c>
      <c r="I60" s="117">
        <v>0</v>
      </c>
      <c r="J60" s="122">
        <v>0</v>
      </c>
      <c r="K60" s="117">
        <v>0</v>
      </c>
      <c r="L60" s="117">
        <v>6</v>
      </c>
      <c r="M60" s="117">
        <v>1</v>
      </c>
      <c r="N60" s="117">
        <v>3</v>
      </c>
      <c r="O60" s="117">
        <v>0</v>
      </c>
      <c r="P60" s="133"/>
      <c r="Q60" s="133"/>
      <c r="R60" s="133"/>
      <c r="S60" s="133"/>
      <c r="T60" s="133"/>
      <c r="U60" s="133"/>
      <c r="V60" s="133"/>
    </row>
    <row r="61" spans="1:22" s="111" customFormat="1" ht="14.25" customHeight="1">
      <c r="A61" s="123"/>
      <c r="B61" s="384" t="s">
        <v>79</v>
      </c>
      <c r="C61" s="385"/>
      <c r="D61" s="120">
        <v>29</v>
      </c>
      <c r="E61" s="120">
        <v>0</v>
      </c>
      <c r="F61" s="120">
        <v>0</v>
      </c>
      <c r="G61" s="120">
        <v>5</v>
      </c>
      <c r="H61" s="120">
        <v>0</v>
      </c>
      <c r="I61" s="120">
        <v>0</v>
      </c>
      <c r="J61" s="120">
        <v>0</v>
      </c>
      <c r="K61" s="120">
        <v>0</v>
      </c>
      <c r="L61" s="120">
        <v>1</v>
      </c>
      <c r="M61" s="120">
        <v>5</v>
      </c>
      <c r="N61" s="120">
        <v>6</v>
      </c>
      <c r="O61" s="120">
        <v>0</v>
      </c>
      <c r="P61" s="133"/>
      <c r="Q61" s="133"/>
      <c r="R61" s="133"/>
      <c r="S61" s="133"/>
      <c r="T61" s="133"/>
      <c r="U61" s="133"/>
      <c r="V61" s="133"/>
    </row>
    <row r="62" spans="1:22" s="111" customFormat="1" ht="15" customHeight="1">
      <c r="A62" s="121"/>
      <c r="B62" s="378" t="s">
        <v>75</v>
      </c>
      <c r="C62" s="379"/>
      <c r="D62" s="117">
        <v>15048</v>
      </c>
      <c r="E62" s="117">
        <v>2276</v>
      </c>
      <c r="F62" s="117">
        <v>587</v>
      </c>
      <c r="G62" s="117">
        <v>159</v>
      </c>
      <c r="H62" s="117">
        <v>26</v>
      </c>
      <c r="I62" s="117">
        <v>1650</v>
      </c>
      <c r="J62" s="117">
        <v>462</v>
      </c>
      <c r="K62" s="117">
        <v>109</v>
      </c>
      <c r="L62" s="117">
        <v>162</v>
      </c>
      <c r="M62" s="117">
        <v>7864</v>
      </c>
      <c r="N62" s="117">
        <v>62</v>
      </c>
      <c r="O62" s="117">
        <v>464</v>
      </c>
      <c r="P62" s="133"/>
      <c r="Q62" s="133"/>
      <c r="R62" s="133"/>
      <c r="S62" s="133"/>
      <c r="T62" s="133"/>
      <c r="U62" s="133"/>
      <c r="V62" s="133"/>
    </row>
    <row r="63" spans="1:22" s="111" customFormat="1" ht="15" customHeight="1">
      <c r="A63" s="116"/>
      <c r="B63" s="378" t="s">
        <v>13</v>
      </c>
      <c r="C63" s="379"/>
      <c r="D63" s="117">
        <v>1064</v>
      </c>
      <c r="E63" s="117">
        <v>105</v>
      </c>
      <c r="F63" s="117">
        <v>11</v>
      </c>
      <c r="G63" s="117">
        <v>7</v>
      </c>
      <c r="H63" s="122">
        <v>7</v>
      </c>
      <c r="I63" s="117">
        <v>377</v>
      </c>
      <c r="J63" s="122">
        <v>6</v>
      </c>
      <c r="K63" s="117">
        <v>0</v>
      </c>
      <c r="L63" s="117">
        <v>22</v>
      </c>
      <c r="M63" s="117">
        <v>602</v>
      </c>
      <c r="N63" s="117">
        <v>0</v>
      </c>
      <c r="O63" s="117">
        <v>105</v>
      </c>
      <c r="P63" s="133"/>
      <c r="Q63" s="133"/>
      <c r="R63" s="133"/>
      <c r="S63" s="133"/>
      <c r="T63" s="133"/>
      <c r="U63" s="133"/>
      <c r="V63" s="133"/>
    </row>
    <row r="64" spans="1:22" s="111" customFormat="1" ht="15" customHeight="1">
      <c r="A64" s="116"/>
      <c r="B64" s="378" t="s">
        <v>76</v>
      </c>
      <c r="C64" s="400"/>
      <c r="D64" s="126">
        <v>1477</v>
      </c>
      <c r="E64" s="126">
        <v>739</v>
      </c>
      <c r="F64" s="125">
        <v>339</v>
      </c>
      <c r="G64" s="125">
        <v>3</v>
      </c>
      <c r="H64" s="125">
        <v>3</v>
      </c>
      <c r="I64" s="126">
        <v>235</v>
      </c>
      <c r="J64" s="125">
        <v>69</v>
      </c>
      <c r="K64" s="126">
        <v>0</v>
      </c>
      <c r="L64" s="126">
        <v>1</v>
      </c>
      <c r="M64" s="126">
        <v>1534</v>
      </c>
      <c r="N64" s="126">
        <v>0</v>
      </c>
      <c r="O64" s="126">
        <v>199</v>
      </c>
      <c r="P64" s="138"/>
      <c r="Q64" s="138"/>
      <c r="R64" s="138"/>
      <c r="S64" s="138"/>
      <c r="T64" s="138"/>
      <c r="U64" s="138"/>
      <c r="V64" s="138"/>
    </row>
    <row r="65" spans="1:22" s="111" customFormat="1" ht="15" customHeight="1">
      <c r="A65" s="116" t="s">
        <v>82</v>
      </c>
      <c r="B65" s="378" t="s">
        <v>14</v>
      </c>
      <c r="C65" s="379"/>
      <c r="D65" s="117">
        <v>1806</v>
      </c>
      <c r="E65" s="117">
        <v>154</v>
      </c>
      <c r="F65" s="117">
        <v>19</v>
      </c>
      <c r="G65" s="117">
        <v>2</v>
      </c>
      <c r="H65" s="122">
        <v>2</v>
      </c>
      <c r="I65" s="117">
        <v>221</v>
      </c>
      <c r="J65" s="122">
        <v>66</v>
      </c>
      <c r="K65" s="117">
        <v>0</v>
      </c>
      <c r="L65" s="117">
        <v>1</v>
      </c>
      <c r="M65" s="117">
        <v>769</v>
      </c>
      <c r="N65" s="117">
        <v>0</v>
      </c>
      <c r="O65" s="117">
        <v>27</v>
      </c>
      <c r="P65" s="133"/>
      <c r="Q65" s="133"/>
      <c r="R65" s="133"/>
      <c r="S65" s="133"/>
      <c r="T65" s="133"/>
      <c r="U65" s="133"/>
      <c r="V65" s="133"/>
    </row>
    <row r="66" spans="1:22" s="111" customFormat="1" ht="15" customHeight="1">
      <c r="A66" s="116" t="s">
        <v>83</v>
      </c>
      <c r="B66" s="378" t="s">
        <v>15</v>
      </c>
      <c r="C66" s="379"/>
      <c r="D66" s="117">
        <v>2414</v>
      </c>
      <c r="E66" s="117">
        <v>284</v>
      </c>
      <c r="F66" s="117">
        <v>71</v>
      </c>
      <c r="G66" s="117">
        <v>2</v>
      </c>
      <c r="H66" s="122">
        <v>2</v>
      </c>
      <c r="I66" s="117">
        <v>140</v>
      </c>
      <c r="J66" s="122">
        <v>119</v>
      </c>
      <c r="K66" s="117">
        <v>2</v>
      </c>
      <c r="L66" s="117">
        <v>5</v>
      </c>
      <c r="M66" s="117">
        <v>884</v>
      </c>
      <c r="N66" s="117">
        <v>0</v>
      </c>
      <c r="O66" s="117">
        <v>52</v>
      </c>
      <c r="P66" s="133"/>
      <c r="Q66" s="133"/>
      <c r="R66" s="133"/>
      <c r="S66" s="133"/>
      <c r="T66" s="133"/>
      <c r="U66" s="133"/>
      <c r="V66" s="133"/>
    </row>
    <row r="67" spans="1:22" s="111" customFormat="1" ht="15" customHeight="1">
      <c r="A67" s="116"/>
      <c r="B67" s="378" t="s">
        <v>16</v>
      </c>
      <c r="C67" s="379"/>
      <c r="D67" s="117">
        <v>1167</v>
      </c>
      <c r="E67" s="117">
        <v>57</v>
      </c>
      <c r="F67" s="117">
        <v>6</v>
      </c>
      <c r="G67" s="117">
        <v>5</v>
      </c>
      <c r="H67" s="122">
        <v>5</v>
      </c>
      <c r="I67" s="117">
        <v>29</v>
      </c>
      <c r="J67" s="122">
        <v>45</v>
      </c>
      <c r="K67" s="117">
        <v>9</v>
      </c>
      <c r="L67" s="117">
        <v>23</v>
      </c>
      <c r="M67" s="117">
        <v>623</v>
      </c>
      <c r="N67" s="117">
        <v>2</v>
      </c>
      <c r="O67" s="117">
        <v>21</v>
      </c>
      <c r="P67" s="133"/>
      <c r="Q67" s="133"/>
      <c r="R67" s="133"/>
      <c r="S67" s="133"/>
      <c r="T67" s="133"/>
      <c r="U67" s="133"/>
      <c r="V67" s="133"/>
    </row>
    <row r="68" spans="1:22" s="111" customFormat="1" ht="15" customHeight="1">
      <c r="A68" s="116"/>
      <c r="B68" s="378" t="s">
        <v>17</v>
      </c>
      <c r="C68" s="379"/>
      <c r="D68" s="117">
        <v>3063</v>
      </c>
      <c r="E68" s="117">
        <v>308</v>
      </c>
      <c r="F68" s="117">
        <v>23</v>
      </c>
      <c r="G68" s="117">
        <v>4</v>
      </c>
      <c r="H68" s="122">
        <v>4</v>
      </c>
      <c r="I68" s="117">
        <v>316</v>
      </c>
      <c r="J68" s="122">
        <v>70</v>
      </c>
      <c r="K68" s="117">
        <v>0</v>
      </c>
      <c r="L68" s="117">
        <v>2</v>
      </c>
      <c r="M68" s="117">
        <v>1525</v>
      </c>
      <c r="N68" s="117">
        <v>0</v>
      </c>
      <c r="O68" s="117">
        <v>26</v>
      </c>
      <c r="P68" s="133"/>
      <c r="Q68" s="133"/>
      <c r="R68" s="133"/>
      <c r="S68" s="133"/>
      <c r="T68" s="133"/>
      <c r="U68" s="133"/>
      <c r="V68" s="133"/>
    </row>
    <row r="69" spans="1:22" s="111" customFormat="1" ht="15" customHeight="1">
      <c r="A69" s="116"/>
      <c r="B69" s="378" t="s">
        <v>18</v>
      </c>
      <c r="C69" s="379"/>
      <c r="D69" s="117">
        <v>2245</v>
      </c>
      <c r="E69" s="117">
        <v>304</v>
      </c>
      <c r="F69" s="117">
        <v>29</v>
      </c>
      <c r="G69" s="117">
        <v>1</v>
      </c>
      <c r="H69" s="122">
        <v>1</v>
      </c>
      <c r="I69" s="117">
        <v>80</v>
      </c>
      <c r="J69" s="122">
        <v>36</v>
      </c>
      <c r="K69" s="117">
        <v>0</v>
      </c>
      <c r="L69" s="117">
        <v>31</v>
      </c>
      <c r="M69" s="117">
        <v>1230</v>
      </c>
      <c r="N69" s="117">
        <v>0</v>
      </c>
      <c r="O69" s="117">
        <v>34</v>
      </c>
      <c r="P69" s="133"/>
      <c r="Q69" s="133"/>
      <c r="R69" s="133"/>
      <c r="S69" s="133"/>
      <c r="T69" s="133"/>
      <c r="U69" s="133"/>
      <c r="V69" s="133"/>
    </row>
    <row r="70" spans="1:22" s="111" customFormat="1" ht="15" customHeight="1">
      <c r="A70" s="116"/>
      <c r="B70" s="378" t="s">
        <v>19</v>
      </c>
      <c r="C70" s="378"/>
      <c r="D70" s="122">
        <v>1688</v>
      </c>
      <c r="E70" s="122">
        <v>275</v>
      </c>
      <c r="F70" s="122">
        <v>26</v>
      </c>
      <c r="G70" s="122">
        <v>2</v>
      </c>
      <c r="H70" s="122">
        <v>2</v>
      </c>
      <c r="I70" s="122">
        <v>252</v>
      </c>
      <c r="J70" s="122">
        <v>51</v>
      </c>
      <c r="K70" s="122">
        <v>0</v>
      </c>
      <c r="L70" s="122">
        <v>8</v>
      </c>
      <c r="M70" s="122">
        <v>314</v>
      </c>
      <c r="N70" s="122">
        <v>16</v>
      </c>
      <c r="O70" s="117">
        <v>0</v>
      </c>
      <c r="P70" s="133"/>
      <c r="Q70" s="133"/>
      <c r="R70" s="133"/>
      <c r="S70" s="133"/>
      <c r="T70" s="133"/>
      <c r="U70" s="133"/>
      <c r="V70" s="133"/>
    </row>
    <row r="71" spans="1:22" s="111" customFormat="1" ht="15" customHeight="1" thickBot="1">
      <c r="A71" s="128"/>
      <c r="B71" s="386" t="s">
        <v>79</v>
      </c>
      <c r="C71" s="387"/>
      <c r="D71" s="130">
        <v>124</v>
      </c>
      <c r="E71" s="130">
        <v>50</v>
      </c>
      <c r="F71" s="130">
        <v>63</v>
      </c>
      <c r="G71" s="130">
        <v>133</v>
      </c>
      <c r="H71" s="130">
        <v>0</v>
      </c>
      <c r="I71" s="130">
        <v>0</v>
      </c>
      <c r="J71" s="130">
        <v>0</v>
      </c>
      <c r="K71" s="130">
        <v>98</v>
      </c>
      <c r="L71" s="130">
        <v>69</v>
      </c>
      <c r="M71" s="130">
        <v>383</v>
      </c>
      <c r="N71" s="130">
        <v>44</v>
      </c>
      <c r="O71" s="131">
        <v>0</v>
      </c>
      <c r="P71" s="133"/>
      <c r="Q71" s="133"/>
      <c r="R71" s="133"/>
      <c r="S71" s="133"/>
      <c r="T71" s="133"/>
      <c r="U71" s="133"/>
      <c r="V71" s="133"/>
    </row>
    <row r="72" spans="1:22" s="111" customFormat="1" ht="13.5" customHeight="1">
      <c r="A72" s="139" t="s">
        <v>20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1"/>
    </row>
    <row r="73" spans="1:22">
      <c r="A73" s="402"/>
      <c r="B73" s="402"/>
      <c r="C73" s="402"/>
      <c r="D73" s="402"/>
      <c r="E73" s="402"/>
      <c r="F73" s="142"/>
      <c r="G73" s="143"/>
      <c r="H73" s="143"/>
      <c r="I73" s="142"/>
      <c r="J73" s="143"/>
      <c r="K73" s="143"/>
      <c r="L73" s="401"/>
      <c r="M73" s="401"/>
      <c r="N73" s="401"/>
      <c r="O73" s="401"/>
      <c r="P73" s="401"/>
      <c r="Q73" s="401"/>
      <c r="R73" s="401"/>
      <c r="S73" s="401"/>
      <c r="T73" s="401"/>
    </row>
    <row r="74" spans="1:22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4"/>
    </row>
    <row r="75" spans="1:22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4"/>
    </row>
    <row r="76" spans="1:22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4"/>
    </row>
    <row r="77" spans="1:22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4"/>
    </row>
    <row r="78" spans="1:22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4"/>
    </row>
    <row r="79" spans="1:22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4"/>
    </row>
    <row r="80" spans="1:22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4"/>
    </row>
    <row r="81" spans="1:20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4"/>
    </row>
    <row r="82" spans="1:20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4"/>
    </row>
    <row r="83" spans="1:20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4"/>
    </row>
    <row r="84" spans="1:20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4"/>
    </row>
    <row r="85" spans="1:20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4"/>
    </row>
    <row r="86" spans="1:20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4"/>
    </row>
    <row r="87" spans="1:20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4"/>
    </row>
    <row r="88" spans="1:20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4"/>
    </row>
    <row r="89" spans="1:20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4"/>
    </row>
    <row r="90" spans="1:20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4"/>
    </row>
    <row r="91" spans="1:20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4"/>
    </row>
    <row r="92" spans="1:20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4"/>
    </row>
    <row r="93" spans="1:20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4"/>
    </row>
    <row r="94" spans="1:20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4"/>
    </row>
    <row r="95" spans="1:20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4"/>
    </row>
    <row r="96" spans="1:20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4"/>
    </row>
    <row r="97" spans="1:20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4"/>
    </row>
    <row r="98" spans="1:20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4"/>
    </row>
    <row r="99" spans="1:20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4"/>
    </row>
    <row r="100" spans="1:20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4"/>
    </row>
    <row r="101" spans="1:20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4"/>
    </row>
    <row r="102" spans="1:20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4"/>
    </row>
    <row r="103" spans="1:20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4"/>
    </row>
    <row r="104" spans="1:20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4"/>
    </row>
    <row r="105" spans="1:20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4"/>
    </row>
    <row r="106" spans="1:20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4"/>
    </row>
    <row r="107" spans="1:20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4"/>
    </row>
    <row r="108" spans="1:20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4"/>
    </row>
    <row r="109" spans="1:20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4"/>
    </row>
    <row r="110" spans="1:20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4"/>
    </row>
    <row r="111" spans="1:20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4"/>
    </row>
    <row r="112" spans="1:20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4"/>
    </row>
    <row r="113" spans="1:20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4"/>
    </row>
    <row r="114" spans="1:20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4"/>
    </row>
    <row r="115" spans="1:20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4"/>
    </row>
    <row r="116" spans="1:20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4"/>
    </row>
    <row r="117" spans="1:20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4"/>
    </row>
    <row r="118" spans="1:20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4"/>
    </row>
    <row r="119" spans="1:20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4"/>
    </row>
    <row r="120" spans="1:20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4"/>
    </row>
    <row r="121" spans="1:20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4"/>
    </row>
    <row r="122" spans="1:20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4"/>
    </row>
    <row r="123" spans="1:20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4"/>
    </row>
    <row r="124" spans="1:20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4"/>
    </row>
    <row r="125" spans="1:20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4"/>
    </row>
    <row r="126" spans="1:20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4"/>
    </row>
    <row r="127" spans="1:20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4"/>
    </row>
    <row r="128" spans="1:20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4"/>
    </row>
    <row r="129" spans="1:20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4"/>
    </row>
    <row r="130" spans="1:20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4"/>
    </row>
    <row r="131" spans="1:20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4"/>
    </row>
    <row r="132" spans="1:20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4"/>
    </row>
    <row r="133" spans="1:20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4"/>
    </row>
    <row r="134" spans="1:20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4"/>
    </row>
    <row r="135" spans="1:20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4"/>
    </row>
    <row r="136" spans="1:20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4"/>
    </row>
    <row r="137" spans="1:20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4"/>
    </row>
    <row r="138" spans="1:20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4"/>
    </row>
    <row r="139" spans="1:20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4"/>
    </row>
    <row r="140" spans="1:20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4"/>
    </row>
    <row r="141" spans="1:20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4"/>
    </row>
    <row r="142" spans="1:20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4"/>
    </row>
    <row r="143" spans="1:20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4"/>
    </row>
    <row r="144" spans="1:20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4"/>
    </row>
    <row r="145" spans="1:20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4"/>
    </row>
    <row r="146" spans="1:20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4"/>
    </row>
    <row r="147" spans="1:20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4"/>
    </row>
    <row r="148" spans="1:20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4"/>
    </row>
    <row r="149" spans="1:20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4"/>
    </row>
    <row r="150" spans="1:20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4"/>
    </row>
    <row r="151" spans="1:20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4"/>
    </row>
    <row r="152" spans="1:20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4"/>
    </row>
    <row r="153" spans="1:20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4"/>
    </row>
    <row r="154" spans="1:20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4"/>
    </row>
    <row r="155" spans="1:20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4"/>
    </row>
    <row r="156" spans="1:20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4"/>
    </row>
    <row r="157" spans="1:20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4"/>
    </row>
    <row r="158" spans="1:20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4"/>
    </row>
    <row r="159" spans="1:20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4"/>
    </row>
    <row r="160" spans="1:20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4"/>
    </row>
    <row r="161" spans="1:20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4"/>
    </row>
    <row r="162" spans="1:20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4"/>
    </row>
    <row r="163" spans="1:20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4"/>
    </row>
    <row r="164" spans="1:20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4"/>
    </row>
    <row r="165" spans="1:20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4"/>
    </row>
    <row r="166" spans="1:20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4"/>
    </row>
    <row r="167" spans="1:20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4"/>
    </row>
    <row r="168" spans="1:20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4"/>
    </row>
    <row r="169" spans="1:20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4"/>
    </row>
    <row r="170" spans="1:20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4"/>
    </row>
    <row r="171" spans="1:20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4"/>
    </row>
    <row r="172" spans="1:20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4"/>
    </row>
    <row r="173" spans="1:20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4"/>
    </row>
    <row r="174" spans="1:20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4"/>
    </row>
    <row r="175" spans="1:20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4"/>
    </row>
    <row r="176" spans="1:20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4"/>
    </row>
    <row r="177" spans="1:20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4"/>
    </row>
    <row r="178" spans="1:20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4"/>
    </row>
    <row r="179" spans="1:20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4"/>
    </row>
    <row r="180" spans="1:20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4"/>
    </row>
    <row r="181" spans="1:20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4"/>
    </row>
    <row r="182" spans="1:20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4"/>
    </row>
    <row r="183" spans="1:20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4"/>
    </row>
    <row r="184" spans="1:20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4"/>
    </row>
    <row r="185" spans="1:20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4"/>
    </row>
    <row r="186" spans="1:20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4"/>
    </row>
    <row r="187" spans="1:20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4"/>
    </row>
    <row r="188" spans="1:20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4"/>
    </row>
    <row r="189" spans="1:20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4"/>
    </row>
    <row r="190" spans="1:20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4"/>
    </row>
    <row r="191" spans="1:20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4"/>
    </row>
    <row r="192" spans="1:20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4"/>
    </row>
    <row r="193" spans="1:20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4"/>
    </row>
    <row r="194" spans="1:20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4"/>
    </row>
    <row r="195" spans="1:20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4"/>
    </row>
    <row r="196" spans="1:20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4"/>
    </row>
    <row r="197" spans="1:20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4"/>
    </row>
    <row r="198" spans="1:20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4"/>
    </row>
    <row r="199" spans="1:20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4"/>
    </row>
    <row r="200" spans="1:20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4"/>
    </row>
    <row r="201" spans="1:20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4"/>
    </row>
    <row r="202" spans="1:20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4"/>
    </row>
    <row r="203" spans="1:20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4"/>
    </row>
    <row r="204" spans="1:20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4"/>
    </row>
    <row r="205" spans="1:20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4"/>
    </row>
    <row r="206" spans="1:20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4"/>
    </row>
    <row r="207" spans="1:20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4"/>
    </row>
    <row r="208" spans="1:20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4"/>
    </row>
    <row r="209" spans="1:20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4"/>
    </row>
    <row r="210" spans="1:20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4"/>
    </row>
    <row r="211" spans="1:20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4"/>
    </row>
    <row r="212" spans="1:20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4"/>
    </row>
    <row r="213" spans="1:20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4"/>
    </row>
    <row r="214" spans="1:20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4"/>
    </row>
    <row r="215" spans="1:20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4"/>
    </row>
  </sheetData>
  <mergeCells count="98">
    <mergeCell ref="L73:T73"/>
    <mergeCell ref="B67:C67"/>
    <mergeCell ref="B68:C68"/>
    <mergeCell ref="B69:C69"/>
    <mergeCell ref="B70:C70"/>
    <mergeCell ref="B71:C71"/>
    <mergeCell ref="A73:E7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R38:R39"/>
    <mergeCell ref="S38:S39"/>
    <mergeCell ref="T38:T39"/>
    <mergeCell ref="U38:U39"/>
    <mergeCell ref="V38:V39"/>
    <mergeCell ref="B42:C42"/>
    <mergeCell ref="L38:L39"/>
    <mergeCell ref="M38:M39"/>
    <mergeCell ref="N38:N39"/>
    <mergeCell ref="O38:O39"/>
    <mergeCell ref="E38:E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P2:P3"/>
    <mergeCell ref="Q2:Q3"/>
    <mergeCell ref="R2:S2"/>
    <mergeCell ref="B6:C6"/>
    <mergeCell ref="B7:C7"/>
    <mergeCell ref="N2:N3"/>
    <mergeCell ref="O2:O3"/>
    <mergeCell ref="B8:C8"/>
    <mergeCell ref="J2:J3"/>
    <mergeCell ref="K2:K3"/>
    <mergeCell ref="L2:L3"/>
    <mergeCell ref="M2:M3"/>
    <mergeCell ref="A1:I1"/>
    <mergeCell ref="A2:C3"/>
    <mergeCell ref="D2:D3"/>
    <mergeCell ref="E2:F2"/>
    <mergeCell ref="G2:G3"/>
    <mergeCell ref="H2:H3"/>
    <mergeCell ref="I2:I3"/>
  </mergeCells>
  <phoneticPr fontId="3"/>
  <pageMargins left="0.7" right="0.7" top="0.75" bottom="0.75" header="0.3" footer="0.3"/>
  <pageSetup paperSize="9" fitToHeight="0" orientation="portrait" r:id="rId1"/>
  <rowBreaks count="1" manualBreakCount="1">
    <brk id="3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sqref="A1:N1"/>
    </sheetView>
  </sheetViews>
  <sheetFormatPr defaultColWidth="8.875" defaultRowHeight="13.5"/>
  <cols>
    <col min="1" max="2" width="3.375" customWidth="1"/>
    <col min="3" max="3" width="6.125" customWidth="1"/>
    <col min="4" max="13" width="5.375" customWidth="1"/>
    <col min="14" max="15" width="5.375" style="21" customWidth="1"/>
    <col min="16" max="17" width="5.375" customWidth="1"/>
  </cols>
  <sheetData>
    <row r="1" spans="1:26" s="1" customFormat="1" ht="14.25">
      <c r="A1" s="285" t="s">
        <v>95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"/>
    </row>
    <row r="2" spans="1:26" s="46" customFormat="1" ht="11.25">
      <c r="A2" s="320" t="s">
        <v>96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26" s="46" customFormat="1" ht="11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4" spans="1:26" s="46" customFormat="1" ht="11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</row>
    <row r="5" spans="1:26" s="46" customFormat="1" ht="12" thickBot="1">
      <c r="N5" s="147" t="s">
        <v>97</v>
      </c>
      <c r="O5" s="148"/>
    </row>
    <row r="6" spans="1:26" s="146" customFormat="1" ht="10.5">
      <c r="A6" s="406"/>
      <c r="B6" s="406"/>
      <c r="C6" s="407"/>
      <c r="D6" s="372" t="s">
        <v>38</v>
      </c>
      <c r="E6" s="413" t="s">
        <v>98</v>
      </c>
      <c r="F6" s="343"/>
      <c r="G6" s="343"/>
      <c r="H6" s="343"/>
      <c r="I6" s="343"/>
      <c r="J6" s="343"/>
      <c r="K6" s="343"/>
      <c r="L6" s="343"/>
      <c r="M6" s="343"/>
      <c r="N6" s="343"/>
      <c r="O6" s="149"/>
    </row>
    <row r="7" spans="1:26" s="146" customFormat="1" ht="10.5">
      <c r="A7" s="408"/>
      <c r="B7" s="408"/>
      <c r="C7" s="409"/>
      <c r="D7" s="412"/>
      <c r="E7" s="414" t="s">
        <v>99</v>
      </c>
      <c r="F7" s="414" t="s">
        <v>100</v>
      </c>
      <c r="G7" s="414" t="s">
        <v>6</v>
      </c>
      <c r="H7" s="414" t="s">
        <v>101</v>
      </c>
      <c r="I7" s="414" t="s">
        <v>102</v>
      </c>
      <c r="J7" s="414" t="s">
        <v>103</v>
      </c>
      <c r="K7" s="414" t="s">
        <v>104</v>
      </c>
      <c r="L7" s="414" t="s">
        <v>105</v>
      </c>
      <c r="M7" s="414" t="s">
        <v>106</v>
      </c>
      <c r="N7" s="403" t="s">
        <v>107</v>
      </c>
      <c r="O7" s="149"/>
    </row>
    <row r="8" spans="1:26" s="146" customFormat="1" ht="11.25" thickBot="1">
      <c r="A8" s="410"/>
      <c r="B8" s="410"/>
      <c r="C8" s="411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93"/>
      <c r="O8" s="149"/>
    </row>
    <row r="9" spans="1:26" s="146" customFormat="1" ht="10.5">
      <c r="A9" s="404" t="s">
        <v>108</v>
      </c>
      <c r="B9" s="404"/>
      <c r="C9" s="405"/>
      <c r="D9" s="150">
        <v>100</v>
      </c>
      <c r="E9" s="151">
        <v>11.3</v>
      </c>
      <c r="F9" s="150">
        <v>15.4</v>
      </c>
      <c r="G9" s="150">
        <v>8.6</v>
      </c>
      <c r="H9" s="151">
        <v>5.3</v>
      </c>
      <c r="I9" s="150">
        <v>2.6</v>
      </c>
      <c r="J9" s="150">
        <v>0.5</v>
      </c>
      <c r="K9" s="151">
        <v>0.1</v>
      </c>
      <c r="L9" s="150">
        <v>4.7</v>
      </c>
      <c r="M9" s="150">
        <v>0</v>
      </c>
      <c r="N9" s="150">
        <v>1</v>
      </c>
      <c r="O9" s="149"/>
    </row>
    <row r="10" spans="1:26" s="146" customFormat="1" ht="10.5">
      <c r="A10" s="415" t="s">
        <v>109</v>
      </c>
      <c r="B10" s="416"/>
      <c r="C10" s="152" t="s">
        <v>110</v>
      </c>
      <c r="D10" s="153">
        <f>SUM(D12:D19)</f>
        <v>21036</v>
      </c>
      <c r="E10" s="154">
        <f>SUM(E12:E19)</f>
        <v>2471</v>
      </c>
      <c r="F10" s="154">
        <f t="shared" ref="F10:N10" si="0">SUM(F12:F19)</f>
        <v>3828</v>
      </c>
      <c r="G10" s="154">
        <f t="shared" si="0"/>
        <v>1576</v>
      </c>
      <c r="H10" s="154">
        <f t="shared" si="0"/>
        <v>1100</v>
      </c>
      <c r="I10" s="154">
        <f t="shared" si="0"/>
        <v>565</v>
      </c>
      <c r="J10" s="154">
        <f t="shared" si="0"/>
        <v>105</v>
      </c>
      <c r="K10" s="154">
        <f t="shared" si="0"/>
        <v>1</v>
      </c>
      <c r="L10" s="154">
        <f t="shared" si="0"/>
        <v>803</v>
      </c>
      <c r="M10" s="154">
        <f t="shared" si="0"/>
        <v>4</v>
      </c>
      <c r="N10" s="154">
        <f t="shared" si="0"/>
        <v>498</v>
      </c>
      <c r="O10" s="149"/>
    </row>
    <row r="11" spans="1:26" s="146" customFormat="1" ht="21">
      <c r="A11" s="417"/>
      <c r="B11" s="418"/>
      <c r="C11" s="152" t="s">
        <v>40</v>
      </c>
      <c r="D11" s="155">
        <v>100</v>
      </c>
      <c r="E11" s="156">
        <f>E10/$D$10*100</f>
        <v>11.746529758509222</v>
      </c>
      <c r="F11" s="156">
        <f t="shared" ref="F11:N11" si="1">F10/$D$10*100</f>
        <v>18.197375926982314</v>
      </c>
      <c r="G11" s="156">
        <f t="shared" si="1"/>
        <v>7.4919186157064086</v>
      </c>
      <c r="H11" s="156">
        <f t="shared" si="1"/>
        <v>5.2291310135006652</v>
      </c>
      <c r="I11" s="156">
        <f t="shared" si="1"/>
        <v>2.6858718387526146</v>
      </c>
      <c r="J11" s="156">
        <f t="shared" si="1"/>
        <v>0.49914432401597264</v>
      </c>
      <c r="K11" s="156">
        <f t="shared" si="1"/>
        <v>4.7537554668187869E-3</v>
      </c>
      <c r="L11" s="156">
        <f t="shared" si="1"/>
        <v>3.8172656398554854</v>
      </c>
      <c r="M11" s="156">
        <f t="shared" si="1"/>
        <v>1.9015021867275148E-2</v>
      </c>
      <c r="N11" s="156">
        <f t="shared" si="1"/>
        <v>2.3673702224757558</v>
      </c>
      <c r="O11" s="149"/>
    </row>
    <row r="12" spans="1:26" s="146" customFormat="1" ht="10.5">
      <c r="A12" s="319" t="s">
        <v>13</v>
      </c>
      <c r="B12" s="319"/>
      <c r="C12" s="360"/>
      <c r="D12" s="157">
        <v>2443</v>
      </c>
      <c r="E12" s="102">
        <v>310</v>
      </c>
      <c r="F12" s="158">
        <v>705</v>
      </c>
      <c r="G12" s="102">
        <v>132</v>
      </c>
      <c r="H12" s="157">
        <v>108</v>
      </c>
      <c r="I12" s="102">
        <v>53</v>
      </c>
      <c r="J12" s="157">
        <v>15</v>
      </c>
      <c r="K12" s="102">
        <v>1</v>
      </c>
      <c r="L12" s="157">
        <v>55</v>
      </c>
      <c r="M12" s="102">
        <v>1</v>
      </c>
      <c r="N12" s="159">
        <v>5</v>
      </c>
      <c r="O12" s="149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6" s="146" customFormat="1" ht="10.5">
      <c r="A13" s="419" t="s">
        <v>41</v>
      </c>
      <c r="B13" s="419"/>
      <c r="C13" s="420"/>
      <c r="D13" s="157">
        <f t="shared" ref="D13:D19" si="2">SUM(E13:N13,D29:F29,H29:O29)</f>
        <v>1795</v>
      </c>
      <c r="E13" s="102">
        <v>274</v>
      </c>
      <c r="F13" s="157">
        <v>191</v>
      </c>
      <c r="G13" s="102">
        <v>100</v>
      </c>
      <c r="H13" s="157">
        <v>48</v>
      </c>
      <c r="I13" s="102">
        <v>40</v>
      </c>
      <c r="J13" s="157">
        <v>12</v>
      </c>
      <c r="K13" s="102">
        <v>0</v>
      </c>
      <c r="L13" s="157">
        <v>74</v>
      </c>
      <c r="M13" s="102">
        <v>0</v>
      </c>
      <c r="N13" s="159">
        <v>14</v>
      </c>
      <c r="O13" s="161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spans="1:26" s="146" customFormat="1" ht="10.5">
      <c r="A14" s="351" t="s">
        <v>14</v>
      </c>
      <c r="B14" s="351"/>
      <c r="C14" s="361"/>
      <c r="D14" s="157">
        <v>2699</v>
      </c>
      <c r="E14" s="102">
        <v>229</v>
      </c>
      <c r="F14" s="157">
        <v>445</v>
      </c>
      <c r="G14" s="102">
        <v>107</v>
      </c>
      <c r="H14" s="157">
        <v>151</v>
      </c>
      <c r="I14" s="102">
        <v>112</v>
      </c>
      <c r="J14" s="157">
        <v>29</v>
      </c>
      <c r="K14" s="102">
        <v>0</v>
      </c>
      <c r="L14" s="157">
        <v>180</v>
      </c>
      <c r="M14" s="102">
        <v>0</v>
      </c>
      <c r="N14" s="159">
        <v>21</v>
      </c>
      <c r="O14" s="149"/>
      <c r="P14" s="160"/>
      <c r="Q14" s="160"/>
      <c r="R14" s="160"/>
      <c r="S14" s="160"/>
      <c r="T14" s="160"/>
      <c r="U14" s="160"/>
      <c r="V14" s="160"/>
      <c r="W14" s="160"/>
      <c r="X14" s="160"/>
      <c r="Y14" s="160"/>
    </row>
    <row r="15" spans="1:26" s="146" customFormat="1" ht="10.5">
      <c r="A15" s="351" t="s">
        <v>15</v>
      </c>
      <c r="B15" s="351"/>
      <c r="C15" s="361"/>
      <c r="D15" s="157">
        <f t="shared" si="2"/>
        <v>3276</v>
      </c>
      <c r="E15" s="102">
        <v>330</v>
      </c>
      <c r="F15" s="157">
        <v>479</v>
      </c>
      <c r="G15" s="102">
        <v>175</v>
      </c>
      <c r="H15" s="157">
        <v>224</v>
      </c>
      <c r="I15" s="102">
        <v>88</v>
      </c>
      <c r="J15" s="157">
        <v>3</v>
      </c>
      <c r="K15" s="102">
        <v>0</v>
      </c>
      <c r="L15" s="157">
        <v>127</v>
      </c>
      <c r="M15" s="102">
        <v>0</v>
      </c>
      <c r="N15" s="159">
        <v>29</v>
      </c>
      <c r="O15" s="149"/>
      <c r="P15" s="160"/>
      <c r="Q15" s="160"/>
      <c r="R15" s="160"/>
      <c r="S15" s="160"/>
      <c r="T15" s="160"/>
      <c r="U15" s="160"/>
      <c r="V15" s="160"/>
      <c r="W15" s="160"/>
      <c r="X15" s="160"/>
      <c r="Y15" s="160"/>
    </row>
    <row r="16" spans="1:26" s="146" customFormat="1" ht="10.5">
      <c r="A16" s="351" t="s">
        <v>16</v>
      </c>
      <c r="B16" s="351"/>
      <c r="C16" s="361"/>
      <c r="D16" s="157">
        <f t="shared" si="2"/>
        <v>2800</v>
      </c>
      <c r="E16" s="102">
        <v>425</v>
      </c>
      <c r="F16" s="157">
        <v>399</v>
      </c>
      <c r="G16" s="102">
        <v>297</v>
      </c>
      <c r="H16" s="157">
        <v>172</v>
      </c>
      <c r="I16" s="102">
        <v>94</v>
      </c>
      <c r="J16" s="157">
        <v>13</v>
      </c>
      <c r="K16" s="102">
        <v>0</v>
      </c>
      <c r="L16" s="157">
        <v>128</v>
      </c>
      <c r="M16" s="102">
        <v>0</v>
      </c>
      <c r="N16" s="159">
        <v>18</v>
      </c>
      <c r="O16" s="162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2"/>
    </row>
    <row r="17" spans="1:28" s="146" customFormat="1" ht="10.5">
      <c r="A17" s="351" t="s">
        <v>17</v>
      </c>
      <c r="B17" s="351"/>
      <c r="C17" s="361"/>
      <c r="D17" s="157">
        <f t="shared" si="2"/>
        <v>2651</v>
      </c>
      <c r="E17" s="102">
        <v>358</v>
      </c>
      <c r="F17" s="157">
        <v>286</v>
      </c>
      <c r="G17" s="102">
        <v>373</v>
      </c>
      <c r="H17" s="157">
        <v>104</v>
      </c>
      <c r="I17" s="102">
        <v>58</v>
      </c>
      <c r="J17" s="157">
        <v>9</v>
      </c>
      <c r="K17" s="102">
        <v>0</v>
      </c>
      <c r="L17" s="157">
        <v>49</v>
      </c>
      <c r="M17" s="102">
        <v>0</v>
      </c>
      <c r="N17" s="164">
        <v>329</v>
      </c>
      <c r="O17" s="149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8" s="146" customFormat="1" ht="10.5">
      <c r="A18" s="351" t="s">
        <v>18</v>
      </c>
      <c r="B18" s="351"/>
      <c r="C18" s="361"/>
      <c r="D18" s="157">
        <f t="shared" si="2"/>
        <v>2908</v>
      </c>
      <c r="E18" s="102">
        <v>220</v>
      </c>
      <c r="F18" s="157">
        <v>712</v>
      </c>
      <c r="G18" s="102">
        <v>229</v>
      </c>
      <c r="H18" s="157">
        <v>135</v>
      </c>
      <c r="I18" s="102">
        <v>66</v>
      </c>
      <c r="J18" s="157">
        <v>7</v>
      </c>
      <c r="K18" s="102">
        <v>0</v>
      </c>
      <c r="L18" s="157">
        <v>125</v>
      </c>
      <c r="M18" s="102">
        <v>0</v>
      </c>
      <c r="N18" s="159">
        <v>33</v>
      </c>
      <c r="O18" s="149"/>
      <c r="P18" s="160"/>
      <c r="Q18" s="160"/>
      <c r="R18" s="160"/>
      <c r="S18" s="160"/>
      <c r="T18" s="160"/>
      <c r="U18" s="160"/>
      <c r="V18" s="160"/>
      <c r="W18" s="160"/>
      <c r="X18" s="160"/>
      <c r="Y18" s="160"/>
    </row>
    <row r="19" spans="1:28" s="146" customFormat="1" ht="11.25" thickBot="1">
      <c r="A19" s="352" t="s">
        <v>19</v>
      </c>
      <c r="B19" s="352"/>
      <c r="C19" s="359"/>
      <c r="D19" s="165">
        <f t="shared" si="2"/>
        <v>2464</v>
      </c>
      <c r="E19" s="165">
        <v>325</v>
      </c>
      <c r="F19" s="166">
        <v>611</v>
      </c>
      <c r="G19" s="165">
        <v>163</v>
      </c>
      <c r="H19" s="166">
        <v>158</v>
      </c>
      <c r="I19" s="165">
        <v>54</v>
      </c>
      <c r="J19" s="166">
        <v>17</v>
      </c>
      <c r="K19" s="165">
        <v>0</v>
      </c>
      <c r="L19" s="166">
        <v>65</v>
      </c>
      <c r="M19" s="165">
        <v>3</v>
      </c>
      <c r="N19" s="167">
        <v>49</v>
      </c>
      <c r="O19" s="149"/>
    </row>
    <row r="20" spans="1:28" s="146" customFormat="1" ht="10.5">
      <c r="A20" s="168"/>
      <c r="B20" s="168"/>
      <c r="C20" s="168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49"/>
    </row>
    <row r="21" spans="1:28" s="146" customFormat="1" ht="11.25" thickBot="1">
      <c r="A21" s="169"/>
      <c r="B21" s="169"/>
      <c r="C21" s="16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47"/>
      <c r="O21" s="171" t="s">
        <v>111</v>
      </c>
      <c r="Q21" s="147"/>
    </row>
    <row r="22" spans="1:28" s="146" customFormat="1" ht="10.5">
      <c r="A22" s="406"/>
      <c r="B22" s="406"/>
      <c r="C22" s="407"/>
      <c r="D22" s="413" t="s">
        <v>112</v>
      </c>
      <c r="E22" s="344"/>
      <c r="F22" s="413" t="s">
        <v>113</v>
      </c>
      <c r="G22" s="343"/>
      <c r="H22" s="343"/>
      <c r="I22" s="344"/>
      <c r="J22" s="413" t="s">
        <v>114</v>
      </c>
      <c r="K22" s="344"/>
      <c r="L22" s="372" t="s">
        <v>115</v>
      </c>
      <c r="M22" s="372" t="s">
        <v>116</v>
      </c>
      <c r="N22" s="372" t="s">
        <v>117</v>
      </c>
      <c r="O22" s="392" t="s">
        <v>90</v>
      </c>
      <c r="P22" s="421"/>
      <c r="Q22" s="421"/>
    </row>
    <row r="23" spans="1:28" s="146" customFormat="1" ht="10.5">
      <c r="A23" s="408"/>
      <c r="B23" s="408"/>
      <c r="C23" s="409"/>
      <c r="D23" s="414" t="s">
        <v>118</v>
      </c>
      <c r="E23" s="414" t="s">
        <v>112</v>
      </c>
      <c r="F23" s="422" t="s">
        <v>119</v>
      </c>
      <c r="G23" s="424" t="s">
        <v>120</v>
      </c>
      <c r="H23" s="422" t="s">
        <v>121</v>
      </c>
      <c r="I23" s="422" t="s">
        <v>122</v>
      </c>
      <c r="J23" s="414" t="s">
        <v>123</v>
      </c>
      <c r="K23" s="414" t="s">
        <v>124</v>
      </c>
      <c r="L23" s="412"/>
      <c r="M23" s="412"/>
      <c r="N23" s="412"/>
      <c r="O23" s="426"/>
      <c r="P23" s="421"/>
      <c r="Q23" s="421"/>
    </row>
    <row r="24" spans="1:28" s="146" customFormat="1" ht="11.25" thickBot="1">
      <c r="A24" s="410"/>
      <c r="B24" s="410"/>
      <c r="C24" s="411"/>
      <c r="D24" s="373"/>
      <c r="E24" s="373"/>
      <c r="F24" s="423"/>
      <c r="G24" s="425"/>
      <c r="H24" s="423"/>
      <c r="I24" s="423"/>
      <c r="J24" s="373"/>
      <c r="K24" s="373"/>
      <c r="L24" s="373"/>
      <c r="M24" s="373"/>
      <c r="N24" s="373"/>
      <c r="O24" s="393"/>
      <c r="P24" s="421"/>
      <c r="Q24" s="421"/>
    </row>
    <row r="25" spans="1:28" s="146" customFormat="1" ht="10.5">
      <c r="A25" s="404" t="s">
        <v>108</v>
      </c>
      <c r="B25" s="404"/>
      <c r="C25" s="405"/>
      <c r="D25" s="172">
        <v>0.3</v>
      </c>
      <c r="E25" s="172">
        <v>3.2</v>
      </c>
      <c r="F25" s="172">
        <v>10</v>
      </c>
      <c r="G25" s="173"/>
      <c r="H25" s="174">
        <v>6.1</v>
      </c>
      <c r="I25" s="175">
        <v>1.4</v>
      </c>
      <c r="J25" s="176">
        <v>0.3</v>
      </c>
      <c r="K25" s="176">
        <v>1.6</v>
      </c>
      <c r="L25" s="172">
        <v>4.8</v>
      </c>
      <c r="M25" s="177">
        <v>18</v>
      </c>
      <c r="N25" s="177">
        <v>2.9</v>
      </c>
      <c r="O25" s="172">
        <v>2.1</v>
      </c>
      <c r="P25" s="178"/>
      <c r="Q25" s="178"/>
    </row>
    <row r="26" spans="1:28" s="146" customFormat="1" ht="10.5">
      <c r="A26" s="415" t="s">
        <v>125</v>
      </c>
      <c r="B26" s="416"/>
      <c r="C26" s="152" t="s">
        <v>110</v>
      </c>
      <c r="D26" s="179">
        <f>SUM(D28:D35)</f>
        <v>42</v>
      </c>
      <c r="E26" s="179">
        <f t="shared" ref="E26:F26" si="3">SUM(E28:E35)</f>
        <v>501</v>
      </c>
      <c r="F26" s="179">
        <f t="shared" si="3"/>
        <v>1918</v>
      </c>
      <c r="G26" s="180"/>
      <c r="H26" s="181">
        <f t="shared" ref="H26:O26" si="4">SUM(H28:H35)</f>
        <v>1148</v>
      </c>
      <c r="I26" s="182">
        <f t="shared" si="4"/>
        <v>262</v>
      </c>
      <c r="J26" s="179">
        <f t="shared" si="4"/>
        <v>137</v>
      </c>
      <c r="K26" s="183">
        <f t="shared" si="4"/>
        <v>230</v>
      </c>
      <c r="L26" s="179">
        <f t="shared" si="4"/>
        <v>1015</v>
      </c>
      <c r="M26" s="183">
        <f t="shared" si="4"/>
        <v>3592</v>
      </c>
      <c r="N26" s="184">
        <f t="shared" si="4"/>
        <v>994</v>
      </c>
      <c r="O26" s="185">
        <f t="shared" si="4"/>
        <v>265</v>
      </c>
      <c r="P26" s="186"/>
      <c r="Q26" s="186"/>
    </row>
    <row r="27" spans="1:28" s="146" customFormat="1" ht="21">
      <c r="A27" s="417"/>
      <c r="B27" s="418"/>
      <c r="C27" s="152" t="s">
        <v>40</v>
      </c>
      <c r="D27" s="187">
        <f>D26/$D$10*100</f>
        <v>0.19965772960638906</v>
      </c>
      <c r="E27" s="187">
        <f t="shared" ref="E27:O27" si="5">E26/$D$10*100</f>
        <v>2.381631488876212</v>
      </c>
      <c r="F27" s="187">
        <f t="shared" si="5"/>
        <v>9.1177029853584344</v>
      </c>
      <c r="G27" s="188"/>
      <c r="H27" s="189">
        <f t="shared" si="5"/>
        <v>5.4573112759079674</v>
      </c>
      <c r="I27" s="190">
        <f t="shared" si="5"/>
        <v>1.2454839323065221</v>
      </c>
      <c r="J27" s="187">
        <f t="shared" si="5"/>
        <v>0.65126449895417382</v>
      </c>
      <c r="K27" s="191">
        <f t="shared" si="5"/>
        <v>1.093363757368321</v>
      </c>
      <c r="L27" s="187">
        <f t="shared" si="5"/>
        <v>4.8250617988210687</v>
      </c>
      <c r="M27" s="191">
        <f t="shared" si="5"/>
        <v>17.075489636813082</v>
      </c>
      <c r="N27" s="192">
        <f t="shared" si="5"/>
        <v>4.7252329340178738</v>
      </c>
      <c r="O27" s="193">
        <f t="shared" si="5"/>
        <v>1.2597451987069785</v>
      </c>
      <c r="P27" s="194"/>
      <c r="Q27" s="194"/>
    </row>
    <row r="28" spans="1:28" s="146" customFormat="1" ht="10.5">
      <c r="A28" s="319" t="s">
        <v>13</v>
      </c>
      <c r="B28" s="319"/>
      <c r="C28" s="360"/>
      <c r="D28" s="157">
        <v>7</v>
      </c>
      <c r="E28" s="102">
        <v>45</v>
      </c>
      <c r="F28" s="159">
        <v>207</v>
      </c>
      <c r="G28" s="102">
        <v>192</v>
      </c>
      <c r="H28" s="102">
        <v>118</v>
      </c>
      <c r="I28" s="195">
        <v>48</v>
      </c>
      <c r="J28" s="159">
        <v>6</v>
      </c>
      <c r="K28" s="102">
        <v>11</v>
      </c>
      <c r="L28" s="159">
        <v>60</v>
      </c>
      <c r="M28" s="102">
        <v>439</v>
      </c>
      <c r="N28" s="102">
        <v>89</v>
      </c>
      <c r="O28" s="196">
        <v>27</v>
      </c>
      <c r="P28" s="197"/>
      <c r="Q28" s="197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</row>
    <row r="29" spans="1:28" s="146" customFormat="1" ht="10.5">
      <c r="A29" s="419" t="s">
        <v>41</v>
      </c>
      <c r="B29" s="419"/>
      <c r="C29" s="420"/>
      <c r="D29" s="157">
        <v>0</v>
      </c>
      <c r="E29" s="102">
        <v>39</v>
      </c>
      <c r="F29" s="159">
        <v>182</v>
      </c>
      <c r="G29" s="102">
        <v>680</v>
      </c>
      <c r="H29" s="102">
        <v>147</v>
      </c>
      <c r="I29" s="198">
        <v>21</v>
      </c>
      <c r="J29" s="159">
        <v>13</v>
      </c>
      <c r="K29" s="102">
        <v>18</v>
      </c>
      <c r="L29" s="159">
        <v>107</v>
      </c>
      <c r="M29" s="102">
        <v>371</v>
      </c>
      <c r="N29" s="102">
        <v>101</v>
      </c>
      <c r="O29" s="157">
        <v>43</v>
      </c>
      <c r="P29" s="197"/>
      <c r="Q29" s="197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</row>
    <row r="30" spans="1:28" s="146" customFormat="1" ht="10.5">
      <c r="A30" s="351" t="s">
        <v>14</v>
      </c>
      <c r="B30" s="351"/>
      <c r="C30" s="361"/>
      <c r="D30" s="157">
        <v>7</v>
      </c>
      <c r="E30" s="102">
        <v>44</v>
      </c>
      <c r="F30" s="159">
        <v>305</v>
      </c>
      <c r="G30" s="102">
        <v>557</v>
      </c>
      <c r="H30" s="102">
        <v>238</v>
      </c>
      <c r="I30" s="198">
        <v>27</v>
      </c>
      <c r="J30" s="159">
        <v>62</v>
      </c>
      <c r="K30" s="102">
        <v>34</v>
      </c>
      <c r="L30" s="159">
        <v>87</v>
      </c>
      <c r="M30" s="102">
        <v>442</v>
      </c>
      <c r="N30" s="102">
        <v>153</v>
      </c>
      <c r="O30" s="157">
        <v>46</v>
      </c>
      <c r="P30" s="197"/>
      <c r="Q30" s="197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</row>
    <row r="31" spans="1:28" s="146" customFormat="1" ht="10.5">
      <c r="A31" s="351" t="s">
        <v>15</v>
      </c>
      <c r="B31" s="351"/>
      <c r="C31" s="361"/>
      <c r="D31" s="157">
        <v>9</v>
      </c>
      <c r="E31" s="102">
        <v>99</v>
      </c>
      <c r="F31" s="159">
        <v>312</v>
      </c>
      <c r="G31" s="102">
        <v>940</v>
      </c>
      <c r="H31" s="102">
        <v>150</v>
      </c>
      <c r="I31" s="198">
        <v>68</v>
      </c>
      <c r="J31" s="159">
        <v>13</v>
      </c>
      <c r="K31" s="102">
        <v>50</v>
      </c>
      <c r="L31" s="159">
        <v>270</v>
      </c>
      <c r="M31" s="102">
        <v>735</v>
      </c>
      <c r="N31" s="102">
        <v>95</v>
      </c>
      <c r="O31" s="157">
        <v>20</v>
      </c>
      <c r="P31" s="197"/>
      <c r="Q31" s="197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</row>
    <row r="32" spans="1:28" s="146" customFormat="1" ht="10.5">
      <c r="A32" s="351" t="s">
        <v>16</v>
      </c>
      <c r="B32" s="351"/>
      <c r="C32" s="361"/>
      <c r="D32" s="157">
        <v>0</v>
      </c>
      <c r="E32" s="102">
        <v>75</v>
      </c>
      <c r="F32" s="159">
        <v>175</v>
      </c>
      <c r="G32" s="102">
        <v>956</v>
      </c>
      <c r="H32" s="102">
        <v>131</v>
      </c>
      <c r="I32" s="198">
        <v>20</v>
      </c>
      <c r="J32" s="159">
        <v>22</v>
      </c>
      <c r="K32" s="102">
        <v>16</v>
      </c>
      <c r="L32" s="159">
        <v>149</v>
      </c>
      <c r="M32" s="102">
        <v>512</v>
      </c>
      <c r="N32" s="102">
        <v>140</v>
      </c>
      <c r="O32" s="157">
        <v>14</v>
      </c>
      <c r="P32" s="197"/>
      <c r="Q32" s="197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</row>
    <row r="33" spans="1:28" s="146" customFormat="1" ht="10.5">
      <c r="A33" s="351" t="s">
        <v>17</v>
      </c>
      <c r="B33" s="351"/>
      <c r="C33" s="361"/>
      <c r="D33" s="157">
        <v>15</v>
      </c>
      <c r="E33" s="102">
        <v>46</v>
      </c>
      <c r="F33" s="159">
        <v>237</v>
      </c>
      <c r="G33" s="102">
        <v>299</v>
      </c>
      <c r="H33" s="102">
        <v>125</v>
      </c>
      <c r="I33" s="198">
        <v>10</v>
      </c>
      <c r="J33" s="159">
        <v>15</v>
      </c>
      <c r="K33" s="102">
        <v>34</v>
      </c>
      <c r="L33" s="159">
        <v>137</v>
      </c>
      <c r="M33" s="102">
        <v>366</v>
      </c>
      <c r="N33" s="102">
        <v>67</v>
      </c>
      <c r="O33" s="157">
        <v>33</v>
      </c>
      <c r="P33" s="197"/>
      <c r="Q33" s="197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</row>
    <row r="34" spans="1:28" s="146" customFormat="1" ht="10.5">
      <c r="A34" s="351" t="s">
        <v>18</v>
      </c>
      <c r="B34" s="351"/>
      <c r="C34" s="361"/>
      <c r="D34" s="157">
        <v>0</v>
      </c>
      <c r="E34" s="102">
        <v>36</v>
      </c>
      <c r="F34" s="159">
        <v>263</v>
      </c>
      <c r="G34" s="102">
        <v>3517</v>
      </c>
      <c r="H34" s="102">
        <v>144</v>
      </c>
      <c r="I34" s="198">
        <v>47</v>
      </c>
      <c r="J34" s="159">
        <v>2</v>
      </c>
      <c r="K34" s="102">
        <v>42</v>
      </c>
      <c r="L34" s="159">
        <v>134</v>
      </c>
      <c r="M34" s="102">
        <v>525</v>
      </c>
      <c r="N34" s="102">
        <v>134</v>
      </c>
      <c r="O34" s="157">
        <v>54</v>
      </c>
      <c r="P34" s="197"/>
      <c r="Q34" s="197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</row>
    <row r="35" spans="1:28" s="146" customFormat="1" ht="11.25" thickBot="1">
      <c r="A35" s="352" t="s">
        <v>19</v>
      </c>
      <c r="B35" s="352"/>
      <c r="C35" s="359"/>
      <c r="D35" s="166">
        <v>4</v>
      </c>
      <c r="E35" s="165">
        <v>117</v>
      </c>
      <c r="F35" s="167">
        <v>237</v>
      </c>
      <c r="G35" s="165">
        <v>459</v>
      </c>
      <c r="H35" s="165">
        <v>95</v>
      </c>
      <c r="I35" s="199">
        <v>21</v>
      </c>
      <c r="J35" s="166">
        <v>4</v>
      </c>
      <c r="K35" s="165">
        <v>25</v>
      </c>
      <c r="L35" s="167">
        <v>71</v>
      </c>
      <c r="M35" s="165">
        <v>202</v>
      </c>
      <c r="N35" s="165">
        <v>215</v>
      </c>
      <c r="O35" s="166">
        <v>28</v>
      </c>
      <c r="P35" s="197"/>
      <c r="Q35" s="197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</row>
    <row r="36" spans="1:28" s="146" customFormat="1" ht="10.5">
      <c r="A36" s="200" t="s">
        <v>20</v>
      </c>
      <c r="B36" s="168"/>
      <c r="C36" s="168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</row>
    <row r="37" spans="1:28" s="1" customFormat="1">
      <c r="A37" s="427"/>
      <c r="B37" s="427"/>
      <c r="C37" s="427"/>
      <c r="D37" s="427"/>
      <c r="E37" s="427"/>
      <c r="F37" s="202"/>
      <c r="I37" s="202"/>
      <c r="L37" s="427"/>
      <c r="M37" s="427"/>
      <c r="N37" s="427"/>
      <c r="O37" s="2"/>
    </row>
  </sheetData>
  <mergeCells count="55">
    <mergeCell ref="L37:N37"/>
    <mergeCell ref="A25:C25"/>
    <mergeCell ref="A26:B27"/>
    <mergeCell ref="A28:C28"/>
    <mergeCell ref="A29:C29"/>
    <mergeCell ref="A30:C30"/>
    <mergeCell ref="A31:C31"/>
    <mergeCell ref="A32:C32"/>
    <mergeCell ref="A33:C33"/>
    <mergeCell ref="A34:C34"/>
    <mergeCell ref="A35:C35"/>
    <mergeCell ref="A37:E37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F22:I22"/>
    <mergeCell ref="A17:C17"/>
    <mergeCell ref="A18:C18"/>
    <mergeCell ref="A19:C19"/>
    <mergeCell ref="A22:C24"/>
    <mergeCell ref="D22:E22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N7:N8"/>
    <mergeCell ref="A9:C9"/>
    <mergeCell ref="A1:N1"/>
    <mergeCell ref="A2:Q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workbookViewId="0">
      <selection sqref="A1:K1"/>
    </sheetView>
  </sheetViews>
  <sheetFormatPr defaultColWidth="8.875" defaultRowHeight="13.5"/>
  <cols>
    <col min="1" max="2" width="3.875" customWidth="1"/>
    <col min="3" max="3" width="8" customWidth="1"/>
    <col min="4" max="10" width="9" customWidth="1"/>
    <col min="11" max="11" width="9" style="2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" customFormat="1" ht="14.25">
      <c r="A1" s="285" t="s">
        <v>126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21" s="1" customFormat="1" ht="17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21" s="24" customFormat="1" ht="11.25">
      <c r="A3" s="429" t="s">
        <v>127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21" s="46" customFormat="1" ht="12" thickBot="1">
      <c r="K4" s="148"/>
    </row>
    <row r="5" spans="1:21" s="24" customFormat="1" ht="23.25" thickBot="1">
      <c r="A5" s="430"/>
      <c r="B5" s="431"/>
      <c r="C5" s="432"/>
      <c r="D5" s="203" t="s">
        <v>128</v>
      </c>
      <c r="E5" s="203" t="s">
        <v>129</v>
      </c>
      <c r="F5" s="203" t="s">
        <v>130</v>
      </c>
      <c r="G5" s="204" t="s">
        <v>131</v>
      </c>
      <c r="H5" s="205" t="s">
        <v>132</v>
      </c>
      <c r="I5" s="203" t="s">
        <v>133</v>
      </c>
      <c r="J5" s="203" t="s">
        <v>134</v>
      </c>
      <c r="K5" s="206" t="s">
        <v>135</v>
      </c>
    </row>
    <row r="6" spans="1:21" s="24" customFormat="1" ht="11.25">
      <c r="A6" s="433" t="s">
        <v>136</v>
      </c>
      <c r="B6" s="434"/>
      <c r="C6" s="435"/>
      <c r="D6" s="207">
        <f>SUM(E6:K6)</f>
        <v>100</v>
      </c>
      <c r="E6" s="208">
        <v>74.7</v>
      </c>
      <c r="F6" s="209">
        <v>3.8</v>
      </c>
      <c r="G6" s="207">
        <v>0.4</v>
      </c>
      <c r="H6" s="210">
        <v>3.7</v>
      </c>
      <c r="I6" s="208">
        <v>0.1</v>
      </c>
      <c r="J6" s="209">
        <v>6</v>
      </c>
      <c r="K6" s="211">
        <v>11.3</v>
      </c>
    </row>
    <row r="7" spans="1:21" s="24" customFormat="1" ht="15" customHeight="1">
      <c r="A7" s="436" t="s">
        <v>109</v>
      </c>
      <c r="B7" s="437"/>
      <c r="C7" s="212" t="s">
        <v>137</v>
      </c>
      <c r="D7" s="213">
        <f>SUM(D9:D16)</f>
        <v>9582</v>
      </c>
      <c r="E7" s="213">
        <f t="shared" ref="E7:K7" si="0">SUM(E9:E16)</f>
        <v>7475</v>
      </c>
      <c r="F7" s="213">
        <f t="shared" si="0"/>
        <v>309</v>
      </c>
      <c r="G7" s="213">
        <f t="shared" si="0"/>
        <v>39</v>
      </c>
      <c r="H7" s="213">
        <f t="shared" si="0"/>
        <v>206</v>
      </c>
      <c r="I7" s="213">
        <f t="shared" si="0"/>
        <v>10</v>
      </c>
      <c r="J7" s="213">
        <f t="shared" si="0"/>
        <v>654</v>
      </c>
      <c r="K7" s="214">
        <f t="shared" si="0"/>
        <v>889</v>
      </c>
      <c r="L7" s="215"/>
    </row>
    <row r="8" spans="1:21" s="24" customFormat="1" ht="15" customHeight="1">
      <c r="A8" s="438"/>
      <c r="B8" s="439"/>
      <c r="C8" s="212" t="s">
        <v>40</v>
      </c>
      <c r="D8" s="216">
        <f>D7/$D$7*100</f>
        <v>100</v>
      </c>
      <c r="E8" s="216">
        <f t="shared" ref="E8:K8" si="1">E7/$D$7*100</f>
        <v>78.010853683990817</v>
      </c>
      <c r="F8" s="216">
        <f t="shared" si="1"/>
        <v>3.2247964934251723</v>
      </c>
      <c r="G8" s="216">
        <f t="shared" si="1"/>
        <v>0.4070131496556042</v>
      </c>
      <c r="H8" s="217">
        <f t="shared" si="1"/>
        <v>2.1498643289501147</v>
      </c>
      <c r="I8" s="216">
        <f t="shared" si="1"/>
        <v>0.10436234606553955</v>
      </c>
      <c r="J8" s="216">
        <f t="shared" si="1"/>
        <v>6.8252974326862867</v>
      </c>
      <c r="K8" s="218">
        <f t="shared" si="1"/>
        <v>9.2778125652264656</v>
      </c>
      <c r="L8" s="219"/>
    </row>
    <row r="9" spans="1:21" s="24" customFormat="1" ht="11.25">
      <c r="A9" s="428" t="s">
        <v>13</v>
      </c>
      <c r="B9" s="279"/>
      <c r="C9" s="281"/>
      <c r="D9" s="220">
        <f t="shared" ref="D9:D16" si="2">SUM(E9:K9)</f>
        <v>1323</v>
      </c>
      <c r="E9" s="220">
        <v>745</v>
      </c>
      <c r="F9" s="221">
        <v>49</v>
      </c>
      <c r="G9" s="222">
        <v>0</v>
      </c>
      <c r="H9" s="223">
        <v>1</v>
      </c>
      <c r="I9" s="224">
        <v>0</v>
      </c>
      <c r="J9" s="222">
        <v>124</v>
      </c>
      <c r="K9" s="225">
        <v>404</v>
      </c>
      <c r="M9" s="226"/>
      <c r="N9" s="226"/>
      <c r="O9" s="226"/>
      <c r="P9" s="226"/>
      <c r="Q9" s="226"/>
      <c r="R9" s="226"/>
      <c r="S9" s="226"/>
      <c r="T9" s="226"/>
      <c r="U9" s="226"/>
    </row>
    <row r="10" spans="1:21" s="24" customFormat="1" ht="11.25">
      <c r="A10" s="428" t="s">
        <v>76</v>
      </c>
      <c r="B10" s="279"/>
      <c r="C10" s="281"/>
      <c r="D10" s="227">
        <f t="shared" si="2"/>
        <v>660</v>
      </c>
      <c r="E10" s="221">
        <v>554</v>
      </c>
      <c r="F10" s="228">
        <v>76</v>
      </c>
      <c r="G10" s="229">
        <v>0</v>
      </c>
      <c r="H10" s="230">
        <v>22</v>
      </c>
      <c r="I10" s="231">
        <v>0</v>
      </c>
      <c r="J10" s="229">
        <v>8</v>
      </c>
      <c r="K10" s="232">
        <v>0</v>
      </c>
      <c r="M10" s="226"/>
      <c r="N10" s="226"/>
      <c r="O10" s="226"/>
      <c r="P10" s="226"/>
      <c r="Q10" s="226"/>
      <c r="R10" s="226"/>
      <c r="S10" s="226"/>
      <c r="T10" s="226"/>
      <c r="U10" s="226"/>
    </row>
    <row r="11" spans="1:21" s="24" customFormat="1" ht="11.25">
      <c r="A11" s="428" t="s">
        <v>14</v>
      </c>
      <c r="B11" s="279"/>
      <c r="C11" s="281"/>
      <c r="D11" s="227">
        <f t="shared" si="2"/>
        <v>1064</v>
      </c>
      <c r="E11" s="221">
        <v>777</v>
      </c>
      <c r="F11" s="228">
        <v>31</v>
      </c>
      <c r="G11" s="229">
        <v>0</v>
      </c>
      <c r="H11" s="230">
        <v>59</v>
      </c>
      <c r="I11" s="229">
        <v>6</v>
      </c>
      <c r="J11" s="229">
        <v>120</v>
      </c>
      <c r="K11" s="232">
        <v>71</v>
      </c>
      <c r="M11" s="226"/>
      <c r="N11" s="226"/>
      <c r="O11" s="226"/>
      <c r="P11" s="226"/>
      <c r="Q11" s="226"/>
      <c r="R11" s="226"/>
      <c r="S11" s="226"/>
      <c r="T11" s="226"/>
      <c r="U11" s="226"/>
    </row>
    <row r="12" spans="1:21" s="24" customFormat="1" ht="11.25">
      <c r="A12" s="428" t="s">
        <v>15</v>
      </c>
      <c r="B12" s="279"/>
      <c r="C12" s="281"/>
      <c r="D12" s="227">
        <f t="shared" si="2"/>
        <v>1292</v>
      </c>
      <c r="E12" s="221">
        <v>1098</v>
      </c>
      <c r="F12" s="228">
        <v>31</v>
      </c>
      <c r="G12" s="229">
        <v>11</v>
      </c>
      <c r="H12" s="221">
        <v>33</v>
      </c>
      <c r="I12" s="229">
        <v>0</v>
      </c>
      <c r="J12" s="229">
        <v>61</v>
      </c>
      <c r="K12" s="232">
        <v>58</v>
      </c>
      <c r="M12" s="226"/>
      <c r="N12" s="226"/>
      <c r="O12" s="226"/>
      <c r="P12" s="226"/>
      <c r="Q12" s="226"/>
      <c r="R12" s="226"/>
      <c r="S12" s="226"/>
      <c r="T12" s="226"/>
      <c r="U12" s="226"/>
    </row>
    <row r="13" spans="1:21" s="24" customFormat="1" ht="11.25">
      <c r="A13" s="428" t="s">
        <v>16</v>
      </c>
      <c r="B13" s="279"/>
      <c r="C13" s="281"/>
      <c r="D13" s="227">
        <f t="shared" si="2"/>
        <v>1404</v>
      </c>
      <c r="E13" s="221">
        <v>1092</v>
      </c>
      <c r="F13" s="228">
        <v>18</v>
      </c>
      <c r="G13" s="229">
        <v>3</v>
      </c>
      <c r="H13" s="221">
        <v>33</v>
      </c>
      <c r="I13" s="229">
        <v>0</v>
      </c>
      <c r="J13" s="229">
        <v>184</v>
      </c>
      <c r="K13" s="232">
        <v>74</v>
      </c>
      <c r="M13" s="226"/>
      <c r="N13" s="226"/>
      <c r="O13" s="226"/>
      <c r="P13" s="226"/>
      <c r="Q13" s="226"/>
      <c r="R13" s="226"/>
      <c r="S13" s="226"/>
      <c r="T13" s="226"/>
      <c r="U13" s="226"/>
    </row>
    <row r="14" spans="1:21" s="24" customFormat="1" ht="11.25">
      <c r="A14" s="428" t="s">
        <v>17</v>
      </c>
      <c r="B14" s="279"/>
      <c r="C14" s="281"/>
      <c r="D14" s="227">
        <f>SUM(E14:K14)</f>
        <v>1174</v>
      </c>
      <c r="E14" s="221">
        <v>833</v>
      </c>
      <c r="F14" s="228">
        <v>72</v>
      </c>
      <c r="G14" s="229">
        <v>18</v>
      </c>
      <c r="H14" s="221">
        <v>26</v>
      </c>
      <c r="I14" s="229">
        <v>3</v>
      </c>
      <c r="J14" s="229">
        <v>60</v>
      </c>
      <c r="K14" s="232">
        <v>162</v>
      </c>
      <c r="M14" s="226"/>
      <c r="N14" s="226"/>
      <c r="O14" s="226"/>
      <c r="P14" s="226"/>
      <c r="Q14" s="226"/>
      <c r="R14" s="226"/>
      <c r="S14" s="226"/>
      <c r="T14" s="226"/>
      <c r="U14" s="226"/>
    </row>
    <row r="15" spans="1:21" s="24" customFormat="1" ht="11.25">
      <c r="A15" s="428" t="s">
        <v>18</v>
      </c>
      <c r="B15" s="279"/>
      <c r="C15" s="281"/>
      <c r="D15" s="227">
        <f t="shared" si="2"/>
        <v>1363</v>
      </c>
      <c r="E15" s="221">
        <v>1223</v>
      </c>
      <c r="F15" s="228">
        <v>15</v>
      </c>
      <c r="G15" s="229">
        <v>2</v>
      </c>
      <c r="H15" s="221">
        <v>12</v>
      </c>
      <c r="I15" s="229">
        <v>0</v>
      </c>
      <c r="J15" s="229">
        <v>24</v>
      </c>
      <c r="K15" s="232">
        <v>87</v>
      </c>
      <c r="M15" s="226"/>
      <c r="N15" s="226"/>
      <c r="O15" s="226"/>
      <c r="P15" s="226"/>
      <c r="Q15" s="226"/>
      <c r="R15" s="226"/>
      <c r="S15" s="226"/>
      <c r="T15" s="226"/>
      <c r="U15" s="226"/>
    </row>
    <row r="16" spans="1:21" s="24" customFormat="1" ht="12" thickBot="1">
      <c r="A16" s="440" t="s">
        <v>19</v>
      </c>
      <c r="B16" s="312"/>
      <c r="C16" s="313"/>
      <c r="D16" s="233">
        <f t="shared" si="2"/>
        <v>1302</v>
      </c>
      <c r="E16" s="234">
        <v>1153</v>
      </c>
      <c r="F16" s="235">
        <v>17</v>
      </c>
      <c r="G16" s="236">
        <v>5</v>
      </c>
      <c r="H16" s="234">
        <v>20</v>
      </c>
      <c r="I16" s="236">
        <v>1</v>
      </c>
      <c r="J16" s="236">
        <v>73</v>
      </c>
      <c r="K16" s="237">
        <v>33</v>
      </c>
    </row>
    <row r="17" spans="1:11" s="1" customFormat="1">
      <c r="A17" s="441" t="s">
        <v>138</v>
      </c>
      <c r="B17" s="441"/>
      <c r="C17" s="441"/>
      <c r="D17" s="441"/>
      <c r="E17" s="441"/>
      <c r="F17" s="238"/>
      <c r="G17" s="238"/>
      <c r="H17" s="238"/>
      <c r="I17" s="238"/>
      <c r="J17" s="238"/>
      <c r="K17" s="238"/>
    </row>
    <row r="19" spans="1:11">
      <c r="D19" s="239"/>
    </row>
    <row r="21" spans="1:11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9:C9"/>
    <mergeCell ref="A1:K1"/>
    <mergeCell ref="A3:K3"/>
    <mergeCell ref="A5:C5"/>
    <mergeCell ref="A6:C6"/>
    <mergeCell ref="A7:B8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sqref="A1:K1"/>
    </sheetView>
  </sheetViews>
  <sheetFormatPr defaultColWidth="8.875" defaultRowHeight="13.5"/>
  <cols>
    <col min="1" max="2" width="3.5" style="240" customWidth="1"/>
    <col min="3" max="3" width="7.375" style="240" customWidth="1"/>
    <col min="4" max="11" width="9.125" style="240" customWidth="1"/>
    <col min="12" max="16384" width="8.875" style="240"/>
  </cols>
  <sheetData>
    <row r="1" spans="1:13" ht="14.25">
      <c r="A1" s="449" t="s">
        <v>139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</row>
    <row r="2" spans="1:13" ht="17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3" s="35" customFormat="1" ht="11.25">
      <c r="A3" s="450" t="s">
        <v>140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3" s="35" customFormat="1" ht="12" thickBot="1">
      <c r="A4" s="451"/>
      <c r="B4" s="451"/>
      <c r="C4" s="451"/>
      <c r="D4" s="451"/>
      <c r="E4" s="451"/>
      <c r="F4" s="451"/>
      <c r="G4" s="451"/>
      <c r="H4" s="451"/>
      <c r="I4" s="451"/>
      <c r="J4" s="451"/>
      <c r="K4" s="451"/>
    </row>
    <row r="5" spans="1:13" s="35" customFormat="1" ht="22.5">
      <c r="A5" s="452"/>
      <c r="B5" s="453"/>
      <c r="C5" s="454"/>
      <c r="D5" s="242" t="s">
        <v>128</v>
      </c>
      <c r="E5" s="242" t="s">
        <v>129</v>
      </c>
      <c r="F5" s="242" t="s">
        <v>130</v>
      </c>
      <c r="G5" s="243" t="s">
        <v>131</v>
      </c>
      <c r="H5" s="242" t="s">
        <v>132</v>
      </c>
      <c r="I5" s="242" t="s">
        <v>133</v>
      </c>
      <c r="J5" s="242" t="s">
        <v>134</v>
      </c>
      <c r="K5" s="244" t="s">
        <v>135</v>
      </c>
    </row>
    <row r="6" spans="1:13" s="35" customFormat="1" ht="11.25">
      <c r="A6" s="455" t="s">
        <v>108</v>
      </c>
      <c r="B6" s="456"/>
      <c r="C6" s="457"/>
      <c r="D6" s="245" t="s">
        <v>141</v>
      </c>
      <c r="E6" s="245">
        <v>74.7</v>
      </c>
      <c r="F6" s="245">
        <v>3.8</v>
      </c>
      <c r="G6" s="245">
        <v>0.4</v>
      </c>
      <c r="H6" s="246">
        <v>3.7</v>
      </c>
      <c r="I6" s="245">
        <v>0.1</v>
      </c>
      <c r="J6" s="245">
        <v>6</v>
      </c>
      <c r="K6" s="247">
        <v>11.3</v>
      </c>
    </row>
    <row r="7" spans="1:13" s="35" customFormat="1" ht="15" customHeight="1">
      <c r="A7" s="458" t="s">
        <v>109</v>
      </c>
      <c r="B7" s="459"/>
      <c r="C7" s="248" t="s">
        <v>110</v>
      </c>
      <c r="D7" s="249">
        <f>SUM(E7:K7)</f>
        <v>9582</v>
      </c>
      <c r="E7" s="249">
        <f>SUM(E9,E11,E13)</f>
        <v>7475</v>
      </c>
      <c r="F7" s="249">
        <f t="shared" ref="F7:K7" si="0">SUM(F9,F11,F13)</f>
        <v>309</v>
      </c>
      <c r="G7" s="249">
        <f t="shared" si="0"/>
        <v>39</v>
      </c>
      <c r="H7" s="249">
        <f t="shared" si="0"/>
        <v>206</v>
      </c>
      <c r="I7" s="249">
        <f t="shared" si="0"/>
        <v>10</v>
      </c>
      <c r="J7" s="249">
        <f t="shared" si="0"/>
        <v>654</v>
      </c>
      <c r="K7" s="250">
        <f t="shared" si="0"/>
        <v>889</v>
      </c>
      <c r="M7" s="251"/>
    </row>
    <row r="8" spans="1:13" s="35" customFormat="1" ht="12" thickBot="1">
      <c r="A8" s="460"/>
      <c r="B8" s="461"/>
      <c r="C8" s="252" t="s">
        <v>40</v>
      </c>
      <c r="D8" s="253">
        <f>D7/$D$7*100</f>
        <v>100</v>
      </c>
      <c r="E8" s="253">
        <f t="shared" ref="E8:K8" si="1">E7/$D$7*100</f>
        <v>78.010853683990817</v>
      </c>
      <c r="F8" s="253">
        <f t="shared" si="1"/>
        <v>3.2247964934251723</v>
      </c>
      <c r="G8" s="253">
        <f t="shared" si="1"/>
        <v>0.4070131496556042</v>
      </c>
      <c r="H8" s="253">
        <f t="shared" si="1"/>
        <v>2.1498643289501147</v>
      </c>
      <c r="I8" s="253">
        <f t="shared" si="1"/>
        <v>0.10436234606553955</v>
      </c>
      <c r="J8" s="253">
        <f t="shared" si="1"/>
        <v>6.8252974326862867</v>
      </c>
      <c r="K8" s="254">
        <f t="shared" si="1"/>
        <v>9.2778125652264656</v>
      </c>
    </row>
    <row r="9" spans="1:13" s="35" customFormat="1" ht="11.25">
      <c r="A9" s="462" t="s">
        <v>142</v>
      </c>
      <c r="B9" s="463"/>
      <c r="C9" s="464"/>
      <c r="D9" s="221">
        <f>SUM(E9:K9)</f>
        <v>8135</v>
      </c>
      <c r="E9" s="229">
        <v>7475</v>
      </c>
      <c r="F9" s="221">
        <v>301</v>
      </c>
      <c r="G9" s="229">
        <v>39</v>
      </c>
      <c r="H9" s="255">
        <v>175</v>
      </c>
      <c r="I9" s="230">
        <v>3</v>
      </c>
      <c r="J9" s="229">
        <v>130</v>
      </c>
      <c r="K9" s="256">
        <v>12</v>
      </c>
      <c r="L9" s="251"/>
    </row>
    <row r="10" spans="1:13" s="35" customFormat="1" ht="11.25">
      <c r="A10" s="442"/>
      <c r="B10" s="443"/>
      <c r="C10" s="444"/>
      <c r="D10" s="257">
        <f>D9/$D$9</f>
        <v>1</v>
      </c>
      <c r="E10" s="258">
        <f t="shared" ref="E10:K10" si="2">E9/$D$9</f>
        <v>0.91886908420405655</v>
      </c>
      <c r="F10" s="258">
        <f t="shared" si="2"/>
        <v>3.7000614628149971E-2</v>
      </c>
      <c r="G10" s="258">
        <f t="shared" si="2"/>
        <v>4.794099569760295E-3</v>
      </c>
      <c r="H10" s="258">
        <f t="shared" si="2"/>
        <v>2.1511985248924399E-2</v>
      </c>
      <c r="I10" s="258">
        <f t="shared" si="2"/>
        <v>3.6877688998156118E-4</v>
      </c>
      <c r="J10" s="258">
        <f t="shared" si="2"/>
        <v>1.5980331899200985E-2</v>
      </c>
      <c r="K10" s="259">
        <f t="shared" si="2"/>
        <v>1.4751075599262447E-3</v>
      </c>
    </row>
    <row r="11" spans="1:13" s="35" customFormat="1" ht="11.25">
      <c r="A11" s="442" t="s">
        <v>143</v>
      </c>
      <c r="B11" s="443"/>
      <c r="C11" s="444"/>
      <c r="D11" s="229">
        <f>SUM(E11:K11)</f>
        <v>566</v>
      </c>
      <c r="E11" s="229">
        <v>0</v>
      </c>
      <c r="F11" s="221">
        <v>8</v>
      </c>
      <c r="G11" s="229">
        <v>0</v>
      </c>
      <c r="H11" s="229">
        <v>31</v>
      </c>
      <c r="I11" s="229">
        <v>3</v>
      </c>
      <c r="J11" s="229">
        <v>524</v>
      </c>
      <c r="K11" s="260">
        <v>0</v>
      </c>
      <c r="L11" s="261"/>
    </row>
    <row r="12" spans="1:13" s="35" customFormat="1" ht="11.25">
      <c r="A12" s="442"/>
      <c r="B12" s="443"/>
      <c r="C12" s="444"/>
      <c r="D12" s="257">
        <f>D11/$D$11</f>
        <v>1</v>
      </c>
      <c r="E12" s="258">
        <f t="shared" ref="E12:K12" si="3">E11/$D$11</f>
        <v>0</v>
      </c>
      <c r="F12" s="258">
        <f t="shared" si="3"/>
        <v>1.4134275618374558E-2</v>
      </c>
      <c r="G12" s="258">
        <f t="shared" si="3"/>
        <v>0</v>
      </c>
      <c r="H12" s="258">
        <f t="shared" si="3"/>
        <v>5.4770318021201414E-2</v>
      </c>
      <c r="I12" s="258">
        <f t="shared" si="3"/>
        <v>5.3003533568904597E-3</v>
      </c>
      <c r="J12" s="258">
        <f t="shared" si="3"/>
        <v>0.9257950530035336</v>
      </c>
      <c r="K12" s="259">
        <f t="shared" si="3"/>
        <v>0</v>
      </c>
    </row>
    <row r="13" spans="1:13" s="35" customFormat="1" ht="11.25">
      <c r="A13" s="442" t="s">
        <v>144</v>
      </c>
      <c r="B13" s="443"/>
      <c r="C13" s="444"/>
      <c r="D13" s="229">
        <f>SUM(E13:K13)</f>
        <v>881</v>
      </c>
      <c r="E13" s="229">
        <v>0</v>
      </c>
      <c r="F13" s="229">
        <v>0</v>
      </c>
      <c r="G13" s="229">
        <v>0</v>
      </c>
      <c r="H13" s="262">
        <v>0</v>
      </c>
      <c r="I13" s="262">
        <v>4</v>
      </c>
      <c r="J13" s="231">
        <v>0</v>
      </c>
      <c r="K13" s="232">
        <v>877</v>
      </c>
      <c r="L13" s="251"/>
    </row>
    <row r="14" spans="1:13" s="35" customFormat="1" ht="12" thickBot="1">
      <c r="A14" s="445"/>
      <c r="B14" s="446"/>
      <c r="C14" s="447"/>
      <c r="D14" s="263">
        <f>D13/$D$13</f>
        <v>1</v>
      </c>
      <c r="E14" s="264">
        <f t="shared" ref="E14:K14" si="4">E13/$D$13</f>
        <v>0</v>
      </c>
      <c r="F14" s="264">
        <f t="shared" si="4"/>
        <v>0</v>
      </c>
      <c r="G14" s="264">
        <f t="shared" si="4"/>
        <v>0</v>
      </c>
      <c r="H14" s="264">
        <f t="shared" si="4"/>
        <v>0</v>
      </c>
      <c r="I14" s="264">
        <f t="shared" si="4"/>
        <v>4.5402951191827468E-3</v>
      </c>
      <c r="J14" s="264">
        <f t="shared" si="4"/>
        <v>0</v>
      </c>
      <c r="K14" s="265">
        <f t="shared" si="4"/>
        <v>0.99545970488081725</v>
      </c>
    </row>
    <row r="15" spans="1:13" s="35" customFormat="1" ht="11.25">
      <c r="A15" s="266" t="s">
        <v>145</v>
      </c>
      <c r="D15" s="267"/>
      <c r="E15" s="268"/>
      <c r="F15" s="267"/>
      <c r="G15" s="268"/>
      <c r="H15" s="267"/>
      <c r="I15" s="268"/>
      <c r="J15" s="268"/>
      <c r="K15" s="268"/>
    </row>
    <row r="16" spans="1:13">
      <c r="A16" s="448"/>
      <c r="B16" s="448"/>
      <c r="C16" s="448"/>
      <c r="D16" s="448"/>
      <c r="E16" s="448"/>
      <c r="F16" s="269"/>
      <c r="G16" s="270"/>
      <c r="H16" s="270"/>
      <c r="I16" s="269"/>
      <c r="J16" s="270"/>
      <c r="K16" s="271"/>
    </row>
    <row r="17" spans="4:11">
      <c r="D17" s="272"/>
      <c r="E17" s="272"/>
      <c r="F17" s="273"/>
      <c r="G17" s="274"/>
      <c r="H17" s="275"/>
      <c r="I17" s="275"/>
      <c r="J17" s="275"/>
      <c r="K17" s="275"/>
    </row>
    <row r="19" spans="4:11">
      <c r="E19" s="276"/>
      <c r="F19" s="276"/>
      <c r="G19" s="276"/>
      <c r="H19" s="276"/>
      <c r="I19" s="276"/>
      <c r="J19" s="276"/>
      <c r="K19" s="276"/>
    </row>
    <row r="22" spans="4:11">
      <c r="D22" s="277"/>
      <c r="E22" s="277"/>
      <c r="F22" s="277"/>
      <c r="G22" s="277"/>
      <c r="H22" s="277"/>
      <c r="I22" s="277"/>
      <c r="J22" s="277"/>
      <c r="K22" s="277"/>
    </row>
    <row r="23" spans="4:11">
      <c r="D23" s="278"/>
      <c r="E23" s="278"/>
      <c r="F23" s="278"/>
      <c r="G23" s="278"/>
      <c r="H23" s="278"/>
      <c r="I23" s="278"/>
      <c r="J23" s="278"/>
      <c r="K23" s="278"/>
    </row>
    <row r="24" spans="4:11">
      <c r="D24" s="277"/>
      <c r="E24" s="277"/>
      <c r="F24" s="277"/>
      <c r="G24" s="277"/>
      <c r="H24" s="277"/>
      <c r="I24" s="277"/>
      <c r="J24" s="277"/>
      <c r="K24" s="277"/>
    </row>
    <row r="25" spans="4:11">
      <c r="D25" s="278"/>
      <c r="E25" s="278"/>
      <c r="F25" s="278"/>
      <c r="G25" s="278"/>
      <c r="H25" s="278"/>
      <c r="I25" s="278"/>
      <c r="J25" s="278"/>
      <c r="K25" s="278"/>
    </row>
    <row r="26" spans="4:11">
      <c r="D26" s="277"/>
      <c r="E26" s="277"/>
      <c r="F26" s="277"/>
      <c r="G26" s="277"/>
      <c r="H26" s="277"/>
      <c r="I26" s="277"/>
      <c r="J26" s="277"/>
      <c r="K26" s="277"/>
    </row>
    <row r="27" spans="4:11">
      <c r="D27" s="278"/>
      <c r="E27" s="278"/>
      <c r="F27" s="278"/>
      <c r="G27" s="278"/>
      <c r="H27" s="278"/>
      <c r="I27" s="278"/>
      <c r="J27" s="278"/>
      <c r="K27" s="278"/>
    </row>
    <row r="28" spans="4:11">
      <c r="D28" s="277"/>
      <c r="E28" s="277"/>
      <c r="F28" s="277"/>
      <c r="G28" s="277"/>
      <c r="H28" s="277"/>
      <c r="I28" s="277"/>
      <c r="J28" s="277"/>
      <c r="K28" s="277"/>
    </row>
    <row r="29" spans="4:11">
      <c r="D29" s="278"/>
      <c r="E29" s="278"/>
      <c r="F29" s="278"/>
      <c r="G29" s="278"/>
      <c r="H29" s="278"/>
      <c r="I29" s="278"/>
      <c r="J29" s="278"/>
      <c r="K29" s="278"/>
    </row>
    <row r="30" spans="4:11">
      <c r="D30" s="277"/>
      <c r="E30" s="277"/>
      <c r="F30" s="277"/>
      <c r="G30" s="277"/>
      <c r="H30" s="277"/>
      <c r="I30" s="277"/>
      <c r="J30" s="277"/>
      <c r="K30" s="277"/>
    </row>
    <row r="31" spans="4:11">
      <c r="D31" s="278"/>
      <c r="E31" s="278"/>
      <c r="F31" s="278"/>
      <c r="G31" s="278"/>
      <c r="H31" s="278"/>
      <c r="I31" s="278"/>
      <c r="J31" s="278"/>
      <c r="K31" s="278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 ７１  地域保健看護活動（集団健診・健康相談）</vt:lpstr>
      <vt:lpstr>表 ７２  地域保健看護活動（家庭訪問対象別）</vt:lpstr>
      <vt:lpstr>表 ７３  その他のケースワーク</vt:lpstr>
      <vt:lpstr>表 ７４  地域保健看護活動（業務別割合）</vt:lpstr>
      <vt:lpstr>表 ７５  地域保健看護活動（対象別業務割合）</vt:lpstr>
      <vt:lpstr>表 ７６  地域保健看護活動（各担当別から見た対象別業務割合）</vt:lpstr>
      <vt:lpstr>'表 ７１  地域保健看護活動（集団健診・健康相談）'!Print_Area</vt:lpstr>
      <vt:lpstr>'表 ７３  その他のケースワーク'!Print_Area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2025-07-09T10:01:56Z</cp:lastPrinted>
  <dcterms:created xsi:type="dcterms:W3CDTF">2015-10-07T04:26:14Z</dcterms:created>
  <dcterms:modified xsi:type="dcterms:W3CDTF">2025-07-09T10:09:58Z</dcterms:modified>
</cp:coreProperties>
</file>