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総務部庶務課\調査係\●統計調査関係\10_健康福祉年報\R01年度\19 HP公開\HP掲載（修正）\Excel_セクションごと\第１編　保健統計\第１章　川崎市の人口及び人口動態統計\"/>
    </mc:Choice>
  </mc:AlternateContent>
  <bookViews>
    <workbookView xWindow="17385" yWindow="4215" windowWidth="22905" windowHeight="22695"/>
  </bookViews>
  <sheets>
    <sheet name="表 ２１  選択死因死亡数、死亡率（人口10万対）年次推移" sheetId="14" r:id="rId1"/>
    <sheet name="表 ２２  選択死因死亡数、死亡率（人口１０万対）区別" sheetId="15" r:id="rId2"/>
    <sheet name="表 ２３  死因順位・年次推移" sheetId="16" r:id="rId3"/>
    <sheet name="表 ２４  死因順位・保健所支所別" sheetId="17" r:id="rId4"/>
    <sheet name="表 ２５  死因順位・性別年齢階級別" sheetId="18" r:id="rId5"/>
    <sheet name="表 ２６  死因・年齢階級別死亡数" sheetId="19" r:id="rId6"/>
    <sheet name="表 ２７  死因・月別保健所支所別死亡数" sheetId="20" r:id="rId7"/>
    <sheet name="表 ２８  保健所支所別・性・年齢階級別死亡数" sheetId="21" r:id="rId8"/>
    <sheet name="表 ２９  日齢・月齢及び死因別乳児死亡数" sheetId="22" r:id="rId9"/>
    <sheet name="表 ３０  死因別乳児死亡数" sheetId="23" r:id="rId10"/>
    <sheet name="表 ３１  乳児死因順位、死亡率（出生10万対）" sheetId="24" r:id="rId11"/>
    <sheet name="表 ３２  新生児死因順位、死亡率（出生10万対）" sheetId="25" r:id="rId12"/>
    <sheet name="表 ３３  周産期死亡率" sheetId="26" r:id="rId13"/>
    <sheet name="表 ３４  死亡場所別死亡者数の推移" sheetId="27" r:id="rId14"/>
    <sheet name="表 ３５  死亡場所別死亡者数割合の推移" sheetId="28" r:id="rId15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5" i="21" l="1"/>
  <c r="Z4" i="21"/>
  <c r="Z3" i="21"/>
  <c r="G165" i="19" l="1"/>
  <c r="F165" i="19"/>
  <c r="E165" i="19" s="1"/>
  <c r="G164" i="19"/>
  <c r="F164" i="19"/>
  <c r="E164" i="19" s="1"/>
  <c r="G163" i="19"/>
  <c r="F163" i="19"/>
  <c r="E163" i="19" s="1"/>
  <c r="G162" i="19"/>
  <c r="F162" i="19"/>
  <c r="E162" i="19"/>
  <c r="G161" i="19"/>
  <c r="F161" i="19"/>
  <c r="E161" i="19" s="1"/>
  <c r="G160" i="19"/>
  <c r="F160" i="19"/>
  <c r="E160" i="19" s="1"/>
  <c r="G159" i="19"/>
  <c r="F159" i="19"/>
  <c r="E159" i="19" s="1"/>
  <c r="G158" i="19"/>
  <c r="F158" i="19"/>
  <c r="E158" i="19"/>
  <c r="G157" i="19"/>
  <c r="F157" i="19"/>
  <c r="E157" i="19" s="1"/>
  <c r="G156" i="19"/>
  <c r="F156" i="19"/>
  <c r="E156" i="19" s="1"/>
  <c r="G155" i="19"/>
  <c r="F155" i="19"/>
  <c r="E155" i="19" s="1"/>
  <c r="G154" i="19"/>
  <c r="F154" i="19"/>
  <c r="E154" i="19"/>
  <c r="BA153" i="19"/>
  <c r="AZ153" i="19"/>
  <c r="AY153" i="19"/>
  <c r="AX153" i="19"/>
  <c r="F153" i="19" s="1"/>
  <c r="E153" i="19" s="1"/>
  <c r="G153" i="19"/>
  <c r="BA152" i="19"/>
  <c r="AZ152" i="19"/>
  <c r="AY152" i="19"/>
  <c r="G152" i="19"/>
  <c r="G150" i="19"/>
  <c r="F150" i="19"/>
  <c r="E150" i="19" s="1"/>
  <c r="G149" i="19"/>
  <c r="F149" i="19"/>
  <c r="E149" i="19"/>
  <c r="G148" i="19"/>
  <c r="F148" i="19"/>
  <c r="E148" i="19" s="1"/>
  <c r="BA147" i="19"/>
  <c r="AZ147" i="19"/>
  <c r="AY147" i="19"/>
  <c r="AX147" i="19"/>
  <c r="G147" i="19"/>
  <c r="F147" i="19"/>
  <c r="E147" i="19" s="1"/>
  <c r="G145" i="19"/>
  <c r="F145" i="19"/>
  <c r="E145" i="19" s="1"/>
  <c r="G144" i="19"/>
  <c r="F144" i="19"/>
  <c r="E144" i="19"/>
  <c r="G143" i="19"/>
  <c r="F143" i="19"/>
  <c r="E143" i="19" s="1"/>
  <c r="G142" i="19"/>
  <c r="F142" i="19"/>
  <c r="E142" i="19" s="1"/>
  <c r="G141" i="19"/>
  <c r="F141" i="19"/>
  <c r="E141" i="19" s="1"/>
  <c r="BA140" i="19"/>
  <c r="AZ140" i="19"/>
  <c r="AY140" i="19"/>
  <c r="G140" i="19" s="1"/>
  <c r="AX140" i="19"/>
  <c r="F140" i="19" s="1"/>
  <c r="E140" i="19" s="1"/>
  <c r="G139" i="19"/>
  <c r="F139" i="19"/>
  <c r="E139" i="19" s="1"/>
  <c r="BA138" i="19"/>
  <c r="AZ138" i="19"/>
  <c r="G136" i="19"/>
  <c r="F136" i="19"/>
  <c r="E136" i="19" s="1"/>
  <c r="G135" i="19"/>
  <c r="F135" i="19"/>
  <c r="E135" i="19"/>
  <c r="G134" i="19"/>
  <c r="F134" i="19"/>
  <c r="E134" i="19" s="1"/>
  <c r="G133" i="19"/>
  <c r="F133" i="19"/>
  <c r="E133" i="19" s="1"/>
  <c r="G132" i="19"/>
  <c r="F132" i="19"/>
  <c r="E132" i="19" s="1"/>
  <c r="G131" i="19"/>
  <c r="F131" i="19"/>
  <c r="E131" i="19"/>
  <c r="G130" i="19"/>
  <c r="F130" i="19"/>
  <c r="E130" i="19" s="1"/>
  <c r="G128" i="19"/>
  <c r="F128" i="19"/>
  <c r="E128" i="19" s="1"/>
  <c r="G126" i="19"/>
  <c r="F126" i="19"/>
  <c r="E126" i="19" s="1"/>
  <c r="G125" i="19"/>
  <c r="F125" i="19"/>
  <c r="E125" i="19"/>
  <c r="G124" i="19"/>
  <c r="F124" i="19"/>
  <c r="E124" i="19" s="1"/>
  <c r="G123" i="19"/>
  <c r="F123" i="19"/>
  <c r="E123" i="19" s="1"/>
  <c r="BA122" i="19"/>
  <c r="AZ122" i="19"/>
  <c r="AZ120" i="19" s="1"/>
  <c r="AY122" i="19"/>
  <c r="G122" i="19" s="1"/>
  <c r="AX122" i="19"/>
  <c r="F122" i="19"/>
  <c r="E122" i="19" s="1"/>
  <c r="G121" i="19"/>
  <c r="F121" i="19"/>
  <c r="E121" i="19"/>
  <c r="BA120" i="19"/>
  <c r="AX120" i="19"/>
  <c r="F120" i="19" s="1"/>
  <c r="G118" i="19"/>
  <c r="F118" i="19"/>
  <c r="E118" i="19" s="1"/>
  <c r="G116" i="19"/>
  <c r="F116" i="19"/>
  <c r="E116" i="19" s="1"/>
  <c r="G114" i="19"/>
  <c r="F114" i="19"/>
  <c r="E114" i="19"/>
  <c r="G113" i="19"/>
  <c r="F113" i="19"/>
  <c r="E113" i="19" s="1"/>
  <c r="G112" i="19"/>
  <c r="F112" i="19"/>
  <c r="E112" i="19" s="1"/>
  <c r="BA111" i="19"/>
  <c r="AZ111" i="19"/>
  <c r="AZ108" i="19" s="1"/>
  <c r="F108" i="19" s="1"/>
  <c r="AY111" i="19"/>
  <c r="AY108" i="19" s="1"/>
  <c r="G108" i="19" s="1"/>
  <c r="AX111" i="19"/>
  <c r="F111" i="19"/>
  <c r="G110" i="19"/>
  <c r="F110" i="19"/>
  <c r="E110" i="19"/>
  <c r="G109" i="19"/>
  <c r="F109" i="19"/>
  <c r="E109" i="19" s="1"/>
  <c r="BA108" i="19"/>
  <c r="BA6" i="19" s="1"/>
  <c r="AX108" i="19"/>
  <c r="G106" i="19"/>
  <c r="F106" i="19"/>
  <c r="E106" i="19" s="1"/>
  <c r="G105" i="19"/>
  <c r="F105" i="19"/>
  <c r="E105" i="19"/>
  <c r="G104" i="19"/>
  <c r="F104" i="19"/>
  <c r="E104" i="19" s="1"/>
  <c r="G103" i="19"/>
  <c r="F103" i="19"/>
  <c r="E103" i="19" s="1"/>
  <c r="G102" i="19"/>
  <c r="F102" i="19"/>
  <c r="E102" i="19" s="1"/>
  <c r="G101" i="19"/>
  <c r="F101" i="19"/>
  <c r="E101" i="19"/>
  <c r="BA100" i="19"/>
  <c r="AZ100" i="19"/>
  <c r="AY100" i="19"/>
  <c r="AX100" i="19"/>
  <c r="F100" i="19" s="1"/>
  <c r="E100" i="19" s="1"/>
  <c r="G100" i="19"/>
  <c r="G98" i="19"/>
  <c r="F98" i="19"/>
  <c r="E98" i="19" s="1"/>
  <c r="G97" i="19"/>
  <c r="F97" i="19"/>
  <c r="E97" i="19" s="1"/>
  <c r="G96" i="19"/>
  <c r="F96" i="19"/>
  <c r="E96" i="19"/>
  <c r="G95" i="19"/>
  <c r="F95" i="19"/>
  <c r="E95" i="19" s="1"/>
  <c r="G94" i="19"/>
  <c r="F94" i="19"/>
  <c r="E94" i="19" s="1"/>
  <c r="G93" i="19"/>
  <c r="F93" i="19"/>
  <c r="E93" i="19" s="1"/>
  <c r="BA92" i="19"/>
  <c r="AZ92" i="19"/>
  <c r="AY92" i="19"/>
  <c r="G92" i="19" s="1"/>
  <c r="AX92" i="19"/>
  <c r="F92" i="19" s="1"/>
  <c r="E92" i="19" s="1"/>
  <c r="G91" i="19"/>
  <c r="F91" i="19"/>
  <c r="E91" i="19" s="1"/>
  <c r="G90" i="19"/>
  <c r="F90" i="19"/>
  <c r="E90" i="19" s="1"/>
  <c r="G82" i="19"/>
  <c r="F82" i="19"/>
  <c r="E82" i="19" s="1"/>
  <c r="G81" i="19"/>
  <c r="F81" i="19"/>
  <c r="E81" i="19"/>
  <c r="G80" i="19"/>
  <c r="F80" i="19"/>
  <c r="E80" i="19" s="1"/>
  <c r="G79" i="19"/>
  <c r="F79" i="19"/>
  <c r="E79" i="19" s="1"/>
  <c r="G78" i="19"/>
  <c r="F78" i="19"/>
  <c r="E78" i="19" s="1"/>
  <c r="G77" i="19"/>
  <c r="F77" i="19"/>
  <c r="E77" i="19"/>
  <c r="BA76" i="19"/>
  <c r="AZ76" i="19"/>
  <c r="AY76" i="19"/>
  <c r="AX76" i="19"/>
  <c r="F76" i="19" s="1"/>
  <c r="E76" i="19" s="1"/>
  <c r="G76" i="19"/>
  <c r="G75" i="19"/>
  <c r="F75" i="19"/>
  <c r="E75" i="19" s="1"/>
  <c r="G74" i="19"/>
  <c r="F74" i="19"/>
  <c r="E74" i="19" s="1"/>
  <c r="BA73" i="19"/>
  <c r="AZ73" i="19"/>
  <c r="AY73" i="19"/>
  <c r="G73" i="19" s="1"/>
  <c r="AX73" i="19"/>
  <c r="F73" i="19" s="1"/>
  <c r="E73" i="19" s="1"/>
  <c r="BA72" i="19"/>
  <c r="AZ72" i="19"/>
  <c r="AX72" i="19"/>
  <c r="F72" i="19" s="1"/>
  <c r="G70" i="19"/>
  <c r="F70" i="19"/>
  <c r="E70" i="19" s="1"/>
  <c r="G68" i="19"/>
  <c r="F68" i="19"/>
  <c r="E68" i="19" s="1"/>
  <c r="G66" i="19"/>
  <c r="F66" i="19"/>
  <c r="E66" i="19"/>
  <c r="G65" i="19"/>
  <c r="F65" i="19"/>
  <c r="E65" i="19" s="1"/>
  <c r="G64" i="19"/>
  <c r="F64" i="19"/>
  <c r="E64" i="19" s="1"/>
  <c r="G63" i="19"/>
  <c r="F63" i="19"/>
  <c r="E63" i="19" s="1"/>
  <c r="G62" i="19"/>
  <c r="F62" i="19"/>
  <c r="E62" i="19"/>
  <c r="BA61" i="19"/>
  <c r="AZ61" i="19"/>
  <c r="AY61" i="19"/>
  <c r="AX61" i="19"/>
  <c r="F61" i="19" s="1"/>
  <c r="E61" i="19" s="1"/>
  <c r="G61" i="19"/>
  <c r="G59" i="19"/>
  <c r="F59" i="19"/>
  <c r="E59" i="19" s="1"/>
  <c r="G58" i="19"/>
  <c r="F58" i="19"/>
  <c r="E58" i="19" s="1"/>
  <c r="BA57" i="19"/>
  <c r="AZ57" i="19"/>
  <c r="AY57" i="19"/>
  <c r="G57" i="19" s="1"/>
  <c r="AX57" i="19"/>
  <c r="F57" i="19" s="1"/>
  <c r="E57" i="19" s="1"/>
  <c r="G55" i="19"/>
  <c r="F55" i="19"/>
  <c r="E55" i="19" s="1"/>
  <c r="G54" i="19"/>
  <c r="F54" i="19"/>
  <c r="E54" i="19" s="1"/>
  <c r="BA53" i="19"/>
  <c r="AZ53" i="19"/>
  <c r="AY53" i="19"/>
  <c r="G53" i="19" s="1"/>
  <c r="AX53" i="19"/>
  <c r="F53" i="19"/>
  <c r="E53" i="19" s="1"/>
  <c r="G50" i="19"/>
  <c r="F50" i="19"/>
  <c r="E50" i="19"/>
  <c r="G49" i="19"/>
  <c r="F49" i="19"/>
  <c r="E49" i="19" s="1"/>
  <c r="G48" i="19"/>
  <c r="F48" i="19"/>
  <c r="E48" i="19" s="1"/>
  <c r="G46" i="19"/>
  <c r="F46" i="19"/>
  <c r="E46" i="19" s="1"/>
  <c r="G45" i="19"/>
  <c r="F45" i="19"/>
  <c r="E45" i="19"/>
  <c r="BA44" i="19"/>
  <c r="AZ44" i="19"/>
  <c r="AY44" i="19"/>
  <c r="AX44" i="19"/>
  <c r="AX21" i="19" s="1"/>
  <c r="G44" i="19"/>
  <c r="G43" i="19"/>
  <c r="F43" i="19"/>
  <c r="E43" i="19" s="1"/>
  <c r="G42" i="19"/>
  <c r="F42" i="19"/>
  <c r="E42" i="19" s="1"/>
  <c r="G41" i="19"/>
  <c r="F41" i="19"/>
  <c r="E41" i="19"/>
  <c r="G40" i="19"/>
  <c r="F40" i="19"/>
  <c r="E40" i="19" s="1"/>
  <c r="G39" i="19"/>
  <c r="F39" i="19"/>
  <c r="E39" i="19" s="1"/>
  <c r="G38" i="19"/>
  <c r="F38" i="19"/>
  <c r="E38" i="19" s="1"/>
  <c r="G37" i="19"/>
  <c r="F37" i="19"/>
  <c r="E37" i="19"/>
  <c r="G36" i="19"/>
  <c r="F36" i="19"/>
  <c r="E36" i="19" s="1"/>
  <c r="G35" i="19"/>
  <c r="F35" i="19"/>
  <c r="E35" i="19" s="1"/>
  <c r="G34" i="19"/>
  <c r="F34" i="19"/>
  <c r="E34" i="19" s="1"/>
  <c r="G33" i="19"/>
  <c r="F33" i="19"/>
  <c r="E33" i="19"/>
  <c r="G32" i="19"/>
  <c r="F32" i="19"/>
  <c r="E32" i="19" s="1"/>
  <c r="G31" i="19"/>
  <c r="F31" i="19"/>
  <c r="E31" i="19" s="1"/>
  <c r="G30" i="19"/>
  <c r="F30" i="19"/>
  <c r="E30" i="19" s="1"/>
  <c r="G29" i="19"/>
  <c r="F29" i="19"/>
  <c r="E29" i="19"/>
  <c r="G28" i="19"/>
  <c r="F28" i="19"/>
  <c r="E28" i="19" s="1"/>
  <c r="G27" i="19"/>
  <c r="F27" i="19"/>
  <c r="E27" i="19" s="1"/>
  <c r="G26" i="19"/>
  <c r="F26" i="19"/>
  <c r="E26" i="19" s="1"/>
  <c r="G25" i="19"/>
  <c r="F25" i="19"/>
  <c r="E25" i="19"/>
  <c r="G24" i="19"/>
  <c r="F24" i="19"/>
  <c r="E24" i="19" s="1"/>
  <c r="G23" i="19"/>
  <c r="F23" i="19"/>
  <c r="E23" i="19" s="1"/>
  <c r="BA22" i="19"/>
  <c r="AZ22" i="19"/>
  <c r="AZ21" i="19" s="1"/>
  <c r="AZ6" i="19" s="1"/>
  <c r="AY22" i="19"/>
  <c r="G22" i="19" s="1"/>
  <c r="AX22" i="19"/>
  <c r="F22" i="19"/>
  <c r="BA21" i="19"/>
  <c r="AY21" i="19"/>
  <c r="G21" i="19" s="1"/>
  <c r="G19" i="19"/>
  <c r="F19" i="19"/>
  <c r="E19" i="19" s="1"/>
  <c r="G18" i="19"/>
  <c r="F18" i="19"/>
  <c r="E18" i="19" s="1"/>
  <c r="G17" i="19"/>
  <c r="F17" i="19"/>
  <c r="E17" i="19" s="1"/>
  <c r="G16" i="19"/>
  <c r="F16" i="19"/>
  <c r="E16" i="19"/>
  <c r="G15" i="19"/>
  <c r="F15" i="19"/>
  <c r="E15" i="19" s="1"/>
  <c r="G14" i="19"/>
  <c r="F14" i="19"/>
  <c r="E14" i="19" s="1"/>
  <c r="G13" i="19"/>
  <c r="F13" i="19"/>
  <c r="E13" i="19" s="1"/>
  <c r="G12" i="19"/>
  <c r="F12" i="19"/>
  <c r="E12" i="19"/>
  <c r="G11" i="19"/>
  <c r="F11" i="19"/>
  <c r="E11" i="19" s="1"/>
  <c r="G10" i="19"/>
  <c r="F10" i="19"/>
  <c r="E10" i="19" s="1"/>
  <c r="G9" i="19"/>
  <c r="F9" i="19"/>
  <c r="E9" i="19" s="1"/>
  <c r="BA8" i="19"/>
  <c r="AZ8" i="19"/>
  <c r="AY8" i="19"/>
  <c r="AX8" i="19"/>
  <c r="F8" i="19" s="1"/>
  <c r="BC6" i="19"/>
  <c r="BB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F21" i="19" l="1"/>
  <c r="E21" i="19" s="1"/>
  <c r="F6" i="19"/>
  <c r="E6" i="19" s="1"/>
  <c r="E108" i="19"/>
  <c r="E22" i="19"/>
  <c r="E120" i="19"/>
  <c r="AY72" i="19"/>
  <c r="G72" i="19" s="1"/>
  <c r="E72" i="19" s="1"/>
  <c r="G111" i="19"/>
  <c r="E111" i="19" s="1"/>
  <c r="AY120" i="19"/>
  <c r="G120" i="19" s="1"/>
  <c r="AX138" i="19"/>
  <c r="F138" i="19" s="1"/>
  <c r="AX152" i="19"/>
  <c r="F152" i="19" s="1"/>
  <c r="E152" i="19" s="1"/>
  <c r="G8" i="19"/>
  <c r="G6" i="19" s="1"/>
  <c r="F44" i="19"/>
  <c r="E44" i="19" s="1"/>
  <c r="AY138" i="19"/>
  <c r="G138" i="19" s="1"/>
  <c r="E138" i="19" l="1"/>
  <c r="AX6" i="19"/>
  <c r="E8" i="19"/>
  <c r="AY6" i="19"/>
</calcChain>
</file>

<file path=xl/sharedStrings.xml><?xml version="1.0" encoding="utf-8"?>
<sst xmlns="http://schemas.openxmlformats.org/spreadsheetml/2006/main" count="2278" uniqueCount="758">
  <si>
    <t>結　　　　　　　核</t>
    <rPh sb="0" eb="1">
      <t>ケツ</t>
    </rPh>
    <rPh sb="8" eb="9">
      <t>カク</t>
    </rPh>
    <phoneticPr fontId="2"/>
  </si>
  <si>
    <t>悪　性　新　生　物</t>
    <rPh sb="0" eb="1">
      <t>アク</t>
    </rPh>
    <rPh sb="2" eb="3">
      <t>セイ</t>
    </rPh>
    <rPh sb="4" eb="5">
      <t>シン</t>
    </rPh>
    <rPh sb="6" eb="7">
      <t>ショウ</t>
    </rPh>
    <rPh sb="8" eb="9">
      <t>ブツ</t>
    </rPh>
    <phoneticPr fontId="2"/>
  </si>
  <si>
    <t>高血圧性疾患</t>
    <rPh sb="0" eb="4">
      <t>コウケツアツセイ</t>
    </rPh>
    <rPh sb="4" eb="6">
      <t>シッカン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</si>
  <si>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</si>
  <si>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自殺</t>
    <rPh sb="0" eb="2">
      <t>ジサツ</t>
    </rPh>
    <phoneticPr fontId="2"/>
  </si>
  <si>
    <t>死亡総数</t>
    <rPh sb="0" eb="2">
      <t>シボウ</t>
    </rPh>
    <rPh sb="2" eb="4">
      <t>ソウスウ</t>
    </rPh>
    <phoneticPr fontId="2"/>
  </si>
  <si>
    <t>食道の悪性新生物</t>
    <rPh sb="0" eb="1">
      <t>ショク</t>
    </rPh>
    <rPh sb="1" eb="2">
      <t>ドウ</t>
    </rPh>
    <rPh sb="3" eb="5">
      <t>アクセイ</t>
    </rPh>
    <rPh sb="5" eb="7">
      <t>シンセイ</t>
    </rPh>
    <rPh sb="7" eb="8">
      <t>ブツ</t>
    </rPh>
    <phoneticPr fontId="2"/>
  </si>
  <si>
    <t>（再掲）</t>
    <rPh sb="1" eb="3">
      <t>サイケイ</t>
    </rPh>
    <phoneticPr fontId="2"/>
  </si>
  <si>
    <t>胃の悪性新生物</t>
    <rPh sb="0" eb="1">
      <t>イ</t>
    </rPh>
    <rPh sb="2" eb="4">
      <t>アクセイ</t>
    </rPh>
    <rPh sb="4" eb="6">
      <t>シンセイ</t>
    </rPh>
    <rPh sb="6" eb="7">
      <t>ブツ</t>
    </rPh>
    <phoneticPr fontId="2"/>
  </si>
  <si>
    <t>直腸Ｓ状結腸移行部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phoneticPr fontId="2"/>
  </si>
  <si>
    <t>及び直腸の悪性新生物</t>
    <rPh sb="0" eb="1">
      <t>オヨ</t>
    </rPh>
    <rPh sb="2" eb="3">
      <t>チョク</t>
    </rPh>
    <rPh sb="3" eb="4">
      <t>チョウ</t>
    </rPh>
    <rPh sb="5" eb="7">
      <t>アクセイ</t>
    </rPh>
    <rPh sb="7" eb="9">
      <t>シンセイ</t>
    </rPh>
    <rPh sb="9" eb="10">
      <t>ブツ</t>
    </rPh>
    <phoneticPr fontId="2"/>
  </si>
  <si>
    <t>肝及び肝内胆管</t>
    <rPh sb="0" eb="1">
      <t>キモ</t>
    </rPh>
    <rPh sb="1" eb="2">
      <t>オヨ</t>
    </rPh>
    <rPh sb="3" eb="4">
      <t>キモ</t>
    </rPh>
    <rPh sb="4" eb="5">
      <t>ナイ</t>
    </rPh>
    <rPh sb="5" eb="7">
      <t>タンカン</t>
    </rPh>
    <phoneticPr fontId="2"/>
  </si>
  <si>
    <t>の悪性新生物</t>
    <rPh sb="1" eb="3">
      <t>アクセイ</t>
    </rPh>
    <rPh sb="3" eb="5">
      <t>シンセイ</t>
    </rPh>
    <rPh sb="5" eb="6">
      <t>ブツ</t>
    </rPh>
    <phoneticPr fontId="2"/>
  </si>
  <si>
    <t>胆のう及びその他の</t>
    <rPh sb="0" eb="1">
      <t>タン</t>
    </rPh>
    <rPh sb="3" eb="4">
      <t>オヨ</t>
    </rPh>
    <rPh sb="7" eb="8">
      <t>タ</t>
    </rPh>
    <phoneticPr fontId="2"/>
  </si>
  <si>
    <t>胆道の悪性新生物</t>
    <rPh sb="0" eb="2">
      <t>タンドウ</t>
    </rPh>
    <rPh sb="3" eb="5">
      <t>アクセイ</t>
    </rPh>
    <rPh sb="5" eb="6">
      <t>シン</t>
    </rPh>
    <rPh sb="6" eb="8">
      <t>セイブツ</t>
    </rPh>
    <phoneticPr fontId="2"/>
  </si>
  <si>
    <t>膵の悪性新生物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</si>
  <si>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気管，気管支及び</t>
    <rPh sb="0" eb="2">
      <t>キカン</t>
    </rPh>
    <rPh sb="3" eb="6">
      <t>キカンシ</t>
    </rPh>
    <rPh sb="6" eb="7">
      <t>オヨ</t>
    </rPh>
    <phoneticPr fontId="2"/>
  </si>
  <si>
    <t>肺の悪性新生物</t>
    <rPh sb="0" eb="1">
      <t>ハイ</t>
    </rPh>
    <rPh sb="2" eb="4">
      <t>アクセイ</t>
    </rPh>
    <rPh sb="4" eb="6">
      <t>シンセイ</t>
    </rPh>
    <rPh sb="6" eb="7">
      <t>ブツ</t>
    </rPh>
    <phoneticPr fontId="2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</si>
  <si>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2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</si>
  <si>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2"/>
  </si>
  <si>
    <t>白血病</t>
    <rPh sb="0" eb="1">
      <t>ハク</t>
    </rPh>
    <rPh sb="1" eb="2">
      <t>チ</t>
    </rPh>
    <rPh sb="2" eb="3">
      <t>ビョウ</t>
    </rPh>
    <phoneticPr fontId="2"/>
  </si>
  <si>
    <t>糖尿病</t>
    <rPh sb="0" eb="3">
      <t>トウニョウビョウ</t>
    </rPh>
    <phoneticPr fontId="2"/>
  </si>
  <si>
    <t>心疾患（高血圧性を除く）</t>
    <rPh sb="0" eb="1">
      <t>シン</t>
    </rPh>
    <rPh sb="1" eb="3">
      <t>シッカン</t>
    </rPh>
    <rPh sb="4" eb="5">
      <t>コウ</t>
    </rPh>
    <rPh sb="5" eb="7">
      <t>ケツアツ</t>
    </rPh>
    <rPh sb="7" eb="8">
      <t>セイ</t>
    </rPh>
    <rPh sb="9" eb="10">
      <t>ノゾ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</si>
  <si>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</si>
  <si>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8">
      <t>シン</t>
    </rPh>
    <rPh sb="8" eb="10">
      <t>シッカン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</si>
  <si>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</si>
  <si>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</si>
  <si>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くも膜下出血</t>
    <rPh sb="2" eb="4">
      <t>マクカ</t>
    </rPh>
    <rPh sb="4" eb="6">
      <t>シュッケツ</t>
    </rPh>
    <phoneticPr fontId="2"/>
  </si>
  <si>
    <t>脳内出血</t>
    <rPh sb="0" eb="1">
      <t>ノウ</t>
    </rPh>
    <rPh sb="1" eb="2">
      <t>ナイ</t>
    </rPh>
    <rPh sb="2" eb="4">
      <t>シュッケツ</t>
    </rPh>
    <phoneticPr fontId="2"/>
  </si>
  <si>
    <t>脳梗塞</t>
    <rPh sb="0" eb="3">
      <t>ノウコウソク</t>
    </rPh>
    <phoneticPr fontId="2"/>
  </si>
  <si>
    <t>大動脈瘤及び解離</t>
    <rPh sb="0" eb="1">
      <t>ダイ</t>
    </rPh>
    <rPh sb="1" eb="3">
      <t>ドウミャク</t>
    </rPh>
    <rPh sb="3" eb="4">
      <t>リュウ</t>
    </rPh>
    <rPh sb="4" eb="5">
      <t>オヨ</t>
    </rPh>
    <rPh sb="6" eb="8">
      <t>カイリ</t>
    </rPh>
    <phoneticPr fontId="2"/>
  </si>
  <si>
    <t>肺炎</t>
    <rPh sb="0" eb="2">
      <t>ハイエン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</si>
  <si>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</si>
  <si>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喘息</t>
    <rPh sb="0" eb="2">
      <t>ゼンソク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</si>
  <si>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</si>
  <si>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1">
      <t>ジン</t>
    </rPh>
    <rPh sb="1" eb="3">
      <t>フゼン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</si>
  <si>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</si>
  <si>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</si>
  <si>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</si>
  <si>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結腸の悪性新生物</t>
    <rPh sb="0" eb="2">
      <t>ケッチョウ</t>
    </rPh>
    <rPh sb="3" eb="5">
      <t>アクセイ</t>
    </rPh>
    <rPh sb="5" eb="7">
      <t>シンセイ</t>
    </rPh>
    <rPh sb="7" eb="8">
      <t>ブツ</t>
    </rPh>
    <phoneticPr fontId="2"/>
  </si>
  <si>
    <t>死　　因</t>
    <rPh sb="0" eb="1">
      <t>シ</t>
    </rPh>
    <rPh sb="3" eb="4">
      <t>イン</t>
    </rPh>
    <phoneticPr fontId="2"/>
  </si>
  <si>
    <t xml:space="preserve"> 注） （　　）内は、各年10月1日現在の本市の日本人人口（町別年齢別人口－管区別年齢別外国人登録人口）10万対の死亡率</t>
    <rPh sb="8" eb="9">
      <t>ナイ</t>
    </rPh>
    <phoneticPr fontId="2"/>
  </si>
  <si>
    <t>熱中症</t>
    <rPh sb="0" eb="3">
      <t>ネッチュウショウ</t>
    </rPh>
    <phoneticPr fontId="2"/>
  </si>
  <si>
    <t>資料：庶務課　「人口動態調査」より</t>
    <phoneticPr fontId="2"/>
  </si>
  <si>
    <t>§４　死　　 亡</t>
    <rPh sb="3" eb="4">
      <t>シ</t>
    </rPh>
    <rPh sb="7" eb="8">
      <t>ボウ</t>
    </rPh>
    <phoneticPr fontId="2"/>
  </si>
  <si>
    <t>表 ２１  選択死因死亡数、死亡率（人口10万対）年次推移</t>
    <phoneticPr fontId="2"/>
  </si>
  <si>
    <t>死亡総数には、不詳を含む。</t>
    <rPh sb="0" eb="2">
      <t>シボウ</t>
    </rPh>
    <rPh sb="2" eb="4">
      <t>ソウスウ</t>
    </rPh>
    <rPh sb="7" eb="9">
      <t>フショウ</t>
    </rPh>
    <rPh sb="10" eb="11">
      <t>フク</t>
    </rPh>
    <phoneticPr fontId="2"/>
  </si>
  <si>
    <t>令和元年</t>
    <phoneticPr fontId="2"/>
  </si>
  <si>
    <t>表 ２２  選択死因死亡数、死亡率（人口１０万対）区別</t>
    <phoneticPr fontId="2"/>
  </si>
  <si>
    <t>令和元年</t>
    <rPh sb="0" eb="2">
      <t>レイワ</t>
    </rPh>
    <rPh sb="2" eb="4">
      <t>ガンネン</t>
    </rPh>
    <phoneticPr fontId="2"/>
  </si>
  <si>
    <t>死　                   　因</t>
    <rPh sb="0" eb="1">
      <t>シ</t>
    </rPh>
    <rPh sb="22" eb="23">
      <t>イン</t>
    </rPh>
    <phoneticPr fontId="2"/>
  </si>
  <si>
    <t>総　　　　　数</t>
    <rPh sb="0" eb="1">
      <t>フサ</t>
    </rPh>
    <rPh sb="6" eb="7">
      <t>カズ</t>
    </rPh>
    <phoneticPr fontId="2"/>
  </si>
  <si>
    <t>川　　　　　崎</t>
    <rPh sb="0" eb="1">
      <t>カワ</t>
    </rPh>
    <rPh sb="6" eb="7">
      <t>サキ</t>
    </rPh>
    <phoneticPr fontId="2"/>
  </si>
  <si>
    <t>幸</t>
    <rPh sb="0" eb="1">
      <t>サイワイ</t>
    </rPh>
    <phoneticPr fontId="2"/>
  </si>
  <si>
    <t>中　　　　　原</t>
    <rPh sb="0" eb="1">
      <t>ナカ</t>
    </rPh>
    <rPh sb="6" eb="7">
      <t>ハラ</t>
    </rPh>
    <phoneticPr fontId="2"/>
  </si>
  <si>
    <t>高　　　　　津</t>
    <rPh sb="0" eb="1">
      <t>タカ</t>
    </rPh>
    <rPh sb="6" eb="7">
      <t>ツ</t>
    </rPh>
    <phoneticPr fontId="2"/>
  </si>
  <si>
    <t>宮　　　　　前</t>
    <rPh sb="0" eb="1">
      <t>ミヤ</t>
    </rPh>
    <rPh sb="6" eb="7">
      <t>マエ</t>
    </rPh>
    <phoneticPr fontId="2"/>
  </si>
  <si>
    <t>多　　　　　摩</t>
    <rPh sb="0" eb="1">
      <t>タ</t>
    </rPh>
    <rPh sb="6" eb="7">
      <t>マ</t>
    </rPh>
    <phoneticPr fontId="2"/>
  </si>
  <si>
    <t>麻　　　　　生</t>
    <rPh sb="0" eb="1">
      <t>アサ</t>
    </rPh>
    <rPh sb="6" eb="7">
      <t>セイ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</si>
  <si>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</si>
  <si>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</si>
  <si>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結　　　　　　　核</t>
  </si>
  <si>
    <t>総数</t>
  </si>
  <si>
    <t>男</t>
  </si>
  <si>
    <t>女</t>
  </si>
  <si>
    <t>悪　性　新　生　物</t>
  </si>
  <si>
    <t>（再掲）</t>
  </si>
  <si>
    <t>食道の悪性新生物</t>
  </si>
  <si>
    <t>胃の悪性新生物</t>
  </si>
  <si>
    <t>結腸の悪性新生物</t>
  </si>
  <si>
    <t>直腸Ｓ状結腸移行部及び直腸の
悪性新生物</t>
  </si>
  <si>
    <t>肝及び肝内胆管の悪性新生物</t>
  </si>
  <si>
    <t>胆のう及びその他の胆道の
悪性新生物</t>
  </si>
  <si>
    <t>膵の悪性新生物</t>
  </si>
  <si>
    <t>気管，気管支及び肺の
悪性新生物</t>
  </si>
  <si>
    <t>乳房の悪性新生物</t>
  </si>
  <si>
    <t>子宮の悪性新生物</t>
  </si>
  <si>
    <t>白血病</t>
  </si>
  <si>
    <t>糖尿病</t>
  </si>
  <si>
    <t>高血圧性疾患</t>
  </si>
  <si>
    <t>心疾患（高血圧性を除く）</t>
  </si>
  <si>
    <t>急性心筋梗塞</t>
  </si>
  <si>
    <t>その他の虚血性心疾患</t>
  </si>
  <si>
    <t>不整脈及び伝導障害</t>
  </si>
  <si>
    <t>心不全</t>
  </si>
  <si>
    <t>脳血管疾患</t>
  </si>
  <si>
    <t>くも膜下出血</t>
  </si>
  <si>
    <t>脳内出血</t>
  </si>
  <si>
    <t>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</si>
  <si>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</si>
  <si>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</si>
  <si>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</si>
  <si>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</si>
  <si>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</si>
  <si>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</si>
  <si>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</si>
  <si>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</si>
  <si>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交通事故</t>
  </si>
  <si>
    <t>熱中症</t>
  </si>
  <si>
    <t>自殺</t>
  </si>
  <si>
    <t>不詳</t>
    <rPh sb="0" eb="2">
      <t>フショウ</t>
    </rPh>
    <phoneticPr fontId="2"/>
  </si>
  <si>
    <t>死亡総数</t>
  </si>
  <si>
    <t xml:space="preserve"> 注）  悪性新生物の子宮は女子人口１０万対の率。</t>
    <rPh sb="5" eb="7">
      <t>アクセイ</t>
    </rPh>
    <rPh sb="7" eb="9">
      <t>シンセイ</t>
    </rPh>
    <rPh sb="9" eb="10">
      <t>ブツ</t>
    </rPh>
    <rPh sb="11" eb="13">
      <t>シキュウ</t>
    </rPh>
    <rPh sb="14" eb="16">
      <t>ジョシ</t>
    </rPh>
    <rPh sb="16" eb="18">
      <t>ジンコウ</t>
    </rPh>
    <rPh sb="20" eb="21">
      <t>マン</t>
    </rPh>
    <rPh sb="21" eb="22">
      <t>タイ</t>
    </rPh>
    <rPh sb="23" eb="24">
      <t>リツ</t>
    </rPh>
    <phoneticPr fontId="2"/>
  </si>
  <si>
    <t>第 1 位</t>
    <rPh sb="0" eb="1">
      <t>ダイ</t>
    </rPh>
    <rPh sb="4" eb="5">
      <t>クライ</t>
    </rPh>
    <phoneticPr fontId="2"/>
  </si>
  <si>
    <t>2</t>
  </si>
  <si>
    <t>20年</t>
  </si>
  <si>
    <t>死因</t>
  </si>
  <si>
    <t>悪　性
新生物</t>
  </si>
  <si>
    <t>心疾患</t>
  </si>
  <si>
    <t>脳血管
疾患</t>
  </si>
  <si>
    <t>その他の呼吸
器系の疾患</t>
  </si>
  <si>
    <t>不慮の
事故</t>
  </si>
  <si>
    <t>慢性閉塞
性肺疾患</t>
  </si>
  <si>
    <t>死亡数</t>
  </si>
  <si>
    <t>死亡率</t>
  </si>
  <si>
    <t>死亡割合</t>
  </si>
  <si>
    <t>21年</t>
  </si>
  <si>
    <t>22年</t>
  </si>
  <si>
    <t>23年</t>
  </si>
  <si>
    <t>24年</t>
  </si>
  <si>
    <t>その他の呼吸器系の疾患</t>
  </si>
  <si>
    <t>不慮の
事故</t>
    <phoneticPr fontId="2"/>
  </si>
  <si>
    <t>25年</t>
  </si>
  <si>
    <t>その他の消化器系疾患</t>
  </si>
  <si>
    <t>12.3</t>
  </si>
  <si>
    <t>26年</t>
  </si>
  <si>
    <t>27年</t>
  </si>
  <si>
    <t>28年</t>
  </si>
  <si>
    <t>悪　性
新生物</t>
    <rPh sb="0" eb="1">
      <t>アク</t>
    </rPh>
    <rPh sb="2" eb="3">
      <t>セイ</t>
    </rPh>
    <rPh sb="4" eb="6">
      <t>シンセイ</t>
    </rPh>
    <rPh sb="6" eb="7">
      <t>ブツ</t>
    </rPh>
    <phoneticPr fontId="16"/>
  </si>
  <si>
    <t>心疾患</t>
    <rPh sb="0" eb="1">
      <t>シン</t>
    </rPh>
    <rPh sb="1" eb="3">
      <t>シッカン</t>
    </rPh>
    <phoneticPr fontId="16"/>
  </si>
  <si>
    <t>肺炎</t>
    <rPh sb="0" eb="2">
      <t>ハイエン</t>
    </rPh>
    <phoneticPr fontId="17"/>
  </si>
  <si>
    <t>脳血管
疾患</t>
    <rPh sb="0" eb="1">
      <t>ノウ</t>
    </rPh>
    <rPh sb="1" eb="3">
      <t>ケッカン</t>
    </rPh>
    <rPh sb="4" eb="6">
      <t>シッカン</t>
    </rPh>
    <phoneticPr fontId="16"/>
  </si>
  <si>
    <t>不慮の
事故</t>
    <rPh sb="0" eb="2">
      <t>フリョ</t>
    </rPh>
    <rPh sb="4" eb="6">
      <t>ジコ</t>
    </rPh>
    <phoneticPr fontId="17"/>
  </si>
  <si>
    <t>その他の消化器系疾患</t>
    <rPh sb="0" eb="3">
      <t>ソノタ</t>
    </rPh>
    <rPh sb="4" eb="8">
      <t>ショウカキケイ</t>
    </rPh>
    <rPh sb="8" eb="10">
      <t>シッカン</t>
    </rPh>
    <phoneticPr fontId="18"/>
  </si>
  <si>
    <t>29年</t>
    <phoneticPr fontId="2"/>
  </si>
  <si>
    <t>その他の消化器系疾患</t>
    <rPh sb="0" eb="3">
      <t>ソノタ</t>
    </rPh>
    <rPh sb="4" eb="8">
      <t>ショウカキケイ</t>
    </rPh>
    <rPh sb="8" eb="10">
      <t>シッカン</t>
    </rPh>
    <phoneticPr fontId="19"/>
  </si>
  <si>
    <t>30年</t>
    <rPh sb="2" eb="3">
      <t>ネン</t>
    </rPh>
    <phoneticPr fontId="2"/>
  </si>
  <si>
    <t>悪性
新生物</t>
    <phoneticPr fontId="16"/>
  </si>
  <si>
    <t>心疾患</t>
    <phoneticPr fontId="16"/>
  </si>
  <si>
    <t>老衰</t>
    <phoneticPr fontId="16"/>
  </si>
  <si>
    <t>脳血管
疾患</t>
    <phoneticPr fontId="2"/>
  </si>
  <si>
    <t>不慮の
事故</t>
    <phoneticPr fontId="17"/>
  </si>
  <si>
    <t>自殺</t>
    <phoneticPr fontId="19"/>
  </si>
  <si>
    <t>悪性
新生物</t>
    <phoneticPr fontId="2"/>
  </si>
  <si>
    <t xml:space="preserve"> 注）  </t>
  </si>
  <si>
    <t>1</t>
  </si>
  <si>
    <t>死亡率は、各年10月1日現在の本市の日本人人口（町別年齢別人口－管区別年齢別外国人登録人口）10万対の死亡率</t>
  </si>
  <si>
    <t>死亡割合は、総死亡数に対する死亡割合</t>
  </si>
  <si>
    <t>資料：庶務課　「人口動態調査」より</t>
  </si>
  <si>
    <t>表 ２３  死因順位・年次推移</t>
    <phoneticPr fontId="2"/>
  </si>
  <si>
    <t>表 ２４  死因順位・保健所支所別</t>
    <rPh sb="14" eb="16">
      <t>シショ</t>
    </rPh>
    <phoneticPr fontId="2"/>
  </si>
  <si>
    <t>第１位</t>
    <rPh sb="0" eb="1">
      <t>ダイ</t>
    </rPh>
    <rPh sb="2" eb="3">
      <t>イ</t>
    </rPh>
    <phoneticPr fontId="2"/>
  </si>
  <si>
    <t>２</t>
    <phoneticPr fontId="2"/>
  </si>
  <si>
    <t>全市</t>
    <rPh sb="0" eb="2">
      <t>ゼンシ</t>
    </rPh>
    <phoneticPr fontId="2"/>
  </si>
  <si>
    <t>死因</t>
    <rPh sb="0" eb="2">
      <t>シイン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</si>
  <si>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</si>
  <si>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</si>
  <si>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死亡割合</t>
    <rPh sb="0" eb="2">
      <t>シボウ</t>
    </rPh>
    <rPh sb="2" eb="4">
      <t>ワリアイ</t>
    </rPh>
    <phoneticPr fontId="2"/>
  </si>
  <si>
    <t>川崎</t>
    <rPh sb="0" eb="2">
      <t>カワサキ</t>
    </rPh>
    <phoneticPr fontId="2"/>
  </si>
  <si>
    <t>大動脈瘤
及び解離</t>
    <phoneticPr fontId="17"/>
  </si>
  <si>
    <t>中原</t>
    <rPh sb="0" eb="2">
      <t>ナカハラ</t>
    </rPh>
    <phoneticPr fontId="2"/>
  </si>
  <si>
    <t>悪　性
新生物</t>
    <phoneticPr fontId="17"/>
  </si>
  <si>
    <t>心疾患</t>
    <phoneticPr fontId="17"/>
  </si>
  <si>
    <t>老衰</t>
    <phoneticPr fontId="17"/>
  </si>
  <si>
    <t>肺炎</t>
    <phoneticPr fontId="17"/>
  </si>
  <si>
    <t>脳血管
疾患</t>
    <phoneticPr fontId="17"/>
  </si>
  <si>
    <t>不慮の事故</t>
    <phoneticPr fontId="17"/>
  </si>
  <si>
    <t>その他の消化器系疾患</t>
    <phoneticPr fontId="17"/>
  </si>
  <si>
    <t>腎不全</t>
    <phoneticPr fontId="17"/>
  </si>
  <si>
    <t>慢性閉塞性肺疾患</t>
    <phoneticPr fontId="17"/>
  </si>
  <si>
    <t>高津</t>
    <rPh sb="0" eb="2">
      <t>タカツ</t>
    </rPh>
    <phoneticPr fontId="2"/>
  </si>
  <si>
    <t>自殺</t>
    <phoneticPr fontId="17"/>
  </si>
  <si>
    <t>宮前</t>
    <rPh sb="0" eb="2">
      <t>ミヤマエ</t>
    </rPh>
    <phoneticPr fontId="2"/>
  </si>
  <si>
    <t>その他の神経系の疾患</t>
    <phoneticPr fontId="17"/>
  </si>
  <si>
    <t>多摩</t>
    <rPh sb="0" eb="2">
      <t>タマ</t>
    </rPh>
    <phoneticPr fontId="2"/>
  </si>
  <si>
    <t>肝疾患</t>
    <phoneticPr fontId="17"/>
  </si>
  <si>
    <t>麻生</t>
    <rPh sb="0" eb="2">
      <t>アサオ</t>
    </rPh>
    <phoneticPr fontId="2"/>
  </si>
  <si>
    <t>アルツハイマー病</t>
    <phoneticPr fontId="17"/>
  </si>
  <si>
    <t>注）  死亡割合＝総死亡に対する死亡割合、死亡率は人口10万対</t>
    <rPh sb="4" eb="6">
      <t>シボウ</t>
    </rPh>
    <rPh sb="6" eb="8">
      <t>ワリアイ</t>
    </rPh>
    <rPh sb="9" eb="10">
      <t>ソウ</t>
    </rPh>
    <rPh sb="10" eb="12">
      <t>シボウ</t>
    </rPh>
    <rPh sb="13" eb="14">
      <t>タイ</t>
    </rPh>
    <rPh sb="16" eb="18">
      <t>シボウ</t>
    </rPh>
    <rPh sb="18" eb="20">
      <t>ワリアイ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2"/>
  </si>
  <si>
    <t>表 ２５  死因順位・性別年齢階級別</t>
    <phoneticPr fontId="2"/>
  </si>
  <si>
    <t>第　　１　　位</t>
    <rPh sb="0" eb="1">
      <t>ダイ</t>
    </rPh>
    <rPh sb="6" eb="7">
      <t>イ</t>
    </rPh>
    <phoneticPr fontId="2"/>
  </si>
  <si>
    <t>死因（実数）</t>
    <rPh sb="0" eb="2">
      <t>シイン</t>
    </rPh>
    <rPh sb="3" eb="5">
      <t>ジッスウ</t>
    </rPh>
    <phoneticPr fontId="2"/>
  </si>
  <si>
    <t>男</t>
    <rPh sb="0" eb="1">
      <t>オトコ</t>
    </rPh>
    <phoneticPr fontId="2"/>
  </si>
  <si>
    <t>総　　　数</t>
    <rPh sb="0" eb="1">
      <t>フサ</t>
    </rPh>
    <rPh sb="4" eb="5">
      <t>カズ</t>
    </rPh>
    <phoneticPr fontId="2"/>
  </si>
  <si>
    <t>悪性新生物</t>
  </si>
  <si>
    <t>その他の呼吸器系</t>
  </si>
  <si>
    <t>その他の消化器系</t>
  </si>
  <si>
    <t>　０～４</t>
    <phoneticPr fontId="2"/>
  </si>
  <si>
    <t>歳</t>
    <rPh sb="0" eb="1">
      <t>サイ</t>
    </rPh>
    <phoneticPr fontId="2"/>
  </si>
  <si>
    <t>周産期の呼吸等障害</t>
  </si>
  <si>
    <t>循環器系の先天奇形</t>
  </si>
  <si>
    <t>腸管感染症</t>
  </si>
  <si>
    <t>インフルエンザ</t>
  </si>
  <si>
    <t>胎児等の血液障害</t>
  </si>
  <si>
    <t>神経系の先天奇形</t>
  </si>
  <si>
    <t>その他の先天奇形</t>
  </si>
  <si>
    <t>　５～９</t>
    <phoneticPr fontId="2"/>
  </si>
  <si>
    <t>１０～１４</t>
    <phoneticPr fontId="2"/>
  </si>
  <si>
    <t>１５～１９</t>
    <phoneticPr fontId="2"/>
  </si>
  <si>
    <t>その他の外因</t>
  </si>
  <si>
    <t>２０～２４</t>
    <phoneticPr fontId="2"/>
  </si>
  <si>
    <t>その他の神経系</t>
  </si>
  <si>
    <t>２５～２９</t>
    <phoneticPr fontId="2"/>
  </si>
  <si>
    <t>３０～３４</t>
    <phoneticPr fontId="2"/>
  </si>
  <si>
    <t>その他の新生物</t>
  </si>
  <si>
    <t>その他の内分泌疾患</t>
    <phoneticPr fontId="2"/>
  </si>
  <si>
    <t>３５～３９</t>
    <phoneticPr fontId="2"/>
  </si>
  <si>
    <t>その他の血液等</t>
  </si>
  <si>
    <t>４０～４４</t>
    <phoneticPr fontId="2"/>
  </si>
  <si>
    <t>その他の症状</t>
  </si>
  <si>
    <t>他殺</t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</si>
  <si>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</si>
  <si>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</si>
  <si>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</si>
  <si>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</si>
  <si>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</si>
  <si>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</si>
  <si>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</si>
  <si>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</si>
  <si>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</t>
    <phoneticPr fontId="2"/>
  </si>
  <si>
    <t>女</t>
    <rPh sb="0" eb="1">
      <t>オンナ</t>
    </rPh>
    <phoneticPr fontId="2"/>
  </si>
  <si>
    <t>血管性の認知症</t>
  </si>
  <si>
    <t>染色体異常</t>
  </si>
  <si>
    <t>消化器系の先天奇形</t>
  </si>
  <si>
    <t>その他の循環器系</t>
  </si>
  <si>
    <t>その他の内分泌疾患</t>
  </si>
  <si>
    <t>糸球体疾患及び腎尿細管間質性疾患</t>
    <phoneticPr fontId="2"/>
  </si>
  <si>
    <t>筋骨格系および結合組織</t>
  </si>
  <si>
    <t>敗血症</t>
  </si>
  <si>
    <t>その他の感染症</t>
  </si>
  <si>
    <t>脊髄性筋萎縮症</t>
  </si>
  <si>
    <t>ヘルニア及び腸閉塞</t>
  </si>
  <si>
    <t>パーキンソン病</t>
  </si>
  <si>
    <t>アルツハイマー病</t>
  </si>
  <si>
    <t>　 　２　死因名は、次のように略称した。</t>
    <phoneticPr fontId="2"/>
  </si>
  <si>
    <t>ＨＩＶ病</t>
    <rPh sb="3" eb="4">
      <t>ビョウ</t>
    </rPh>
    <phoneticPr fontId="2"/>
  </si>
  <si>
    <t>ヒト免疫不全ウイルス［HIV］病</t>
    <phoneticPr fontId="2"/>
  </si>
  <si>
    <t>その他の感染症</t>
    <rPh sb="2" eb="3">
      <t>タ</t>
    </rPh>
    <rPh sb="4" eb="6">
      <t>カンセン</t>
    </rPh>
    <rPh sb="6" eb="7">
      <t>ショウ</t>
    </rPh>
    <phoneticPr fontId="2"/>
  </si>
  <si>
    <t>その他の感染症及び寄生虫症</t>
    <rPh sb="2" eb="3">
      <t>タ</t>
    </rPh>
    <rPh sb="4" eb="6">
      <t>カンセン</t>
    </rPh>
    <rPh sb="6" eb="7">
      <t>ショウ</t>
    </rPh>
    <rPh sb="7" eb="8">
      <t>オヨ</t>
    </rPh>
    <rPh sb="9" eb="12">
      <t>キセイチュウ</t>
    </rPh>
    <rPh sb="12" eb="13">
      <t>ショウ</t>
    </rPh>
    <phoneticPr fontId="2"/>
  </si>
  <si>
    <t>その他の内分泌疾患</t>
    <rPh sb="2" eb="3">
      <t>タ</t>
    </rPh>
    <rPh sb="4" eb="7">
      <t>ナイブンピ</t>
    </rPh>
    <rPh sb="7" eb="9">
      <t>シッカン</t>
    </rPh>
    <phoneticPr fontId="2"/>
  </si>
  <si>
    <t>その他の内分泌，栄養及び代謝疾患</t>
    <rPh sb="2" eb="3">
      <t>タ</t>
    </rPh>
    <rPh sb="4" eb="7">
      <t>ナイブンピ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2"/>
  </si>
  <si>
    <t>その他の精神障害</t>
    <rPh sb="2" eb="3">
      <t>タ</t>
    </rPh>
    <rPh sb="4" eb="6">
      <t>セイシン</t>
    </rPh>
    <rPh sb="6" eb="8">
      <t>ショウガイ</t>
    </rPh>
    <phoneticPr fontId="2"/>
  </si>
  <si>
    <t>その他の精神及び行動の障害</t>
    <phoneticPr fontId="2"/>
  </si>
  <si>
    <t>その他の神経系</t>
    <rPh sb="2" eb="3">
      <t>タ</t>
    </rPh>
    <rPh sb="4" eb="6">
      <t>シンケイ</t>
    </rPh>
    <rPh sb="6" eb="7">
      <t>ケイ</t>
    </rPh>
    <phoneticPr fontId="2"/>
  </si>
  <si>
    <t>その他の神経系の疾患</t>
    <rPh sb="2" eb="3">
      <t>タ</t>
    </rPh>
    <rPh sb="4" eb="6">
      <t>シンケイ</t>
    </rPh>
    <rPh sb="6" eb="7">
      <t>ケイ</t>
    </rPh>
    <rPh sb="8" eb="10">
      <t>シッカン</t>
    </rPh>
    <phoneticPr fontId="2"/>
  </si>
  <si>
    <t>その他の血液等</t>
    <rPh sb="2" eb="3">
      <t>タ</t>
    </rPh>
    <rPh sb="4" eb="6">
      <t>ケツエキ</t>
    </rPh>
    <rPh sb="6" eb="7">
      <t>トウ</t>
    </rPh>
    <phoneticPr fontId="2"/>
  </si>
  <si>
    <t>その他の血液及び造血器の疾患並びに免疫構造の障害</t>
    <phoneticPr fontId="2"/>
  </si>
  <si>
    <t>その他の呼吸器系</t>
    <rPh sb="2" eb="3">
      <t>タ</t>
    </rPh>
    <rPh sb="4" eb="6">
      <t>コキュウ</t>
    </rPh>
    <rPh sb="6" eb="7">
      <t>キ</t>
    </rPh>
    <rPh sb="7" eb="8">
      <t>ケイ</t>
    </rPh>
    <phoneticPr fontId="2"/>
  </si>
  <si>
    <t>その他の呼吸器系の疾患</t>
    <rPh sb="2" eb="3">
      <t>タ</t>
    </rPh>
    <rPh sb="4" eb="6">
      <t>コキュウ</t>
    </rPh>
    <rPh sb="6" eb="7">
      <t>キ</t>
    </rPh>
    <rPh sb="7" eb="8">
      <t>ケイ</t>
    </rPh>
    <rPh sb="9" eb="11">
      <t>シッカン</t>
    </rPh>
    <phoneticPr fontId="2"/>
  </si>
  <si>
    <t>その他の腎尿路系</t>
    <phoneticPr fontId="2"/>
  </si>
  <si>
    <t>その他の腎尿路生殖器系の疾患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rPh sb="12" eb="14">
      <t>シッカン</t>
    </rPh>
    <phoneticPr fontId="2"/>
  </si>
  <si>
    <t>その他の消化器系</t>
    <rPh sb="2" eb="3">
      <t>タ</t>
    </rPh>
    <rPh sb="4" eb="7">
      <t>ショウカキ</t>
    </rPh>
    <rPh sb="7" eb="8">
      <t>ケイ</t>
    </rPh>
    <phoneticPr fontId="2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</si>
  <si>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2"/>
  </si>
  <si>
    <t>周産期の呼吸等障害</t>
    <rPh sb="6" eb="7">
      <t>トウ</t>
    </rPh>
    <phoneticPr fontId="2"/>
  </si>
  <si>
    <t>周産期に特異的な呼吸障害及び心血管障害</t>
  </si>
  <si>
    <t>その他の周産期</t>
    <rPh sb="4" eb="7">
      <t>シュウサンキ</t>
    </rPh>
    <rPh sb="6" eb="7">
      <t>キ</t>
    </rPh>
    <phoneticPr fontId="2"/>
  </si>
  <si>
    <t>その他の周産期に発生した病態</t>
    <phoneticPr fontId="2"/>
  </si>
  <si>
    <t>胎児等の血液障害</t>
    <rPh sb="2" eb="3">
      <t>トウ</t>
    </rPh>
    <phoneticPr fontId="2"/>
  </si>
  <si>
    <t>胎児及び新生児の出血性障害及び血液障害</t>
  </si>
  <si>
    <t>その他の先天奇形</t>
    <rPh sb="2" eb="3">
      <t>タ</t>
    </rPh>
    <rPh sb="4" eb="6">
      <t>センテン</t>
    </rPh>
    <rPh sb="6" eb="8">
      <t>キケイ</t>
    </rPh>
    <phoneticPr fontId="2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</si>
  <si>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2"/>
  </si>
  <si>
    <t>染色体異常</t>
    <rPh sb="0" eb="3">
      <t>センショクタイ</t>
    </rPh>
    <rPh sb="3" eb="5">
      <t>イジョウ</t>
    </rPh>
    <phoneticPr fontId="2"/>
  </si>
  <si>
    <t>染色体異常，他に分類されないもの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</si>
  <si>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血管性等の認知症</t>
    <rPh sb="0" eb="3">
      <t>ケッカンセイ</t>
    </rPh>
    <rPh sb="3" eb="4">
      <t>ナド</t>
    </rPh>
    <rPh sb="5" eb="7">
      <t>ニンチ</t>
    </rPh>
    <rPh sb="7" eb="8">
      <t>ショウ</t>
    </rPh>
    <phoneticPr fontId="2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</si>
  <si>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2"/>
  </si>
  <si>
    <t>その他の症状</t>
    <rPh sb="2" eb="3">
      <t>タ</t>
    </rPh>
    <rPh sb="4" eb="6">
      <t>ショウジョウ</t>
    </rPh>
    <phoneticPr fontId="2"/>
  </si>
  <si>
    <t>その他の症状，徴候及び異常臨床所見・異常検査所見で他に分類されないもの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2"/>
  </si>
  <si>
    <t>その他の循環器系</t>
    <rPh sb="2" eb="3">
      <t>タ</t>
    </rPh>
    <rPh sb="4" eb="7">
      <t>ジュンカンキ</t>
    </rPh>
    <rPh sb="7" eb="8">
      <t>ケイ</t>
    </rPh>
    <phoneticPr fontId="2"/>
  </si>
  <si>
    <t>その他の循環器系の疾患</t>
    <rPh sb="9" eb="11">
      <t>シッカン</t>
    </rPh>
    <phoneticPr fontId="2"/>
  </si>
  <si>
    <t>筋骨格系および結合組織</t>
    <rPh sb="0" eb="1">
      <t>キン</t>
    </rPh>
    <rPh sb="1" eb="3">
      <t>コッカク</t>
    </rPh>
    <rPh sb="3" eb="4">
      <t>ケイ</t>
    </rPh>
    <rPh sb="7" eb="9">
      <t>ケツゴウ</t>
    </rPh>
    <rPh sb="9" eb="11">
      <t>ソシキ</t>
    </rPh>
    <phoneticPr fontId="2"/>
  </si>
  <si>
    <t>筋骨格系及び結合組織の疾患</t>
  </si>
  <si>
    <t>血管性の認知症</t>
    <phoneticPr fontId="2"/>
  </si>
  <si>
    <t>血管性及び詳細不明の認知症</t>
  </si>
  <si>
    <t>表 ２６  死因・年齢階級別死亡数</t>
    <phoneticPr fontId="2"/>
  </si>
  <si>
    <t>（その１）</t>
    <phoneticPr fontId="2"/>
  </si>
  <si>
    <t>令和元年</t>
    <rPh sb="0" eb="2">
      <t>ヘイセイネン</t>
    </rPh>
    <phoneticPr fontId="2"/>
  </si>
  <si>
    <t>死 因 分 類</t>
    <rPh sb="0" eb="3">
      <t>シイン</t>
    </rPh>
    <rPh sb="4" eb="7">
      <t>ブンルイ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</si>
  <si>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</si>
  <si>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</si>
  <si>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０～４</t>
    <phoneticPr fontId="2"/>
  </si>
  <si>
    <t>５～９</t>
    <phoneticPr fontId="2"/>
  </si>
  <si>
    <t>年齢不祥</t>
    <rPh sb="0" eb="2">
      <t>ネンレイ</t>
    </rPh>
    <rPh sb="2" eb="4">
      <t>フショウ</t>
    </rPh>
    <phoneticPr fontId="2"/>
  </si>
  <si>
    <t>分類</t>
    <rPh sb="0" eb="2">
      <t>ブンルイ</t>
    </rPh>
    <phoneticPr fontId="2"/>
  </si>
  <si>
    <t>総　　　　　　　　　数</t>
    <rPh sb="0" eb="1">
      <t>フサ</t>
    </rPh>
    <rPh sb="10" eb="11">
      <t>カズ</t>
    </rPh>
    <phoneticPr fontId="2"/>
  </si>
  <si>
    <t>01000</t>
  </si>
  <si>
    <t>感染症及び寄生虫症</t>
  </si>
  <si>
    <t>01100</t>
  </si>
  <si>
    <t>腸管感染症</t>
    <phoneticPr fontId="2"/>
  </si>
  <si>
    <t>01200</t>
  </si>
  <si>
    <t>結核</t>
    <phoneticPr fontId="2"/>
  </si>
  <si>
    <t>01201</t>
  </si>
  <si>
    <t>呼吸器結核</t>
    <phoneticPr fontId="2"/>
  </si>
  <si>
    <t>01202</t>
  </si>
  <si>
    <t>その他の結核</t>
    <phoneticPr fontId="2"/>
  </si>
  <si>
    <t>01300</t>
  </si>
  <si>
    <t>敗血症</t>
    <phoneticPr fontId="2"/>
  </si>
  <si>
    <t>01400</t>
  </si>
  <si>
    <t>ウイルス肝炎</t>
    <phoneticPr fontId="2"/>
  </si>
  <si>
    <t>01401</t>
  </si>
  <si>
    <t>Ｂ型ウイルス肝炎</t>
    <phoneticPr fontId="2"/>
  </si>
  <si>
    <t>01402</t>
  </si>
  <si>
    <t>Ｃ型ウイルス肝炎</t>
    <phoneticPr fontId="2"/>
  </si>
  <si>
    <t>01403</t>
  </si>
  <si>
    <t>その他のウイルス肝炎</t>
    <phoneticPr fontId="2"/>
  </si>
  <si>
    <t>01500</t>
  </si>
  <si>
    <t>ヒト免疫不全ウイルス［ＨＩＶ］病</t>
    <phoneticPr fontId="2"/>
  </si>
  <si>
    <t>01600</t>
  </si>
  <si>
    <t>その他の感染症及び寄生虫症</t>
    <phoneticPr fontId="2"/>
  </si>
  <si>
    <t>02000</t>
  </si>
  <si>
    <t>新生物</t>
  </si>
  <si>
    <t>02100</t>
  </si>
  <si>
    <t>悪性新生物</t>
    <phoneticPr fontId="2"/>
  </si>
  <si>
    <t>02101</t>
  </si>
  <si>
    <t>口唇、口腔及び咽頭の悪性新生物</t>
    <phoneticPr fontId="2"/>
  </si>
  <si>
    <t>02102</t>
  </si>
  <si>
    <t>食道の悪性新生物</t>
    <phoneticPr fontId="2"/>
  </si>
  <si>
    <t>02103</t>
  </si>
  <si>
    <t>胃の悪性新生物</t>
    <phoneticPr fontId="2"/>
  </si>
  <si>
    <t>02104</t>
  </si>
  <si>
    <t>結腸の悪性新生物</t>
    <phoneticPr fontId="2"/>
  </si>
  <si>
    <t>02105</t>
  </si>
  <si>
    <t>直腸Ｓ状結腸移行部及び直腸の悪性新生物</t>
    <phoneticPr fontId="2"/>
  </si>
  <si>
    <t>02106</t>
  </si>
  <si>
    <t>肝及び肝内胆管の悪性新生物</t>
    <phoneticPr fontId="2"/>
  </si>
  <si>
    <t>02107</t>
  </si>
  <si>
    <t>胆のう及びその他の胆道の悪性新生物</t>
    <phoneticPr fontId="2"/>
  </si>
  <si>
    <t>02108</t>
  </si>
  <si>
    <t>膵の悪性新生物</t>
    <phoneticPr fontId="2"/>
  </si>
  <si>
    <t>02109</t>
  </si>
  <si>
    <t>喉頭の悪性新生物</t>
    <phoneticPr fontId="2"/>
  </si>
  <si>
    <t>02110</t>
  </si>
  <si>
    <t>気管、気管支及び肺の悪性新生物</t>
    <phoneticPr fontId="2"/>
  </si>
  <si>
    <t>02111</t>
  </si>
  <si>
    <t>皮膚の悪性新生物</t>
    <phoneticPr fontId="2"/>
  </si>
  <si>
    <t>02112</t>
  </si>
  <si>
    <t>乳房の悪性新生物</t>
    <phoneticPr fontId="2"/>
  </si>
  <si>
    <t>02113</t>
  </si>
  <si>
    <t>子宮の悪性新生物</t>
    <phoneticPr fontId="2"/>
  </si>
  <si>
    <t>02114</t>
  </si>
  <si>
    <t>卵巣の悪性新生物</t>
    <phoneticPr fontId="2"/>
  </si>
  <si>
    <t>02115</t>
  </si>
  <si>
    <t>前立腺の悪性新生物</t>
    <phoneticPr fontId="2"/>
  </si>
  <si>
    <t>02116</t>
  </si>
  <si>
    <t>膀胱の悪性新生物</t>
    <phoneticPr fontId="2"/>
  </si>
  <si>
    <t>02117</t>
  </si>
  <si>
    <t>中枢神経系の悪性新生物</t>
    <phoneticPr fontId="2"/>
  </si>
  <si>
    <t>02118</t>
  </si>
  <si>
    <t>悪性リンパ腫</t>
    <phoneticPr fontId="2"/>
  </si>
  <si>
    <t>02119</t>
  </si>
  <si>
    <t>白血病</t>
    <phoneticPr fontId="2"/>
  </si>
  <si>
    <t>02120</t>
  </si>
  <si>
    <t>その他のリンパ組織、造血組織及び関連組織の悪性新生物</t>
    <phoneticPr fontId="2"/>
  </si>
  <si>
    <t>02121</t>
  </si>
  <si>
    <t>その他の悪性新生物</t>
    <phoneticPr fontId="2"/>
  </si>
  <si>
    <t>02200</t>
  </si>
  <si>
    <t>　その他の新生物</t>
  </si>
  <si>
    <t>02201</t>
  </si>
  <si>
    <t>中枢神経系のその他の新生物</t>
    <phoneticPr fontId="2"/>
  </si>
  <si>
    <t>02202</t>
  </si>
  <si>
    <t>中枢神経系を除くその他の新生物</t>
    <phoneticPr fontId="2"/>
  </si>
  <si>
    <t>03000</t>
  </si>
  <si>
    <t>血液及び造血器の疾患並びに免疫機構の障害</t>
  </si>
  <si>
    <t>03100</t>
  </si>
  <si>
    <t>貧血</t>
    <phoneticPr fontId="2"/>
  </si>
  <si>
    <t>03200</t>
  </si>
  <si>
    <t>04000</t>
  </si>
  <si>
    <t>内分泌、栄養及び代謝疾患</t>
    <phoneticPr fontId="2"/>
  </si>
  <si>
    <t>04100</t>
  </si>
  <si>
    <t>糖尿病</t>
    <phoneticPr fontId="2"/>
  </si>
  <si>
    <t>04200</t>
  </si>
  <si>
    <t>その他の内分泌，栄養及び代謝疾患</t>
    <phoneticPr fontId="2"/>
  </si>
  <si>
    <t>05000</t>
  </si>
  <si>
    <t>精神及び行動の障害</t>
  </si>
  <si>
    <t>05100</t>
  </si>
  <si>
    <t>血管性及び詳細不明の認知症</t>
    <rPh sb="10" eb="12">
      <t>ニンチ</t>
    </rPh>
    <rPh sb="12" eb="13">
      <t>ショウ</t>
    </rPh>
    <phoneticPr fontId="2"/>
  </si>
  <si>
    <t>05200</t>
  </si>
  <si>
    <t>06000</t>
  </si>
  <si>
    <t>神経系の疾患</t>
  </si>
  <si>
    <t>06100</t>
  </si>
  <si>
    <t>髄膜炎</t>
    <phoneticPr fontId="2"/>
  </si>
  <si>
    <t>06200</t>
  </si>
  <si>
    <t>脊髄性筋萎縮症及び関連症候群</t>
    <phoneticPr fontId="2"/>
  </si>
  <si>
    <t>06300</t>
  </si>
  <si>
    <t>パーキンソン病</t>
    <phoneticPr fontId="2"/>
  </si>
  <si>
    <t>06400</t>
  </si>
  <si>
    <t>アルツハイマー病</t>
    <phoneticPr fontId="2"/>
  </si>
  <si>
    <t>06500</t>
  </si>
  <si>
    <t>その他の神経系の疾患</t>
    <phoneticPr fontId="2"/>
  </si>
  <si>
    <t>07000</t>
  </si>
  <si>
    <t>眼及び付属器の疾患</t>
  </si>
  <si>
    <t>08000</t>
  </si>
  <si>
    <t>耳及び乳突起の疾患</t>
  </si>
  <si>
    <t>09000</t>
  </si>
  <si>
    <t>循環器系の疾患</t>
  </si>
  <si>
    <t>09100</t>
  </si>
  <si>
    <t>高血圧性疾患</t>
    <phoneticPr fontId="2"/>
  </si>
  <si>
    <t>09101</t>
  </si>
  <si>
    <t>高血圧性心疾患及び心腎疾患</t>
    <phoneticPr fontId="2"/>
  </si>
  <si>
    <t>09102</t>
  </si>
  <si>
    <t>その他の高血圧性疾患</t>
    <phoneticPr fontId="2"/>
  </si>
  <si>
    <t>09200</t>
  </si>
  <si>
    <t>心疾患（高血圧性を除く）</t>
    <phoneticPr fontId="2"/>
  </si>
  <si>
    <t>09201</t>
  </si>
  <si>
    <t>慢性リウマチ性心疾患</t>
    <phoneticPr fontId="2"/>
  </si>
  <si>
    <t>09202</t>
  </si>
  <si>
    <t>急性心筋梗塞</t>
    <phoneticPr fontId="2"/>
  </si>
  <si>
    <t>09203</t>
  </si>
  <si>
    <t>その他の虚血性心疾患</t>
    <phoneticPr fontId="2"/>
  </si>
  <si>
    <t>09203</t>
    <phoneticPr fontId="2"/>
  </si>
  <si>
    <t>09204</t>
  </si>
  <si>
    <t>慢性非リウマチ性心内膜疾患</t>
    <phoneticPr fontId="2"/>
  </si>
  <si>
    <t>09205</t>
  </si>
  <si>
    <t>心筋症</t>
    <phoneticPr fontId="2"/>
  </si>
  <si>
    <t>09206</t>
  </si>
  <si>
    <t>不整脈及び伝導障害</t>
    <phoneticPr fontId="2"/>
  </si>
  <si>
    <t>（その２）</t>
    <phoneticPr fontId="2"/>
  </si>
  <si>
    <t>１</t>
    <phoneticPr fontId="2"/>
  </si>
  <si>
    <t>３</t>
  </si>
  <si>
    <t>４</t>
  </si>
  <si>
    <t>09207</t>
  </si>
  <si>
    <t>心不全</t>
    <phoneticPr fontId="2"/>
  </si>
  <si>
    <t>09208</t>
  </si>
  <si>
    <t>その他の心疾患</t>
    <phoneticPr fontId="2"/>
  </si>
  <si>
    <t>09300</t>
  </si>
  <si>
    <t>脳血管疾患</t>
    <phoneticPr fontId="2"/>
  </si>
  <si>
    <t>09301</t>
  </si>
  <si>
    <t>くも膜下出血</t>
    <phoneticPr fontId="2"/>
  </si>
  <si>
    <t>09302</t>
  </si>
  <si>
    <t>脳内出血</t>
    <phoneticPr fontId="2"/>
  </si>
  <si>
    <t>09303</t>
  </si>
  <si>
    <t>脳梗塞</t>
    <phoneticPr fontId="2"/>
  </si>
  <si>
    <t>09304</t>
  </si>
  <si>
    <t>その他の脳血管疾患</t>
    <phoneticPr fontId="2"/>
  </si>
  <si>
    <t>09400</t>
  </si>
  <si>
    <t>大動脈瘤及び解離</t>
    <phoneticPr fontId="2"/>
  </si>
  <si>
    <t>09500</t>
  </si>
  <si>
    <t>その他の循環器系の疾患</t>
    <phoneticPr fontId="2"/>
  </si>
  <si>
    <t>10000</t>
  </si>
  <si>
    <t>呼吸器系の疾患</t>
  </si>
  <si>
    <t>10100</t>
  </si>
  <si>
    <t>インフルエンザ</t>
    <phoneticPr fontId="2"/>
  </si>
  <si>
    <t>10200</t>
  </si>
  <si>
    <t>肺炎</t>
    <phoneticPr fontId="2"/>
  </si>
  <si>
    <t>10300</t>
  </si>
  <si>
    <t>急性気管支炎</t>
    <phoneticPr fontId="2"/>
  </si>
  <si>
    <t>10400</t>
  </si>
  <si>
    <t>慢性閉塞性肺疾患</t>
    <phoneticPr fontId="2"/>
  </si>
  <si>
    <t>10500</t>
  </si>
  <si>
    <t>喘息</t>
    <phoneticPr fontId="2"/>
  </si>
  <si>
    <t>10600</t>
  </si>
  <si>
    <t>その他の呼吸器系の疾患</t>
    <phoneticPr fontId="2"/>
  </si>
  <si>
    <t>11000</t>
  </si>
  <si>
    <t>消化器系の疾患</t>
  </si>
  <si>
    <t>11100</t>
  </si>
  <si>
    <t>胃潰瘍及び十二指腸潰瘍</t>
    <phoneticPr fontId="2"/>
  </si>
  <si>
    <t>11200</t>
  </si>
  <si>
    <t>ヘルニア及び腸閉塞</t>
    <phoneticPr fontId="2"/>
  </si>
  <si>
    <t>11300</t>
  </si>
  <si>
    <t>肝疾患</t>
    <phoneticPr fontId="2"/>
  </si>
  <si>
    <t>11301</t>
  </si>
  <si>
    <t>肝硬変（アルコール性を除く）</t>
    <phoneticPr fontId="2"/>
  </si>
  <si>
    <t>11302</t>
  </si>
  <si>
    <t>その他の肝疾患</t>
    <phoneticPr fontId="2"/>
  </si>
  <si>
    <t>11400</t>
  </si>
  <si>
    <t>その他の消化器系の疾患</t>
    <phoneticPr fontId="2"/>
  </si>
  <si>
    <t>12000</t>
  </si>
  <si>
    <t>皮膚及び皮下組織の疾患</t>
  </si>
  <si>
    <t>13000</t>
  </si>
  <si>
    <t>14000</t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</si>
  <si>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</si>
  <si>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14100</t>
  </si>
  <si>
    <t>糸球体疾患</t>
    <phoneticPr fontId="2"/>
  </si>
  <si>
    <t>14200</t>
  </si>
  <si>
    <t>腎不全</t>
    <phoneticPr fontId="2"/>
  </si>
  <si>
    <t>14201</t>
  </si>
  <si>
    <t>急性腎不全</t>
    <phoneticPr fontId="2"/>
  </si>
  <si>
    <t>14202</t>
  </si>
  <si>
    <t>慢性腎不全</t>
    <phoneticPr fontId="2"/>
  </si>
  <si>
    <t>14203</t>
  </si>
  <si>
    <t>詳細不明の腎不全</t>
    <phoneticPr fontId="2"/>
  </si>
  <si>
    <t>14300</t>
  </si>
  <si>
    <t>その他の腎尿路生殖器系の疾患</t>
    <phoneticPr fontId="2"/>
  </si>
  <si>
    <t>15000</t>
  </si>
  <si>
    <t>妊娠、分娩及び産じょく</t>
    <phoneticPr fontId="2"/>
  </si>
  <si>
    <t>16000</t>
  </si>
  <si>
    <t>周産期に発生した病態</t>
  </si>
  <si>
    <t>16100</t>
  </si>
  <si>
    <t>妊娠期間及び胎児発育に関連する障害</t>
    <phoneticPr fontId="2"/>
  </si>
  <si>
    <t>16200</t>
  </si>
  <si>
    <t>出産外傷</t>
    <phoneticPr fontId="2"/>
  </si>
  <si>
    <t>16300</t>
  </si>
  <si>
    <t>周産期に特異的な呼吸障害及び心血管障害</t>
    <phoneticPr fontId="2"/>
  </si>
  <si>
    <t>16400</t>
  </si>
  <si>
    <t>周産期に特異的な感染症</t>
    <phoneticPr fontId="2"/>
  </si>
  <si>
    <t>16500</t>
  </si>
  <si>
    <t>胎児及び新生児の出血性障害及び血液障害</t>
    <phoneticPr fontId="2"/>
  </si>
  <si>
    <t>16600</t>
  </si>
  <si>
    <t>17000</t>
  </si>
  <si>
    <t>先天奇形、変形及び染色体異常</t>
    <phoneticPr fontId="2"/>
  </si>
  <si>
    <t>17100</t>
  </si>
  <si>
    <t>神経系の先天奇形</t>
    <phoneticPr fontId="2"/>
  </si>
  <si>
    <t>17200</t>
  </si>
  <si>
    <t>循環器系の先天奇形</t>
    <phoneticPr fontId="2"/>
  </si>
  <si>
    <t>17201</t>
  </si>
  <si>
    <t>心臓の先天奇形</t>
    <phoneticPr fontId="2"/>
  </si>
  <si>
    <t>17202</t>
  </si>
  <si>
    <t>その他の循環器系の先天奇形</t>
    <phoneticPr fontId="2"/>
  </si>
  <si>
    <t>17300</t>
  </si>
  <si>
    <t>消化器系の先天奇形</t>
    <phoneticPr fontId="2"/>
  </si>
  <si>
    <t>17400</t>
  </si>
  <si>
    <t>その他の先天奇形及び変形</t>
    <phoneticPr fontId="2"/>
  </si>
  <si>
    <t>17500</t>
  </si>
  <si>
    <t>染色体異常，他に分類されないもの</t>
    <phoneticPr fontId="2"/>
  </si>
  <si>
    <t>18000</t>
  </si>
  <si>
    <t>症状、微候及び異常臨床所見・異常検査所見で他に分類されないもの</t>
    <phoneticPr fontId="2"/>
  </si>
  <si>
    <t>18100</t>
  </si>
  <si>
    <t>老衰</t>
    <phoneticPr fontId="2"/>
  </si>
  <si>
    <t>18200</t>
  </si>
  <si>
    <t>乳幼児突然死症候群</t>
    <phoneticPr fontId="2"/>
  </si>
  <si>
    <t>18300</t>
  </si>
  <si>
    <t>その他の症状，微候及び異常臨床所見・異常検査所見で他に分類されないもの</t>
    <phoneticPr fontId="2"/>
  </si>
  <si>
    <t>20000</t>
  </si>
  <si>
    <t>傷病及び死亡の外因</t>
  </si>
  <si>
    <t>20100</t>
  </si>
  <si>
    <t>不慮の事故</t>
    <phoneticPr fontId="2"/>
  </si>
  <si>
    <t>20101</t>
  </si>
  <si>
    <t>交通事故</t>
    <phoneticPr fontId="2"/>
  </si>
  <si>
    <t>20102</t>
  </si>
  <si>
    <t>転倒・転落</t>
    <phoneticPr fontId="2"/>
  </si>
  <si>
    <t>20103</t>
  </si>
  <si>
    <t>不慮の溺死及び溺水</t>
    <phoneticPr fontId="2"/>
  </si>
  <si>
    <t>20104</t>
  </si>
  <si>
    <t>不慮の窒息</t>
    <phoneticPr fontId="2"/>
  </si>
  <si>
    <t>20105</t>
  </si>
  <si>
    <t>煙、火及び火災への曝露</t>
    <phoneticPr fontId="2"/>
  </si>
  <si>
    <t>20106</t>
  </si>
  <si>
    <t>有害物質による不慮の中毒及び有害物質への曝露</t>
    <phoneticPr fontId="2"/>
  </si>
  <si>
    <t>20107</t>
  </si>
  <si>
    <t>その他の不慮の事故</t>
    <phoneticPr fontId="2"/>
  </si>
  <si>
    <t>20200</t>
  </si>
  <si>
    <t>自殺</t>
    <phoneticPr fontId="2"/>
  </si>
  <si>
    <t>20300</t>
  </si>
  <si>
    <t>他殺</t>
    <phoneticPr fontId="2"/>
  </si>
  <si>
    <t>20400</t>
  </si>
  <si>
    <t>その他の外因</t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</si>
  <si>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</si>
  <si>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重症急性呼吸器症候群（病原体がＳＡＲＳコロナウィルスであるものに限る）</t>
    <rPh sb="0" eb="2">
      <t>ジュウショウ</t>
    </rPh>
    <rPh sb="2" eb="4">
      <t>キュウセイ</t>
    </rPh>
    <rPh sb="4" eb="6">
      <t>コキュウ</t>
    </rPh>
    <rPh sb="6" eb="7">
      <t>ウツワ</t>
    </rPh>
    <rPh sb="7" eb="10">
      <t>ショウコウグン</t>
    </rPh>
    <rPh sb="11" eb="14">
      <t>ビョウゲンタイ</t>
    </rPh>
    <rPh sb="32" eb="33">
      <t>カギ</t>
    </rPh>
    <phoneticPr fontId="2"/>
  </si>
  <si>
    <t>表 ２７  死因・月別保健所支所別死亡数</t>
    <rPh sb="0" eb="2">
      <t>シショ</t>
    </rPh>
    <phoneticPr fontId="2"/>
  </si>
  <si>
    <t>（その１）</t>
  </si>
  <si>
    <t>死 因 分 類</t>
  </si>
  <si>
    <t>月　別　死　亡　数</t>
  </si>
  <si>
    <t>川崎</t>
  </si>
  <si>
    <t>幸</t>
  </si>
  <si>
    <t>中原</t>
  </si>
  <si>
    <t>高津</t>
  </si>
  <si>
    <t>宮前</t>
  </si>
  <si>
    <t>多摩</t>
  </si>
  <si>
    <t>麻生</t>
  </si>
  <si>
    <t>総死亡数
に対する
百分率</t>
  </si>
  <si>
    <t>人口10万人
に対する
死亡率</t>
  </si>
  <si>
    <t>分類</t>
  </si>
  <si>
    <t>1月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</si>
  <si>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</si>
  <si>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</si>
  <si>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</si>
  <si>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</si>
  <si>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</si>
  <si>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</si>
  <si>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</si>
  <si>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</si>
  <si>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</si>
  <si>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</si>
  <si>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総　　　　　　　　　数</t>
  </si>
  <si>
    <t>結核</t>
  </si>
  <si>
    <t>呼吸器結核</t>
  </si>
  <si>
    <t>その他の結核</t>
  </si>
  <si>
    <t>ウイルス肝炎</t>
  </si>
  <si>
    <t>Ｂ型ウイルス肝炎</t>
  </si>
  <si>
    <t>Ｃ型ウイルス肝炎</t>
  </si>
  <si>
    <t>その他のウイルス肝炎</t>
  </si>
  <si>
    <t>ヒト免疫不全ウイルス［ＨＩＶ］病</t>
  </si>
  <si>
    <t>その他の感染症及び寄生虫症</t>
  </si>
  <si>
    <t>口唇、口腔及び咽頭の悪性新生物</t>
  </si>
  <si>
    <t>直腸Ｓ状結腸移行部及び直腸の悪性新生物</t>
  </si>
  <si>
    <t>胆のう及びその他の胆道の悪性新生物</t>
  </si>
  <si>
    <t>喉頭の悪性新生物</t>
  </si>
  <si>
    <t>気管、気管支及び肺の悪性新生物</t>
  </si>
  <si>
    <t>皮膚の悪性新生物</t>
  </si>
  <si>
    <t>卵巣の悪性新生物</t>
  </si>
  <si>
    <t>前立腺の悪性新生物</t>
  </si>
  <si>
    <t>膀胱の悪性新生物</t>
  </si>
  <si>
    <t>中枢神経系の悪性新生物</t>
  </si>
  <si>
    <t>悪性リンパ腫</t>
  </si>
  <si>
    <t>その他のリンパ組織、造血組織及び関連組織の悪性新生物</t>
  </si>
  <si>
    <t>その他の悪性新生物</t>
  </si>
  <si>
    <t>中枢神経系のその他の新生物</t>
  </si>
  <si>
    <t>中枢神経系を除くその他の新生物</t>
  </si>
  <si>
    <t>貧血</t>
  </si>
  <si>
    <t>その他の血液及び造血器の疾患並びに免疫構造の障害</t>
  </si>
  <si>
    <t>内分泌、栄養及び代謝疾患</t>
  </si>
  <si>
    <t>その他の内分泌，栄養及び代謝疾患</t>
  </si>
  <si>
    <t>その他の精神及び行動の障害</t>
  </si>
  <si>
    <t>髄膜炎</t>
  </si>
  <si>
    <t>脊髄性筋萎縮症及び関連症候群</t>
  </si>
  <si>
    <t>その他の神経系の疾患</t>
  </si>
  <si>
    <t>高血圧性心疾患及び心腎疾患</t>
  </si>
  <si>
    <t>その他の高血圧性疾患</t>
  </si>
  <si>
    <t>慢性リウマチ性心疾患</t>
  </si>
  <si>
    <t>慢性非リウマチ性心内膜疾患</t>
  </si>
  <si>
    <t>心筋症</t>
  </si>
  <si>
    <t xml:space="preserve"> 資料：庶務課「人口動態調査」より</t>
  </si>
  <si>
    <t>（その２）</t>
  </si>
  <si>
    <t>２</t>
  </si>
  <si>
    <t>５</t>
  </si>
  <si>
    <t>６</t>
  </si>
  <si>
    <t>７</t>
  </si>
  <si>
    <t>８</t>
  </si>
  <si>
    <t>９</t>
  </si>
  <si>
    <t>１０</t>
  </si>
  <si>
    <t>１１</t>
  </si>
  <si>
    <t>１２</t>
  </si>
  <si>
    <t>その他の心疾患</t>
  </si>
  <si>
    <t>その他の脳血管疾患</t>
  </si>
  <si>
    <t>その他の循環器系の疾患</t>
  </si>
  <si>
    <t>急性気管支炎</t>
  </si>
  <si>
    <t>胃潰瘍及び十二指腸潰瘍</t>
  </si>
  <si>
    <t>肝硬変（アルコール性を除く）</t>
  </si>
  <si>
    <t>その他の肝疾患</t>
  </si>
  <si>
    <t>その他の消化器系の疾患</t>
  </si>
  <si>
    <t>腎尿路生殖器系の疾患</t>
  </si>
  <si>
    <t>糸球体疾患及び腎尿細管間質性疾患</t>
  </si>
  <si>
    <t>急性腎不全</t>
  </si>
  <si>
    <t>慢性腎不全</t>
  </si>
  <si>
    <t>詳細不明の腎不全</t>
  </si>
  <si>
    <t>その他の腎尿路生殖器系の疾患</t>
  </si>
  <si>
    <t>妊娠、分娩及び産じょく</t>
  </si>
  <si>
    <t>妊娠期間及び胎児発育に関連する障害</t>
  </si>
  <si>
    <t>出産外傷</t>
  </si>
  <si>
    <t>周産期に特異的な感染症</t>
  </si>
  <si>
    <t>その他の周産期に発生した病態</t>
  </si>
  <si>
    <t>先天奇形、変形及び染色体異常</t>
  </si>
  <si>
    <t>心臓の先天奇形</t>
  </si>
  <si>
    <t>その他の循環器系の先天奇形</t>
  </si>
  <si>
    <t>その他の先天奇形及び変形</t>
  </si>
  <si>
    <t>染色体異常、他に分類されないもの</t>
  </si>
  <si>
    <t>症状、微候及び異常臨床所見・異常検査所見で他に分類されないもの</t>
  </si>
  <si>
    <t>乳幼児突然死症候群</t>
  </si>
  <si>
    <t>その他の症状，微候及び異常臨床所見・異常検査所見で他に分類されないもの</t>
  </si>
  <si>
    <t>　不慮の事故</t>
  </si>
  <si>
    <t>転倒・転落</t>
  </si>
  <si>
    <t>不慮の溺死及び溺水</t>
  </si>
  <si>
    <t>不慮の窒息</t>
  </si>
  <si>
    <t>煙，火及び火災への曝露</t>
  </si>
  <si>
    <t>有害物質による不慮の中毒及び有害物質への曝露</t>
  </si>
  <si>
    <t>その他の不慮の事故</t>
  </si>
  <si>
    <t>その他の傷病及び死亡の外因</t>
  </si>
  <si>
    <t>特殊目的用コード</t>
  </si>
  <si>
    <t>重症急性呼吸器症候群（ＳＡＲＳ）</t>
  </si>
  <si>
    <t>表 ２８  保健所支所別・性・年齢階級別死亡数</t>
    <rPh sb="0" eb="2">
      <t>シショ</t>
    </rPh>
    <phoneticPr fontId="2"/>
  </si>
  <si>
    <t>総　数</t>
  </si>
  <si>
    <t>0
歳</t>
  </si>
  <si>
    <t>5
～
9</t>
  </si>
  <si>
    <t>10
～
14</t>
  </si>
  <si>
    <t>15
～
19</t>
  </si>
  <si>
    <t>20
～
24</t>
  </si>
  <si>
    <t>25
～
29</t>
  </si>
  <si>
    <t>30
～
34</t>
  </si>
  <si>
    <t>35
～
39</t>
  </si>
  <si>
    <t>40
～
44</t>
  </si>
  <si>
    <t>45
～
49</t>
  </si>
  <si>
    <t>50
～
54</t>
  </si>
  <si>
    <t>55
～
59</t>
  </si>
  <si>
    <t>60
～
64</t>
  </si>
  <si>
    <t>65
～
69</t>
  </si>
  <si>
    <t>70
～
74</t>
  </si>
  <si>
    <t>75
～
79</t>
  </si>
  <si>
    <t>80
～
84</t>
  </si>
  <si>
    <t xml:space="preserve">85
～
</t>
  </si>
  <si>
    <t>不詳</t>
  </si>
  <si>
    <t>表 ２９  日齢・月齢及び死因別乳児死亡数</t>
    <phoneticPr fontId="2"/>
  </si>
  <si>
    <t>死　因　分　類</t>
    <rPh sb="0" eb="1">
      <t>シ</t>
    </rPh>
    <rPh sb="2" eb="3">
      <t>イン</t>
    </rPh>
    <rPh sb="4" eb="5">
      <t>ブン</t>
    </rPh>
    <rPh sb="6" eb="7">
      <t>タグイ</t>
    </rPh>
    <phoneticPr fontId="2"/>
  </si>
  <si>
    <t>総　数
（乳児）</t>
    <rPh sb="0" eb="1">
      <t>フサ</t>
    </rPh>
    <rPh sb="2" eb="3">
      <t>カズ</t>
    </rPh>
    <rPh sb="5" eb="7">
      <t>ニュウジ</t>
    </rPh>
    <phoneticPr fontId="2"/>
  </si>
  <si>
    <t>4週未満（新生児）</t>
    <rPh sb="1" eb="2">
      <t>シュウ</t>
    </rPh>
    <rPh sb="2" eb="4">
      <t>ミマン</t>
    </rPh>
    <rPh sb="5" eb="8">
      <t>シンセイジ</t>
    </rPh>
    <phoneticPr fontId="2"/>
  </si>
  <si>
    <t>4週
～
2か月
未満</t>
    <rPh sb="7" eb="8">
      <t>ツキ</t>
    </rPh>
    <phoneticPr fontId="2"/>
  </si>
  <si>
    <t>2か月</t>
    <rPh sb="2" eb="3">
      <t>ツキ</t>
    </rPh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</si>
  <si>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</si>
  <si>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</si>
  <si>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</si>
  <si>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</si>
  <si>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</si>
  <si>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</si>
  <si>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</si>
  <si>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</si>
  <si>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</si>
  <si>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1週未満
早　　期
新生児</t>
    <rPh sb="1" eb="2">
      <t>シュウ</t>
    </rPh>
    <rPh sb="2" eb="4">
      <t>ミマン</t>
    </rPh>
    <rPh sb="5" eb="6">
      <t>ハヤ</t>
    </rPh>
    <rPh sb="8" eb="9">
      <t>キ</t>
    </rPh>
    <rPh sb="10" eb="13">
      <t>シンセイジ</t>
    </rPh>
    <phoneticPr fontId="2"/>
  </si>
  <si>
    <t>1週～
4　　週
未満</t>
    <rPh sb="1" eb="2">
      <t>シュウ</t>
    </rPh>
    <rPh sb="7" eb="8">
      <t>シュウ</t>
    </rPh>
    <rPh sb="9" eb="11">
      <t>ミマン</t>
    </rPh>
    <phoneticPr fontId="2"/>
  </si>
  <si>
    <t>死亡割合（%）</t>
    <rPh sb="0" eb="2">
      <t>シボウ</t>
    </rPh>
    <rPh sb="2" eb="4">
      <t>ワリアイ</t>
    </rPh>
    <phoneticPr fontId="2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</si>
  <si>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2"/>
  </si>
  <si>
    <t>疾状、徴候及び異常臨床所見･異常検査所見で他に分類されないもの</t>
  </si>
  <si>
    <t>表 ３０  死因別乳児死亡数</t>
    <rPh sb="6" eb="8">
      <t>シイン</t>
    </rPh>
    <rPh sb="8" eb="9">
      <t>ベツ</t>
    </rPh>
    <rPh sb="9" eb="11">
      <t>ニュウジ</t>
    </rPh>
    <rPh sb="11" eb="13">
      <t>シボウ</t>
    </rPh>
    <phoneticPr fontId="2"/>
  </si>
  <si>
    <t>総　数</t>
    <rPh sb="0" eb="1">
      <t>フサ</t>
    </rPh>
    <rPh sb="2" eb="3">
      <t>カズ</t>
    </rPh>
    <phoneticPr fontId="2"/>
  </si>
  <si>
    <t>10万対
死亡率</t>
    <rPh sb="2" eb="3">
      <t>マン</t>
    </rPh>
    <rPh sb="3" eb="4">
      <t>ツイ</t>
    </rPh>
    <rPh sb="5" eb="8">
      <t>シボウリツ</t>
    </rPh>
    <phoneticPr fontId="2"/>
  </si>
  <si>
    <t>保　　　健　　　所　　　支　　　所　　　別　　　数</t>
    <rPh sb="0" eb="1">
      <t>タモツ</t>
    </rPh>
    <rPh sb="4" eb="5">
      <t>ケン</t>
    </rPh>
    <rPh sb="8" eb="9">
      <t>トコロベツスウ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</si>
  <si>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</si>
  <si>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表 ３１  乳児死因順位、死亡率（出生10万対）</t>
    <phoneticPr fontId="2"/>
  </si>
  <si>
    <t>先天奇形，変形及び
染色体異常</t>
    <phoneticPr fontId="2"/>
  </si>
  <si>
    <t>周産期に発生した病態</t>
    <phoneticPr fontId="2"/>
  </si>
  <si>
    <t>その他の周産期に特異的な
呼吸障害及び心血管障害</t>
    <phoneticPr fontId="2"/>
  </si>
  <si>
    <t>乳幼児死亡総数
に対する割合</t>
    <rPh sb="0" eb="3">
      <t>ニュウヨウジ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2"/>
  </si>
  <si>
    <t>表 ３２  新生児死因順位、死亡率（出生10万対）</t>
    <phoneticPr fontId="2"/>
  </si>
  <si>
    <t>その他の周産期に特異的な呼吸障害及び心血管障害</t>
    <rPh sb="2" eb="3">
      <t>ホカ</t>
    </rPh>
    <rPh sb="4" eb="7">
      <t>シュウサンキ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2"/>
  </si>
  <si>
    <t>新生児死亡総数
に対する割合</t>
    <rPh sb="0" eb="3">
      <t>シンセイジ</t>
    </rPh>
    <rPh sb="3" eb="5">
      <t>シボウ</t>
    </rPh>
    <rPh sb="5" eb="7">
      <t>ソウスウ</t>
    </rPh>
    <rPh sb="9" eb="10">
      <t>タイ</t>
    </rPh>
    <rPh sb="12" eb="14">
      <t>ワリアイ</t>
    </rPh>
    <phoneticPr fontId="2"/>
  </si>
  <si>
    <t>表 ３３  周産期死亡率</t>
    <phoneticPr fontId="2"/>
  </si>
  <si>
    <t>出生数</t>
  </si>
  <si>
    <t>（A)
妊娠満22週
以後の死産数</t>
  </si>
  <si>
    <t>（B)
早期新生児死亡数
（生後1週間未満）</t>
  </si>
  <si>
    <t>（C)＝（A＋B）
周産期死亡数</t>
  </si>
  <si>
    <t>周産期死亡率</t>
  </si>
  <si>
    <t>22</t>
  </si>
  <si>
    <t>23</t>
  </si>
  <si>
    <t>24</t>
  </si>
  <si>
    <t>25</t>
  </si>
  <si>
    <t>26</t>
  </si>
  <si>
    <t>27</t>
  </si>
  <si>
    <t>28</t>
  </si>
  <si>
    <t>29</t>
  </si>
  <si>
    <t>中　　　原</t>
  </si>
  <si>
    <t>高　　　津</t>
  </si>
  <si>
    <t>宮　　　前</t>
  </si>
  <si>
    <t>多　　　摩</t>
  </si>
  <si>
    <t>麻　　　生</t>
  </si>
  <si>
    <t>注）　周産期の死亡率＝</t>
    <phoneticPr fontId="2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</si>
  <si>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2"/>
  </si>
  <si>
    <t>×1,000</t>
    <phoneticPr fontId="2"/>
  </si>
  <si>
    <t>出生数＋妊娠満22週以後の死産数</t>
    <rPh sb="0" eb="2">
      <t>シュッセイ</t>
    </rPh>
    <rPh sb="2" eb="3">
      <t>スウ</t>
    </rPh>
    <rPh sb="4" eb="6">
      <t>ニンシン</t>
    </rPh>
    <rPh sb="6" eb="7">
      <t>マン</t>
    </rPh>
    <rPh sb="9" eb="10">
      <t>シュウ</t>
    </rPh>
    <rPh sb="10" eb="12">
      <t>イゴ</t>
    </rPh>
    <rPh sb="13" eb="15">
      <t>シザン</t>
    </rPh>
    <rPh sb="15" eb="16">
      <t>スウ</t>
    </rPh>
    <phoneticPr fontId="2"/>
  </si>
  <si>
    <t>表 ３４  死亡場所別死亡者数の推移</t>
    <phoneticPr fontId="2"/>
  </si>
  <si>
    <t>死亡場所</t>
    <rPh sb="0" eb="2">
      <t>シボウ</t>
    </rPh>
    <rPh sb="2" eb="4">
      <t>バショ</t>
    </rPh>
    <phoneticPr fontId="2"/>
  </si>
  <si>
    <t>区分</t>
    <rPh sb="0" eb="2">
      <t>クブン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</si>
  <si>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</si>
  <si>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</si>
  <si>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</si>
  <si>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</si>
  <si>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</si>
  <si>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</si>
  <si>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川崎市</t>
    <rPh sb="0" eb="3">
      <t>カワサキシ</t>
    </rPh>
    <phoneticPr fontId="2"/>
  </si>
  <si>
    <t>全国</t>
    <phoneticPr fontId="2"/>
  </si>
  <si>
    <t>病院</t>
    <rPh sb="0" eb="2">
      <t>ビョウイン</t>
    </rPh>
    <phoneticPr fontId="2"/>
  </si>
  <si>
    <t>診療所</t>
    <rPh sb="0" eb="2">
      <t>シンリョウ</t>
    </rPh>
    <rPh sb="2" eb="3">
      <t>ショ</t>
    </rPh>
    <phoneticPr fontId="2"/>
  </si>
  <si>
    <t>介護医療院・
介護老人保健施設</t>
    <rPh sb="0" eb="2">
      <t>カイゴ</t>
    </rPh>
    <rPh sb="2" eb="4">
      <t>イリョウ</t>
    </rPh>
    <rPh sb="4" eb="5">
      <t>イン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</si>
  <si>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</si>
  <si>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</si>
  <si>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</si>
  <si>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phoneticPr fontId="2"/>
  </si>
  <si>
    <t>表 ３５  死亡場所別死亡者数割合の推移</t>
    <phoneticPr fontId="2"/>
  </si>
  <si>
    <t>注）１　死亡率は、令和元年10月1日現在の本市の日本人人口（町別年齢別人口－管区別年齢別外国人住民人口）10万対の死亡率</t>
    <rPh sb="9" eb="11">
      <t>レイワ</t>
    </rPh>
    <rPh sb="11" eb="12">
      <t>モト</t>
    </rPh>
    <rPh sb="47" eb="49">
      <t>ジュウミン</t>
    </rPh>
    <phoneticPr fontId="2"/>
  </si>
  <si>
    <t>30</t>
  </si>
  <si>
    <t>川　　　崎</t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</si>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</sst>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\(\ 0.0\)"/>
    <numFmt numFmtId="178" formatCode="_ * #,##0.0_ ;_ * \-#,##0.0_ ;_ * &quot;-&quot;?_ ;_ @_ "/>
    <numFmt numFmtId="179" formatCode="0.0_ "/>
    <numFmt numFmtId="180" formatCode="0.0_);[Red]\(0.0\)"/>
    <numFmt numFmtId="181" formatCode="0.0%"/>
    <numFmt numFmtId="182" formatCode="#,##0.0_);[Red]\(#,##0.0\)"/>
    <numFmt numFmtId="183" formatCode="_(* #,##0_);_(* \(#,##0\);_(* &quot;-&quot;_);_(@_)"/>
    <numFmt numFmtId="184" formatCode="#,##0.0_ "/>
    <numFmt numFmtId="185" formatCode="_ * #,##0.0_ ;_ * \-#,##0.0_ ;_ * &quot;-&quot;_ ;_ @_ "/>
    <numFmt numFmtId="186" formatCode="0_ "/>
    <numFmt numFmtId="187" formatCode="0_);[Red]\(0\)"/>
    <numFmt numFmtId="188" formatCode="###\ ###\ ##0;\-###\ ###\ ##0;&quot;-&quot;"/>
    <numFmt numFmtId="189" formatCode="0.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明朝"/>
      <family val="3"/>
      <charset val="128"/>
    </font>
    <font>
      <sz val="11"/>
      <name val="ＭＳ Ｐ明朝"/>
      <family val="3"/>
      <charset val="128"/>
    </font>
    <font>
      <sz val="7"/>
      <name val="ＭＳ Ｐ明朝"/>
      <family val="3"/>
      <charset val="128"/>
    </font>
    <font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2"/>
      <charset val="128"/>
    </font>
    <font>
      <b/>
      <sz val="6"/>
      <name val="ＭＳ Ｐゴシック"/>
      <family val="2"/>
      <charset val="128"/>
    </font>
    <font>
      <b/>
      <sz val="7"/>
      <name val="ＭＳ Ｐゴシック"/>
      <family val="2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b/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b/>
      <sz val="5"/>
      <name val="ＭＳ Ｐゴシック"/>
      <family val="3"/>
      <charset val="128"/>
    </font>
    <font>
      <b/>
      <sz val="6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3"/>
      <name val="ＭＳ Ｐ明朝"/>
      <family val="1"/>
      <charset val="128"/>
    </font>
    <font>
      <sz val="5.5"/>
      <name val="ＭＳ Ｐ明朝"/>
      <family val="1"/>
      <charset val="128"/>
    </font>
    <font>
      <sz val="8"/>
      <name val="Yu Gothic"/>
      <family val="3"/>
      <charset val="128"/>
      <scheme val="minor"/>
    </font>
    <font>
      <b/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/>
    <xf numFmtId="0" fontId="26" fillId="0" borderId="0"/>
  </cellStyleXfs>
  <cellXfs count="889">
    <xf numFmtId="0" fontId="0" fillId="0" borderId="0" xfId="0"/>
    <xf numFmtId="0" fontId="0" fillId="0" borderId="0" xfId="0" applyAlignment="1">
      <alignment horizontal="right"/>
    </xf>
    <xf numFmtId="0" fontId="4" fillId="0" borderId="1" xfId="0" applyNumberFormat="1" applyFont="1" applyBorder="1" applyAlignment="1">
      <alignment vertical="top"/>
    </xf>
    <xf numFmtId="0" fontId="1" fillId="0" borderId="0" xfId="0" applyFont="1" applyFill="1"/>
    <xf numFmtId="0" fontId="0" fillId="0" borderId="0" xfId="0" applyFont="1" applyFill="1"/>
    <xf numFmtId="0" fontId="0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vertical="top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0" xfId="0" applyFont="1"/>
    <xf numFmtId="176" fontId="6" fillId="0" borderId="3" xfId="0" applyNumberFormat="1" applyFont="1" applyBorder="1" applyAlignment="1"/>
    <xf numFmtId="176" fontId="6" fillId="0" borderId="4" xfId="0" applyNumberFormat="1" applyFont="1" applyBorder="1" applyAlignment="1"/>
    <xf numFmtId="176" fontId="6" fillId="0" borderId="3" xfId="0" applyNumberFormat="1" applyFont="1" applyFill="1" applyBorder="1" applyAlignment="1"/>
    <xf numFmtId="41" fontId="6" fillId="0" borderId="3" xfId="0" applyNumberFormat="1" applyFont="1" applyFill="1" applyBorder="1" applyAlignment="1"/>
    <xf numFmtId="41" fontId="6" fillId="0" borderId="3" xfId="0" applyNumberFormat="1" applyFont="1" applyFill="1" applyBorder="1" applyAlignment="1">
      <alignment horizontal="right"/>
    </xf>
    <xf numFmtId="41" fontId="7" fillId="0" borderId="3" xfId="0" applyNumberFormat="1" applyFont="1" applyFill="1" applyBorder="1" applyAlignment="1">
      <alignment horizontal="right"/>
    </xf>
    <xf numFmtId="177" fontId="6" fillId="0" borderId="3" xfId="0" applyNumberFormat="1" applyFont="1" applyBorder="1" applyAlignment="1"/>
    <xf numFmtId="177" fontId="6" fillId="0" borderId="4" xfId="0" applyNumberFormat="1" applyFont="1" applyBorder="1" applyAlignment="1"/>
    <xf numFmtId="177" fontId="6" fillId="0" borderId="3" xfId="0" applyNumberFormat="1" applyFont="1" applyFill="1" applyBorder="1" applyAlignment="1"/>
    <xf numFmtId="177" fontId="6" fillId="0" borderId="3" xfId="0" applyNumberFormat="1" applyFont="1" applyFill="1" applyBorder="1" applyAlignment="1">
      <alignment horizontal="right"/>
    </xf>
    <xf numFmtId="177" fontId="7" fillId="0" borderId="3" xfId="0" applyNumberFormat="1" applyFont="1" applyFill="1" applyBorder="1" applyAlignment="1">
      <alignment horizontal="right"/>
    </xf>
    <xf numFmtId="176" fontId="6" fillId="0" borderId="3" xfId="0" applyNumberFormat="1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6" fillId="0" borderId="3" xfId="0" applyNumberFormat="1" applyFont="1" applyFill="1" applyBorder="1" applyAlignment="1">
      <alignment wrapText="1"/>
    </xf>
    <xf numFmtId="41" fontId="6" fillId="0" borderId="3" xfId="0" applyNumberFormat="1" applyFont="1" applyFill="1" applyBorder="1" applyAlignment="1">
      <alignment wrapText="1"/>
    </xf>
    <xf numFmtId="41" fontId="6" fillId="0" borderId="7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/>
    <xf numFmtId="41" fontId="6" fillId="0" borderId="3" xfId="0" applyNumberFormat="1" applyFont="1" applyBorder="1" applyAlignment="1"/>
    <xf numFmtId="0" fontId="6" fillId="0" borderId="3" xfId="0" applyFont="1" applyFill="1" applyBorder="1" applyAlignment="1"/>
    <xf numFmtId="41" fontId="6" fillId="0" borderId="4" xfId="0" applyNumberFormat="1" applyFont="1" applyFill="1" applyBorder="1" applyAlignment="1"/>
    <xf numFmtId="176" fontId="7" fillId="0" borderId="3" xfId="0" applyNumberFormat="1" applyFont="1" applyFill="1" applyBorder="1" applyAlignment="1"/>
    <xf numFmtId="177" fontId="6" fillId="0" borderId="4" xfId="0" applyNumberFormat="1" applyFont="1" applyFill="1" applyBorder="1" applyAlignment="1"/>
    <xf numFmtId="177" fontId="6" fillId="0" borderId="5" xfId="0" applyNumberFormat="1" applyFont="1" applyBorder="1" applyAlignment="1"/>
    <xf numFmtId="177" fontId="6" fillId="0" borderId="6" xfId="0" applyNumberFormat="1" applyFont="1" applyBorder="1" applyAlignment="1"/>
    <xf numFmtId="177" fontId="6" fillId="0" borderId="5" xfId="0" applyNumberFormat="1" applyFont="1" applyFill="1" applyBorder="1" applyAlignment="1"/>
    <xf numFmtId="177" fontId="6" fillId="0" borderId="5" xfId="0" applyNumberFormat="1" applyFont="1" applyFill="1" applyBorder="1" applyAlignment="1">
      <alignment horizontal="right"/>
    </xf>
    <xf numFmtId="177" fontId="7" fillId="0" borderId="5" xfId="0" applyNumberFormat="1" applyFont="1" applyFill="1" applyBorder="1" applyAlignment="1">
      <alignment horizontal="right"/>
    </xf>
    <xf numFmtId="0" fontId="8" fillId="0" borderId="0" xfId="0" applyFont="1" applyAlignment="1"/>
    <xf numFmtId="49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1" fillId="0" borderId="0" xfId="0" applyFont="1"/>
    <xf numFmtId="41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/>
    <xf numFmtId="0" fontId="10" fillId="0" borderId="0" xfId="0" applyFont="1" applyBorder="1" applyAlignment="1">
      <alignment wrapText="1"/>
    </xf>
    <xf numFmtId="41" fontId="8" fillId="0" borderId="3" xfId="0" applyNumberFormat="1" applyFont="1" applyFill="1" applyBorder="1" applyAlignment="1">
      <alignment horizontal="right"/>
    </xf>
    <xf numFmtId="177" fontId="8" fillId="0" borderId="3" xfId="0" applyNumberFormat="1" applyFont="1" applyFill="1" applyBorder="1" applyAlignment="1">
      <alignment horizontal="right"/>
    </xf>
    <xf numFmtId="41" fontId="8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/>
    <xf numFmtId="177" fontId="8" fillId="0" borderId="5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distributed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vertical="top"/>
    </xf>
    <xf numFmtId="0" fontId="1" fillId="0" borderId="1" xfId="0" applyFont="1" applyFill="1" applyBorder="1"/>
    <xf numFmtId="41" fontId="1" fillId="0" borderId="1" xfId="0" applyNumberFormat="1" applyFont="1" applyFill="1" applyBorder="1"/>
    <xf numFmtId="0" fontId="10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41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41" fontId="6" fillId="0" borderId="2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41" fontId="9" fillId="0" borderId="27" xfId="0" applyNumberFormat="1" applyFont="1" applyFill="1" applyBorder="1" applyAlignment="1">
      <alignment vertical="center"/>
    </xf>
    <xf numFmtId="178" fontId="9" fillId="0" borderId="27" xfId="0" applyNumberFormat="1" applyFont="1" applyFill="1" applyBorder="1" applyAlignment="1">
      <alignment vertical="center"/>
    </xf>
    <xf numFmtId="43" fontId="9" fillId="0" borderId="27" xfId="0" applyNumberFormat="1" applyFont="1" applyFill="1" applyBorder="1" applyAlignment="1">
      <alignment vertical="center"/>
    </xf>
    <xf numFmtId="41" fontId="9" fillId="0" borderId="28" xfId="0" applyNumberFormat="1" applyFont="1" applyFill="1" applyBorder="1" applyAlignment="1">
      <alignment vertical="center"/>
    </xf>
    <xf numFmtId="0" fontId="8" fillId="0" borderId="0" xfId="0" applyFont="1" applyFill="1"/>
    <xf numFmtId="17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1" fontId="9" fillId="0" borderId="7" xfId="0" applyNumberFormat="1" applyFont="1" applyFill="1" applyBorder="1" applyAlignment="1">
      <alignment vertical="center"/>
    </xf>
    <xf numFmtId="178" fontId="11" fillId="0" borderId="7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30" xfId="0" applyNumberFormat="1" applyFont="1" applyFill="1" applyBorder="1" applyAlignment="1">
      <alignment vertical="center"/>
    </xf>
    <xf numFmtId="178" fontId="11" fillId="0" borderId="3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vertical="center"/>
    </xf>
    <xf numFmtId="178" fontId="9" fillId="0" borderId="3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8" fontId="6" fillId="0" borderId="0" xfId="1" applyFont="1" applyFill="1" applyAlignment="1"/>
    <xf numFmtId="0" fontId="6" fillId="0" borderId="29" xfId="0" applyFont="1" applyFill="1" applyBorder="1" applyAlignment="1">
      <alignment horizontal="left" vertical="center"/>
    </xf>
    <xf numFmtId="0" fontId="7" fillId="0" borderId="0" xfId="0" applyFont="1" applyFill="1"/>
    <xf numFmtId="0" fontId="8" fillId="0" borderId="0" xfId="0" applyFont="1" applyFill="1" applyBorder="1"/>
    <xf numFmtId="41" fontId="11" fillId="0" borderId="7" xfId="0" quotePrefix="1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horizontal="right" vertical="center"/>
    </xf>
    <xf numFmtId="41" fontId="11" fillId="0" borderId="30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1" fontId="9" fillId="0" borderId="32" xfId="0" applyNumberFormat="1" applyFont="1" applyFill="1" applyBorder="1" applyAlignment="1">
      <alignment vertical="center"/>
    </xf>
    <xf numFmtId="178" fontId="11" fillId="0" borderId="32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178" fontId="11" fillId="0" borderId="33" xfId="0" applyNumberFormat="1" applyFont="1" applyFill="1" applyBorder="1" applyAlignment="1">
      <alignment vertical="center"/>
    </xf>
    <xf numFmtId="41" fontId="8" fillId="0" borderId="0" xfId="0" applyNumberFormat="1" applyFont="1" applyFill="1" applyBorder="1"/>
    <xf numFmtId="41" fontId="8" fillId="0" borderId="0" xfId="0" applyNumberFormat="1" applyFont="1" applyFill="1"/>
    <xf numFmtId="49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top" wrapText="1"/>
    </xf>
    <xf numFmtId="41" fontId="6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center"/>
    </xf>
    <xf numFmtId="41" fontId="1" fillId="0" borderId="0" xfId="0" applyNumberFormat="1" applyFont="1" applyFill="1"/>
    <xf numFmtId="0" fontId="1" fillId="0" borderId="0" xfId="0" applyFont="1" applyFill="1" applyBorder="1"/>
    <xf numFmtId="0" fontId="0" fillId="0" borderId="0" xfId="0" applyFill="1"/>
    <xf numFmtId="41" fontId="0" fillId="0" borderId="0" xfId="0" applyNumberFormat="1" applyFill="1"/>
    <xf numFmtId="0" fontId="0" fillId="0" borderId="0" xfId="0" applyFill="1" applyBorder="1"/>
    <xf numFmtId="0" fontId="5" fillId="0" borderId="0" xfId="3" applyFont="1" applyAlignment="1">
      <alignment vertical="top"/>
    </xf>
    <xf numFmtId="0" fontId="3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0" fillId="0" borderId="0" xfId="3" applyFont="1" applyAlignment="1"/>
    <xf numFmtId="0" fontId="0" fillId="0" borderId="0" xfId="3" applyFont="1" applyAlignment="1">
      <alignment horizontal="right"/>
    </xf>
    <xf numFmtId="0" fontId="0" fillId="0" borderId="0" xfId="0" applyFont="1" applyAlignment="1"/>
    <xf numFmtId="0" fontId="0" fillId="0" borderId="0" xfId="0" applyFont="1" applyBorder="1" applyAlignment="1"/>
    <xf numFmtId="49" fontId="12" fillId="0" borderId="8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49" fontId="12" fillId="0" borderId="0" xfId="3" applyNumberFormat="1" applyFont="1" applyBorder="1" applyAlignment="1">
      <alignment horizontal="center" vertical="center"/>
    </xf>
    <xf numFmtId="0" fontId="12" fillId="0" borderId="0" xfId="3" applyFont="1" applyBorder="1" applyAlignment="1">
      <alignment horizontal="distributed" vertical="center"/>
    </xf>
    <xf numFmtId="0" fontId="12" fillId="0" borderId="2" xfId="3" applyFont="1" applyBorder="1" applyAlignment="1">
      <alignment horizontal="distributed" vertical="center"/>
    </xf>
    <xf numFmtId="0" fontId="12" fillId="0" borderId="7" xfId="3" applyFont="1" applyBorder="1" applyAlignment="1">
      <alignment horizontal="distributed" vertical="center" wrapText="1"/>
    </xf>
    <xf numFmtId="0" fontId="12" fillId="0" borderId="7" xfId="3" applyFont="1" applyBorder="1" applyAlignment="1">
      <alignment horizontal="distributed" vertical="center"/>
    </xf>
    <xf numFmtId="0" fontId="14" fillId="0" borderId="7" xfId="3" applyFont="1" applyBorder="1" applyAlignment="1">
      <alignment horizontal="distributed" vertical="center" wrapText="1"/>
    </xf>
    <xf numFmtId="0" fontId="12" fillId="0" borderId="3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 wrapText="1"/>
    </xf>
    <xf numFmtId="0" fontId="13" fillId="0" borderId="0" xfId="0" applyFont="1" applyAlignment="1"/>
    <xf numFmtId="0" fontId="13" fillId="0" borderId="0" xfId="0" applyFont="1" applyBorder="1" applyAlignment="1"/>
    <xf numFmtId="176" fontId="12" fillId="0" borderId="7" xfId="3" applyNumberFormat="1" applyFont="1" applyBorder="1" applyAlignment="1">
      <alignment vertical="center"/>
    </xf>
    <xf numFmtId="176" fontId="12" fillId="0" borderId="3" xfId="3" applyNumberFormat="1" applyFont="1" applyBorder="1" applyAlignment="1">
      <alignment vertical="center"/>
    </xf>
    <xf numFmtId="180" fontId="12" fillId="0" borderId="7" xfId="3" applyNumberFormat="1" applyFont="1" applyBorder="1" applyAlignment="1"/>
    <xf numFmtId="180" fontId="12" fillId="0" borderId="3" xfId="3" applyNumberFormat="1" applyFont="1" applyBorder="1" applyAlignment="1"/>
    <xf numFmtId="181" fontId="12" fillId="0" borderId="7" xfId="2" applyNumberFormat="1" applyFont="1" applyBorder="1" applyAlignment="1"/>
    <xf numFmtId="181" fontId="12" fillId="0" borderId="7" xfId="3" applyNumberFormat="1" applyFont="1" applyBorder="1" applyAlignment="1"/>
    <xf numFmtId="181" fontId="12" fillId="0" borderId="3" xfId="3" applyNumberFormat="1" applyFont="1" applyBorder="1" applyAlignment="1"/>
    <xf numFmtId="180" fontId="12" fillId="0" borderId="4" xfId="3" applyNumberFormat="1" applyFont="1" applyBorder="1" applyAlignment="1"/>
    <xf numFmtId="180" fontId="12" fillId="0" borderId="2" xfId="3" applyNumberFormat="1" applyFont="1" applyBorder="1" applyAlignment="1"/>
    <xf numFmtId="0" fontId="12" fillId="0" borderId="34" xfId="3" applyFont="1" applyBorder="1" applyAlignment="1">
      <alignment horizontal="distributed" vertical="center"/>
    </xf>
    <xf numFmtId="181" fontId="12" fillId="0" borderId="34" xfId="3" applyNumberFormat="1" applyFont="1" applyBorder="1" applyAlignment="1"/>
    <xf numFmtId="181" fontId="12" fillId="0" borderId="0" xfId="3" applyNumberFormat="1" applyFont="1" applyBorder="1" applyAlignment="1"/>
    <xf numFmtId="181" fontId="12" fillId="0" borderId="35" xfId="3" applyNumberFormat="1" applyFont="1" applyBorder="1" applyAlignment="1"/>
    <xf numFmtId="181" fontId="12" fillId="0" borderId="36" xfId="3" applyNumberFormat="1" applyFont="1" applyBorder="1" applyAlignment="1"/>
    <xf numFmtId="0" fontId="12" fillId="0" borderId="34" xfId="3" applyFont="1" applyBorder="1" applyAlignment="1">
      <alignment horizontal="distributed" vertical="center" wrapText="1"/>
    </xf>
    <xf numFmtId="0" fontId="14" fillId="0" borderId="0" xfId="3" applyFont="1" applyBorder="1" applyAlignment="1">
      <alignment horizontal="distributed" vertical="center" wrapText="1"/>
    </xf>
    <xf numFmtId="0" fontId="12" fillId="0" borderId="35" xfId="3" applyFont="1" applyBorder="1" applyAlignment="1">
      <alignment horizontal="distributed" vertical="center" wrapText="1"/>
    </xf>
    <xf numFmtId="0" fontId="12" fillId="0" borderId="0" xfId="3" applyFont="1" applyBorder="1" applyAlignment="1">
      <alignment horizontal="distributed" vertical="center" wrapText="1"/>
    </xf>
    <xf numFmtId="0" fontId="12" fillId="0" borderId="35" xfId="3" applyFont="1" applyBorder="1" applyAlignment="1">
      <alignment horizontal="distributed" vertical="center"/>
    </xf>
    <xf numFmtId="0" fontId="12" fillId="0" borderId="36" xfId="3" applyFont="1" applyBorder="1" applyAlignment="1">
      <alignment horizontal="distributed" vertical="center" wrapText="1"/>
    </xf>
    <xf numFmtId="176" fontId="12" fillId="0" borderId="4" xfId="3" applyNumberFormat="1" applyFont="1" applyBorder="1" applyAlignment="1">
      <alignment vertical="center"/>
    </xf>
    <xf numFmtId="176" fontId="12" fillId="0" borderId="34" xfId="3" applyNumberFormat="1" applyFont="1" applyBorder="1" applyAlignment="1">
      <alignment vertical="center"/>
    </xf>
    <xf numFmtId="176" fontId="12" fillId="0" borderId="2" xfId="3" applyNumberFormat="1" applyFont="1" applyBorder="1" applyAlignment="1">
      <alignment vertical="center"/>
    </xf>
    <xf numFmtId="0" fontId="14" fillId="0" borderId="3" xfId="3" applyFont="1" applyBorder="1" applyAlignment="1">
      <alignment horizontal="distributed" vertical="center" wrapText="1"/>
    </xf>
    <xf numFmtId="0" fontId="12" fillId="0" borderId="7" xfId="3" applyFont="1" applyBorder="1" applyAlignment="1">
      <alignment vertical="center"/>
    </xf>
    <xf numFmtId="49" fontId="12" fillId="0" borderId="3" xfId="3" applyNumberFormat="1" applyFont="1" applyBorder="1" applyAlignment="1">
      <alignment horizontal="right" vertical="center"/>
    </xf>
    <xf numFmtId="0" fontId="12" fillId="0" borderId="7" xfId="3" applyFont="1" applyBorder="1" applyAlignment="1"/>
    <xf numFmtId="49" fontId="12" fillId="0" borderId="3" xfId="3" applyNumberFormat="1" applyFont="1" applyBorder="1" applyAlignment="1">
      <alignment horizontal="right"/>
    </xf>
    <xf numFmtId="0" fontId="12" fillId="0" borderId="2" xfId="0" applyFont="1" applyBorder="1" applyAlignment="1">
      <alignment horizontal="distributed" vertical="center"/>
    </xf>
    <xf numFmtId="0" fontId="14" fillId="0" borderId="7" xfId="3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176" fontId="12" fillId="0" borderId="35" xfId="3" applyNumberFormat="1" applyFont="1" applyBorder="1" applyAlignment="1"/>
    <xf numFmtId="176" fontId="12" fillId="0" borderId="0" xfId="3" applyNumberFormat="1" applyFont="1" applyBorder="1" applyAlignment="1">
      <alignment horizontal="right" vertical="center"/>
    </xf>
    <xf numFmtId="180" fontId="12" fillId="0" borderId="35" xfId="3" applyNumberFormat="1" applyFont="1" applyBorder="1" applyAlignment="1"/>
    <xf numFmtId="180" fontId="12" fillId="0" borderId="0" xfId="3" applyNumberFormat="1" applyFont="1" applyBorder="1" applyAlignment="1">
      <alignment horizontal="right" vertical="center"/>
    </xf>
    <xf numFmtId="181" fontId="12" fillId="0" borderId="0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center" vertical="center"/>
    </xf>
    <xf numFmtId="0" fontId="15" fillId="0" borderId="0" xfId="3" applyFont="1" applyBorder="1" applyAlignment="1">
      <alignment horizontal="distributed" vertical="center"/>
    </xf>
    <xf numFmtId="0" fontId="15" fillId="0" borderId="0" xfId="3" applyFont="1" applyBorder="1" applyAlignment="1">
      <alignment horizontal="distributed" vertical="top"/>
    </xf>
    <xf numFmtId="0" fontId="12" fillId="0" borderId="2" xfId="0" applyFont="1" applyBorder="1" applyAlignment="1">
      <alignment horizontal="distributed" vertical="top"/>
    </xf>
    <xf numFmtId="181" fontId="12" fillId="0" borderId="7" xfId="3" applyNumberFormat="1" applyFont="1" applyBorder="1" applyAlignment="1">
      <alignment vertical="top"/>
    </xf>
    <xf numFmtId="181" fontId="12" fillId="0" borderId="3" xfId="3" applyNumberFormat="1" applyFont="1" applyBorder="1" applyAlignment="1">
      <alignment vertical="top"/>
    </xf>
    <xf numFmtId="0" fontId="1" fillId="0" borderId="0" xfId="3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7" xfId="3" applyFont="1" applyBorder="1" applyAlignment="1">
      <alignment horizontal="distributed" vertical="center" wrapText="1"/>
    </xf>
    <xf numFmtId="0" fontId="15" fillId="0" borderId="7" xfId="3" applyFont="1" applyBorder="1" applyAlignment="1">
      <alignment horizontal="distributed" vertical="center"/>
    </xf>
    <xf numFmtId="0" fontId="8" fillId="0" borderId="7" xfId="3" applyFont="1" applyBorder="1" applyAlignment="1">
      <alignment horizontal="distributed" vertical="center" wrapText="1"/>
    </xf>
    <xf numFmtId="0" fontId="8" fillId="0" borderId="0" xfId="3" applyFont="1" applyBorder="1" applyAlignment="1">
      <alignment horizontal="distributed" vertical="center"/>
    </xf>
    <xf numFmtId="0" fontId="15" fillId="0" borderId="35" xfId="3" applyFont="1" applyBorder="1" applyAlignment="1">
      <alignment horizontal="distributed" vertical="center"/>
    </xf>
    <xf numFmtId="0" fontId="8" fillId="0" borderId="3" xfId="3" applyFont="1" applyBorder="1" applyAlignment="1">
      <alignment horizontal="distributed" vertical="center" wrapText="1"/>
    </xf>
    <xf numFmtId="176" fontId="15" fillId="0" borderId="7" xfId="3" applyNumberFormat="1" applyFont="1" applyBorder="1" applyAlignment="1">
      <alignment vertical="center"/>
    </xf>
    <xf numFmtId="176" fontId="15" fillId="0" borderId="3" xfId="3" applyNumberFormat="1" applyFont="1" applyBorder="1" applyAlignment="1">
      <alignment vertical="center"/>
    </xf>
    <xf numFmtId="176" fontId="15" fillId="0" borderId="35" xfId="3" applyNumberFormat="1" applyFont="1" applyBorder="1" applyAlignment="1"/>
    <xf numFmtId="176" fontId="15" fillId="0" borderId="0" xfId="3" applyNumberFormat="1" applyFont="1" applyBorder="1" applyAlignment="1">
      <alignment horizontal="right" vertical="center"/>
    </xf>
    <xf numFmtId="180" fontId="15" fillId="0" borderId="7" xfId="3" applyNumberFormat="1" applyFont="1" applyBorder="1" applyAlignment="1"/>
    <xf numFmtId="180" fontId="15" fillId="0" borderId="3" xfId="3" applyNumberFormat="1" applyFont="1" applyBorder="1" applyAlignment="1"/>
    <xf numFmtId="180" fontId="15" fillId="0" borderId="35" xfId="3" applyNumberFormat="1" applyFont="1" applyBorder="1" applyAlignment="1"/>
    <xf numFmtId="180" fontId="15" fillId="0" borderId="0" xfId="3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distributed" vertical="top"/>
    </xf>
    <xf numFmtId="181" fontId="15" fillId="0" borderId="7" xfId="3" applyNumberFormat="1" applyFont="1" applyBorder="1" applyAlignment="1"/>
    <xf numFmtId="181" fontId="15" fillId="0" borderId="3" xfId="3" applyNumberFormat="1" applyFont="1" applyBorder="1" applyAlignment="1"/>
    <xf numFmtId="0" fontId="0" fillId="0" borderId="0" xfId="0" applyAlignment="1"/>
    <xf numFmtId="0" fontId="0" fillId="0" borderId="0" xfId="0" applyBorder="1" applyAlignment="1"/>
    <xf numFmtId="0" fontId="8" fillId="0" borderId="35" xfId="3" applyFont="1" applyBorder="1" applyAlignment="1">
      <alignment horizontal="distributed" vertical="center"/>
    </xf>
    <xf numFmtId="0" fontId="15" fillId="0" borderId="3" xfId="3" applyFont="1" applyBorder="1" applyAlignment="1">
      <alignment horizontal="distributed" vertical="center" wrapText="1"/>
    </xf>
    <xf numFmtId="0" fontId="15" fillId="0" borderId="37" xfId="0" applyFont="1" applyBorder="1" applyAlignment="1">
      <alignment horizontal="distributed" vertical="top"/>
    </xf>
    <xf numFmtId="181" fontId="15" fillId="0" borderId="32" xfId="3" applyNumberFormat="1" applyFont="1" applyBorder="1" applyAlignment="1"/>
    <xf numFmtId="181" fontId="15" fillId="0" borderId="5" xfId="3" applyNumberFormat="1" applyFont="1" applyBorder="1" applyAlignment="1"/>
    <xf numFmtId="0" fontId="20" fillId="0" borderId="0" xfId="3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7" xfId="3" applyFont="1" applyBorder="1" applyAlignment="1">
      <alignment horizontal="distributed" vertical="center" wrapText="1"/>
    </xf>
    <xf numFmtId="0" fontId="21" fillId="0" borderId="7" xfId="3" applyFont="1" applyBorder="1" applyAlignment="1">
      <alignment horizontal="distributed" vertical="center"/>
    </xf>
    <xf numFmtId="0" fontId="21" fillId="0" borderId="7" xfId="3" applyFont="1" applyBorder="1" applyAlignment="1">
      <alignment horizontal="distributed" vertical="center" wrapText="1"/>
    </xf>
    <xf numFmtId="0" fontId="22" fillId="0" borderId="7" xfId="3" applyFont="1" applyBorder="1" applyAlignment="1">
      <alignment horizontal="distributed" vertical="center" wrapText="1"/>
    </xf>
    <xf numFmtId="0" fontId="23" fillId="0" borderId="0" xfId="3" applyFont="1" applyBorder="1" applyAlignment="1">
      <alignment horizontal="distributed" vertical="center"/>
    </xf>
    <xf numFmtId="0" fontId="23" fillId="0" borderId="38" xfId="3" applyFont="1" applyBorder="1" applyAlignment="1">
      <alignment horizontal="distributed" vertical="center"/>
    </xf>
    <xf numFmtId="0" fontId="23" fillId="0" borderId="39" xfId="3" applyFont="1" applyBorder="1" applyAlignment="1">
      <alignment horizontal="distributed" vertical="center" wrapText="1"/>
    </xf>
    <xf numFmtId="176" fontId="20" fillId="0" borderId="7" xfId="3" applyNumberFormat="1" applyFont="1" applyBorder="1" applyAlignment="1">
      <alignment vertical="center"/>
    </xf>
    <xf numFmtId="176" fontId="20" fillId="0" borderId="3" xfId="3" applyNumberFormat="1" applyFont="1" applyBorder="1" applyAlignment="1">
      <alignment vertical="center"/>
    </xf>
    <xf numFmtId="176" fontId="20" fillId="0" borderId="38" xfId="3" applyNumberFormat="1" applyFont="1" applyBorder="1" applyAlignment="1"/>
    <xf numFmtId="176" fontId="20" fillId="0" borderId="0" xfId="3" applyNumberFormat="1" applyFont="1" applyBorder="1" applyAlignment="1">
      <alignment horizontal="right" vertical="center"/>
    </xf>
    <xf numFmtId="180" fontId="20" fillId="0" borderId="7" xfId="3" applyNumberFormat="1" applyFont="1" applyBorder="1" applyAlignment="1"/>
    <xf numFmtId="180" fontId="20" fillId="0" borderId="3" xfId="3" applyNumberFormat="1" applyFont="1" applyBorder="1" applyAlignment="1"/>
    <xf numFmtId="180" fontId="20" fillId="0" borderId="38" xfId="3" applyNumberFormat="1" applyFont="1" applyBorder="1" applyAlignment="1"/>
    <xf numFmtId="180" fontId="20" fillId="0" borderId="0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top"/>
    </xf>
    <xf numFmtId="181" fontId="20" fillId="0" borderId="40" xfId="3" applyNumberFormat="1" applyFont="1" applyBorder="1" applyAlignment="1"/>
    <xf numFmtId="181" fontId="20" fillId="0" borderId="5" xfId="3" applyNumberFormat="1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2" fillId="0" borderId="0" xfId="3" applyNumberFormat="1" applyFont="1" applyBorder="1" applyAlignment="1">
      <alignment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NumberFormat="1" applyFont="1" applyAlignment="1">
      <alignment vertical="top"/>
    </xf>
    <xf numFmtId="49" fontId="12" fillId="0" borderId="0" xfId="3" applyNumberFormat="1" applyFont="1" applyAlignment="1">
      <alignment vertical="center"/>
    </xf>
    <xf numFmtId="0" fontId="12" fillId="0" borderId="0" xfId="3" applyNumberFormat="1" applyFont="1" applyAlignment="1">
      <alignment vertical="center"/>
    </xf>
    <xf numFmtId="0" fontId="12" fillId="0" borderId="0" xfId="3" applyFont="1" applyAlignment="1"/>
    <xf numFmtId="0" fontId="4" fillId="0" borderId="0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182" fontId="0" fillId="0" borderId="0" xfId="0" applyNumberFormat="1" applyBorder="1" applyAlignment="1"/>
    <xf numFmtId="179" fontId="0" fillId="0" borderId="0" xfId="0" applyNumberFormat="1" applyBorder="1" applyAlignment="1"/>
    <xf numFmtId="0" fontId="12" fillId="0" borderId="8" xfId="3" applyNumberFormat="1" applyFont="1" applyBorder="1" applyAlignment="1">
      <alignment horizontal="center" vertical="center" wrapText="1"/>
    </xf>
    <xf numFmtId="0" fontId="12" fillId="0" borderId="11" xfId="3" applyNumberFormat="1" applyFont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top"/>
    </xf>
    <xf numFmtId="0" fontId="24" fillId="0" borderId="0" xfId="0" applyNumberFormat="1" applyFont="1" applyFill="1" applyAlignment="1">
      <alignment vertical="top"/>
    </xf>
    <xf numFmtId="0" fontId="25" fillId="0" borderId="0" xfId="0" applyNumberFormat="1" applyFont="1" applyFill="1" applyAlignment="1">
      <alignment vertical="top"/>
    </xf>
    <xf numFmtId="0" fontId="26" fillId="0" borderId="0" xfId="0" applyFont="1" applyFill="1"/>
    <xf numFmtId="182" fontId="27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183" fontId="15" fillId="0" borderId="0" xfId="0" applyNumberFormat="1" applyFont="1" applyFill="1"/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distributed" vertical="center"/>
    </xf>
    <xf numFmtId="0" fontId="11" fillId="0" borderId="41" xfId="0" applyFont="1" applyFill="1" applyBorder="1" applyAlignment="1">
      <alignment horizontal="distributed" vertical="center"/>
    </xf>
    <xf numFmtId="0" fontId="11" fillId="0" borderId="41" xfId="0" applyFont="1" applyFill="1" applyBorder="1" applyAlignment="1">
      <alignment horizontal="distributed" vertical="center" wrapText="1"/>
    </xf>
    <xf numFmtId="0" fontId="11" fillId="0" borderId="42" xfId="3" applyFont="1" applyBorder="1" applyAlignment="1">
      <alignment horizontal="distributed" vertical="center" wrapText="1"/>
    </xf>
    <xf numFmtId="0" fontId="6" fillId="0" borderId="41" xfId="0" applyFont="1" applyFill="1" applyBorder="1" applyAlignment="1">
      <alignment horizontal="distributed" vertical="center" wrapText="1"/>
    </xf>
    <xf numFmtId="0" fontId="11" fillId="0" borderId="43" xfId="0" applyFont="1" applyFill="1" applyBorder="1" applyAlignment="1">
      <alignment horizontal="distributed" vertical="center"/>
    </xf>
    <xf numFmtId="0" fontId="11" fillId="0" borderId="39" xfId="3" applyFont="1" applyBorder="1" applyAlignment="1">
      <alignment horizontal="distributed" vertical="center" wrapText="1"/>
    </xf>
    <xf numFmtId="176" fontId="11" fillId="0" borderId="41" xfId="0" applyNumberFormat="1" applyFont="1" applyFill="1" applyBorder="1" applyAlignment="1">
      <alignment vertical="center"/>
    </xf>
    <xf numFmtId="176" fontId="11" fillId="0" borderId="43" xfId="0" applyNumberFormat="1" applyFont="1" applyFill="1" applyBorder="1" applyAlignment="1">
      <alignment vertical="center"/>
    </xf>
    <xf numFmtId="176" fontId="15" fillId="0" borderId="0" xfId="0" applyNumberFormat="1" applyFont="1" applyFill="1"/>
    <xf numFmtId="184" fontId="11" fillId="0" borderId="41" xfId="0" applyNumberFormat="1" applyFont="1" applyFill="1" applyBorder="1" applyAlignment="1">
      <alignment vertical="center"/>
    </xf>
    <xf numFmtId="184" fontId="11" fillId="0" borderId="43" xfId="0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/>
    <xf numFmtId="0" fontId="11" fillId="0" borderId="43" xfId="3" applyFont="1" applyBorder="1" applyAlignment="1">
      <alignment horizontal="distributed" vertical="center" wrapText="1"/>
    </xf>
    <xf numFmtId="0" fontId="11" fillId="0" borderId="41" xfId="3" applyFont="1" applyBorder="1" applyAlignment="1">
      <alignment horizontal="distributed" vertical="center" wrapText="1"/>
    </xf>
    <xf numFmtId="0" fontId="6" fillId="0" borderId="41" xfId="3" applyFont="1" applyBorder="1" applyAlignment="1">
      <alignment horizontal="distributed" vertical="center" wrapText="1"/>
    </xf>
    <xf numFmtId="38" fontId="11" fillId="0" borderId="43" xfId="0" applyNumberFormat="1" applyFont="1" applyFill="1" applyBorder="1" applyAlignment="1">
      <alignment vertical="center"/>
    </xf>
    <xf numFmtId="182" fontId="11" fillId="0" borderId="43" xfId="0" applyNumberFormat="1" applyFont="1" applyFill="1" applyBorder="1" applyAlignment="1">
      <alignment vertical="center"/>
    </xf>
    <xf numFmtId="183" fontId="11" fillId="0" borderId="43" xfId="0" applyNumberFormat="1" applyFont="1" applyFill="1" applyBorder="1" applyAlignment="1">
      <alignment vertical="center"/>
    </xf>
    <xf numFmtId="185" fontId="11" fillId="0" borderId="43" xfId="0" applyNumberFormat="1" applyFont="1" applyFill="1" applyBorder="1" applyAlignment="1">
      <alignment vertical="center"/>
    </xf>
    <xf numFmtId="0" fontId="15" fillId="0" borderId="0" xfId="0" applyFont="1" applyFill="1" applyBorder="1"/>
    <xf numFmtId="186" fontId="11" fillId="0" borderId="41" xfId="0" applyNumberFormat="1" applyFont="1" applyFill="1" applyBorder="1" applyAlignment="1">
      <alignment vertical="center"/>
    </xf>
    <xf numFmtId="182" fontId="11" fillId="0" borderId="41" xfId="0" applyNumberFormat="1" applyFont="1" applyFill="1" applyBorder="1" applyAlignment="1">
      <alignment vertical="center"/>
    </xf>
    <xf numFmtId="186" fontId="11" fillId="0" borderId="43" xfId="0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horizontal="distributed" vertical="center"/>
    </xf>
    <xf numFmtId="184" fontId="11" fillId="0" borderId="45" xfId="0" applyNumberFormat="1" applyFont="1" applyFill="1" applyBorder="1" applyAlignment="1">
      <alignment vertical="center"/>
    </xf>
    <xf numFmtId="182" fontId="11" fillId="0" borderId="46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11" fillId="0" borderId="0" xfId="0" applyFont="1" applyFill="1"/>
    <xf numFmtId="182" fontId="11" fillId="0" borderId="0" xfId="0" applyNumberFormat="1" applyFont="1" applyFill="1" applyBorder="1"/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top" wrapText="1"/>
    </xf>
    <xf numFmtId="182" fontId="0" fillId="0" borderId="0" xfId="0" applyNumberFormat="1" applyFill="1" applyBorder="1"/>
    <xf numFmtId="0" fontId="2" fillId="0" borderId="0" xfId="0" applyFont="1" applyFill="1"/>
    <xf numFmtId="176" fontId="0" fillId="0" borderId="0" xfId="0" applyNumberFormat="1" applyFill="1"/>
    <xf numFmtId="182" fontId="0" fillId="0" borderId="0" xfId="0" applyNumberFormat="1" applyFill="1"/>
    <xf numFmtId="0" fontId="11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0" fontId="28" fillId="0" borderId="0" xfId="0" applyFont="1" applyFill="1"/>
    <xf numFmtId="0" fontId="29" fillId="0" borderId="0" xfId="0" applyFont="1" applyFill="1" applyAlignment="1">
      <alignment horizontal="right" vertical="center"/>
    </xf>
    <xf numFmtId="0" fontId="6" fillId="0" borderId="49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distributed" vertical="center"/>
    </xf>
    <xf numFmtId="179" fontId="6" fillId="0" borderId="43" xfId="0" applyNumberFormat="1" applyFont="1" applyFill="1" applyBorder="1" applyAlignment="1">
      <alignment horizontal="distributed" vertical="center" shrinkToFit="1"/>
    </xf>
    <xf numFmtId="0" fontId="6" fillId="0" borderId="3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distributed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distributed" vertical="center"/>
    </xf>
    <xf numFmtId="179" fontId="7" fillId="0" borderId="43" xfId="0" applyNumberFormat="1" applyFont="1" applyFill="1" applyBorder="1" applyAlignment="1">
      <alignment horizontal="distributed" vertical="center" shrinkToFit="1"/>
    </xf>
    <xf numFmtId="49" fontId="7" fillId="0" borderId="2" xfId="0" applyNumberFormat="1" applyFont="1" applyFill="1" applyBorder="1" applyAlignment="1">
      <alignment horizontal="right" vertical="center" shrinkToFit="1"/>
    </xf>
    <xf numFmtId="184" fontId="7" fillId="0" borderId="41" xfId="0" applyNumberFormat="1" applyFont="1" applyFill="1" applyBorder="1" applyAlignment="1">
      <alignment horizontal="right"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distributed" vertical="center" shrinkToFit="1"/>
    </xf>
    <xf numFmtId="179" fontId="30" fillId="0" borderId="0" xfId="0" applyNumberFormat="1" applyFont="1" applyFill="1" applyBorder="1" applyAlignment="1">
      <alignment horizontal="distributed" vertical="center" shrinkToFit="1"/>
    </xf>
    <xf numFmtId="184" fontId="7" fillId="0" borderId="43" xfId="0" applyNumberFormat="1" applyFont="1" applyFill="1" applyBorder="1" applyAlignment="1">
      <alignment horizontal="right" vertical="center" shrinkToFit="1"/>
    </xf>
    <xf numFmtId="176" fontId="30" fillId="0" borderId="0" xfId="0" applyNumberFormat="1" applyFont="1" applyFill="1" applyBorder="1" applyAlignment="1">
      <alignment horizontal="distributed" vertical="center" shrinkToFit="1"/>
    </xf>
    <xf numFmtId="184" fontId="30" fillId="0" borderId="2" xfId="0" applyNumberFormat="1" applyFont="1" applyFill="1" applyBorder="1" applyAlignment="1">
      <alignment horizontal="right" vertical="center" shrinkToFit="1"/>
    </xf>
    <xf numFmtId="176" fontId="30" fillId="0" borderId="36" xfId="0" applyNumberFormat="1" applyFont="1" applyFill="1" applyBorder="1" applyAlignment="1">
      <alignment horizontal="distributed" vertical="center" shrinkToFit="1"/>
    </xf>
    <xf numFmtId="179" fontId="30" fillId="0" borderId="43" xfId="0" applyNumberFormat="1" applyFont="1" applyFill="1" applyBorder="1" applyAlignment="1">
      <alignment horizontal="distributed" vertical="center" shrinkToFit="1"/>
    </xf>
    <xf numFmtId="179" fontId="30" fillId="0" borderId="43" xfId="0" applyNumberFormat="1" applyFont="1" applyFill="1" applyBorder="1" applyAlignment="1">
      <alignment horizontal="centerContinuous" vertical="center" shrinkToFit="1"/>
    </xf>
    <xf numFmtId="184" fontId="7" fillId="0" borderId="0" xfId="0" applyNumberFormat="1" applyFont="1" applyFill="1" applyBorder="1" applyAlignment="1">
      <alignment horizontal="right" vertical="center" shrinkToFit="1"/>
    </xf>
    <xf numFmtId="0" fontId="8" fillId="0" borderId="36" xfId="0" applyFont="1" applyFill="1" applyBorder="1"/>
    <xf numFmtId="49" fontId="6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79" fontId="31" fillId="0" borderId="43" xfId="0" applyNumberFormat="1" applyFont="1" applyFill="1" applyBorder="1" applyAlignment="1">
      <alignment horizontal="distributed" vertical="center" shrinkToFit="1"/>
    </xf>
    <xf numFmtId="176" fontId="6" fillId="0" borderId="2" xfId="0" applyNumberFormat="1" applyFont="1" applyFill="1" applyBorder="1" applyAlignment="1">
      <alignment horizontal="right" vertical="center"/>
    </xf>
    <xf numFmtId="184" fontId="6" fillId="0" borderId="41" xfId="0" applyNumberFormat="1" applyFont="1" applyFill="1" applyBorder="1" applyAlignment="1">
      <alignment horizontal="right" vertical="center" shrinkToFit="1"/>
    </xf>
    <xf numFmtId="179" fontId="32" fillId="0" borderId="0" xfId="0" applyNumberFormat="1" applyFont="1" applyFill="1" applyBorder="1" applyAlignment="1">
      <alignment horizontal="distributed" vertical="center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179" fontId="6" fillId="0" borderId="0" xfId="0" applyNumberFormat="1" applyFont="1" applyFill="1" applyBorder="1" applyAlignment="1">
      <alignment horizontal="distributed" vertical="center" shrinkToFit="1"/>
    </xf>
    <xf numFmtId="184" fontId="6" fillId="0" borderId="43" xfId="0" applyNumberFormat="1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horizontal="distributed" vertical="center" shrinkToFit="1"/>
    </xf>
    <xf numFmtId="184" fontId="19" fillId="0" borderId="2" xfId="0" applyNumberFormat="1" applyFont="1" applyFill="1" applyBorder="1" applyAlignment="1">
      <alignment horizontal="right" vertical="center" shrinkToFit="1"/>
    </xf>
    <xf numFmtId="179" fontId="19" fillId="0" borderId="0" xfId="0" applyNumberFormat="1" applyFont="1" applyFill="1" applyBorder="1" applyAlignment="1">
      <alignment horizontal="distributed" vertical="center" shrinkToFit="1"/>
    </xf>
    <xf numFmtId="176" fontId="19" fillId="0" borderId="36" xfId="0" applyNumberFormat="1" applyFont="1" applyFill="1" applyBorder="1" applyAlignment="1">
      <alignment horizontal="distributed" vertical="center" shrinkToFit="1"/>
    </xf>
    <xf numFmtId="184" fontId="6" fillId="0" borderId="0" xfId="0" applyNumberFormat="1" applyFont="1" applyFill="1" applyBorder="1" applyAlignment="1">
      <alignment horizontal="right" vertical="center" shrinkToFit="1"/>
    </xf>
    <xf numFmtId="0" fontId="6" fillId="0" borderId="36" xfId="0" applyFont="1" applyFill="1" applyBorder="1" applyAlignment="1">
      <alignment vertical="center"/>
    </xf>
    <xf numFmtId="176" fontId="11" fillId="0" borderId="0" xfId="0" applyNumberFormat="1" applyFont="1" applyFill="1"/>
    <xf numFmtId="179" fontId="6" fillId="0" borderId="0" xfId="0" applyNumberFormat="1" applyFont="1" applyFill="1" applyBorder="1" applyAlignment="1">
      <alignment horizontal="centerContinuous" vertical="center" shrinkToFit="1"/>
    </xf>
    <xf numFmtId="179" fontId="19" fillId="0" borderId="0" xfId="0" applyNumberFormat="1" applyFont="1" applyFill="1" applyBorder="1" applyAlignment="1">
      <alignment horizontal="distributed" vertical="center" wrapText="1" shrinkToFit="1"/>
    </xf>
    <xf numFmtId="179" fontId="31" fillId="0" borderId="0" xfId="0" applyNumberFormat="1" applyFont="1" applyFill="1" applyBorder="1" applyAlignment="1">
      <alignment horizontal="distributed" vertical="center" shrinkToFit="1"/>
    </xf>
    <xf numFmtId="179" fontId="19" fillId="0" borderId="0" xfId="0" applyNumberFormat="1" applyFont="1" applyFill="1" applyBorder="1" applyAlignment="1">
      <alignment horizontal="centerContinuous" vertical="center" shrinkToFit="1"/>
    </xf>
    <xf numFmtId="49" fontId="6" fillId="0" borderId="52" xfId="0" applyNumberFormat="1" applyFont="1" applyFill="1" applyBorder="1" applyAlignment="1">
      <alignment vertical="center"/>
    </xf>
    <xf numFmtId="0" fontId="6" fillId="0" borderId="53" xfId="0" applyFont="1" applyFill="1" applyBorder="1" applyAlignment="1">
      <alignment horizontal="distributed" vertical="center"/>
    </xf>
    <xf numFmtId="179" fontId="6" fillId="0" borderId="52" xfId="0" applyNumberFormat="1" applyFont="1" applyFill="1" applyBorder="1" applyAlignment="1">
      <alignment horizontal="distributed" vertical="center" shrinkToFit="1"/>
    </xf>
    <xf numFmtId="176" fontId="6" fillId="0" borderId="53" xfId="0" applyNumberFormat="1" applyFont="1" applyFill="1" applyBorder="1" applyAlignment="1">
      <alignment horizontal="right" vertical="center"/>
    </xf>
    <xf numFmtId="184" fontId="6" fillId="0" borderId="54" xfId="0" applyNumberFormat="1" applyFont="1" applyFill="1" applyBorder="1" applyAlignment="1">
      <alignment horizontal="right" vertical="center" shrinkToFit="1"/>
    </xf>
    <xf numFmtId="176" fontId="6" fillId="0" borderId="53" xfId="0" applyNumberFormat="1" applyFont="1" applyFill="1" applyBorder="1" applyAlignment="1">
      <alignment horizontal="right" vertical="center" shrinkToFit="1"/>
    </xf>
    <xf numFmtId="179" fontId="6" fillId="0" borderId="55" xfId="0" applyNumberFormat="1" applyFont="1" applyFill="1" applyBorder="1" applyAlignment="1">
      <alignment horizontal="distributed" vertical="center" shrinkToFit="1"/>
    </xf>
    <xf numFmtId="179" fontId="6" fillId="0" borderId="55" xfId="0" applyNumberFormat="1" applyFont="1" applyFill="1" applyBorder="1" applyAlignment="1">
      <alignment horizontal="centerContinuous" vertical="center" shrinkToFit="1"/>
    </xf>
    <xf numFmtId="184" fontId="6" fillId="0" borderId="55" xfId="0" applyNumberFormat="1" applyFont="1" applyFill="1" applyBorder="1" applyAlignment="1">
      <alignment horizontal="right" vertical="center" shrinkToFit="1"/>
    </xf>
    <xf numFmtId="176" fontId="19" fillId="0" borderId="52" xfId="0" applyNumberFormat="1" applyFont="1" applyFill="1" applyBorder="1" applyAlignment="1">
      <alignment horizontal="distributed" vertical="center" shrinkToFit="1"/>
    </xf>
    <xf numFmtId="184" fontId="19" fillId="0" borderId="53" xfId="0" applyNumberFormat="1" applyFont="1" applyFill="1" applyBorder="1" applyAlignment="1">
      <alignment horizontal="right" vertical="center" shrinkToFit="1"/>
    </xf>
    <xf numFmtId="179" fontId="19" fillId="0" borderId="52" xfId="0" applyNumberFormat="1" applyFont="1" applyFill="1" applyBorder="1" applyAlignment="1">
      <alignment horizontal="distributed" vertical="center" shrinkToFit="1"/>
    </xf>
    <xf numFmtId="176" fontId="19" fillId="0" borderId="56" xfId="0" applyNumberFormat="1" applyFont="1" applyFill="1" applyBorder="1" applyAlignment="1">
      <alignment horizontal="distributed" vertical="center" shrinkToFit="1"/>
    </xf>
    <xf numFmtId="179" fontId="19" fillId="0" borderId="55" xfId="0" applyNumberFormat="1" applyFont="1" applyFill="1" applyBorder="1" applyAlignment="1">
      <alignment horizontal="distributed" vertical="center" shrinkToFit="1"/>
    </xf>
    <xf numFmtId="184" fontId="6" fillId="0" borderId="52" xfId="0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shrinkToFit="1"/>
    </xf>
    <xf numFmtId="176" fontId="6" fillId="0" borderId="2" xfId="0" applyNumberFormat="1" applyFont="1" applyFill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41" xfId="0" applyFont="1" applyFill="1" applyBorder="1" applyAlignment="1">
      <alignment shrinkToFit="1"/>
    </xf>
    <xf numFmtId="0" fontId="19" fillId="0" borderId="0" xfId="0" applyFont="1" applyFill="1" applyBorder="1" applyAlignment="1">
      <alignment horizontal="distributed" vertical="center" shrinkToFit="1"/>
    </xf>
    <xf numFmtId="0" fontId="19" fillId="0" borderId="2" xfId="0" applyFont="1" applyFill="1" applyBorder="1" applyAlignment="1">
      <alignment shrinkToFit="1"/>
    </xf>
    <xf numFmtId="0" fontId="19" fillId="0" borderId="43" xfId="0" applyFont="1" applyFill="1" applyBorder="1" applyAlignment="1">
      <alignment shrinkToFit="1"/>
    </xf>
    <xf numFmtId="0" fontId="19" fillId="0" borderId="36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shrinkToFit="1"/>
    </xf>
    <xf numFmtId="0" fontId="6" fillId="0" borderId="59" xfId="0" applyFont="1" applyFill="1" applyBorder="1" applyAlignment="1">
      <alignment shrinkToFit="1"/>
    </xf>
    <xf numFmtId="176" fontId="33" fillId="0" borderId="0" xfId="0" applyNumberFormat="1" applyFont="1" applyFill="1" applyBorder="1" applyAlignment="1">
      <alignment horizontal="distributed" vertical="center" shrinkToFit="1"/>
    </xf>
    <xf numFmtId="179" fontId="34" fillId="0" borderId="43" xfId="0" applyNumberFormat="1" applyFont="1" applyFill="1" applyBorder="1" applyAlignment="1">
      <alignment horizontal="distributed" vertical="center" shrinkToFit="1"/>
    </xf>
    <xf numFmtId="179" fontId="34" fillId="0" borderId="0" xfId="0" applyNumberFormat="1" applyFont="1" applyFill="1" applyBorder="1" applyAlignment="1">
      <alignment horizontal="centerContinuous" vertical="center" shrinkToFit="1"/>
    </xf>
    <xf numFmtId="49" fontId="10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right" vertical="center" shrinkToFit="1"/>
    </xf>
    <xf numFmtId="184" fontId="10" fillId="0" borderId="41" xfId="0" applyNumberFormat="1" applyFont="1" applyFill="1" applyBorder="1" applyAlignment="1">
      <alignment horizontal="right" vertical="center" shrinkToFit="1"/>
    </xf>
    <xf numFmtId="179" fontId="35" fillId="0" borderId="0" xfId="0" applyNumberFormat="1" applyFont="1" applyFill="1" applyBorder="1" applyAlignment="1">
      <alignment horizontal="distributed" vertical="center" shrinkToFit="1"/>
    </xf>
    <xf numFmtId="179" fontId="19" fillId="0" borderId="43" xfId="0" applyNumberFormat="1" applyFont="1" applyFill="1" applyBorder="1" applyAlignment="1">
      <alignment horizontal="distributed" vertical="center" shrinkToFit="1"/>
    </xf>
    <xf numFmtId="179" fontId="10" fillId="0" borderId="0" xfId="0" applyNumberFormat="1" applyFont="1" applyFill="1" applyBorder="1" applyAlignment="1">
      <alignment horizontal="distributed" vertical="center" shrinkToFit="1"/>
    </xf>
    <xf numFmtId="176" fontId="31" fillId="0" borderId="0" xfId="0" applyNumberFormat="1" applyFont="1" applyFill="1" applyBorder="1" applyAlignment="1">
      <alignment horizontal="distributed" vertical="center" shrinkToFit="1"/>
    </xf>
    <xf numFmtId="179" fontId="36" fillId="0" borderId="0" xfId="0" applyNumberFormat="1" applyFont="1" applyFill="1" applyBorder="1" applyAlignment="1">
      <alignment horizontal="distributed" vertical="center" shrinkToFit="1"/>
    </xf>
    <xf numFmtId="179" fontId="36" fillId="0" borderId="43" xfId="0" applyNumberFormat="1" applyFont="1" applyFill="1" applyBorder="1" applyAlignment="1">
      <alignment horizontal="distributed" vertical="center" shrinkToFit="1"/>
    </xf>
    <xf numFmtId="176" fontId="31" fillId="0" borderId="36" xfId="0" applyNumberFormat="1" applyFont="1" applyFill="1" applyBorder="1" applyAlignment="1">
      <alignment horizontal="distributed" vertical="center" shrinkToFit="1"/>
    </xf>
    <xf numFmtId="179" fontId="10" fillId="0" borderId="0" xfId="0" applyNumberFormat="1" applyFont="1" applyFill="1" applyBorder="1" applyAlignment="1">
      <alignment horizontal="center" vertical="center" shrinkToFit="1"/>
    </xf>
    <xf numFmtId="179" fontId="8" fillId="0" borderId="43" xfId="0" applyNumberFormat="1" applyFont="1" applyFill="1" applyBorder="1" applyAlignment="1">
      <alignment horizontal="centerContinuous" vertical="center" shrinkToFit="1"/>
    </xf>
    <xf numFmtId="179" fontId="10" fillId="0" borderId="0" xfId="0" applyNumberFormat="1" applyFont="1" applyFill="1" applyBorder="1" applyAlignment="1">
      <alignment horizontal="centerContinuous" vertical="center" shrinkToFit="1"/>
    </xf>
    <xf numFmtId="187" fontId="19" fillId="0" borderId="36" xfId="0" applyNumberFormat="1" applyFont="1" applyFill="1" applyBorder="1" applyAlignment="1">
      <alignment horizontal="distributed" vertical="center" shrinkToFit="1"/>
    </xf>
    <xf numFmtId="184" fontId="19" fillId="0" borderId="34" xfId="0" applyNumberFormat="1" applyFont="1" applyFill="1" applyBorder="1" applyAlignment="1">
      <alignment horizontal="right" vertical="center" shrinkToFit="1"/>
    </xf>
    <xf numFmtId="179" fontId="19" fillId="0" borderId="43" xfId="0" applyNumberFormat="1" applyFont="1" applyFill="1" applyBorder="1" applyAlignment="1">
      <alignment horizontal="centerContinuous" vertical="center" shrinkToFit="1"/>
    </xf>
    <xf numFmtId="176" fontId="37" fillId="0" borderId="36" xfId="0" applyNumberFormat="1" applyFont="1" applyFill="1" applyBorder="1" applyAlignment="1">
      <alignment horizontal="distributed" vertical="center" shrinkToFit="1"/>
    </xf>
    <xf numFmtId="179" fontId="36" fillId="0" borderId="0" xfId="0" applyNumberFormat="1" applyFont="1" applyFill="1" applyBorder="1" applyAlignment="1">
      <alignment horizontal="centerContinuous" vertical="center" shrinkToFit="1"/>
    </xf>
    <xf numFmtId="176" fontId="38" fillId="0" borderId="36" xfId="0" applyNumberFormat="1" applyFont="1" applyFill="1" applyBorder="1" applyAlignment="1">
      <alignment horizontal="distributed" vertical="center" shrinkToFit="1"/>
    </xf>
    <xf numFmtId="49" fontId="6" fillId="0" borderId="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179" fontId="10" fillId="0" borderId="46" xfId="0" applyNumberFormat="1" applyFont="1" applyFill="1" applyBorder="1" applyAlignment="1">
      <alignment horizontal="distributed" vertical="center" shrinkToFit="1"/>
    </xf>
    <xf numFmtId="176" fontId="6" fillId="0" borderId="37" xfId="0" applyNumberFormat="1" applyFont="1" applyFill="1" applyBorder="1" applyAlignment="1">
      <alignment horizontal="right" vertical="center" shrinkToFit="1"/>
    </xf>
    <xf numFmtId="184" fontId="6" fillId="0" borderId="45" xfId="0" applyNumberFormat="1" applyFont="1" applyFill="1" applyBorder="1" applyAlignment="1">
      <alignment horizontal="right" vertical="center" shrinkToFit="1"/>
    </xf>
    <xf numFmtId="179" fontId="10" fillId="0" borderId="44" xfId="0" applyNumberFormat="1" applyFont="1" applyFill="1" applyBorder="1" applyAlignment="1">
      <alignment horizontal="distributed" vertical="center" shrinkToFit="1"/>
    </xf>
    <xf numFmtId="184" fontId="6" fillId="0" borderId="46" xfId="0" applyNumberFormat="1" applyFont="1" applyFill="1" applyBorder="1" applyAlignment="1">
      <alignment horizontal="right" vertical="center" shrinkToFit="1"/>
    </xf>
    <xf numFmtId="176" fontId="19" fillId="0" borderId="44" xfId="0" applyNumberFormat="1" applyFont="1" applyFill="1" applyBorder="1" applyAlignment="1">
      <alignment horizontal="distributed" vertical="center" shrinkToFit="1"/>
    </xf>
    <xf numFmtId="184" fontId="19" fillId="0" borderId="37" xfId="0" applyNumberFormat="1" applyFont="1" applyFill="1" applyBorder="1" applyAlignment="1">
      <alignment horizontal="right" vertical="center" shrinkToFit="1"/>
    </xf>
    <xf numFmtId="179" fontId="36" fillId="0" borderId="44" xfId="0" applyNumberFormat="1" applyFont="1" applyFill="1" applyBorder="1" applyAlignment="1">
      <alignment horizontal="distributed" vertical="center" shrinkToFit="1"/>
    </xf>
    <xf numFmtId="176" fontId="19" fillId="0" borderId="60" xfId="0" applyNumberFormat="1" applyFont="1" applyFill="1" applyBorder="1" applyAlignment="1">
      <alignment horizontal="distributed" vertical="center" shrinkToFit="1"/>
    </xf>
    <xf numFmtId="179" fontId="19" fillId="0" borderId="46" xfId="0" applyNumberFormat="1" applyFont="1" applyFill="1" applyBorder="1" applyAlignment="1">
      <alignment horizontal="centerContinuous" vertical="center" shrinkToFit="1"/>
    </xf>
    <xf numFmtId="179" fontId="19" fillId="0" borderId="46" xfId="0" applyNumberFormat="1" applyFont="1" applyFill="1" applyBorder="1" applyAlignment="1">
      <alignment horizontal="distributed" vertical="center" shrinkToFit="1"/>
    </xf>
    <xf numFmtId="176" fontId="19" fillId="0" borderId="61" xfId="0" applyNumberFormat="1" applyFont="1" applyFill="1" applyBorder="1" applyAlignment="1">
      <alignment horizontal="distributed" vertical="center" shrinkToFit="1"/>
    </xf>
    <xf numFmtId="184" fontId="6" fillId="0" borderId="1" xfId="0" applyNumberFormat="1" applyFont="1" applyFill="1" applyBorder="1" applyAlignment="1">
      <alignment horizontal="right" vertical="center" shrinkToFit="1"/>
    </xf>
    <xf numFmtId="0" fontId="6" fillId="0" borderId="61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4" applyFont="1" applyAlignment="1">
      <alignment vertical="center"/>
    </xf>
    <xf numFmtId="179" fontId="11" fillId="0" borderId="0" xfId="0" applyNumberFormat="1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vertical="center"/>
    </xf>
    <xf numFmtId="0" fontId="39" fillId="0" borderId="0" xfId="4" applyFont="1" applyAlignment="1">
      <alignment vertical="center"/>
    </xf>
    <xf numFmtId="179" fontId="11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/>
    <xf numFmtId="0" fontId="19" fillId="0" borderId="1" xfId="0" applyFont="1" applyFill="1" applyBorder="1" applyAlignment="1"/>
    <xf numFmtId="0" fontId="19" fillId="0" borderId="1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41" fontId="19" fillId="0" borderId="23" xfId="0" applyNumberFormat="1" applyFont="1" applyBorder="1" applyAlignment="1">
      <alignment horizontal="center" vertical="center"/>
    </xf>
    <xf numFmtId="41" fontId="30" fillId="0" borderId="67" xfId="0" applyNumberFormat="1" applyFont="1" applyBorder="1" applyAlignment="1">
      <alignment vertical="center"/>
    </xf>
    <xf numFmtId="0" fontId="30" fillId="0" borderId="5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1" fontId="19" fillId="0" borderId="68" xfId="0" applyNumberFormat="1" applyFont="1" applyBorder="1" applyAlignment="1">
      <alignment vertical="center"/>
    </xf>
    <xf numFmtId="41" fontId="30" fillId="0" borderId="68" xfId="0" applyNumberFormat="1" applyFont="1" applyBorder="1" applyAlignment="1">
      <alignment vertical="center"/>
    </xf>
    <xf numFmtId="41" fontId="19" fillId="0" borderId="36" xfId="0" applyNumberFormat="1" applyFont="1" applyBorder="1" applyAlignment="1">
      <alignment vertical="center"/>
    </xf>
    <xf numFmtId="41" fontId="19" fillId="0" borderId="34" xfId="0" applyNumberFormat="1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" fillId="0" borderId="0" xfId="0" applyFont="1" applyAlignment="1">
      <alignment vertical="center"/>
    </xf>
    <xf numFmtId="41" fontId="19" fillId="0" borderId="68" xfId="5" applyNumberFormat="1" applyFont="1" applyBorder="1" applyAlignment="1">
      <alignment vertical="center"/>
    </xf>
    <xf numFmtId="41" fontId="19" fillId="0" borderId="36" xfId="5" applyNumberFormat="1" applyFont="1" applyBorder="1" applyAlignment="1">
      <alignment vertical="center"/>
    </xf>
    <xf numFmtId="41" fontId="19" fillId="0" borderId="34" xfId="5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41" fontId="34" fillId="0" borderId="68" xfId="5" applyNumberFormat="1" applyFont="1" applyBorder="1" applyAlignment="1">
      <alignment vertical="center"/>
    </xf>
    <xf numFmtId="41" fontId="19" fillId="0" borderId="68" xfId="0" applyNumberFormat="1" applyFont="1" applyBorder="1" applyAlignment="1">
      <alignment horizontal="center" vertical="center"/>
    </xf>
    <xf numFmtId="41" fontId="19" fillId="0" borderId="34" xfId="0" applyNumberFormat="1" applyFont="1" applyBorder="1" applyAlignment="1">
      <alignment horizontal="center" vertical="center"/>
    </xf>
    <xf numFmtId="41" fontId="19" fillId="0" borderId="36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9" fillId="0" borderId="3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36" fillId="0" borderId="0" xfId="0" applyFont="1" applyAlignment="1">
      <alignment vertical="center"/>
    </xf>
    <xf numFmtId="41" fontId="36" fillId="0" borderId="68" xfId="5" applyNumberFormat="1" applyFont="1" applyBorder="1" applyAlignment="1">
      <alignment vertical="center"/>
    </xf>
    <xf numFmtId="41" fontId="40" fillId="0" borderId="68" xfId="0" applyNumberFormat="1" applyFont="1" applyBorder="1" applyAlignment="1">
      <alignment vertical="center"/>
    </xf>
    <xf numFmtId="41" fontId="36" fillId="0" borderId="36" xfId="5" applyNumberFormat="1" applyFont="1" applyBorder="1" applyAlignment="1">
      <alignment vertical="center"/>
    </xf>
    <xf numFmtId="41" fontId="36" fillId="0" borderId="34" xfId="5" applyNumberFormat="1" applyFont="1" applyBorder="1" applyAlignment="1">
      <alignment vertical="center"/>
    </xf>
    <xf numFmtId="0" fontId="36" fillId="0" borderId="36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9" fillId="0" borderId="36" xfId="0" quotePrefix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41" fontId="19" fillId="0" borderId="69" xfId="5" applyNumberFormat="1" applyFont="1" applyBorder="1" applyAlignment="1">
      <alignment vertical="center"/>
    </xf>
    <xf numFmtId="41" fontId="2" fillId="0" borderId="69" xfId="0" applyNumberFormat="1" applyFont="1" applyBorder="1" applyAlignment="1">
      <alignment vertical="center"/>
    </xf>
    <xf numFmtId="41" fontId="19" fillId="0" borderId="61" xfId="5" applyNumberFormat="1" applyFont="1" applyBorder="1" applyAlignment="1">
      <alignment vertical="center"/>
    </xf>
    <xf numFmtId="41" fontId="19" fillId="0" borderId="21" xfId="5" applyNumberFormat="1" applyFont="1" applyBorder="1" applyAlignment="1">
      <alignment vertical="center"/>
    </xf>
    <xf numFmtId="41" fontId="19" fillId="0" borderId="69" xfId="0" applyNumberFormat="1" applyFont="1" applyBorder="1" applyAlignment="1">
      <alignment vertical="center"/>
    </xf>
    <xf numFmtId="0" fontId="19" fillId="0" borderId="61" xfId="0" applyFont="1" applyBorder="1" applyAlignment="1">
      <alignment horizontal="center" vertical="center"/>
    </xf>
    <xf numFmtId="41" fontId="19" fillId="0" borderId="0" xfId="0" applyNumberFormat="1" applyFont="1" applyAlignment="1">
      <alignment vertical="center"/>
    </xf>
    <xf numFmtId="188" fontId="19" fillId="0" borderId="0" xfId="5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188" fontId="19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Alignment="1">
      <alignment vertical="center"/>
    </xf>
    <xf numFmtId="41" fontId="19" fillId="0" borderId="67" xfId="0" applyNumberFormat="1" applyFont="1" applyBorder="1" applyAlignment="1">
      <alignment vertical="center"/>
    </xf>
    <xf numFmtId="41" fontId="19" fillId="0" borderId="70" xfId="5" applyNumberFormat="1" applyFont="1" applyBorder="1" applyAlignment="1">
      <alignment vertical="center"/>
    </xf>
    <xf numFmtId="41" fontId="19" fillId="0" borderId="71" xfId="5" applyNumberFormat="1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188" fontId="11" fillId="0" borderId="68" xfId="4" applyNumberFormat="1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vertical="center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vertical="top"/>
    </xf>
    <xf numFmtId="41" fontId="19" fillId="0" borderId="69" xfId="5" applyNumberFormat="1" applyFont="1" applyBorder="1" applyAlignment="1">
      <alignment vertical="top"/>
    </xf>
    <xf numFmtId="41" fontId="19" fillId="0" borderId="21" xfId="5" applyNumberFormat="1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Fill="1" applyBorder="1"/>
    <xf numFmtId="41" fontId="2" fillId="0" borderId="0" xfId="0" applyNumberFormat="1" applyFont="1" applyFill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1" fontId="4" fillId="0" borderId="0" xfId="0" applyNumberFormat="1" applyFont="1" applyAlignment="1">
      <alignment vertical="top"/>
    </xf>
    <xf numFmtId="41" fontId="0" fillId="0" borderId="0" xfId="0" applyNumberFormat="1"/>
    <xf numFmtId="0" fontId="0" fillId="0" borderId="0" xfId="0" applyAlignment="1">
      <alignment vertical="center"/>
    </xf>
    <xf numFmtId="0" fontId="19" fillId="0" borderId="0" xfId="0" applyFont="1"/>
    <xf numFmtId="41" fontId="19" fillId="0" borderId="0" xfId="0" applyNumberFormat="1" applyFont="1"/>
    <xf numFmtId="41" fontId="19" fillId="0" borderId="14" xfId="0" applyNumberFormat="1" applyFont="1" applyBorder="1" applyAlignment="1">
      <alignment horizontal="center" vertical="center"/>
    </xf>
    <xf numFmtId="41" fontId="19" fillId="0" borderId="5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2" fillId="0" borderId="23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2" fillId="0" borderId="71" xfId="0" applyNumberFormat="1" applyFont="1" applyBorder="1" applyAlignment="1">
      <alignment horizontal="center" vertical="center"/>
    </xf>
    <xf numFmtId="41" fontId="2" fillId="0" borderId="70" xfId="0" applyNumberFormat="1" applyFont="1" applyBorder="1" applyAlignment="1">
      <alignment horizontal="center" vertical="center"/>
    </xf>
    <xf numFmtId="41" fontId="2" fillId="0" borderId="59" xfId="0" applyNumberFormat="1" applyFont="1" applyBorder="1" applyAlignment="1">
      <alignment horizontal="center" vertical="center"/>
    </xf>
    <xf numFmtId="0" fontId="2" fillId="0" borderId="0" xfId="0" applyFont="1"/>
    <xf numFmtId="41" fontId="2" fillId="0" borderId="51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 shrinkToFit="1"/>
    </xf>
    <xf numFmtId="41" fontId="2" fillId="0" borderId="67" xfId="0" applyNumberFormat="1" applyFont="1" applyBorder="1" applyAlignment="1">
      <alignment vertical="center" shrinkToFit="1"/>
    </xf>
    <xf numFmtId="185" fontId="19" fillId="0" borderId="68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178" fontId="19" fillId="0" borderId="34" xfId="0" applyNumberFormat="1" applyFont="1" applyBorder="1" applyAlignment="1">
      <alignment vertical="center"/>
    </xf>
    <xf numFmtId="178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21" xfId="0" applyFont="1" applyBorder="1" applyAlignment="1">
      <alignment vertical="top"/>
    </xf>
    <xf numFmtId="41" fontId="19" fillId="0" borderId="69" xfId="0" applyNumberFormat="1" applyFont="1" applyBorder="1" applyAlignment="1">
      <alignment vertical="top"/>
    </xf>
    <xf numFmtId="41" fontId="19" fillId="0" borderId="61" xfId="0" applyNumberFormat="1" applyFont="1" applyBorder="1" applyAlignment="1">
      <alignment vertical="top"/>
    </xf>
    <xf numFmtId="41" fontId="19" fillId="0" borderId="21" xfId="0" applyNumberFormat="1" applyFont="1" applyBorder="1" applyAlignment="1">
      <alignment vertical="top"/>
    </xf>
    <xf numFmtId="185" fontId="19" fillId="0" borderId="69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178" fontId="19" fillId="0" borderId="14" xfId="0" applyNumberFormat="1" applyFont="1" applyBorder="1" applyAlignment="1">
      <alignment vertical="center"/>
    </xf>
    <xf numFmtId="41" fontId="19" fillId="0" borderId="1" xfId="0" applyNumberFormat="1" applyFont="1" applyBorder="1" applyAlignment="1">
      <alignment vertical="center"/>
    </xf>
    <xf numFmtId="178" fontId="19" fillId="0" borderId="1" xfId="0" applyNumberFormat="1" applyFont="1" applyBorder="1" applyAlignment="1">
      <alignment vertical="center"/>
    </xf>
    <xf numFmtId="41" fontId="19" fillId="0" borderId="24" xfId="0" applyNumberFormat="1" applyFont="1" applyBorder="1" applyAlignment="1">
      <alignment horizontal="center" vertical="center"/>
    </xf>
    <xf numFmtId="41" fontId="19" fillId="0" borderId="22" xfId="0" applyNumberFormat="1" applyFont="1" applyBorder="1" applyAlignment="1">
      <alignment horizontal="center" vertical="center"/>
    </xf>
    <xf numFmtId="41" fontId="19" fillId="0" borderId="51" xfId="0" applyNumberFormat="1" applyFont="1" applyBorder="1" applyAlignment="1">
      <alignment vertical="center"/>
    </xf>
    <xf numFmtId="185" fontId="19" fillId="0" borderId="34" xfId="0" applyNumberFormat="1" applyFont="1" applyBorder="1" applyAlignment="1">
      <alignment vertical="center"/>
    </xf>
    <xf numFmtId="0" fontId="19" fillId="0" borderId="51" xfId="0" applyFont="1" applyBorder="1" applyAlignment="1">
      <alignment horizontal="center" vertical="center"/>
    </xf>
    <xf numFmtId="41" fontId="19" fillId="0" borderId="61" xfId="0" applyNumberFormat="1" applyFont="1" applyBorder="1" applyAlignment="1">
      <alignment vertical="center"/>
    </xf>
    <xf numFmtId="41" fontId="19" fillId="0" borderId="21" xfId="0" applyNumberFormat="1" applyFont="1" applyBorder="1" applyAlignment="1">
      <alignment vertical="center"/>
    </xf>
    <xf numFmtId="185" fontId="19" fillId="0" borderId="69" xfId="0" applyNumberFormat="1" applyFont="1" applyBorder="1" applyAlignment="1">
      <alignment vertical="top"/>
    </xf>
    <xf numFmtId="0" fontId="19" fillId="0" borderId="6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textRotation="255" wrapText="1"/>
    </xf>
    <xf numFmtId="0" fontId="26" fillId="0" borderId="0" xfId="0" applyFont="1"/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9" fillId="0" borderId="27" xfId="0" applyNumberFormat="1" applyFont="1" applyBorder="1" applyAlignment="1">
      <alignment vertical="center"/>
    </xf>
    <xf numFmtId="41" fontId="9" fillId="0" borderId="39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1" fontId="9" fillId="0" borderId="41" xfId="0" applyNumberFormat="1" applyFont="1" applyBorder="1" applyAlignment="1">
      <alignment vertical="center"/>
    </xf>
    <xf numFmtId="41" fontId="9" fillId="0" borderId="43" xfId="0" applyNumberFormat="1" applyFont="1" applyBorder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horizontal="center" vertical="center"/>
    </xf>
    <xf numFmtId="41" fontId="11" fillId="0" borderId="41" xfId="0" applyNumberFormat="1" applyFont="1" applyBorder="1" applyAlignment="1">
      <alignment vertical="center"/>
    </xf>
    <xf numFmtId="41" fontId="11" fillId="0" borderId="43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top"/>
    </xf>
    <xf numFmtId="0" fontId="11" fillId="0" borderId="12" xfId="0" applyFont="1" applyBorder="1" applyAlignment="1">
      <alignment horizontal="center" vertical="center"/>
    </xf>
    <xf numFmtId="41" fontId="11" fillId="0" borderId="32" xfId="0" applyNumberFormat="1" applyFont="1" applyBorder="1" applyAlignment="1">
      <alignment vertical="center"/>
    </xf>
    <xf numFmtId="41" fontId="11" fillId="0" borderId="5" xfId="0" applyNumberFormat="1" applyFont="1" applyBorder="1" applyAlignment="1">
      <alignment vertical="center" shrinkToFit="1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178" fontId="9" fillId="0" borderId="41" xfId="0" applyNumberFormat="1" applyFont="1" applyBorder="1" applyAlignment="1">
      <alignment vertical="center"/>
    </xf>
    <xf numFmtId="41" fontId="9" fillId="0" borderId="41" xfId="0" applyNumberFormat="1" applyFont="1" applyBorder="1" applyAlignment="1">
      <alignment horizontal="right" vertical="center"/>
    </xf>
    <xf numFmtId="178" fontId="9" fillId="0" borderId="41" xfId="0" applyNumberFormat="1" applyFont="1" applyBorder="1" applyAlignment="1">
      <alignment horizontal="right" vertical="center"/>
    </xf>
    <xf numFmtId="41" fontId="9" fillId="0" borderId="4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horizontal="distributed" vertical="center"/>
    </xf>
    <xf numFmtId="41" fontId="11" fillId="0" borderId="43" xfId="0" applyNumberFormat="1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distributed" vertical="center" wrapText="1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/>
    </xf>
    <xf numFmtId="41" fontId="11" fillId="0" borderId="32" xfId="0" applyNumberFormat="1" applyFont="1" applyBorder="1" applyAlignment="1">
      <alignment vertical="center" wrapText="1"/>
    </xf>
    <xf numFmtId="41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/>
    <xf numFmtId="3" fontId="4" fillId="0" borderId="0" xfId="0" applyNumberFormat="1" applyFont="1" applyAlignment="1">
      <alignment vertical="top"/>
    </xf>
    <xf numFmtId="0" fontId="11" fillId="0" borderId="24" xfId="0" applyFont="1" applyBorder="1" applyAlignment="1">
      <alignment horizontal="distributed" vertical="center" wrapText="1"/>
    </xf>
    <xf numFmtId="178" fontId="9" fillId="0" borderId="41" xfId="0" applyNumberFormat="1" applyFont="1" applyBorder="1" applyAlignment="1">
      <alignment horizontal="center" vertical="center"/>
    </xf>
    <xf numFmtId="178" fontId="9" fillId="0" borderId="4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distributed" vertical="top"/>
    </xf>
    <xf numFmtId="0" fontId="11" fillId="0" borderId="2" xfId="0" applyFont="1" applyBorder="1" applyAlignment="1">
      <alignment horizontal="distributed" vertical="top"/>
    </xf>
    <xf numFmtId="41" fontId="11" fillId="0" borderId="41" xfId="0" applyNumberFormat="1" applyFont="1" applyBorder="1"/>
    <xf numFmtId="178" fontId="11" fillId="0" borderId="41" xfId="0" applyNumberFormat="1" applyFont="1" applyBorder="1" applyAlignment="1">
      <alignment vertical="center"/>
    </xf>
    <xf numFmtId="41" fontId="42" fillId="0" borderId="41" xfId="0" applyNumberFormat="1" applyFont="1" applyBorder="1" applyAlignment="1">
      <alignment vertical="center"/>
    </xf>
    <xf numFmtId="41" fontId="11" fillId="0" borderId="43" xfId="0" applyNumberFormat="1" applyFont="1" applyBorder="1"/>
    <xf numFmtId="0" fontId="11" fillId="0" borderId="12" xfId="0" applyFont="1" applyBorder="1" applyAlignment="1">
      <alignment horizontal="distributed" vertical="top"/>
    </xf>
    <xf numFmtId="41" fontId="11" fillId="0" borderId="32" xfId="0" applyNumberFormat="1" applyFont="1" applyBorder="1"/>
    <xf numFmtId="178" fontId="11" fillId="0" borderId="32" xfId="0" applyNumberFormat="1" applyFont="1" applyBorder="1" applyAlignment="1">
      <alignment vertical="center"/>
    </xf>
    <xf numFmtId="0" fontId="5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0" fontId="43" fillId="0" borderId="1" xfId="0" applyFont="1" applyBorder="1" applyAlignment="1">
      <alignment horizontal="right" vertical="center"/>
    </xf>
    <xf numFmtId="0" fontId="4" fillId="0" borderId="0" xfId="0" applyNumberFormat="1" applyFont="1" applyAlignment="1">
      <alignment vertical="top"/>
    </xf>
    <xf numFmtId="0" fontId="11" fillId="0" borderId="72" xfId="0" applyFont="1" applyBorder="1" applyAlignment="1">
      <alignment vertical="top" wrapText="1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wrapText="1"/>
    </xf>
    <xf numFmtId="176" fontId="11" fillId="0" borderId="43" xfId="0" applyNumberFormat="1" applyFont="1" applyFill="1" applyBorder="1" applyAlignment="1">
      <alignment horizontal="center" vertical="center"/>
    </xf>
    <xf numFmtId="176" fontId="11" fillId="0" borderId="78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184" fontId="11" fillId="0" borderId="43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right" vertical="center" wrapText="1"/>
    </xf>
    <xf numFmtId="0" fontId="11" fillId="0" borderId="79" xfId="0" applyFont="1" applyBorder="1" applyAlignment="1">
      <alignment vertical="top" wrapText="1"/>
    </xf>
    <xf numFmtId="0" fontId="11" fillId="0" borderId="83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NumberFormat="1" applyFont="1" applyAlignment="1">
      <alignment vertical="top" wrapText="1"/>
    </xf>
    <xf numFmtId="0" fontId="11" fillId="0" borderId="85" xfId="0" applyFont="1" applyBorder="1" applyAlignment="1">
      <alignment vertical="top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distributed" vertical="center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distributed" vertical="center"/>
    </xf>
    <xf numFmtId="41" fontId="11" fillId="0" borderId="41" xfId="0" applyNumberFormat="1" applyFont="1" applyBorder="1" applyAlignment="1">
      <alignment vertical="top"/>
    </xf>
    <xf numFmtId="41" fontId="11" fillId="0" borderId="43" xfId="0" applyNumberFormat="1" applyFont="1" applyBorder="1" applyAlignment="1">
      <alignment vertical="top"/>
    </xf>
    <xf numFmtId="178" fontId="11" fillId="0" borderId="43" xfId="0" applyNumberFormat="1" applyFont="1" applyBorder="1" applyAlignment="1">
      <alignment vertical="top"/>
    </xf>
    <xf numFmtId="0" fontId="15" fillId="0" borderId="0" xfId="0" applyFont="1"/>
    <xf numFmtId="41" fontId="15" fillId="0" borderId="41" xfId="0" applyNumberFormat="1" applyFont="1" applyBorder="1" applyAlignment="1">
      <alignment vertical="top"/>
    </xf>
    <xf numFmtId="178" fontId="15" fillId="0" borderId="43" xfId="0" applyNumberFormat="1" applyFont="1" applyBorder="1" applyAlignment="1">
      <alignment vertical="top"/>
    </xf>
    <xf numFmtId="41" fontId="9" fillId="0" borderId="54" xfId="0" applyNumberFormat="1" applyFont="1" applyBorder="1" applyAlignment="1">
      <alignment vertical="top"/>
    </xf>
    <xf numFmtId="178" fontId="9" fillId="0" borderId="55" xfId="0" applyNumberFormat="1" applyFont="1" applyBorder="1" applyAlignment="1">
      <alignment vertical="top"/>
    </xf>
    <xf numFmtId="178" fontId="9" fillId="0" borderId="43" xfId="0" applyNumberFormat="1" applyFont="1" applyBorder="1" applyAlignment="1">
      <alignment vertical="top"/>
    </xf>
    <xf numFmtId="41" fontId="11" fillId="0" borderId="45" xfId="0" applyNumberFormat="1" applyFont="1" applyBorder="1" applyAlignment="1">
      <alignment vertical="top"/>
    </xf>
    <xf numFmtId="178" fontId="9" fillId="0" borderId="5" xfId="0" applyNumberFormat="1" applyFont="1" applyBorder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0" xfId="0" applyFont="1" applyBorder="1"/>
    <xf numFmtId="0" fontId="44" fillId="0" borderId="89" xfId="0" applyFont="1" applyBorder="1" applyAlignment="1">
      <alignment horizontal="center" vertical="center" wrapText="1"/>
    </xf>
    <xf numFmtId="0" fontId="44" fillId="0" borderId="90" xfId="0" applyFont="1" applyBorder="1" applyAlignment="1">
      <alignment horizontal="center" vertical="center" wrapText="1"/>
    </xf>
    <xf numFmtId="49" fontId="44" fillId="0" borderId="91" xfId="0" applyNumberFormat="1" applyFont="1" applyBorder="1" applyAlignment="1">
      <alignment horizontal="center" vertical="center"/>
    </xf>
    <xf numFmtId="49" fontId="44" fillId="0" borderId="92" xfId="0" applyNumberFormat="1" applyFont="1" applyBorder="1" applyAlignment="1">
      <alignment horizontal="center" vertical="center"/>
    </xf>
    <xf numFmtId="0" fontId="0" fillId="0" borderId="0" xfId="0" applyFont="1"/>
    <xf numFmtId="0" fontId="11" fillId="0" borderId="78" xfId="0" applyFont="1" applyBorder="1" applyAlignment="1">
      <alignment horizontal="center" vertical="center" wrapText="1"/>
    </xf>
    <xf numFmtId="41" fontId="44" fillId="0" borderId="94" xfId="0" applyNumberFormat="1" applyFont="1" applyBorder="1" applyAlignment="1">
      <alignment horizontal="center" vertical="center"/>
    </xf>
    <xf numFmtId="41" fontId="44" fillId="0" borderId="68" xfId="0" applyNumberFormat="1" applyFont="1" applyBorder="1" applyAlignment="1">
      <alignment horizontal="center" vertical="center"/>
    </xf>
    <xf numFmtId="41" fontId="44" fillId="0" borderId="0" xfId="0" applyNumberFormat="1" applyFont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41" fontId="44" fillId="0" borderId="95" xfId="0" applyNumberFormat="1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 wrapText="1"/>
    </xf>
    <xf numFmtId="41" fontId="44" fillId="0" borderId="70" xfId="0" applyNumberFormat="1" applyFont="1" applyBorder="1" applyAlignment="1">
      <alignment horizontal="center" vertical="center"/>
    </xf>
    <xf numFmtId="41" fontId="44" fillId="0" borderId="57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41" fontId="44" fillId="0" borderId="5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1" fontId="44" fillId="0" borderId="69" xfId="0" applyNumberFormat="1" applyFont="1" applyBorder="1" applyAlignment="1">
      <alignment vertical="center"/>
    </xf>
    <xf numFmtId="41" fontId="44" fillId="0" borderId="1" xfId="0" applyNumberFormat="1" applyFont="1" applyBorder="1" applyAlignment="1">
      <alignment vertical="center"/>
    </xf>
    <xf numFmtId="0" fontId="0" fillId="0" borderId="0" xfId="0" applyBorder="1"/>
    <xf numFmtId="0" fontId="44" fillId="0" borderId="86" xfId="0" applyFont="1" applyBorder="1" applyAlignment="1">
      <alignment horizontal="center" vertical="center" wrapText="1"/>
    </xf>
    <xf numFmtId="0" fontId="44" fillId="0" borderId="97" xfId="0" applyFont="1" applyBorder="1" applyAlignment="1">
      <alignment horizontal="center" vertical="center" wrapText="1"/>
    </xf>
    <xf numFmtId="49" fontId="44" fillId="0" borderId="87" xfId="0" applyNumberFormat="1" applyFont="1" applyBorder="1" applyAlignment="1">
      <alignment horizontal="center" vertical="center"/>
    </xf>
    <xf numFmtId="49" fontId="44" fillId="0" borderId="88" xfId="0" applyNumberFormat="1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 wrapText="1"/>
    </xf>
    <xf numFmtId="178" fontId="44" fillId="0" borderId="41" xfId="0" applyNumberFormat="1" applyFont="1" applyBorder="1" applyAlignment="1">
      <alignment horizontal="right" vertical="center"/>
    </xf>
    <xf numFmtId="178" fontId="44" fillId="0" borderId="43" xfId="0" applyNumberFormat="1" applyFont="1" applyBorder="1" applyAlignment="1">
      <alignment horizontal="right" vertical="center"/>
    </xf>
    <xf numFmtId="0" fontId="11" fillId="0" borderId="99" xfId="0" applyFont="1" applyBorder="1" applyAlignment="1">
      <alignment horizontal="center" vertical="center" wrapText="1"/>
    </xf>
    <xf numFmtId="178" fontId="44" fillId="0" borderId="55" xfId="0" applyNumberFormat="1" applyFont="1" applyBorder="1" applyAlignment="1">
      <alignment horizontal="right" vertical="center"/>
    </xf>
    <xf numFmtId="178" fontId="44" fillId="0" borderId="100" xfId="0" applyNumberFormat="1" applyFont="1" applyBorder="1" applyAlignment="1">
      <alignment horizontal="right" vertical="center"/>
    </xf>
    <xf numFmtId="0" fontId="11" fillId="0" borderId="101" xfId="0" applyFont="1" applyBorder="1" applyAlignment="1">
      <alignment horizontal="center" vertical="center" wrapText="1"/>
    </xf>
    <xf numFmtId="178" fontId="44" fillId="0" borderId="54" xfId="0" applyNumberFormat="1" applyFont="1" applyBorder="1" applyAlignment="1">
      <alignment horizontal="right" vertical="center"/>
    </xf>
    <xf numFmtId="178" fontId="44" fillId="0" borderId="9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178" fontId="44" fillId="0" borderId="32" xfId="0" applyNumberFormat="1" applyFont="1" applyBorder="1" applyAlignment="1">
      <alignment horizontal="right" vertical="center"/>
    </xf>
    <xf numFmtId="178" fontId="44" fillId="0" borderId="5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3" fillId="0" borderId="0" xfId="0" applyFont="1" applyFill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/>
    <xf numFmtId="0" fontId="6" fillId="0" borderId="20" xfId="0" applyFont="1" applyFill="1" applyBorder="1" applyAlignment="1"/>
    <xf numFmtId="0" fontId="6" fillId="0" borderId="1" xfId="0" applyFont="1" applyFill="1" applyBorder="1" applyAlignment="1"/>
    <xf numFmtId="0" fontId="6" fillId="0" borderId="21" xfId="0" applyFont="1" applyFill="1" applyBorder="1" applyAlignment="1"/>
    <xf numFmtId="0" fontId="6" fillId="0" borderId="18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vertical="top" wrapText="1"/>
    </xf>
    <xf numFmtId="0" fontId="12" fillId="0" borderId="10" xfId="3" applyFont="1" applyBorder="1" applyAlignment="1">
      <alignment horizontal="center" vertical="center"/>
    </xf>
    <xf numFmtId="49" fontId="12" fillId="0" borderId="9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44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10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top" shrinkToFit="1"/>
    </xf>
    <xf numFmtId="0" fontId="19" fillId="0" borderId="21" xfId="0" applyFont="1" applyBorder="1" applyAlignment="1">
      <alignment horizontal="left" vertical="top" shrinkToFit="1"/>
    </xf>
    <xf numFmtId="41" fontId="19" fillId="0" borderId="62" xfId="0" applyNumberFormat="1" applyFont="1" applyBorder="1" applyAlignment="1">
      <alignment horizontal="center" vertical="center"/>
    </xf>
    <xf numFmtId="41" fontId="19" fillId="0" borderId="64" xfId="0" applyNumberFormat="1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41" fontId="19" fillId="0" borderId="51" xfId="0" applyNumberFormat="1" applyFont="1" applyBorder="1" applyAlignment="1">
      <alignment horizontal="center" vertical="center"/>
    </xf>
    <xf numFmtId="41" fontId="19" fillId="0" borderId="15" xfId="0" applyNumberFormat="1" applyFont="1" applyBorder="1" applyAlignment="1">
      <alignment horizontal="center" vertical="center"/>
    </xf>
    <xf numFmtId="41" fontId="19" fillId="0" borderId="56" xfId="0" applyNumberFormat="1" applyFont="1" applyBorder="1" applyAlignment="1">
      <alignment horizontal="center" vertical="center"/>
    </xf>
    <xf numFmtId="41" fontId="19" fillId="0" borderId="63" xfId="0" applyNumberFormat="1" applyFont="1" applyBorder="1" applyAlignment="1">
      <alignment horizontal="center" vertical="center"/>
    </xf>
    <xf numFmtId="0" fontId="19" fillId="0" borderId="67" xfId="0" applyFont="1" applyBorder="1" applyAlignment="1">
      <alignment horizontal="distributed" vertical="center" wrapText="1"/>
    </xf>
    <xf numFmtId="0" fontId="19" fillId="0" borderId="68" xfId="0" applyFont="1" applyBorder="1" applyAlignment="1">
      <alignment horizontal="distributed" vertical="center" wrapText="1"/>
    </xf>
    <xf numFmtId="0" fontId="19" fillId="0" borderId="69" xfId="0" applyFont="1" applyBorder="1" applyAlignment="1">
      <alignment horizontal="distributed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/>
    </xf>
    <xf numFmtId="0" fontId="19" fillId="0" borderId="1" xfId="0" applyFont="1" applyBorder="1" applyAlignment="1">
      <alignment horizontal="right"/>
    </xf>
    <xf numFmtId="41" fontId="19" fillId="0" borderId="14" xfId="0" applyNumberFormat="1" applyFont="1" applyBorder="1" applyAlignment="1">
      <alignment horizontal="center" vertical="center"/>
    </xf>
    <xf numFmtId="41" fontId="19" fillId="0" borderId="52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distributed" vertical="center" wrapText="1"/>
    </xf>
    <xf numFmtId="0" fontId="2" fillId="0" borderId="68" xfId="0" applyFont="1" applyBorder="1" applyAlignment="1">
      <alignment horizontal="distributed" vertical="center" wrapText="1"/>
    </xf>
    <xf numFmtId="0" fontId="2" fillId="0" borderId="69" xfId="0" applyFont="1" applyBorder="1" applyAlignment="1">
      <alignment horizontal="distributed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 wrapText="1"/>
    </xf>
    <xf numFmtId="0" fontId="1" fillId="0" borderId="0" xfId="0" applyNumberFormat="1" applyFont="1" applyFill="1" applyAlignment="1">
      <alignment vertical="center"/>
    </xf>
    <xf numFmtId="49" fontId="11" fillId="0" borderId="67" xfId="0" applyNumberFormat="1" applyFont="1" applyBorder="1" applyAlignment="1">
      <alignment horizontal="center" vertical="center" textRotation="255"/>
    </xf>
    <xf numFmtId="49" fontId="11" fillId="0" borderId="69" xfId="0" applyNumberFormat="1" applyFont="1" applyBorder="1" applyAlignment="1">
      <alignment horizontal="center" vertical="center" textRotation="255"/>
    </xf>
    <xf numFmtId="49" fontId="11" fillId="0" borderId="67" xfId="0" applyNumberFormat="1" applyFont="1" applyBorder="1" applyAlignment="1">
      <alignment horizontal="center" vertical="center"/>
    </xf>
    <xf numFmtId="49" fontId="11" fillId="0" borderId="69" xfId="0" applyNumberFormat="1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1" fillId="0" borderId="14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67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7" xfId="0" applyFont="1" applyBorder="1" applyAlignment="1">
      <alignment horizontal="distributed" vertical="center" wrapText="1"/>
    </xf>
    <xf numFmtId="0" fontId="11" fillId="0" borderId="69" xfId="0" applyFont="1" applyBorder="1" applyAlignment="1">
      <alignment horizontal="distributed" vertical="center"/>
    </xf>
    <xf numFmtId="0" fontId="11" fillId="0" borderId="67" xfId="0" applyFont="1" applyBorder="1" applyAlignment="1">
      <alignment horizontal="center" vertical="center" textRotation="255"/>
    </xf>
    <xf numFmtId="0" fontId="11" fillId="0" borderId="69" xfId="0" applyFont="1" applyBorder="1" applyAlignment="1">
      <alignment horizontal="center" vertical="center" textRotation="255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1" xfId="0" applyFont="1" applyBorder="1" applyAlignment="1">
      <alignment horizontal="distributed" vertical="center" wrapText="1"/>
    </xf>
    <xf numFmtId="0" fontId="11" fillId="0" borderId="6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wrapText="1"/>
    </xf>
    <xf numFmtId="0" fontId="11" fillId="0" borderId="12" xfId="0" applyFont="1" applyBorder="1" applyAlignment="1">
      <alignment horizontal="distributed" vertical="center"/>
    </xf>
    <xf numFmtId="184" fontId="11" fillId="0" borderId="41" xfId="0" applyNumberFormat="1" applyFont="1" applyFill="1" applyBorder="1" applyAlignment="1">
      <alignment horizontal="center" vertical="center"/>
    </xf>
    <xf numFmtId="184" fontId="11" fillId="0" borderId="32" xfId="0" applyNumberFormat="1" applyFont="1" applyFill="1" applyBorder="1" applyAlignment="1">
      <alignment horizontal="center" vertical="center"/>
    </xf>
    <xf numFmtId="184" fontId="11" fillId="0" borderId="43" xfId="0" applyNumberFormat="1" applyFont="1" applyFill="1" applyBorder="1" applyAlignment="1">
      <alignment horizontal="center" vertical="center"/>
    </xf>
    <xf numFmtId="184" fontId="1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/>
    </xf>
    <xf numFmtId="189" fontId="11" fillId="0" borderId="43" xfId="0" applyNumberFormat="1" applyFont="1" applyFill="1" applyBorder="1" applyAlignment="1">
      <alignment horizontal="center" vertical="center"/>
    </xf>
    <xf numFmtId="189" fontId="11" fillId="0" borderId="2" xfId="0" applyNumberFormat="1" applyFont="1" applyFill="1" applyBorder="1" applyAlignment="1">
      <alignment horizontal="center" vertical="center"/>
    </xf>
    <xf numFmtId="189" fontId="11" fillId="0" borderId="5" xfId="0" applyNumberFormat="1" applyFont="1" applyFill="1" applyBorder="1" applyAlignment="1">
      <alignment horizontal="center" vertical="center"/>
    </xf>
    <xf numFmtId="189" fontId="11" fillId="0" borderId="12" xfId="0" applyNumberFormat="1" applyFont="1" applyFill="1" applyBorder="1" applyAlignment="1">
      <alignment horizontal="center" vertical="center"/>
    </xf>
    <xf numFmtId="189" fontId="11" fillId="0" borderId="0" xfId="0" applyNumberFormat="1" applyFont="1" applyFill="1" applyBorder="1" applyAlignment="1">
      <alignment horizontal="center" vertical="center"/>
    </xf>
    <xf numFmtId="189" fontId="11" fillId="0" borderId="1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5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top" wrapText="1"/>
    </xf>
    <xf numFmtId="0" fontId="44" fillId="0" borderId="2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 wrapText="1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 wrapText="1" shrinkToFit="1"/>
    </xf>
    <xf numFmtId="0" fontId="44" fillId="0" borderId="2" xfId="0" applyFont="1" applyBorder="1" applyAlignment="1">
      <alignment horizontal="center" vertical="center" shrinkToFit="1"/>
    </xf>
  </cellXfs>
  <cellStyles count="6">
    <cellStyle name="パーセント" xfId="2" builtinId="5"/>
    <cellStyle name="桁区切り" xfId="1" builtinId="6"/>
    <cellStyle name="標準" xfId="0" builtinId="0"/>
    <cellStyle name="標準 2" xfId="4"/>
    <cellStyle name="標準 3" xfId="3"/>
    <cellStyle name="標準_s-hyo17-25" xf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B6A3AFB9-1B57-BC43-BC9C-406B6ED568BD}"/>
            </a:ext>
          </a:extLst>
        </xdr:cNvPr>
        <xdr:cNvSpPr>
          <a:spLocks/>
        </xdr:cNvSpPr>
      </xdr:nvSpPr>
      <xdr:spPr bwMode="auto">
        <a:xfrm>
          <a:off x="1654175" y="568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8D51117B-0DF2-7F4C-8B76-201CB2373BC9}"/>
            </a:ext>
          </a:extLst>
        </xdr:cNvPr>
        <xdr:cNvSpPr>
          <a:spLocks/>
        </xdr:cNvSpPr>
      </xdr:nvSpPr>
      <xdr:spPr bwMode="auto">
        <a:xfrm>
          <a:off x="1654175" y="879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1370226F-59D4-D243-8A5D-8AB02B297D79}"/>
            </a:ext>
          </a:extLst>
        </xdr:cNvPr>
        <xdr:cNvSpPr>
          <a:spLocks/>
        </xdr:cNvSpPr>
      </xdr:nvSpPr>
      <xdr:spPr bwMode="auto">
        <a:xfrm>
          <a:off x="1654175" y="1177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B7409FD4-71A9-0C46-8545-BC325651F78D}"/>
            </a:ext>
          </a:extLst>
        </xdr:cNvPr>
        <xdr:cNvSpPr>
          <a:spLocks/>
        </xdr:cNvSpPr>
      </xdr:nvSpPr>
      <xdr:spPr bwMode="auto">
        <a:xfrm>
          <a:off x="1654175" y="14887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2906811-CBB9-7B4E-8680-6CD51E5780E5}"/>
            </a:ext>
          </a:extLst>
        </xdr:cNvPr>
        <xdr:cNvSpPr>
          <a:spLocks/>
        </xdr:cNvSpPr>
      </xdr:nvSpPr>
      <xdr:spPr bwMode="auto">
        <a:xfrm>
          <a:off x="1654175" y="17875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DDB761B5-140B-1249-8D82-4DBFD4474BEC}"/>
            </a:ext>
          </a:extLst>
        </xdr:cNvPr>
        <xdr:cNvSpPr>
          <a:spLocks/>
        </xdr:cNvSpPr>
      </xdr:nvSpPr>
      <xdr:spPr bwMode="auto">
        <a:xfrm>
          <a:off x="1654175" y="2098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B019D92E-54CF-9A47-9EF9-3A4B33D92FAC}"/>
            </a:ext>
          </a:extLst>
        </xdr:cNvPr>
        <xdr:cNvSpPr>
          <a:spLocks/>
        </xdr:cNvSpPr>
      </xdr:nvSpPr>
      <xdr:spPr bwMode="auto">
        <a:xfrm>
          <a:off x="1654175" y="23971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78162BD8-46C4-724A-A5D9-9C7EED7E803B}"/>
            </a:ext>
          </a:extLst>
        </xdr:cNvPr>
        <xdr:cNvSpPr>
          <a:spLocks/>
        </xdr:cNvSpPr>
      </xdr:nvSpPr>
      <xdr:spPr bwMode="auto">
        <a:xfrm>
          <a:off x="1654175" y="2707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ED30CDBB-8BC5-D544-A8B3-45C0BAC23FF0}"/>
            </a:ext>
          </a:extLst>
        </xdr:cNvPr>
        <xdr:cNvSpPr>
          <a:spLocks/>
        </xdr:cNvSpPr>
      </xdr:nvSpPr>
      <xdr:spPr bwMode="auto">
        <a:xfrm>
          <a:off x="1654175" y="30067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FDEC900A-5EDA-1345-A0A2-7CE95AB7E8A2}"/>
            </a:ext>
          </a:extLst>
        </xdr:cNvPr>
        <xdr:cNvSpPr>
          <a:spLocks/>
        </xdr:cNvSpPr>
      </xdr:nvSpPr>
      <xdr:spPr bwMode="auto">
        <a:xfrm>
          <a:off x="1654175" y="33054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6D297AEE-716B-8649-A0AD-A57C8AB1BE16}"/>
            </a:ext>
          </a:extLst>
        </xdr:cNvPr>
        <xdr:cNvSpPr>
          <a:spLocks/>
        </xdr:cNvSpPr>
      </xdr:nvSpPr>
      <xdr:spPr bwMode="auto">
        <a:xfrm>
          <a:off x="1654175" y="361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B0B6FA14-C024-994E-90D7-347F7AD03082}"/>
            </a:ext>
          </a:extLst>
        </xdr:cNvPr>
        <xdr:cNvSpPr>
          <a:spLocks/>
        </xdr:cNvSpPr>
      </xdr:nvSpPr>
      <xdr:spPr bwMode="auto">
        <a:xfrm>
          <a:off x="1654175" y="39211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D6E6B441-DF41-BD4A-8FB7-E10FA47FEE26}"/>
            </a:ext>
          </a:extLst>
        </xdr:cNvPr>
        <xdr:cNvSpPr>
          <a:spLocks/>
        </xdr:cNvSpPr>
      </xdr:nvSpPr>
      <xdr:spPr bwMode="auto">
        <a:xfrm>
          <a:off x="1654175" y="42198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F29105DE-E41C-9F47-A9DB-A3A56723E6A0}"/>
            </a:ext>
          </a:extLst>
        </xdr:cNvPr>
        <xdr:cNvSpPr>
          <a:spLocks/>
        </xdr:cNvSpPr>
      </xdr:nvSpPr>
      <xdr:spPr bwMode="auto">
        <a:xfrm>
          <a:off x="1654175" y="45307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7CEBCAA3-0CBB-984C-808C-4660B176455C}"/>
            </a:ext>
          </a:extLst>
        </xdr:cNvPr>
        <xdr:cNvSpPr>
          <a:spLocks/>
        </xdr:cNvSpPr>
      </xdr:nvSpPr>
      <xdr:spPr bwMode="auto">
        <a:xfrm>
          <a:off x="1654175" y="4841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91F6ED16-9538-E043-8FC7-A78CEDFC61C1}"/>
            </a:ext>
          </a:extLst>
        </xdr:cNvPr>
        <xdr:cNvSpPr>
          <a:spLocks/>
        </xdr:cNvSpPr>
      </xdr:nvSpPr>
      <xdr:spPr bwMode="auto">
        <a:xfrm>
          <a:off x="1654175" y="51403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0C86FBDE-AD4E-2F40-AAAB-A371586377B3}"/>
            </a:ext>
          </a:extLst>
        </xdr:cNvPr>
        <xdr:cNvSpPr>
          <a:spLocks/>
        </xdr:cNvSpPr>
      </xdr:nvSpPr>
      <xdr:spPr bwMode="auto">
        <a:xfrm>
          <a:off x="1654175" y="545117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25CD48AB-25E2-0348-A34C-CEF51F5A06B6}"/>
            </a:ext>
          </a:extLst>
        </xdr:cNvPr>
        <xdr:cNvSpPr>
          <a:spLocks/>
        </xdr:cNvSpPr>
      </xdr:nvSpPr>
      <xdr:spPr bwMode="auto">
        <a:xfrm>
          <a:off x="1654175" y="5749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59E637E8-7105-0247-8607-09742E636D95}"/>
            </a:ext>
          </a:extLst>
        </xdr:cNvPr>
        <xdr:cNvSpPr>
          <a:spLocks/>
        </xdr:cNvSpPr>
      </xdr:nvSpPr>
      <xdr:spPr bwMode="auto">
        <a:xfrm>
          <a:off x="1654175" y="60607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4CA359EA-9767-724B-84B0-489C8B533E32}"/>
            </a:ext>
          </a:extLst>
        </xdr:cNvPr>
        <xdr:cNvSpPr>
          <a:spLocks/>
        </xdr:cNvSpPr>
      </xdr:nvSpPr>
      <xdr:spPr bwMode="auto">
        <a:xfrm>
          <a:off x="1654175" y="63716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48501379-0062-D54C-AD5A-BF90484E931A}"/>
            </a:ext>
          </a:extLst>
        </xdr:cNvPr>
        <xdr:cNvSpPr>
          <a:spLocks/>
        </xdr:cNvSpPr>
      </xdr:nvSpPr>
      <xdr:spPr bwMode="auto">
        <a:xfrm>
          <a:off x="1654175" y="66824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428636A7-AEAD-B34C-96C6-2460F55E2EC1}"/>
            </a:ext>
          </a:extLst>
        </xdr:cNvPr>
        <xdr:cNvSpPr>
          <a:spLocks/>
        </xdr:cNvSpPr>
      </xdr:nvSpPr>
      <xdr:spPr bwMode="auto">
        <a:xfrm>
          <a:off x="1654175" y="69812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7E11A115-9AE8-9840-8A9B-CB0893D64DFF}"/>
            </a:ext>
          </a:extLst>
        </xdr:cNvPr>
        <xdr:cNvSpPr>
          <a:spLocks/>
        </xdr:cNvSpPr>
      </xdr:nvSpPr>
      <xdr:spPr bwMode="auto">
        <a:xfrm>
          <a:off x="1654175" y="729206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71489FFF-A746-A641-B499-3430276EC793}"/>
            </a:ext>
          </a:extLst>
        </xdr:cNvPr>
        <xdr:cNvSpPr>
          <a:spLocks/>
        </xdr:cNvSpPr>
      </xdr:nvSpPr>
      <xdr:spPr bwMode="auto">
        <a:xfrm>
          <a:off x="1654175" y="7590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5603E748-CE05-C84C-8BEC-C2CD95065E12}"/>
            </a:ext>
          </a:extLst>
        </xdr:cNvPr>
        <xdr:cNvSpPr>
          <a:spLocks/>
        </xdr:cNvSpPr>
      </xdr:nvSpPr>
      <xdr:spPr bwMode="auto">
        <a:xfrm>
          <a:off x="1654175" y="78835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97B7CCFF-E63B-DA4D-BA3E-168D33009C7D}"/>
            </a:ext>
          </a:extLst>
        </xdr:cNvPr>
        <xdr:cNvSpPr>
          <a:spLocks/>
        </xdr:cNvSpPr>
      </xdr:nvSpPr>
      <xdr:spPr bwMode="auto">
        <a:xfrm>
          <a:off x="1654175" y="8194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86272C1D-7306-C942-AB3C-B2B2507A8165}"/>
            </a:ext>
          </a:extLst>
        </xdr:cNvPr>
        <xdr:cNvSpPr>
          <a:spLocks/>
        </xdr:cNvSpPr>
      </xdr:nvSpPr>
      <xdr:spPr bwMode="auto">
        <a:xfrm>
          <a:off x="1654175" y="8505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29" name="AutoShape 7">
          <a:extLst>
            <a:ext uri="{FF2B5EF4-FFF2-40B4-BE49-F238E27FC236}">
              <a16:creationId xmlns:a16="http://schemas.microsoft.com/office/drawing/2014/main" id="{D9B6507B-9FD4-644C-98F1-558E3B4777EA}"/>
            </a:ext>
          </a:extLst>
        </xdr:cNvPr>
        <xdr:cNvSpPr>
          <a:spLocks/>
        </xdr:cNvSpPr>
      </xdr:nvSpPr>
      <xdr:spPr bwMode="auto">
        <a:xfrm>
          <a:off x="1654175" y="8803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30" name="AutoShape 7">
          <a:extLst>
            <a:ext uri="{FF2B5EF4-FFF2-40B4-BE49-F238E27FC236}">
              <a16:creationId xmlns:a16="http://schemas.microsoft.com/office/drawing/2014/main" id="{422BF732-33D6-DD4A-AD7E-9B9E0BD74533}"/>
            </a:ext>
          </a:extLst>
        </xdr:cNvPr>
        <xdr:cNvSpPr>
          <a:spLocks/>
        </xdr:cNvSpPr>
      </xdr:nvSpPr>
      <xdr:spPr bwMode="auto">
        <a:xfrm>
          <a:off x="1654175" y="9114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2EAC9FC0-B63F-E04E-AD5D-3558960EA116}"/>
            </a:ext>
          </a:extLst>
        </xdr:cNvPr>
        <xdr:cNvSpPr>
          <a:spLocks/>
        </xdr:cNvSpPr>
      </xdr:nvSpPr>
      <xdr:spPr bwMode="auto">
        <a:xfrm>
          <a:off x="1654175" y="9413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32" name="AutoShape 7">
          <a:extLst>
            <a:ext uri="{FF2B5EF4-FFF2-40B4-BE49-F238E27FC236}">
              <a16:creationId xmlns:a16="http://schemas.microsoft.com/office/drawing/2014/main" id="{E7BD2F54-94B6-6345-A61D-BC8E99488D44}"/>
            </a:ext>
          </a:extLst>
        </xdr:cNvPr>
        <xdr:cNvSpPr>
          <a:spLocks/>
        </xdr:cNvSpPr>
      </xdr:nvSpPr>
      <xdr:spPr bwMode="auto">
        <a:xfrm>
          <a:off x="1654175" y="97183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B8617ACE-6A5F-6D42-82E8-BEE83715DA88}"/>
            </a:ext>
          </a:extLst>
        </xdr:cNvPr>
        <xdr:cNvSpPr>
          <a:spLocks/>
        </xdr:cNvSpPr>
      </xdr:nvSpPr>
      <xdr:spPr bwMode="auto">
        <a:xfrm>
          <a:off x="1654175" y="10029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B7529F7D-422D-E44D-A2BE-B9B32F80D97E}"/>
            </a:ext>
          </a:extLst>
        </xdr:cNvPr>
        <xdr:cNvSpPr>
          <a:spLocks/>
        </xdr:cNvSpPr>
      </xdr:nvSpPr>
      <xdr:spPr bwMode="auto">
        <a:xfrm>
          <a:off x="1654175" y="103400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35" name="AutoShape 7">
          <a:extLst>
            <a:ext uri="{FF2B5EF4-FFF2-40B4-BE49-F238E27FC236}">
              <a16:creationId xmlns:a16="http://schemas.microsoft.com/office/drawing/2014/main" id="{78272E43-192D-8743-8840-F90BC51496C5}"/>
            </a:ext>
          </a:extLst>
        </xdr:cNvPr>
        <xdr:cNvSpPr>
          <a:spLocks/>
        </xdr:cNvSpPr>
      </xdr:nvSpPr>
      <xdr:spPr bwMode="auto">
        <a:xfrm>
          <a:off x="1654175" y="10638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559A7CC8-BD4F-7A4D-8BA0-3F37A5E2349C}"/>
            </a:ext>
          </a:extLst>
        </xdr:cNvPr>
        <xdr:cNvSpPr>
          <a:spLocks/>
        </xdr:cNvSpPr>
      </xdr:nvSpPr>
      <xdr:spPr bwMode="auto">
        <a:xfrm>
          <a:off x="1654175" y="109375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8B0D37B9-08E6-C844-BFED-AC74EBD0A49F}"/>
            </a:ext>
          </a:extLst>
        </xdr:cNvPr>
        <xdr:cNvSpPr>
          <a:spLocks/>
        </xdr:cNvSpPr>
      </xdr:nvSpPr>
      <xdr:spPr bwMode="auto">
        <a:xfrm>
          <a:off x="1654175" y="1123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757A5442-8D31-0243-93D4-46D963AA2C50}"/>
            </a:ext>
          </a:extLst>
        </xdr:cNvPr>
        <xdr:cNvSpPr>
          <a:spLocks/>
        </xdr:cNvSpPr>
      </xdr:nvSpPr>
      <xdr:spPr bwMode="auto">
        <a:xfrm>
          <a:off x="1654175" y="11547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</xdr:row>
      <xdr:rowOff>34925</xdr:rowOff>
    </xdr:from>
    <xdr:to>
      <xdr:col>2</xdr:col>
      <xdr:colOff>103716</xdr:colOff>
      <xdr:row>5</xdr:row>
      <xdr:rowOff>48683</xdr:rowOff>
    </xdr:to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A324575E-FFBB-CE4B-AE5B-883A07C6B74A}"/>
            </a:ext>
          </a:extLst>
        </xdr:cNvPr>
        <xdr:cNvSpPr>
          <a:spLocks/>
        </xdr:cNvSpPr>
      </xdr:nvSpPr>
      <xdr:spPr bwMode="auto">
        <a:xfrm>
          <a:off x="1654175" y="568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</xdr:row>
      <xdr:rowOff>40972</xdr:rowOff>
    </xdr:from>
    <xdr:to>
      <xdr:col>2</xdr:col>
      <xdr:colOff>103716</xdr:colOff>
      <xdr:row>8</xdr:row>
      <xdr:rowOff>54730</xdr:rowOff>
    </xdr:to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7B4D9F0A-17AE-4B4C-B05F-A79F5C77E5B7}"/>
            </a:ext>
          </a:extLst>
        </xdr:cNvPr>
        <xdr:cNvSpPr>
          <a:spLocks/>
        </xdr:cNvSpPr>
      </xdr:nvSpPr>
      <xdr:spPr bwMode="auto">
        <a:xfrm>
          <a:off x="1654175" y="879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</xdr:row>
      <xdr:rowOff>34926</xdr:rowOff>
    </xdr:from>
    <xdr:to>
      <xdr:col>2</xdr:col>
      <xdr:colOff>103716</xdr:colOff>
      <xdr:row>11</xdr:row>
      <xdr:rowOff>48684</xdr:rowOff>
    </xdr:to>
    <xdr:sp macro="" textlink="">
      <xdr:nvSpPr>
        <xdr:cNvPr id="41" name="AutoShape 7">
          <a:extLst>
            <a:ext uri="{FF2B5EF4-FFF2-40B4-BE49-F238E27FC236}">
              <a16:creationId xmlns:a16="http://schemas.microsoft.com/office/drawing/2014/main" id="{71972782-34CA-B742-AC9E-345B3C9B96F4}"/>
            </a:ext>
          </a:extLst>
        </xdr:cNvPr>
        <xdr:cNvSpPr>
          <a:spLocks/>
        </xdr:cNvSpPr>
      </xdr:nvSpPr>
      <xdr:spPr bwMode="auto">
        <a:xfrm>
          <a:off x="1654175" y="1177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12</xdr:row>
      <xdr:rowOff>40973</xdr:rowOff>
    </xdr:from>
    <xdr:to>
      <xdr:col>2</xdr:col>
      <xdr:colOff>103716</xdr:colOff>
      <xdr:row>14</xdr:row>
      <xdr:rowOff>54731</xdr:rowOff>
    </xdr:to>
    <xdr:sp macro="" textlink="">
      <xdr:nvSpPr>
        <xdr:cNvPr id="42" name="AutoShape 7">
          <a:extLst>
            <a:ext uri="{FF2B5EF4-FFF2-40B4-BE49-F238E27FC236}">
              <a16:creationId xmlns:a16="http://schemas.microsoft.com/office/drawing/2014/main" id="{6562D1AF-E471-FD41-9C6E-4A1F83123088}"/>
            </a:ext>
          </a:extLst>
        </xdr:cNvPr>
        <xdr:cNvSpPr>
          <a:spLocks/>
        </xdr:cNvSpPr>
      </xdr:nvSpPr>
      <xdr:spPr bwMode="auto">
        <a:xfrm>
          <a:off x="1654175" y="14887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15</xdr:row>
      <xdr:rowOff>34924</xdr:rowOff>
    </xdr:from>
    <xdr:to>
      <xdr:col>2</xdr:col>
      <xdr:colOff>103716</xdr:colOff>
      <xdr:row>17</xdr:row>
      <xdr:rowOff>48682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29BC2CAD-6843-6B4D-A6FA-C37E7ED52AC1}"/>
            </a:ext>
          </a:extLst>
        </xdr:cNvPr>
        <xdr:cNvSpPr>
          <a:spLocks/>
        </xdr:cNvSpPr>
      </xdr:nvSpPr>
      <xdr:spPr bwMode="auto">
        <a:xfrm>
          <a:off x="1654175" y="17875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18</xdr:row>
      <xdr:rowOff>40972</xdr:rowOff>
    </xdr:from>
    <xdr:to>
      <xdr:col>2</xdr:col>
      <xdr:colOff>103716</xdr:colOff>
      <xdr:row>20</xdr:row>
      <xdr:rowOff>54730</xdr:rowOff>
    </xdr:to>
    <xdr:sp macro="" textlink="">
      <xdr:nvSpPr>
        <xdr:cNvPr id="44" name="AutoShape 7">
          <a:extLst>
            <a:ext uri="{FF2B5EF4-FFF2-40B4-BE49-F238E27FC236}">
              <a16:creationId xmlns:a16="http://schemas.microsoft.com/office/drawing/2014/main" id="{BC3008EA-A7DA-1343-9000-A8870A15F6FE}"/>
            </a:ext>
          </a:extLst>
        </xdr:cNvPr>
        <xdr:cNvSpPr>
          <a:spLocks/>
        </xdr:cNvSpPr>
      </xdr:nvSpPr>
      <xdr:spPr bwMode="auto">
        <a:xfrm>
          <a:off x="1654175" y="2098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21</xdr:row>
      <xdr:rowOff>34925</xdr:rowOff>
    </xdr:from>
    <xdr:to>
      <xdr:col>2</xdr:col>
      <xdr:colOff>103716</xdr:colOff>
      <xdr:row>23</xdr:row>
      <xdr:rowOff>48683</xdr:rowOff>
    </xdr:to>
    <xdr:sp macro="" textlink="">
      <xdr:nvSpPr>
        <xdr:cNvPr id="45" name="AutoShape 7">
          <a:extLst>
            <a:ext uri="{FF2B5EF4-FFF2-40B4-BE49-F238E27FC236}">
              <a16:creationId xmlns:a16="http://schemas.microsoft.com/office/drawing/2014/main" id="{2F7596F2-17AA-734C-9351-A58DC4C5E888}"/>
            </a:ext>
          </a:extLst>
        </xdr:cNvPr>
        <xdr:cNvSpPr>
          <a:spLocks/>
        </xdr:cNvSpPr>
      </xdr:nvSpPr>
      <xdr:spPr bwMode="auto">
        <a:xfrm>
          <a:off x="1654175" y="23971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24</xdr:row>
      <xdr:rowOff>40973</xdr:rowOff>
    </xdr:from>
    <xdr:to>
      <xdr:col>2</xdr:col>
      <xdr:colOff>103716</xdr:colOff>
      <xdr:row>26</xdr:row>
      <xdr:rowOff>54731</xdr:rowOff>
    </xdr:to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A2DFAA7A-FA82-6244-9A7F-212BCDA2A790}"/>
            </a:ext>
          </a:extLst>
        </xdr:cNvPr>
        <xdr:cNvSpPr>
          <a:spLocks/>
        </xdr:cNvSpPr>
      </xdr:nvSpPr>
      <xdr:spPr bwMode="auto">
        <a:xfrm>
          <a:off x="1654175" y="2707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27</xdr:row>
      <xdr:rowOff>34924</xdr:rowOff>
    </xdr:from>
    <xdr:to>
      <xdr:col>2</xdr:col>
      <xdr:colOff>103716</xdr:colOff>
      <xdr:row>29</xdr:row>
      <xdr:rowOff>48682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1826F945-3A6D-0B42-AEEE-E8D342AA0218}"/>
            </a:ext>
          </a:extLst>
        </xdr:cNvPr>
        <xdr:cNvSpPr>
          <a:spLocks/>
        </xdr:cNvSpPr>
      </xdr:nvSpPr>
      <xdr:spPr bwMode="auto">
        <a:xfrm>
          <a:off x="1654175" y="30067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30</xdr:row>
      <xdr:rowOff>28878</xdr:rowOff>
    </xdr:from>
    <xdr:to>
      <xdr:col>2</xdr:col>
      <xdr:colOff>103716</xdr:colOff>
      <xdr:row>32</xdr:row>
      <xdr:rowOff>42636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40BBCFDE-EC44-1548-9D47-A22D34052BCE}"/>
            </a:ext>
          </a:extLst>
        </xdr:cNvPr>
        <xdr:cNvSpPr>
          <a:spLocks/>
        </xdr:cNvSpPr>
      </xdr:nvSpPr>
      <xdr:spPr bwMode="auto">
        <a:xfrm>
          <a:off x="1654175" y="33054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33</xdr:row>
      <xdr:rowOff>34925</xdr:rowOff>
    </xdr:from>
    <xdr:to>
      <xdr:col>2</xdr:col>
      <xdr:colOff>103716</xdr:colOff>
      <xdr:row>35</xdr:row>
      <xdr:rowOff>48683</xdr:rowOff>
    </xdr:to>
    <xdr:sp macro="" textlink="">
      <xdr:nvSpPr>
        <xdr:cNvPr id="49" name="AutoShape 7">
          <a:extLst>
            <a:ext uri="{FF2B5EF4-FFF2-40B4-BE49-F238E27FC236}">
              <a16:creationId xmlns:a16="http://schemas.microsoft.com/office/drawing/2014/main" id="{ECCD5534-AC35-1040-ADF9-04638987F049}"/>
            </a:ext>
          </a:extLst>
        </xdr:cNvPr>
        <xdr:cNvSpPr>
          <a:spLocks/>
        </xdr:cNvSpPr>
      </xdr:nvSpPr>
      <xdr:spPr bwMode="auto">
        <a:xfrm>
          <a:off x="1654175" y="361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36</xdr:row>
      <xdr:rowOff>34924</xdr:rowOff>
    </xdr:from>
    <xdr:to>
      <xdr:col>2</xdr:col>
      <xdr:colOff>103716</xdr:colOff>
      <xdr:row>38</xdr:row>
      <xdr:rowOff>48682</xdr:rowOff>
    </xdr:to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1D13BB6E-9E1C-F447-94D2-8C9EC3490F60}"/>
            </a:ext>
          </a:extLst>
        </xdr:cNvPr>
        <xdr:cNvSpPr>
          <a:spLocks/>
        </xdr:cNvSpPr>
      </xdr:nvSpPr>
      <xdr:spPr bwMode="auto">
        <a:xfrm>
          <a:off x="1654175" y="392112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39</xdr:row>
      <xdr:rowOff>28878</xdr:rowOff>
    </xdr:from>
    <xdr:to>
      <xdr:col>2</xdr:col>
      <xdr:colOff>103716</xdr:colOff>
      <xdr:row>41</xdr:row>
      <xdr:rowOff>42636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F92E55A3-792F-CF4C-86F2-418E22689E6E}"/>
            </a:ext>
          </a:extLst>
        </xdr:cNvPr>
        <xdr:cNvSpPr>
          <a:spLocks/>
        </xdr:cNvSpPr>
      </xdr:nvSpPr>
      <xdr:spPr bwMode="auto">
        <a:xfrm>
          <a:off x="1654175" y="421987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42</xdr:row>
      <xdr:rowOff>34925</xdr:rowOff>
    </xdr:from>
    <xdr:to>
      <xdr:col>2</xdr:col>
      <xdr:colOff>103716</xdr:colOff>
      <xdr:row>44</xdr:row>
      <xdr:rowOff>48683</xdr:rowOff>
    </xdr:to>
    <xdr:sp macro="" textlink="">
      <xdr:nvSpPr>
        <xdr:cNvPr id="52" name="AutoShape 7">
          <a:extLst>
            <a:ext uri="{FF2B5EF4-FFF2-40B4-BE49-F238E27FC236}">
              <a16:creationId xmlns:a16="http://schemas.microsoft.com/office/drawing/2014/main" id="{1C3CCC7E-EE93-7445-975E-5E0637B56795}"/>
            </a:ext>
          </a:extLst>
        </xdr:cNvPr>
        <xdr:cNvSpPr>
          <a:spLocks/>
        </xdr:cNvSpPr>
      </xdr:nvSpPr>
      <xdr:spPr bwMode="auto">
        <a:xfrm>
          <a:off x="1654175" y="45307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45</xdr:row>
      <xdr:rowOff>40973</xdr:rowOff>
    </xdr:from>
    <xdr:to>
      <xdr:col>2</xdr:col>
      <xdr:colOff>103716</xdr:colOff>
      <xdr:row>47</xdr:row>
      <xdr:rowOff>54731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A43485F0-0633-9542-90DA-B64817E8E6C6}"/>
            </a:ext>
          </a:extLst>
        </xdr:cNvPr>
        <xdr:cNvSpPr>
          <a:spLocks/>
        </xdr:cNvSpPr>
      </xdr:nvSpPr>
      <xdr:spPr bwMode="auto">
        <a:xfrm>
          <a:off x="1654175" y="4841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48</xdr:row>
      <xdr:rowOff>34926</xdr:rowOff>
    </xdr:from>
    <xdr:to>
      <xdr:col>2</xdr:col>
      <xdr:colOff>103716</xdr:colOff>
      <xdr:row>50</xdr:row>
      <xdr:rowOff>48684</xdr:rowOff>
    </xdr:to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84AE2C42-A70C-0041-B900-2DB9A1B04F43}"/>
            </a:ext>
          </a:extLst>
        </xdr:cNvPr>
        <xdr:cNvSpPr>
          <a:spLocks/>
        </xdr:cNvSpPr>
      </xdr:nvSpPr>
      <xdr:spPr bwMode="auto">
        <a:xfrm>
          <a:off x="1654175" y="51403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51</xdr:row>
      <xdr:rowOff>40974</xdr:rowOff>
    </xdr:from>
    <xdr:to>
      <xdr:col>2</xdr:col>
      <xdr:colOff>103716</xdr:colOff>
      <xdr:row>53</xdr:row>
      <xdr:rowOff>54732</xdr:rowOff>
    </xdr:to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176C58B1-0F7C-5242-B911-D1E0FADCEE74}"/>
            </a:ext>
          </a:extLst>
        </xdr:cNvPr>
        <xdr:cNvSpPr>
          <a:spLocks/>
        </xdr:cNvSpPr>
      </xdr:nvSpPr>
      <xdr:spPr bwMode="auto">
        <a:xfrm>
          <a:off x="1654175" y="5451174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54</xdr:row>
      <xdr:rowOff>34926</xdr:rowOff>
    </xdr:from>
    <xdr:to>
      <xdr:col>2</xdr:col>
      <xdr:colOff>103716</xdr:colOff>
      <xdr:row>56</xdr:row>
      <xdr:rowOff>48684</xdr:rowOff>
    </xdr:to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B953E939-69B8-1942-9DFE-0DE52CBB3CBA}"/>
            </a:ext>
          </a:extLst>
        </xdr:cNvPr>
        <xdr:cNvSpPr>
          <a:spLocks/>
        </xdr:cNvSpPr>
      </xdr:nvSpPr>
      <xdr:spPr bwMode="auto">
        <a:xfrm>
          <a:off x="1654175" y="5749926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57</xdr:row>
      <xdr:rowOff>40972</xdr:rowOff>
    </xdr:from>
    <xdr:to>
      <xdr:col>2</xdr:col>
      <xdr:colOff>103716</xdr:colOff>
      <xdr:row>59</xdr:row>
      <xdr:rowOff>54730</xdr:rowOff>
    </xdr:to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9BC7542F-E429-3F44-A34E-87C050C2D3EA}"/>
            </a:ext>
          </a:extLst>
        </xdr:cNvPr>
        <xdr:cNvSpPr>
          <a:spLocks/>
        </xdr:cNvSpPr>
      </xdr:nvSpPr>
      <xdr:spPr bwMode="auto">
        <a:xfrm>
          <a:off x="1654175" y="60607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60</xdr:row>
      <xdr:rowOff>47020</xdr:rowOff>
    </xdr:from>
    <xdr:to>
      <xdr:col>2</xdr:col>
      <xdr:colOff>103716</xdr:colOff>
      <xdr:row>62</xdr:row>
      <xdr:rowOff>60778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198FE141-3E8B-7C4E-AEFD-A397752A6B20}"/>
            </a:ext>
          </a:extLst>
        </xdr:cNvPr>
        <xdr:cNvSpPr>
          <a:spLocks/>
        </xdr:cNvSpPr>
      </xdr:nvSpPr>
      <xdr:spPr bwMode="auto">
        <a:xfrm>
          <a:off x="1654175" y="63716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63</xdr:row>
      <xdr:rowOff>53067</xdr:rowOff>
    </xdr:from>
    <xdr:to>
      <xdr:col>2</xdr:col>
      <xdr:colOff>103716</xdr:colOff>
      <xdr:row>65</xdr:row>
      <xdr:rowOff>66825</xdr:rowOff>
    </xdr:to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EEE52F20-2985-9348-A3FE-8751905408E8}"/>
            </a:ext>
          </a:extLst>
        </xdr:cNvPr>
        <xdr:cNvSpPr>
          <a:spLocks/>
        </xdr:cNvSpPr>
      </xdr:nvSpPr>
      <xdr:spPr bwMode="auto">
        <a:xfrm>
          <a:off x="1654175" y="66824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66</xdr:row>
      <xdr:rowOff>47021</xdr:rowOff>
    </xdr:from>
    <xdr:to>
      <xdr:col>2</xdr:col>
      <xdr:colOff>103716</xdr:colOff>
      <xdr:row>68</xdr:row>
      <xdr:rowOff>60779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F6809DD9-E4A6-7A4E-8710-1623CA815636}"/>
            </a:ext>
          </a:extLst>
        </xdr:cNvPr>
        <xdr:cNvSpPr>
          <a:spLocks/>
        </xdr:cNvSpPr>
      </xdr:nvSpPr>
      <xdr:spPr bwMode="auto">
        <a:xfrm>
          <a:off x="1654175" y="69812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69</xdr:row>
      <xdr:rowOff>53068</xdr:rowOff>
    </xdr:from>
    <xdr:to>
      <xdr:col>2</xdr:col>
      <xdr:colOff>103716</xdr:colOff>
      <xdr:row>71</xdr:row>
      <xdr:rowOff>66826</xdr:rowOff>
    </xdr:to>
    <xdr:sp macro="" textlink="">
      <xdr:nvSpPr>
        <xdr:cNvPr id="61" name="AutoShape 7">
          <a:extLst>
            <a:ext uri="{FF2B5EF4-FFF2-40B4-BE49-F238E27FC236}">
              <a16:creationId xmlns:a16="http://schemas.microsoft.com/office/drawing/2014/main" id="{CA6043D0-3FD3-4A4B-9941-D58D89F75B71}"/>
            </a:ext>
          </a:extLst>
        </xdr:cNvPr>
        <xdr:cNvSpPr>
          <a:spLocks/>
        </xdr:cNvSpPr>
      </xdr:nvSpPr>
      <xdr:spPr bwMode="auto">
        <a:xfrm>
          <a:off x="1654175" y="7292068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72</xdr:row>
      <xdr:rowOff>47021</xdr:rowOff>
    </xdr:from>
    <xdr:to>
      <xdr:col>2</xdr:col>
      <xdr:colOff>103716</xdr:colOff>
      <xdr:row>74</xdr:row>
      <xdr:rowOff>60779</xdr:rowOff>
    </xdr:to>
    <xdr:sp macro="" textlink="">
      <xdr:nvSpPr>
        <xdr:cNvPr id="62" name="AutoShape 7">
          <a:extLst>
            <a:ext uri="{FF2B5EF4-FFF2-40B4-BE49-F238E27FC236}">
              <a16:creationId xmlns:a16="http://schemas.microsoft.com/office/drawing/2014/main" id="{0F5669C4-D535-C54F-A850-C8D429281136}"/>
            </a:ext>
          </a:extLst>
        </xdr:cNvPr>
        <xdr:cNvSpPr>
          <a:spLocks/>
        </xdr:cNvSpPr>
      </xdr:nvSpPr>
      <xdr:spPr bwMode="auto">
        <a:xfrm>
          <a:off x="1654175" y="7590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75</xdr:row>
      <xdr:rowOff>34925</xdr:rowOff>
    </xdr:from>
    <xdr:to>
      <xdr:col>2</xdr:col>
      <xdr:colOff>103716</xdr:colOff>
      <xdr:row>77</xdr:row>
      <xdr:rowOff>48683</xdr:rowOff>
    </xdr:to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A99130AA-0C24-F947-B511-B3A8DE802E7F}"/>
            </a:ext>
          </a:extLst>
        </xdr:cNvPr>
        <xdr:cNvSpPr>
          <a:spLocks/>
        </xdr:cNvSpPr>
      </xdr:nvSpPr>
      <xdr:spPr bwMode="auto">
        <a:xfrm>
          <a:off x="1654175" y="78835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78</xdr:row>
      <xdr:rowOff>40972</xdr:rowOff>
    </xdr:from>
    <xdr:to>
      <xdr:col>2</xdr:col>
      <xdr:colOff>103716</xdr:colOff>
      <xdr:row>80</xdr:row>
      <xdr:rowOff>54730</xdr:rowOff>
    </xdr:to>
    <xdr:sp macro="" textlink="">
      <xdr:nvSpPr>
        <xdr:cNvPr id="64" name="AutoShape 7">
          <a:extLst>
            <a:ext uri="{FF2B5EF4-FFF2-40B4-BE49-F238E27FC236}">
              <a16:creationId xmlns:a16="http://schemas.microsoft.com/office/drawing/2014/main" id="{5184D91E-3DC3-7043-98AD-AEA6697E703E}"/>
            </a:ext>
          </a:extLst>
        </xdr:cNvPr>
        <xdr:cNvSpPr>
          <a:spLocks/>
        </xdr:cNvSpPr>
      </xdr:nvSpPr>
      <xdr:spPr bwMode="auto">
        <a:xfrm>
          <a:off x="1654175" y="81943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81</xdr:row>
      <xdr:rowOff>47020</xdr:rowOff>
    </xdr:from>
    <xdr:to>
      <xdr:col>2</xdr:col>
      <xdr:colOff>103716</xdr:colOff>
      <xdr:row>83</xdr:row>
      <xdr:rowOff>60778</xdr:rowOff>
    </xdr:to>
    <xdr:sp macro="" textlink="">
      <xdr:nvSpPr>
        <xdr:cNvPr id="65" name="AutoShape 7">
          <a:extLst>
            <a:ext uri="{FF2B5EF4-FFF2-40B4-BE49-F238E27FC236}">
              <a16:creationId xmlns:a16="http://schemas.microsoft.com/office/drawing/2014/main" id="{F91CE8AA-B539-EC42-9C37-9945D489532A}"/>
            </a:ext>
          </a:extLst>
        </xdr:cNvPr>
        <xdr:cNvSpPr>
          <a:spLocks/>
        </xdr:cNvSpPr>
      </xdr:nvSpPr>
      <xdr:spPr bwMode="auto">
        <a:xfrm>
          <a:off x="1654175" y="8505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84</xdr:row>
      <xdr:rowOff>40973</xdr:rowOff>
    </xdr:from>
    <xdr:to>
      <xdr:col>2</xdr:col>
      <xdr:colOff>103716</xdr:colOff>
      <xdr:row>86</xdr:row>
      <xdr:rowOff>54731</xdr:rowOff>
    </xdr:to>
    <xdr:sp macro="" textlink="">
      <xdr:nvSpPr>
        <xdr:cNvPr id="66" name="AutoShape 7">
          <a:extLst>
            <a:ext uri="{FF2B5EF4-FFF2-40B4-BE49-F238E27FC236}">
              <a16:creationId xmlns:a16="http://schemas.microsoft.com/office/drawing/2014/main" id="{9EE7B3E2-C941-084B-853F-46D5931CA8F4}"/>
            </a:ext>
          </a:extLst>
        </xdr:cNvPr>
        <xdr:cNvSpPr>
          <a:spLocks/>
        </xdr:cNvSpPr>
      </xdr:nvSpPr>
      <xdr:spPr bwMode="auto">
        <a:xfrm>
          <a:off x="1654175" y="88039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87</xdr:row>
      <xdr:rowOff>47021</xdr:rowOff>
    </xdr:from>
    <xdr:to>
      <xdr:col>2</xdr:col>
      <xdr:colOff>103716</xdr:colOff>
      <xdr:row>89</xdr:row>
      <xdr:rowOff>60779</xdr:rowOff>
    </xdr:to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155C8D1D-1C5B-504A-993B-07EE0B6F63A9}"/>
            </a:ext>
          </a:extLst>
        </xdr:cNvPr>
        <xdr:cNvSpPr>
          <a:spLocks/>
        </xdr:cNvSpPr>
      </xdr:nvSpPr>
      <xdr:spPr bwMode="auto">
        <a:xfrm>
          <a:off x="1654175" y="9114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90</xdr:row>
      <xdr:rowOff>40973</xdr:rowOff>
    </xdr:from>
    <xdr:to>
      <xdr:col>2</xdr:col>
      <xdr:colOff>103716</xdr:colOff>
      <xdr:row>92</xdr:row>
      <xdr:rowOff>54731</xdr:rowOff>
    </xdr:to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6A5CE381-F6CA-AD47-BFFE-5E4347CA4708}"/>
            </a:ext>
          </a:extLst>
        </xdr:cNvPr>
        <xdr:cNvSpPr>
          <a:spLocks/>
        </xdr:cNvSpPr>
      </xdr:nvSpPr>
      <xdr:spPr bwMode="auto">
        <a:xfrm>
          <a:off x="1654175" y="94135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93</xdr:row>
      <xdr:rowOff>40973</xdr:rowOff>
    </xdr:from>
    <xdr:to>
      <xdr:col>2</xdr:col>
      <xdr:colOff>103716</xdr:colOff>
      <xdr:row>95</xdr:row>
      <xdr:rowOff>54731</xdr:rowOff>
    </xdr:to>
    <xdr:sp macro="" textlink="">
      <xdr:nvSpPr>
        <xdr:cNvPr id="69" name="AutoShape 7">
          <a:extLst>
            <a:ext uri="{FF2B5EF4-FFF2-40B4-BE49-F238E27FC236}">
              <a16:creationId xmlns:a16="http://schemas.microsoft.com/office/drawing/2014/main" id="{D2390AC1-1300-9F4E-991C-245E39922D2A}"/>
            </a:ext>
          </a:extLst>
        </xdr:cNvPr>
        <xdr:cNvSpPr>
          <a:spLocks/>
        </xdr:cNvSpPr>
      </xdr:nvSpPr>
      <xdr:spPr bwMode="auto">
        <a:xfrm>
          <a:off x="1654175" y="9718373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96</xdr:row>
      <xdr:rowOff>47020</xdr:rowOff>
    </xdr:from>
    <xdr:to>
      <xdr:col>2</xdr:col>
      <xdr:colOff>103716</xdr:colOff>
      <xdr:row>98</xdr:row>
      <xdr:rowOff>60778</xdr:rowOff>
    </xdr:to>
    <xdr:sp macro="" textlink="">
      <xdr:nvSpPr>
        <xdr:cNvPr id="70" name="AutoShape 7">
          <a:extLst>
            <a:ext uri="{FF2B5EF4-FFF2-40B4-BE49-F238E27FC236}">
              <a16:creationId xmlns:a16="http://schemas.microsoft.com/office/drawing/2014/main" id="{20CCE130-9ED3-F241-80EC-279710747303}"/>
            </a:ext>
          </a:extLst>
        </xdr:cNvPr>
        <xdr:cNvSpPr>
          <a:spLocks/>
        </xdr:cNvSpPr>
      </xdr:nvSpPr>
      <xdr:spPr bwMode="auto">
        <a:xfrm>
          <a:off x="1654175" y="10029220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99</xdr:row>
      <xdr:rowOff>53067</xdr:rowOff>
    </xdr:from>
    <xdr:to>
      <xdr:col>2</xdr:col>
      <xdr:colOff>103716</xdr:colOff>
      <xdr:row>101</xdr:row>
      <xdr:rowOff>66825</xdr:rowOff>
    </xdr:to>
    <xdr:sp macro="" textlink="">
      <xdr:nvSpPr>
        <xdr:cNvPr id="71" name="AutoShape 7">
          <a:extLst>
            <a:ext uri="{FF2B5EF4-FFF2-40B4-BE49-F238E27FC236}">
              <a16:creationId xmlns:a16="http://schemas.microsoft.com/office/drawing/2014/main" id="{07A93C36-1A93-9546-A75F-AA527C093FA7}"/>
            </a:ext>
          </a:extLst>
        </xdr:cNvPr>
        <xdr:cNvSpPr>
          <a:spLocks/>
        </xdr:cNvSpPr>
      </xdr:nvSpPr>
      <xdr:spPr bwMode="auto">
        <a:xfrm>
          <a:off x="1654175" y="10340067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102</xdr:row>
      <xdr:rowOff>47021</xdr:rowOff>
    </xdr:from>
    <xdr:to>
      <xdr:col>2</xdr:col>
      <xdr:colOff>103716</xdr:colOff>
      <xdr:row>104</xdr:row>
      <xdr:rowOff>60779</xdr:rowOff>
    </xdr:to>
    <xdr:sp macro="" textlink="">
      <xdr:nvSpPr>
        <xdr:cNvPr id="72" name="AutoShape 7">
          <a:extLst>
            <a:ext uri="{FF2B5EF4-FFF2-40B4-BE49-F238E27FC236}">
              <a16:creationId xmlns:a16="http://schemas.microsoft.com/office/drawing/2014/main" id="{B44AC132-2EC1-354F-BE47-27EFBB9F7B38}"/>
            </a:ext>
          </a:extLst>
        </xdr:cNvPr>
        <xdr:cNvSpPr>
          <a:spLocks/>
        </xdr:cNvSpPr>
      </xdr:nvSpPr>
      <xdr:spPr bwMode="auto">
        <a:xfrm>
          <a:off x="1654175" y="10638821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105</xdr:row>
      <xdr:rowOff>40972</xdr:rowOff>
    </xdr:from>
    <xdr:to>
      <xdr:col>2</xdr:col>
      <xdr:colOff>103716</xdr:colOff>
      <xdr:row>107</xdr:row>
      <xdr:rowOff>54730</xdr:rowOff>
    </xdr:to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973AD504-042B-BA41-B0A9-EEF894D1EE56}"/>
            </a:ext>
          </a:extLst>
        </xdr:cNvPr>
        <xdr:cNvSpPr>
          <a:spLocks/>
        </xdr:cNvSpPr>
      </xdr:nvSpPr>
      <xdr:spPr bwMode="auto">
        <a:xfrm>
          <a:off x="1654175" y="109375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108</xdr:row>
      <xdr:rowOff>34925</xdr:rowOff>
    </xdr:from>
    <xdr:to>
      <xdr:col>2</xdr:col>
      <xdr:colOff>103716</xdr:colOff>
      <xdr:row>110</xdr:row>
      <xdr:rowOff>48683</xdr:rowOff>
    </xdr:to>
    <xdr:sp macro="" textlink="">
      <xdr:nvSpPr>
        <xdr:cNvPr id="74" name="AutoShape 7">
          <a:extLst>
            <a:ext uri="{FF2B5EF4-FFF2-40B4-BE49-F238E27FC236}">
              <a16:creationId xmlns:a16="http://schemas.microsoft.com/office/drawing/2014/main" id="{D4CCCE9A-8D6C-044C-AFBC-A4861C11B7A5}"/>
            </a:ext>
          </a:extLst>
        </xdr:cNvPr>
        <xdr:cNvSpPr>
          <a:spLocks/>
        </xdr:cNvSpPr>
      </xdr:nvSpPr>
      <xdr:spPr bwMode="auto">
        <a:xfrm>
          <a:off x="1654175" y="11236325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28575</xdr:colOff>
      <xdr:row>111</xdr:row>
      <xdr:rowOff>40972</xdr:rowOff>
    </xdr:from>
    <xdr:to>
      <xdr:col>2</xdr:col>
      <xdr:colOff>103716</xdr:colOff>
      <xdr:row>113</xdr:row>
      <xdr:rowOff>54730</xdr:rowOff>
    </xdr:to>
    <xdr:sp macro="" textlink="">
      <xdr:nvSpPr>
        <xdr:cNvPr id="75" name="AutoShape 7">
          <a:extLst>
            <a:ext uri="{FF2B5EF4-FFF2-40B4-BE49-F238E27FC236}">
              <a16:creationId xmlns:a16="http://schemas.microsoft.com/office/drawing/2014/main" id="{E8400CFF-1790-0F46-96EE-440C5E4BFB72}"/>
            </a:ext>
          </a:extLst>
        </xdr:cNvPr>
        <xdr:cNvSpPr>
          <a:spLocks/>
        </xdr:cNvSpPr>
      </xdr:nvSpPr>
      <xdr:spPr bwMode="auto">
        <a:xfrm>
          <a:off x="1654175" y="11547172"/>
          <a:ext cx="75141" cy="216958"/>
        </a:xfrm>
        <a:prstGeom prst="lef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127000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9E4323DA-7FCA-8C4F-8657-F2047F0A6135}"/>
            </a:ext>
          </a:extLst>
        </xdr:cNvPr>
        <xdr:cNvSpPr>
          <a:spLocks/>
        </xdr:cNvSpPr>
      </xdr:nvSpPr>
      <xdr:spPr bwMode="auto">
        <a:xfrm>
          <a:off x="508000" y="419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5C6063AB-59FF-8D4B-860A-7856E1512F4E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114300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83BFC405-7622-D24F-BA28-BD1299EC6409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B7A2A8C8-F670-9B44-9761-582BD76774E2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127000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11534DA-3E39-5E47-9654-9DF1BD969C24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755BDEAC-8FAB-BF44-BF7B-C74644234B27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C385AE-34BC-4B47-9131-907550FF81DB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F5010F07-847E-D741-8A01-AA4013AE63FF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38100</xdr:rowOff>
    </xdr:from>
    <xdr:to>
      <xdr:col>1</xdr:col>
      <xdr:colOff>114300</xdr:colOff>
      <xdr:row>37</xdr:row>
      <xdr:rowOff>127000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E27DC8AF-1141-0D49-B30B-0098076AA54D}"/>
            </a:ext>
          </a:extLst>
        </xdr:cNvPr>
        <xdr:cNvSpPr>
          <a:spLocks/>
        </xdr:cNvSpPr>
      </xdr:nvSpPr>
      <xdr:spPr bwMode="auto">
        <a:xfrm>
          <a:off x="508000" y="6108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33866</xdr:rowOff>
    </xdr:from>
    <xdr:to>
      <xdr:col>1</xdr:col>
      <xdr:colOff>114300</xdr:colOff>
      <xdr:row>41</xdr:row>
      <xdr:rowOff>110066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7EB4E625-DD40-E745-A09D-ABA0CB02CC5D}"/>
            </a:ext>
          </a:extLst>
        </xdr:cNvPr>
        <xdr:cNvSpPr>
          <a:spLocks/>
        </xdr:cNvSpPr>
      </xdr:nvSpPr>
      <xdr:spPr bwMode="auto">
        <a:xfrm>
          <a:off x="508000" y="6815666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114300</xdr:colOff>
      <xdr:row>49</xdr:row>
      <xdr:rowOff>101600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AAFE9DD7-2A79-644E-9033-AFEA0C9A4868}"/>
            </a:ext>
          </a:extLst>
        </xdr:cNvPr>
        <xdr:cNvSpPr>
          <a:spLocks/>
        </xdr:cNvSpPr>
      </xdr:nvSpPr>
      <xdr:spPr bwMode="auto">
        <a:xfrm>
          <a:off x="508000" y="83566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754B0C1C-7F2A-4048-A273-F44383951C11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4AD39455-9032-4640-B91A-9861C59FF2E3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505528FA-B9D6-6C48-BC2C-A9CE1EBBE51A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D4361282-47CF-3B43-9EFE-8A95EDCA096C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830F35FF-EBF0-0743-99E8-1CDD75D8DF1A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59979F7A-BD5E-904D-8DB4-B0189435296F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8025734B-953B-1749-9F26-F24894745709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A58020FF-93CD-004C-8C44-13B38C087E50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50800</xdr:rowOff>
    </xdr:from>
    <xdr:to>
      <xdr:col>1</xdr:col>
      <xdr:colOff>114300</xdr:colOff>
      <xdr:row>37</xdr:row>
      <xdr:rowOff>127000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F77358C6-1B1B-634E-A502-46CE0B5FD875}"/>
            </a:ext>
          </a:extLst>
        </xdr:cNvPr>
        <xdr:cNvSpPr>
          <a:spLocks/>
        </xdr:cNvSpPr>
      </xdr:nvSpPr>
      <xdr:spPr bwMode="auto">
        <a:xfrm>
          <a:off x="508000" y="61214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1917FC9A-618F-6F4E-BA8E-A5937B818FE9}"/>
            </a:ext>
          </a:extLst>
        </xdr:cNvPr>
        <xdr:cNvSpPr>
          <a:spLocks/>
        </xdr:cNvSpPr>
      </xdr:nvSpPr>
      <xdr:spPr bwMode="auto">
        <a:xfrm>
          <a:off x="508000" y="7569200"/>
          <a:ext cx="63500" cy="6731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53AE893F-3A70-5541-BA10-5087B6D508C3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114300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AEA86FC0-504B-9E4F-ADBE-2143F1E789A1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AC5DE957-BCBC-3B4C-8A18-E1B2F230BDF1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127000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09343AB0-3F97-3346-920E-A59A1FDD3B98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E4BA20CD-7F9C-B44B-8110-922300228154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114300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88570FC9-399C-4540-90C0-4506F81B9F19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751CD1B7-9746-8249-A7E7-1F906C50169D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38100</xdr:rowOff>
    </xdr:from>
    <xdr:to>
      <xdr:col>1</xdr:col>
      <xdr:colOff>114300</xdr:colOff>
      <xdr:row>33</xdr:row>
      <xdr:rowOff>127000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1E0E680E-DD4E-5441-A092-881739DB0088}"/>
            </a:ext>
          </a:extLst>
        </xdr:cNvPr>
        <xdr:cNvSpPr>
          <a:spLocks/>
        </xdr:cNvSpPr>
      </xdr:nvSpPr>
      <xdr:spPr bwMode="auto">
        <a:xfrm>
          <a:off x="508000" y="5397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34</xdr:row>
      <xdr:rowOff>33866</xdr:rowOff>
    </xdr:from>
    <xdr:to>
      <xdr:col>1</xdr:col>
      <xdr:colOff>114300</xdr:colOff>
      <xdr:row>37</xdr:row>
      <xdr:rowOff>110066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60F4688E-99C3-0C4E-AD9C-A40B91BAE386}"/>
            </a:ext>
          </a:extLst>
        </xdr:cNvPr>
        <xdr:cNvSpPr>
          <a:spLocks/>
        </xdr:cNvSpPr>
      </xdr:nvSpPr>
      <xdr:spPr bwMode="auto">
        <a:xfrm>
          <a:off x="508000" y="6104466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42</xdr:row>
      <xdr:rowOff>50800</xdr:rowOff>
    </xdr:from>
    <xdr:to>
      <xdr:col>1</xdr:col>
      <xdr:colOff>114300</xdr:colOff>
      <xdr:row>45</xdr:row>
      <xdr:rowOff>101600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A5D86E54-7B5E-7D41-A1C4-57565346764D}"/>
            </a:ext>
          </a:extLst>
        </xdr:cNvPr>
        <xdr:cNvSpPr>
          <a:spLocks/>
        </xdr:cNvSpPr>
      </xdr:nvSpPr>
      <xdr:spPr bwMode="auto">
        <a:xfrm>
          <a:off x="508000" y="7569200"/>
          <a:ext cx="63500" cy="6731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</xdr:row>
      <xdr:rowOff>38100</xdr:rowOff>
    </xdr:from>
    <xdr:to>
      <xdr:col>1</xdr:col>
      <xdr:colOff>114300</xdr:colOff>
      <xdr:row>5</xdr:row>
      <xdr:rowOff>114300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603F5CC0-0539-4249-9061-E1252BD69C8A}"/>
            </a:ext>
          </a:extLst>
        </xdr:cNvPr>
        <xdr:cNvSpPr>
          <a:spLocks/>
        </xdr:cNvSpPr>
      </xdr:nvSpPr>
      <xdr:spPr bwMode="auto">
        <a:xfrm>
          <a:off x="508000" y="4191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6</xdr:row>
      <xdr:rowOff>38100</xdr:rowOff>
    </xdr:from>
    <xdr:to>
      <xdr:col>1</xdr:col>
      <xdr:colOff>114300</xdr:colOff>
      <xdr:row>9</xdr:row>
      <xdr:rowOff>127000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80BF2409-F431-2C4A-9B24-686E6D620473}"/>
            </a:ext>
          </a:extLst>
        </xdr:cNvPr>
        <xdr:cNvSpPr>
          <a:spLocks/>
        </xdr:cNvSpPr>
      </xdr:nvSpPr>
      <xdr:spPr bwMode="auto">
        <a:xfrm>
          <a:off x="508000" y="1130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10</xdr:row>
      <xdr:rowOff>38100</xdr:rowOff>
    </xdr:from>
    <xdr:to>
      <xdr:col>1</xdr:col>
      <xdr:colOff>114300</xdr:colOff>
      <xdr:row>13</xdr:row>
      <xdr:rowOff>127000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E066B5EF-40E0-5240-81E6-A094B9EAEEC3}"/>
            </a:ext>
          </a:extLst>
        </xdr:cNvPr>
        <xdr:cNvSpPr>
          <a:spLocks/>
        </xdr:cNvSpPr>
      </xdr:nvSpPr>
      <xdr:spPr bwMode="auto">
        <a:xfrm>
          <a:off x="508000" y="18415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14</xdr:row>
      <xdr:rowOff>38100</xdr:rowOff>
    </xdr:from>
    <xdr:to>
      <xdr:col>1</xdr:col>
      <xdr:colOff>114300</xdr:colOff>
      <xdr:row>17</xdr:row>
      <xdr:rowOff>114300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A2ED6717-6076-D84B-8C4F-A8F27CDA3112}"/>
            </a:ext>
          </a:extLst>
        </xdr:cNvPr>
        <xdr:cNvSpPr>
          <a:spLocks/>
        </xdr:cNvSpPr>
      </xdr:nvSpPr>
      <xdr:spPr bwMode="auto">
        <a:xfrm>
          <a:off x="508000" y="25527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18</xdr:row>
      <xdr:rowOff>38100</xdr:rowOff>
    </xdr:from>
    <xdr:to>
      <xdr:col>1</xdr:col>
      <xdr:colOff>114300</xdr:colOff>
      <xdr:row>21</xdr:row>
      <xdr:rowOff>114300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FFBCC24E-2649-2441-AA81-F6291A46559B}"/>
            </a:ext>
          </a:extLst>
        </xdr:cNvPr>
        <xdr:cNvSpPr>
          <a:spLocks/>
        </xdr:cNvSpPr>
      </xdr:nvSpPr>
      <xdr:spPr bwMode="auto">
        <a:xfrm>
          <a:off x="508000" y="32639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22</xdr:row>
      <xdr:rowOff>38100</xdr:rowOff>
    </xdr:from>
    <xdr:to>
      <xdr:col>1</xdr:col>
      <xdr:colOff>114300</xdr:colOff>
      <xdr:row>25</xdr:row>
      <xdr:rowOff>127000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20979321-CED9-2E44-BF32-B3DF42C95985}"/>
            </a:ext>
          </a:extLst>
        </xdr:cNvPr>
        <xdr:cNvSpPr>
          <a:spLocks/>
        </xdr:cNvSpPr>
      </xdr:nvSpPr>
      <xdr:spPr bwMode="auto">
        <a:xfrm>
          <a:off x="508000" y="39751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26</xdr:row>
      <xdr:rowOff>38100</xdr:rowOff>
    </xdr:from>
    <xdr:to>
      <xdr:col>1</xdr:col>
      <xdr:colOff>114300</xdr:colOff>
      <xdr:row>29</xdr:row>
      <xdr:rowOff>127000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4A3F64AB-55D2-FE4C-988E-7B766F906531}"/>
            </a:ext>
          </a:extLst>
        </xdr:cNvPr>
        <xdr:cNvSpPr>
          <a:spLocks/>
        </xdr:cNvSpPr>
      </xdr:nvSpPr>
      <xdr:spPr bwMode="auto">
        <a:xfrm>
          <a:off x="508000" y="4686300"/>
          <a:ext cx="63500" cy="660400"/>
        </a:xfrm>
        <a:prstGeom prst="leftBrace">
          <a:avLst>
            <a:gd name="adj1" fmla="val 660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30</xdr:row>
      <xdr:rowOff>50800</xdr:rowOff>
    </xdr:from>
    <xdr:to>
      <xdr:col>1</xdr:col>
      <xdr:colOff>114300</xdr:colOff>
      <xdr:row>33</xdr:row>
      <xdr:rowOff>127000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E4ED36A6-11F0-3C45-B178-E9218C5E0C93}"/>
            </a:ext>
          </a:extLst>
        </xdr:cNvPr>
        <xdr:cNvSpPr>
          <a:spLocks/>
        </xdr:cNvSpPr>
      </xdr:nvSpPr>
      <xdr:spPr bwMode="auto">
        <a:xfrm>
          <a:off x="508000" y="5410200"/>
          <a:ext cx="63500" cy="6477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50800</xdr:colOff>
      <xdr:row>38</xdr:row>
      <xdr:rowOff>50800</xdr:rowOff>
    </xdr:from>
    <xdr:to>
      <xdr:col>1</xdr:col>
      <xdr:colOff>114300</xdr:colOff>
      <xdr:row>41</xdr:row>
      <xdr:rowOff>101600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0F528EBA-4DFE-E148-8962-2B783220A5DE}"/>
            </a:ext>
          </a:extLst>
        </xdr:cNvPr>
        <xdr:cNvSpPr>
          <a:spLocks/>
        </xdr:cNvSpPr>
      </xdr:nvSpPr>
      <xdr:spPr bwMode="auto">
        <a:xfrm>
          <a:off x="508000" y="6832600"/>
          <a:ext cx="63500" cy="622300"/>
        </a:xfrm>
        <a:prstGeom prst="leftBrace">
          <a:avLst>
            <a:gd name="adj1" fmla="val 647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0</xdr:col>
      <xdr:colOff>352425</xdr:colOff>
      <xdr:row>5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03C2D5F-FF21-E34A-A99E-F64970A67A5A}"/>
            </a:ext>
          </a:extLst>
        </xdr:cNvPr>
        <xdr:cNvSpPr>
          <a:spLocks/>
        </xdr:cNvSpPr>
      </xdr:nvSpPr>
      <xdr:spPr bwMode="auto">
        <a:xfrm>
          <a:off x="285750" y="4889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6</xdr:row>
      <xdr:rowOff>19050</xdr:rowOff>
    </xdr:from>
    <xdr:to>
      <xdr:col>0</xdr:col>
      <xdr:colOff>352425</xdr:colOff>
      <xdr:row>9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AFA3904-1EDA-494E-96FA-C810B3CA1998}"/>
            </a:ext>
          </a:extLst>
        </xdr:cNvPr>
        <xdr:cNvSpPr>
          <a:spLocks/>
        </xdr:cNvSpPr>
      </xdr:nvSpPr>
      <xdr:spPr bwMode="auto">
        <a:xfrm>
          <a:off x="285750" y="15684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10</xdr:row>
      <xdr:rowOff>19050</xdr:rowOff>
    </xdr:from>
    <xdr:to>
      <xdr:col>0</xdr:col>
      <xdr:colOff>352425</xdr:colOff>
      <xdr:row>13</xdr:row>
      <xdr:rowOff>133350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8A826A3D-B000-DF4C-A84B-BC2E193CA5C7}"/>
            </a:ext>
          </a:extLst>
        </xdr:cNvPr>
        <xdr:cNvSpPr>
          <a:spLocks/>
        </xdr:cNvSpPr>
      </xdr:nvSpPr>
      <xdr:spPr bwMode="auto">
        <a:xfrm>
          <a:off x="285750" y="2647950"/>
          <a:ext cx="66675" cy="9652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14</xdr:row>
      <xdr:rowOff>19050</xdr:rowOff>
    </xdr:from>
    <xdr:to>
      <xdr:col>0</xdr:col>
      <xdr:colOff>352425</xdr:colOff>
      <xdr:row>17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C4475D91-B106-9341-93FF-EEB56FB7F899}"/>
            </a:ext>
          </a:extLst>
        </xdr:cNvPr>
        <xdr:cNvSpPr>
          <a:spLocks/>
        </xdr:cNvSpPr>
      </xdr:nvSpPr>
      <xdr:spPr bwMode="auto">
        <a:xfrm>
          <a:off x="285750" y="37528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285750</xdr:colOff>
      <xdr:row>18</xdr:row>
      <xdr:rowOff>19050</xdr:rowOff>
    </xdr:from>
    <xdr:to>
      <xdr:col>0</xdr:col>
      <xdr:colOff>352425</xdr:colOff>
      <xdr:row>21</xdr:row>
      <xdr:rowOff>133350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D2787667-040A-4C4C-9231-966788E50C88}"/>
            </a:ext>
          </a:extLst>
        </xdr:cNvPr>
        <xdr:cNvSpPr>
          <a:spLocks/>
        </xdr:cNvSpPr>
      </xdr:nvSpPr>
      <xdr:spPr bwMode="auto">
        <a:xfrm>
          <a:off x="285750" y="48323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22</xdr:row>
      <xdr:rowOff>19050</xdr:rowOff>
    </xdr:from>
    <xdr:to>
      <xdr:col>0</xdr:col>
      <xdr:colOff>352425</xdr:colOff>
      <xdr:row>25</xdr:row>
      <xdr:rowOff>133350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B6EFB79C-CE90-6149-B75B-99A0269B1D4F}"/>
            </a:ext>
          </a:extLst>
        </xdr:cNvPr>
        <xdr:cNvSpPr>
          <a:spLocks/>
        </xdr:cNvSpPr>
      </xdr:nvSpPr>
      <xdr:spPr bwMode="auto">
        <a:xfrm>
          <a:off x="285750" y="5911850"/>
          <a:ext cx="66675" cy="9652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26</xdr:row>
      <xdr:rowOff>19050</xdr:rowOff>
    </xdr:from>
    <xdr:to>
      <xdr:col>0</xdr:col>
      <xdr:colOff>352425</xdr:colOff>
      <xdr:row>29</xdr:row>
      <xdr:rowOff>133350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F8739933-1044-1B4E-BD2C-E11D4A37244B}"/>
            </a:ext>
          </a:extLst>
        </xdr:cNvPr>
        <xdr:cNvSpPr>
          <a:spLocks/>
        </xdr:cNvSpPr>
      </xdr:nvSpPr>
      <xdr:spPr bwMode="auto">
        <a:xfrm>
          <a:off x="285750" y="70167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285750</xdr:colOff>
      <xdr:row>30</xdr:row>
      <xdr:rowOff>19050</xdr:rowOff>
    </xdr:from>
    <xdr:to>
      <xdr:col>0</xdr:col>
      <xdr:colOff>352425</xdr:colOff>
      <xdr:row>33</xdr:row>
      <xdr:rowOff>133350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6EDF4E7A-166C-DD4F-BF6D-166D2CB6F1BD}"/>
            </a:ext>
          </a:extLst>
        </xdr:cNvPr>
        <xdr:cNvSpPr>
          <a:spLocks/>
        </xdr:cNvSpPr>
      </xdr:nvSpPr>
      <xdr:spPr bwMode="auto">
        <a:xfrm>
          <a:off x="285750" y="8096250"/>
          <a:ext cx="66675" cy="939800"/>
        </a:xfrm>
        <a:prstGeom prst="leftBrace">
          <a:avLst>
            <a:gd name="adj1" fmla="val 1154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46</xdr:row>
      <xdr:rowOff>85725</xdr:rowOff>
    </xdr:from>
    <xdr:to>
      <xdr:col>4</xdr:col>
      <xdr:colOff>428625</xdr:colOff>
      <xdr:row>46</xdr:row>
      <xdr:rowOff>85725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B4B620F5-6474-D146-B9AF-D7B136AAC5DB}"/>
            </a:ext>
          </a:extLst>
        </xdr:cNvPr>
        <xdr:cNvSpPr>
          <a:spLocks noChangeShapeType="1"/>
        </xdr:cNvSpPr>
      </xdr:nvSpPr>
      <xdr:spPr bwMode="auto">
        <a:xfrm>
          <a:off x="1733550" y="6816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3" name="Line 43">
          <a:extLst>
            <a:ext uri="{FF2B5EF4-FFF2-40B4-BE49-F238E27FC236}">
              <a16:creationId xmlns:a16="http://schemas.microsoft.com/office/drawing/2014/main" id="{306DA4BB-7DE2-374C-A069-DB3B54DF69A3}"/>
            </a:ext>
          </a:extLst>
        </xdr:cNvPr>
        <xdr:cNvSpPr>
          <a:spLocks noChangeShapeType="1"/>
        </xdr:cNvSpPr>
      </xdr:nvSpPr>
      <xdr:spPr bwMode="auto">
        <a:xfrm>
          <a:off x="1733550" y="7197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4" name="Line 44">
          <a:extLst>
            <a:ext uri="{FF2B5EF4-FFF2-40B4-BE49-F238E27FC236}">
              <a16:creationId xmlns:a16="http://schemas.microsoft.com/office/drawing/2014/main" id="{1172DD3B-2B94-DA42-A18C-CE9A7B8864E3}"/>
            </a:ext>
          </a:extLst>
        </xdr:cNvPr>
        <xdr:cNvSpPr>
          <a:spLocks noChangeShapeType="1"/>
        </xdr:cNvSpPr>
      </xdr:nvSpPr>
      <xdr:spPr bwMode="auto">
        <a:xfrm>
          <a:off x="1733550" y="7197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49</xdr:row>
      <xdr:rowOff>85725</xdr:rowOff>
    </xdr:from>
    <xdr:to>
      <xdr:col>4</xdr:col>
      <xdr:colOff>428625</xdr:colOff>
      <xdr:row>49</xdr:row>
      <xdr:rowOff>85725</xdr:rowOff>
    </xdr:to>
    <xdr:sp macro="" textlink="">
      <xdr:nvSpPr>
        <xdr:cNvPr id="5" name="Line 45">
          <a:extLst>
            <a:ext uri="{FF2B5EF4-FFF2-40B4-BE49-F238E27FC236}">
              <a16:creationId xmlns:a16="http://schemas.microsoft.com/office/drawing/2014/main" id="{3EEAD5C0-844C-8948-A5F5-AEAC517810B7}"/>
            </a:ext>
          </a:extLst>
        </xdr:cNvPr>
        <xdr:cNvSpPr>
          <a:spLocks noChangeShapeType="1"/>
        </xdr:cNvSpPr>
      </xdr:nvSpPr>
      <xdr:spPr bwMode="auto">
        <a:xfrm>
          <a:off x="1733550" y="7197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51</xdr:row>
      <xdr:rowOff>85725</xdr:rowOff>
    </xdr:from>
    <xdr:to>
      <xdr:col>4</xdr:col>
      <xdr:colOff>428625</xdr:colOff>
      <xdr:row>51</xdr:row>
      <xdr:rowOff>85725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4BB88097-5948-1B47-83EF-A083F6D2C555}"/>
            </a:ext>
          </a:extLst>
        </xdr:cNvPr>
        <xdr:cNvSpPr>
          <a:spLocks noChangeShapeType="1"/>
        </xdr:cNvSpPr>
      </xdr:nvSpPr>
      <xdr:spPr bwMode="auto">
        <a:xfrm>
          <a:off x="1733550" y="7451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52</xdr:row>
      <xdr:rowOff>85725</xdr:rowOff>
    </xdr:from>
    <xdr:to>
      <xdr:col>4</xdr:col>
      <xdr:colOff>428625</xdr:colOff>
      <xdr:row>52</xdr:row>
      <xdr:rowOff>85725</xdr:rowOff>
    </xdr:to>
    <xdr:sp macro="" textlink="">
      <xdr:nvSpPr>
        <xdr:cNvPr id="7" name="Line 60">
          <a:extLst>
            <a:ext uri="{FF2B5EF4-FFF2-40B4-BE49-F238E27FC236}">
              <a16:creationId xmlns:a16="http://schemas.microsoft.com/office/drawing/2014/main" id="{CAA08B9B-ADA6-6D47-9487-39DB01A75CD8}"/>
            </a:ext>
          </a:extLst>
        </xdr:cNvPr>
        <xdr:cNvSpPr>
          <a:spLocks noChangeShapeType="1"/>
        </xdr:cNvSpPr>
      </xdr:nvSpPr>
      <xdr:spPr bwMode="auto">
        <a:xfrm>
          <a:off x="1733550" y="7578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53</xdr:row>
      <xdr:rowOff>85725</xdr:rowOff>
    </xdr:from>
    <xdr:to>
      <xdr:col>4</xdr:col>
      <xdr:colOff>428625</xdr:colOff>
      <xdr:row>53</xdr:row>
      <xdr:rowOff>85725</xdr:rowOff>
    </xdr:to>
    <xdr:sp macro="" textlink="">
      <xdr:nvSpPr>
        <xdr:cNvPr id="8" name="Line 74">
          <a:extLst>
            <a:ext uri="{FF2B5EF4-FFF2-40B4-BE49-F238E27FC236}">
              <a16:creationId xmlns:a16="http://schemas.microsoft.com/office/drawing/2014/main" id="{A90D1BEF-DD72-2644-8BEC-7CFAFBCA2E34}"/>
            </a:ext>
          </a:extLst>
        </xdr:cNvPr>
        <xdr:cNvSpPr>
          <a:spLocks noChangeShapeType="1"/>
        </xdr:cNvSpPr>
      </xdr:nvSpPr>
      <xdr:spPr bwMode="auto">
        <a:xfrm>
          <a:off x="1733550" y="7705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9" name="Line 76">
          <a:extLst>
            <a:ext uri="{FF2B5EF4-FFF2-40B4-BE49-F238E27FC236}">
              <a16:creationId xmlns:a16="http://schemas.microsoft.com/office/drawing/2014/main" id="{DE5FB440-0255-4743-8692-351FF1E2FAA3}"/>
            </a:ext>
          </a:extLst>
        </xdr:cNvPr>
        <xdr:cNvSpPr>
          <a:spLocks noChangeShapeType="1"/>
        </xdr:cNvSpPr>
      </xdr:nvSpPr>
      <xdr:spPr bwMode="auto">
        <a:xfrm>
          <a:off x="1733550" y="7832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56</xdr:row>
      <xdr:rowOff>85725</xdr:rowOff>
    </xdr:from>
    <xdr:to>
      <xdr:col>4</xdr:col>
      <xdr:colOff>428625</xdr:colOff>
      <xdr:row>56</xdr:row>
      <xdr:rowOff>85725</xdr:rowOff>
    </xdr:to>
    <xdr:sp macro="" textlink="">
      <xdr:nvSpPr>
        <xdr:cNvPr id="10" name="Line 153">
          <a:extLst>
            <a:ext uri="{FF2B5EF4-FFF2-40B4-BE49-F238E27FC236}">
              <a16:creationId xmlns:a16="http://schemas.microsoft.com/office/drawing/2014/main" id="{5982F264-5233-DD42-BCE4-1E30AFB47D10}"/>
            </a:ext>
          </a:extLst>
        </xdr:cNvPr>
        <xdr:cNvSpPr>
          <a:spLocks noChangeShapeType="1"/>
        </xdr:cNvSpPr>
      </xdr:nvSpPr>
      <xdr:spPr bwMode="auto">
        <a:xfrm>
          <a:off x="1733550" y="8086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57</xdr:row>
      <xdr:rowOff>85725</xdr:rowOff>
    </xdr:from>
    <xdr:to>
      <xdr:col>4</xdr:col>
      <xdr:colOff>428625</xdr:colOff>
      <xdr:row>57</xdr:row>
      <xdr:rowOff>85725</xdr:rowOff>
    </xdr:to>
    <xdr:sp macro="" textlink="">
      <xdr:nvSpPr>
        <xdr:cNvPr id="11" name="Line 171">
          <a:extLst>
            <a:ext uri="{FF2B5EF4-FFF2-40B4-BE49-F238E27FC236}">
              <a16:creationId xmlns:a16="http://schemas.microsoft.com/office/drawing/2014/main" id="{0030EAA2-9DAD-5645-8BFA-B5DA6D6ECB34}"/>
            </a:ext>
          </a:extLst>
        </xdr:cNvPr>
        <xdr:cNvSpPr>
          <a:spLocks noChangeShapeType="1"/>
        </xdr:cNvSpPr>
      </xdr:nvSpPr>
      <xdr:spPr bwMode="auto">
        <a:xfrm>
          <a:off x="1733550" y="8213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2" name="Line 172">
          <a:extLst>
            <a:ext uri="{FF2B5EF4-FFF2-40B4-BE49-F238E27FC236}">
              <a16:creationId xmlns:a16="http://schemas.microsoft.com/office/drawing/2014/main" id="{923EA702-C410-4E49-BCFB-35A492A3286A}"/>
            </a:ext>
          </a:extLst>
        </xdr:cNvPr>
        <xdr:cNvSpPr>
          <a:spLocks noChangeShapeType="1"/>
        </xdr:cNvSpPr>
      </xdr:nvSpPr>
      <xdr:spPr bwMode="auto">
        <a:xfrm>
          <a:off x="1733550" y="8340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58</xdr:row>
      <xdr:rowOff>85725</xdr:rowOff>
    </xdr:from>
    <xdr:to>
      <xdr:col>4</xdr:col>
      <xdr:colOff>428625</xdr:colOff>
      <xdr:row>58</xdr:row>
      <xdr:rowOff>85725</xdr:rowOff>
    </xdr:to>
    <xdr:sp macro="" textlink="">
      <xdr:nvSpPr>
        <xdr:cNvPr id="13" name="Line 173">
          <a:extLst>
            <a:ext uri="{FF2B5EF4-FFF2-40B4-BE49-F238E27FC236}">
              <a16:creationId xmlns:a16="http://schemas.microsoft.com/office/drawing/2014/main" id="{ED3A8395-34B9-F945-B883-33061474E8CF}"/>
            </a:ext>
          </a:extLst>
        </xdr:cNvPr>
        <xdr:cNvSpPr>
          <a:spLocks noChangeShapeType="1"/>
        </xdr:cNvSpPr>
      </xdr:nvSpPr>
      <xdr:spPr bwMode="auto">
        <a:xfrm>
          <a:off x="1733550" y="8340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59</xdr:row>
      <xdr:rowOff>85725</xdr:rowOff>
    </xdr:from>
    <xdr:to>
      <xdr:col>4</xdr:col>
      <xdr:colOff>428625</xdr:colOff>
      <xdr:row>59</xdr:row>
      <xdr:rowOff>85725</xdr:rowOff>
    </xdr:to>
    <xdr:sp macro="" textlink="">
      <xdr:nvSpPr>
        <xdr:cNvPr id="14" name="Line 174">
          <a:extLst>
            <a:ext uri="{FF2B5EF4-FFF2-40B4-BE49-F238E27FC236}">
              <a16:creationId xmlns:a16="http://schemas.microsoft.com/office/drawing/2014/main" id="{33F26E12-71E7-B24A-8FAA-116F7C698F42}"/>
            </a:ext>
          </a:extLst>
        </xdr:cNvPr>
        <xdr:cNvSpPr>
          <a:spLocks noChangeShapeType="1"/>
        </xdr:cNvSpPr>
      </xdr:nvSpPr>
      <xdr:spPr bwMode="auto">
        <a:xfrm>
          <a:off x="1733550" y="8467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45</xdr:row>
      <xdr:rowOff>85725</xdr:rowOff>
    </xdr:from>
    <xdr:to>
      <xdr:col>4</xdr:col>
      <xdr:colOff>428625</xdr:colOff>
      <xdr:row>45</xdr:row>
      <xdr:rowOff>85725</xdr:rowOff>
    </xdr:to>
    <xdr:sp macro="" textlink="">
      <xdr:nvSpPr>
        <xdr:cNvPr id="15" name="Line 23">
          <a:extLst>
            <a:ext uri="{FF2B5EF4-FFF2-40B4-BE49-F238E27FC236}">
              <a16:creationId xmlns:a16="http://schemas.microsoft.com/office/drawing/2014/main" id="{9FA40946-EC6A-764C-9826-F1CEE4F09678}"/>
            </a:ext>
          </a:extLst>
        </xdr:cNvPr>
        <xdr:cNvSpPr>
          <a:spLocks noChangeShapeType="1"/>
        </xdr:cNvSpPr>
      </xdr:nvSpPr>
      <xdr:spPr bwMode="auto">
        <a:xfrm>
          <a:off x="1733550" y="6689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54</xdr:row>
      <xdr:rowOff>85725</xdr:rowOff>
    </xdr:from>
    <xdr:to>
      <xdr:col>4</xdr:col>
      <xdr:colOff>428625</xdr:colOff>
      <xdr:row>54</xdr:row>
      <xdr:rowOff>85725</xdr:rowOff>
    </xdr:to>
    <xdr:sp macro="" textlink="">
      <xdr:nvSpPr>
        <xdr:cNvPr id="16" name="Line 74">
          <a:extLst>
            <a:ext uri="{FF2B5EF4-FFF2-40B4-BE49-F238E27FC236}">
              <a16:creationId xmlns:a16="http://schemas.microsoft.com/office/drawing/2014/main" id="{696605F6-1961-1A4A-A61C-4846A4D0EA61}"/>
            </a:ext>
          </a:extLst>
        </xdr:cNvPr>
        <xdr:cNvSpPr>
          <a:spLocks noChangeShapeType="1"/>
        </xdr:cNvSpPr>
      </xdr:nvSpPr>
      <xdr:spPr bwMode="auto">
        <a:xfrm>
          <a:off x="1733550" y="7832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60</xdr:row>
      <xdr:rowOff>85725</xdr:rowOff>
    </xdr:from>
    <xdr:to>
      <xdr:col>4</xdr:col>
      <xdr:colOff>428625</xdr:colOff>
      <xdr:row>60</xdr:row>
      <xdr:rowOff>85725</xdr:rowOff>
    </xdr:to>
    <xdr:sp macro="" textlink="">
      <xdr:nvSpPr>
        <xdr:cNvPr id="17" name="Line 174">
          <a:extLst>
            <a:ext uri="{FF2B5EF4-FFF2-40B4-BE49-F238E27FC236}">
              <a16:creationId xmlns:a16="http://schemas.microsoft.com/office/drawing/2014/main" id="{F28BC0E1-B8F5-E242-8B7A-23B98213B12A}"/>
            </a:ext>
          </a:extLst>
        </xdr:cNvPr>
        <xdr:cNvSpPr>
          <a:spLocks noChangeShapeType="1"/>
        </xdr:cNvSpPr>
      </xdr:nvSpPr>
      <xdr:spPr bwMode="auto">
        <a:xfrm>
          <a:off x="1733550" y="8594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47</xdr:row>
      <xdr:rowOff>85725</xdr:rowOff>
    </xdr:from>
    <xdr:to>
      <xdr:col>4</xdr:col>
      <xdr:colOff>428625</xdr:colOff>
      <xdr:row>47</xdr:row>
      <xdr:rowOff>85725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FEC3A764-BE4A-FE42-BFF9-352C605FCAF6}"/>
            </a:ext>
          </a:extLst>
        </xdr:cNvPr>
        <xdr:cNvSpPr>
          <a:spLocks noChangeShapeType="1"/>
        </xdr:cNvSpPr>
      </xdr:nvSpPr>
      <xdr:spPr bwMode="auto">
        <a:xfrm>
          <a:off x="1733550" y="6943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55</xdr:row>
      <xdr:rowOff>85725</xdr:rowOff>
    </xdr:from>
    <xdr:to>
      <xdr:col>4</xdr:col>
      <xdr:colOff>428625</xdr:colOff>
      <xdr:row>55</xdr:row>
      <xdr:rowOff>85725</xdr:rowOff>
    </xdr:to>
    <xdr:sp macro="" textlink="">
      <xdr:nvSpPr>
        <xdr:cNvPr id="19" name="Line 74">
          <a:extLst>
            <a:ext uri="{FF2B5EF4-FFF2-40B4-BE49-F238E27FC236}">
              <a16:creationId xmlns:a16="http://schemas.microsoft.com/office/drawing/2014/main" id="{0A985C15-CDCA-724E-88D4-34436B60EFE3}"/>
            </a:ext>
          </a:extLst>
        </xdr:cNvPr>
        <xdr:cNvSpPr>
          <a:spLocks noChangeShapeType="1"/>
        </xdr:cNvSpPr>
      </xdr:nvSpPr>
      <xdr:spPr bwMode="auto">
        <a:xfrm>
          <a:off x="1733550" y="7959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76946F4E-1C1E-224D-BB88-F8C43B9D189B}"/>
            </a:ext>
          </a:extLst>
        </xdr:cNvPr>
        <xdr:cNvSpPr>
          <a:spLocks noChangeShapeType="1"/>
        </xdr:cNvSpPr>
      </xdr:nvSpPr>
      <xdr:spPr bwMode="auto">
        <a:xfrm>
          <a:off x="1733550" y="7324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173CF62B-E3F7-324E-83A3-8F45E6C3DB59}"/>
            </a:ext>
          </a:extLst>
        </xdr:cNvPr>
        <xdr:cNvSpPr>
          <a:spLocks noChangeShapeType="1"/>
        </xdr:cNvSpPr>
      </xdr:nvSpPr>
      <xdr:spPr bwMode="auto">
        <a:xfrm>
          <a:off x="1733550" y="7324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50</xdr:row>
      <xdr:rowOff>85725</xdr:rowOff>
    </xdr:from>
    <xdr:to>
      <xdr:col>4</xdr:col>
      <xdr:colOff>428625</xdr:colOff>
      <xdr:row>50</xdr:row>
      <xdr:rowOff>85725</xdr:rowOff>
    </xdr:to>
    <xdr:sp macro="" textlink="">
      <xdr:nvSpPr>
        <xdr:cNvPr id="22" name="Line 45">
          <a:extLst>
            <a:ext uri="{FF2B5EF4-FFF2-40B4-BE49-F238E27FC236}">
              <a16:creationId xmlns:a16="http://schemas.microsoft.com/office/drawing/2014/main" id="{CBAA6F1E-FCF2-A64F-828E-4BDF5CA61413}"/>
            </a:ext>
          </a:extLst>
        </xdr:cNvPr>
        <xdr:cNvSpPr>
          <a:spLocks noChangeShapeType="1"/>
        </xdr:cNvSpPr>
      </xdr:nvSpPr>
      <xdr:spPr bwMode="auto">
        <a:xfrm>
          <a:off x="1733550" y="7324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48</xdr:row>
      <xdr:rowOff>85725</xdr:rowOff>
    </xdr:from>
    <xdr:to>
      <xdr:col>4</xdr:col>
      <xdr:colOff>428625</xdr:colOff>
      <xdr:row>48</xdr:row>
      <xdr:rowOff>85725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28E0C084-291C-6840-9F36-F1F4864AC33E}"/>
            </a:ext>
          </a:extLst>
        </xdr:cNvPr>
        <xdr:cNvSpPr>
          <a:spLocks noChangeShapeType="1"/>
        </xdr:cNvSpPr>
      </xdr:nvSpPr>
      <xdr:spPr bwMode="auto">
        <a:xfrm>
          <a:off x="1733550" y="7070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61</xdr:row>
      <xdr:rowOff>85725</xdr:rowOff>
    </xdr:from>
    <xdr:to>
      <xdr:col>4</xdr:col>
      <xdr:colOff>428625</xdr:colOff>
      <xdr:row>61</xdr:row>
      <xdr:rowOff>85725</xdr:rowOff>
    </xdr:to>
    <xdr:sp macro="" textlink="">
      <xdr:nvSpPr>
        <xdr:cNvPr id="24" name="Line 174">
          <a:extLst>
            <a:ext uri="{FF2B5EF4-FFF2-40B4-BE49-F238E27FC236}">
              <a16:creationId xmlns:a16="http://schemas.microsoft.com/office/drawing/2014/main" id="{33F90C25-39FA-724E-B299-EC98D5A5BEDF}"/>
            </a:ext>
          </a:extLst>
        </xdr:cNvPr>
        <xdr:cNvSpPr>
          <a:spLocks noChangeShapeType="1"/>
        </xdr:cNvSpPr>
      </xdr:nvSpPr>
      <xdr:spPr bwMode="auto">
        <a:xfrm>
          <a:off x="1733550" y="8721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62</xdr:row>
      <xdr:rowOff>85725</xdr:rowOff>
    </xdr:from>
    <xdr:to>
      <xdr:col>4</xdr:col>
      <xdr:colOff>428625</xdr:colOff>
      <xdr:row>62</xdr:row>
      <xdr:rowOff>85725</xdr:rowOff>
    </xdr:to>
    <xdr:sp macro="" textlink="">
      <xdr:nvSpPr>
        <xdr:cNvPr id="25" name="Line 174">
          <a:extLst>
            <a:ext uri="{FF2B5EF4-FFF2-40B4-BE49-F238E27FC236}">
              <a16:creationId xmlns:a16="http://schemas.microsoft.com/office/drawing/2014/main" id="{F8846708-62ED-CB41-9614-3FB84C0BACE3}"/>
            </a:ext>
          </a:extLst>
        </xdr:cNvPr>
        <xdr:cNvSpPr>
          <a:spLocks noChangeShapeType="1"/>
        </xdr:cNvSpPr>
      </xdr:nvSpPr>
      <xdr:spPr bwMode="auto">
        <a:xfrm>
          <a:off x="1733550" y="8848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63</xdr:row>
      <xdr:rowOff>85725</xdr:rowOff>
    </xdr:from>
    <xdr:to>
      <xdr:col>4</xdr:col>
      <xdr:colOff>428625</xdr:colOff>
      <xdr:row>63</xdr:row>
      <xdr:rowOff>85725</xdr:rowOff>
    </xdr:to>
    <xdr:sp macro="" textlink="">
      <xdr:nvSpPr>
        <xdr:cNvPr id="26" name="Line 174">
          <a:extLst>
            <a:ext uri="{FF2B5EF4-FFF2-40B4-BE49-F238E27FC236}">
              <a16:creationId xmlns:a16="http://schemas.microsoft.com/office/drawing/2014/main" id="{6742E131-03BE-E444-8380-375F12633276}"/>
            </a:ext>
          </a:extLst>
        </xdr:cNvPr>
        <xdr:cNvSpPr>
          <a:spLocks noChangeShapeType="1"/>
        </xdr:cNvSpPr>
      </xdr:nvSpPr>
      <xdr:spPr bwMode="auto">
        <a:xfrm>
          <a:off x="1733550" y="8975725"/>
          <a:ext cx="5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61302A6-6A52-934B-8C72-88CB0582804D}"/>
            </a:ext>
          </a:extLst>
        </xdr:cNvPr>
        <xdr:cNvSpPr>
          <a:spLocks/>
        </xdr:cNvSpPr>
      </xdr:nvSpPr>
      <xdr:spPr bwMode="auto">
        <a:xfrm>
          <a:off x="376604" y="750279"/>
          <a:ext cx="40542" cy="3470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3" name="Rectangle 1305">
          <a:extLst>
            <a:ext uri="{FF2B5EF4-FFF2-40B4-BE49-F238E27FC236}">
              <a16:creationId xmlns:a16="http://schemas.microsoft.com/office/drawing/2014/main" id="{357F485A-7B24-0D49-929F-4F9AF3E50209}"/>
            </a:ext>
          </a:extLst>
        </xdr:cNvPr>
        <xdr:cNvSpPr>
          <a:spLocks noChangeArrowheads="1"/>
        </xdr:cNvSpPr>
      </xdr:nvSpPr>
      <xdr:spPr bwMode="auto">
        <a:xfrm>
          <a:off x="0" y="11436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4" name="Rectangle 1306">
          <a:extLst>
            <a:ext uri="{FF2B5EF4-FFF2-40B4-BE49-F238E27FC236}">
              <a16:creationId xmlns:a16="http://schemas.microsoft.com/office/drawing/2014/main" id="{362D06BD-7E0C-C641-90A5-BAC3CC922491}"/>
            </a:ext>
          </a:extLst>
        </xdr:cNvPr>
        <xdr:cNvSpPr>
          <a:spLocks noChangeArrowheads="1"/>
        </xdr:cNvSpPr>
      </xdr:nvSpPr>
      <xdr:spPr bwMode="auto">
        <a:xfrm>
          <a:off x="42336" y="1439742"/>
          <a:ext cx="2082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5" name="Rectangle 1307">
          <a:extLst>
            <a:ext uri="{FF2B5EF4-FFF2-40B4-BE49-F238E27FC236}">
              <a16:creationId xmlns:a16="http://schemas.microsoft.com/office/drawing/2014/main" id="{C3BACD5F-CFEA-394C-A663-1CF27AFB7B69}"/>
            </a:ext>
          </a:extLst>
        </xdr:cNvPr>
        <xdr:cNvSpPr>
          <a:spLocks noChangeArrowheads="1"/>
        </xdr:cNvSpPr>
      </xdr:nvSpPr>
      <xdr:spPr bwMode="auto">
        <a:xfrm>
          <a:off x="0" y="1719386"/>
          <a:ext cx="2743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6" name="Rectangle 1308">
          <a:extLst>
            <a:ext uri="{FF2B5EF4-FFF2-40B4-BE49-F238E27FC236}">
              <a16:creationId xmlns:a16="http://schemas.microsoft.com/office/drawing/2014/main" id="{705D7955-699A-EB4D-8AF3-D9BF63BA820D}"/>
            </a:ext>
          </a:extLst>
        </xdr:cNvPr>
        <xdr:cNvSpPr>
          <a:spLocks noChangeArrowheads="1"/>
        </xdr:cNvSpPr>
      </xdr:nvSpPr>
      <xdr:spPr bwMode="auto">
        <a:xfrm>
          <a:off x="0" y="1998786"/>
          <a:ext cx="2590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7" name="Rectangle 1309">
          <a:extLst>
            <a:ext uri="{FF2B5EF4-FFF2-40B4-BE49-F238E27FC236}">
              <a16:creationId xmlns:a16="http://schemas.microsoft.com/office/drawing/2014/main" id="{007756F1-A044-934D-BDD9-B00A8FD160E0}"/>
            </a:ext>
          </a:extLst>
        </xdr:cNvPr>
        <xdr:cNvSpPr>
          <a:spLocks noChangeArrowheads="1"/>
        </xdr:cNvSpPr>
      </xdr:nvSpPr>
      <xdr:spPr bwMode="auto">
        <a:xfrm>
          <a:off x="0" y="2278430"/>
          <a:ext cx="26924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8" name="Rectangle 1311">
          <a:extLst>
            <a:ext uri="{FF2B5EF4-FFF2-40B4-BE49-F238E27FC236}">
              <a16:creationId xmlns:a16="http://schemas.microsoft.com/office/drawing/2014/main" id="{4328443C-740E-D946-8237-44F7E39A0110}"/>
            </a:ext>
          </a:extLst>
        </xdr:cNvPr>
        <xdr:cNvSpPr>
          <a:spLocks noChangeArrowheads="1"/>
        </xdr:cNvSpPr>
      </xdr:nvSpPr>
      <xdr:spPr bwMode="auto">
        <a:xfrm>
          <a:off x="0" y="2836986"/>
          <a:ext cx="28956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9" name="Rectangle 1310">
          <a:extLst>
            <a:ext uri="{FF2B5EF4-FFF2-40B4-BE49-F238E27FC236}">
              <a16:creationId xmlns:a16="http://schemas.microsoft.com/office/drawing/2014/main" id="{6A9774F3-09AD-FE41-96B2-A303B7C8B71B}"/>
            </a:ext>
          </a:extLst>
        </xdr:cNvPr>
        <xdr:cNvSpPr>
          <a:spLocks noChangeArrowheads="1"/>
        </xdr:cNvSpPr>
      </xdr:nvSpPr>
      <xdr:spPr bwMode="auto">
        <a:xfrm>
          <a:off x="0" y="2557586"/>
          <a:ext cx="2997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65C534D-72D7-E946-B6AF-8CE40F4257D0}"/>
            </a:ext>
          </a:extLst>
        </xdr:cNvPr>
        <xdr:cNvSpPr>
          <a:spLocks/>
        </xdr:cNvSpPr>
      </xdr:nvSpPr>
      <xdr:spPr bwMode="auto">
        <a:xfrm>
          <a:off x="376604" y="1144080"/>
          <a:ext cx="393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945D323B-C799-8A42-ADC5-E3359B5C9E53}"/>
            </a:ext>
          </a:extLst>
        </xdr:cNvPr>
        <xdr:cNvSpPr>
          <a:spLocks/>
        </xdr:cNvSpPr>
      </xdr:nvSpPr>
      <xdr:spPr bwMode="auto">
        <a:xfrm>
          <a:off x="376604" y="14121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D90F5932-F169-7F47-8545-841E1AA80C2C}"/>
            </a:ext>
          </a:extLst>
        </xdr:cNvPr>
        <xdr:cNvSpPr>
          <a:spLocks/>
        </xdr:cNvSpPr>
      </xdr:nvSpPr>
      <xdr:spPr bwMode="auto">
        <a:xfrm>
          <a:off x="376604" y="16915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75653A43-08F1-1E4C-818C-4375FC6880F9}"/>
            </a:ext>
          </a:extLst>
        </xdr:cNvPr>
        <xdr:cNvSpPr>
          <a:spLocks/>
        </xdr:cNvSpPr>
      </xdr:nvSpPr>
      <xdr:spPr bwMode="auto">
        <a:xfrm>
          <a:off x="376604" y="1969160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8DAD4124-34B6-1F41-ABD2-C946043964D4}"/>
            </a:ext>
          </a:extLst>
        </xdr:cNvPr>
        <xdr:cNvSpPr>
          <a:spLocks/>
        </xdr:cNvSpPr>
      </xdr:nvSpPr>
      <xdr:spPr bwMode="auto">
        <a:xfrm>
          <a:off x="376604" y="225039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620E094E-3465-5445-B394-7789F0DB2F5B}"/>
            </a:ext>
          </a:extLst>
        </xdr:cNvPr>
        <xdr:cNvSpPr>
          <a:spLocks/>
        </xdr:cNvSpPr>
      </xdr:nvSpPr>
      <xdr:spPr bwMode="auto">
        <a:xfrm>
          <a:off x="376604" y="25247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6C4AA2C-70F5-1847-97D6-C1A72202B3C2}"/>
            </a:ext>
          </a:extLst>
        </xdr:cNvPr>
        <xdr:cNvSpPr>
          <a:spLocks/>
        </xdr:cNvSpPr>
      </xdr:nvSpPr>
      <xdr:spPr bwMode="auto">
        <a:xfrm>
          <a:off x="376604" y="28041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2</xdr:row>
      <xdr:rowOff>39079</xdr:rowOff>
    </xdr:from>
    <xdr:to>
      <xdr:col>0</xdr:col>
      <xdr:colOff>429846</xdr:colOff>
      <xdr:row>4</xdr:row>
      <xdr:rowOff>106730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2C2DD552-39BE-F54C-AE5A-DABA6DF0AF2D}"/>
            </a:ext>
          </a:extLst>
        </xdr:cNvPr>
        <xdr:cNvSpPr>
          <a:spLocks/>
        </xdr:cNvSpPr>
      </xdr:nvSpPr>
      <xdr:spPr bwMode="auto">
        <a:xfrm>
          <a:off x="376604" y="750279"/>
          <a:ext cx="40542" cy="347051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</xdr:row>
      <xdr:rowOff>13350</xdr:rowOff>
    </xdr:from>
    <xdr:to>
      <xdr:col>0</xdr:col>
      <xdr:colOff>248920</xdr:colOff>
      <xdr:row>6</xdr:row>
      <xdr:rowOff>32400</xdr:rowOff>
    </xdr:to>
    <xdr:sp macro="" textlink="">
      <xdr:nvSpPr>
        <xdr:cNvPr id="18" name="Rectangle 1305">
          <a:extLst>
            <a:ext uri="{FF2B5EF4-FFF2-40B4-BE49-F238E27FC236}">
              <a16:creationId xmlns:a16="http://schemas.microsoft.com/office/drawing/2014/main" id="{365D978A-FF75-A847-918D-5F755835103A}"/>
            </a:ext>
          </a:extLst>
        </xdr:cNvPr>
        <xdr:cNvSpPr>
          <a:spLocks noChangeArrowheads="1"/>
        </xdr:cNvSpPr>
      </xdr:nvSpPr>
      <xdr:spPr bwMode="auto">
        <a:xfrm>
          <a:off x="0" y="1143650"/>
          <a:ext cx="248920" cy="1333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川崎</a:t>
          </a:r>
        </a:p>
      </xdr:txBody>
    </xdr:sp>
    <xdr:clientData/>
  </xdr:twoCellAnchor>
  <xdr:twoCellAnchor>
    <xdr:from>
      <xdr:col>0</xdr:col>
      <xdr:colOff>42336</xdr:colOff>
      <xdr:row>7</xdr:row>
      <xdr:rowOff>55442</xdr:rowOff>
    </xdr:from>
    <xdr:to>
      <xdr:col>0</xdr:col>
      <xdr:colOff>250616</xdr:colOff>
      <xdr:row>8</xdr:row>
      <xdr:rowOff>74492</xdr:rowOff>
    </xdr:to>
    <xdr:sp macro="" textlink="">
      <xdr:nvSpPr>
        <xdr:cNvPr id="19" name="Rectangle 1306">
          <a:extLst>
            <a:ext uri="{FF2B5EF4-FFF2-40B4-BE49-F238E27FC236}">
              <a16:creationId xmlns:a16="http://schemas.microsoft.com/office/drawing/2014/main" id="{D46CC1D1-85F9-7C40-A899-A5B96B29883D}"/>
            </a:ext>
          </a:extLst>
        </xdr:cNvPr>
        <xdr:cNvSpPr>
          <a:spLocks noChangeArrowheads="1"/>
        </xdr:cNvSpPr>
      </xdr:nvSpPr>
      <xdr:spPr bwMode="auto">
        <a:xfrm>
          <a:off x="42336" y="1439742"/>
          <a:ext cx="2082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幸</a:t>
          </a:r>
        </a:p>
      </xdr:txBody>
    </xdr:sp>
    <xdr:clientData/>
  </xdr:twoCellAnchor>
  <xdr:twoCellAnchor>
    <xdr:from>
      <xdr:col>0</xdr:col>
      <xdr:colOff>0</xdr:colOff>
      <xdr:row>9</xdr:row>
      <xdr:rowOff>55686</xdr:rowOff>
    </xdr:from>
    <xdr:to>
      <xdr:col>0</xdr:col>
      <xdr:colOff>274320</xdr:colOff>
      <xdr:row>10</xdr:row>
      <xdr:rowOff>74736</xdr:rowOff>
    </xdr:to>
    <xdr:sp macro="" textlink="">
      <xdr:nvSpPr>
        <xdr:cNvPr id="20" name="Rectangle 1307">
          <a:extLst>
            <a:ext uri="{FF2B5EF4-FFF2-40B4-BE49-F238E27FC236}">
              <a16:creationId xmlns:a16="http://schemas.microsoft.com/office/drawing/2014/main" id="{F5C27943-2E47-2F4F-BA47-BAAF7415AB4E}"/>
            </a:ext>
          </a:extLst>
        </xdr:cNvPr>
        <xdr:cNvSpPr>
          <a:spLocks noChangeArrowheads="1"/>
        </xdr:cNvSpPr>
      </xdr:nvSpPr>
      <xdr:spPr bwMode="auto">
        <a:xfrm>
          <a:off x="0" y="1719386"/>
          <a:ext cx="2743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中原</a:t>
          </a:r>
        </a:p>
      </xdr:txBody>
    </xdr:sp>
    <xdr:clientData/>
  </xdr:twoCellAnchor>
  <xdr:twoCellAnchor>
    <xdr:from>
      <xdr:col>0</xdr:col>
      <xdr:colOff>0</xdr:colOff>
      <xdr:row>11</xdr:row>
      <xdr:rowOff>55686</xdr:rowOff>
    </xdr:from>
    <xdr:to>
      <xdr:col>0</xdr:col>
      <xdr:colOff>259080</xdr:colOff>
      <xdr:row>12</xdr:row>
      <xdr:rowOff>74736</xdr:rowOff>
    </xdr:to>
    <xdr:sp macro="" textlink="">
      <xdr:nvSpPr>
        <xdr:cNvPr id="21" name="Rectangle 1308">
          <a:extLst>
            <a:ext uri="{FF2B5EF4-FFF2-40B4-BE49-F238E27FC236}">
              <a16:creationId xmlns:a16="http://schemas.microsoft.com/office/drawing/2014/main" id="{5D7B4E0D-0664-1749-836C-AA03BE6277DA}"/>
            </a:ext>
          </a:extLst>
        </xdr:cNvPr>
        <xdr:cNvSpPr>
          <a:spLocks noChangeArrowheads="1"/>
        </xdr:cNvSpPr>
      </xdr:nvSpPr>
      <xdr:spPr bwMode="auto">
        <a:xfrm>
          <a:off x="0" y="1998786"/>
          <a:ext cx="25908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高津</a:t>
          </a:r>
        </a:p>
      </xdr:txBody>
    </xdr:sp>
    <xdr:clientData/>
  </xdr:twoCellAnchor>
  <xdr:twoCellAnchor>
    <xdr:from>
      <xdr:col>0</xdr:col>
      <xdr:colOff>0</xdr:colOff>
      <xdr:row>13</xdr:row>
      <xdr:rowOff>55930</xdr:rowOff>
    </xdr:from>
    <xdr:to>
      <xdr:col>0</xdr:col>
      <xdr:colOff>269240</xdr:colOff>
      <xdr:row>14</xdr:row>
      <xdr:rowOff>74980</xdr:rowOff>
    </xdr:to>
    <xdr:sp macro="" textlink="">
      <xdr:nvSpPr>
        <xdr:cNvPr id="22" name="Rectangle 1309">
          <a:extLst>
            <a:ext uri="{FF2B5EF4-FFF2-40B4-BE49-F238E27FC236}">
              <a16:creationId xmlns:a16="http://schemas.microsoft.com/office/drawing/2014/main" id="{92BEE29F-BBB2-8542-B4AF-3191075E81B6}"/>
            </a:ext>
          </a:extLst>
        </xdr:cNvPr>
        <xdr:cNvSpPr>
          <a:spLocks noChangeArrowheads="1"/>
        </xdr:cNvSpPr>
      </xdr:nvSpPr>
      <xdr:spPr bwMode="auto">
        <a:xfrm>
          <a:off x="0" y="2278430"/>
          <a:ext cx="26924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宮前</a:t>
          </a:r>
        </a:p>
      </xdr:txBody>
    </xdr:sp>
    <xdr:clientData/>
  </xdr:twoCellAnchor>
  <xdr:twoCellAnchor>
    <xdr:from>
      <xdr:col>0</xdr:col>
      <xdr:colOff>0</xdr:colOff>
      <xdr:row>17</xdr:row>
      <xdr:rowOff>55686</xdr:rowOff>
    </xdr:from>
    <xdr:to>
      <xdr:col>0</xdr:col>
      <xdr:colOff>289560</xdr:colOff>
      <xdr:row>18</xdr:row>
      <xdr:rowOff>74736</xdr:rowOff>
    </xdr:to>
    <xdr:sp macro="" textlink="">
      <xdr:nvSpPr>
        <xdr:cNvPr id="23" name="Rectangle 1311">
          <a:extLst>
            <a:ext uri="{FF2B5EF4-FFF2-40B4-BE49-F238E27FC236}">
              <a16:creationId xmlns:a16="http://schemas.microsoft.com/office/drawing/2014/main" id="{FFC0F26D-B27B-454F-8D61-57C210F684A6}"/>
            </a:ext>
          </a:extLst>
        </xdr:cNvPr>
        <xdr:cNvSpPr>
          <a:spLocks noChangeArrowheads="1"/>
        </xdr:cNvSpPr>
      </xdr:nvSpPr>
      <xdr:spPr bwMode="auto">
        <a:xfrm>
          <a:off x="0" y="2836986"/>
          <a:ext cx="28956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麻生</a:t>
          </a:r>
        </a:p>
      </xdr:txBody>
    </xdr:sp>
    <xdr:clientData/>
  </xdr:twoCellAnchor>
  <xdr:twoCellAnchor>
    <xdr:from>
      <xdr:col>0</xdr:col>
      <xdr:colOff>0</xdr:colOff>
      <xdr:row>15</xdr:row>
      <xdr:rowOff>55686</xdr:rowOff>
    </xdr:from>
    <xdr:to>
      <xdr:col>0</xdr:col>
      <xdr:colOff>299720</xdr:colOff>
      <xdr:row>16</xdr:row>
      <xdr:rowOff>74736</xdr:rowOff>
    </xdr:to>
    <xdr:sp macro="" textlink="">
      <xdr:nvSpPr>
        <xdr:cNvPr id="24" name="Rectangle 1310">
          <a:extLst>
            <a:ext uri="{FF2B5EF4-FFF2-40B4-BE49-F238E27FC236}">
              <a16:creationId xmlns:a16="http://schemas.microsoft.com/office/drawing/2014/main" id="{52BB3F41-021E-A846-8622-63BC5F9D3E87}"/>
            </a:ext>
          </a:extLst>
        </xdr:cNvPr>
        <xdr:cNvSpPr>
          <a:spLocks noChangeArrowheads="1"/>
        </xdr:cNvSpPr>
      </xdr:nvSpPr>
      <xdr:spPr bwMode="auto">
        <a:xfrm>
          <a:off x="0" y="2557586"/>
          <a:ext cx="299720" cy="1587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多摩</a:t>
          </a:r>
        </a:p>
      </xdr:txBody>
    </xdr:sp>
    <xdr:clientData/>
  </xdr:twoCellAnchor>
  <xdr:twoCellAnchor>
    <xdr:from>
      <xdr:col>0</xdr:col>
      <xdr:colOff>376604</xdr:colOff>
      <xdr:row>5</xdr:row>
      <xdr:rowOff>13780</xdr:rowOff>
    </xdr:from>
    <xdr:to>
      <xdr:col>0</xdr:col>
      <xdr:colOff>428625</xdr:colOff>
      <xdr:row>6</xdr:row>
      <xdr:rowOff>98038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7783AECE-D109-684F-B60A-A4A356040E07}"/>
            </a:ext>
          </a:extLst>
        </xdr:cNvPr>
        <xdr:cNvSpPr>
          <a:spLocks/>
        </xdr:cNvSpPr>
      </xdr:nvSpPr>
      <xdr:spPr bwMode="auto">
        <a:xfrm>
          <a:off x="376604" y="1144080"/>
          <a:ext cx="39321" cy="1985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7</xdr:row>
      <xdr:rowOff>27892</xdr:rowOff>
    </xdr:from>
    <xdr:to>
      <xdr:col>0</xdr:col>
      <xdr:colOff>428625</xdr:colOff>
      <xdr:row>8</xdr:row>
      <xdr:rowOff>112150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F7340419-7AEF-3D44-8422-37C8762B0D3B}"/>
            </a:ext>
          </a:extLst>
        </xdr:cNvPr>
        <xdr:cNvSpPr>
          <a:spLocks/>
        </xdr:cNvSpPr>
      </xdr:nvSpPr>
      <xdr:spPr bwMode="auto">
        <a:xfrm>
          <a:off x="376604" y="14121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9</xdr:row>
      <xdr:rowOff>27892</xdr:rowOff>
    </xdr:from>
    <xdr:to>
      <xdr:col>0</xdr:col>
      <xdr:colOff>428625</xdr:colOff>
      <xdr:row>10</xdr:row>
      <xdr:rowOff>112150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B8852958-AB4C-2A4C-B63A-D8F24D18644B}"/>
            </a:ext>
          </a:extLst>
        </xdr:cNvPr>
        <xdr:cNvSpPr>
          <a:spLocks/>
        </xdr:cNvSpPr>
      </xdr:nvSpPr>
      <xdr:spPr bwMode="auto">
        <a:xfrm>
          <a:off x="376604" y="1691592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11</xdr:row>
      <xdr:rowOff>26060</xdr:rowOff>
    </xdr:from>
    <xdr:to>
      <xdr:col>0</xdr:col>
      <xdr:colOff>428625</xdr:colOff>
      <xdr:row>12</xdr:row>
      <xdr:rowOff>110318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93844C26-88D8-C640-8887-BF5F173BBFA7}"/>
            </a:ext>
          </a:extLst>
        </xdr:cNvPr>
        <xdr:cNvSpPr>
          <a:spLocks/>
        </xdr:cNvSpPr>
      </xdr:nvSpPr>
      <xdr:spPr bwMode="auto">
        <a:xfrm>
          <a:off x="376604" y="1969160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13</xdr:row>
      <xdr:rowOff>27891</xdr:rowOff>
    </xdr:from>
    <xdr:to>
      <xdr:col>0</xdr:col>
      <xdr:colOff>428625</xdr:colOff>
      <xdr:row>14</xdr:row>
      <xdr:rowOff>112149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145C548E-4D77-FB43-921E-A4033AED94B5}"/>
            </a:ext>
          </a:extLst>
        </xdr:cNvPr>
        <xdr:cNvSpPr>
          <a:spLocks/>
        </xdr:cNvSpPr>
      </xdr:nvSpPr>
      <xdr:spPr bwMode="auto">
        <a:xfrm>
          <a:off x="376604" y="225039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15</xdr:row>
      <xdr:rowOff>22811</xdr:rowOff>
    </xdr:from>
    <xdr:to>
      <xdr:col>0</xdr:col>
      <xdr:colOff>428625</xdr:colOff>
      <xdr:row>16</xdr:row>
      <xdr:rowOff>107069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E2E42AA6-CC61-2149-AB06-27A6512BA72E}"/>
            </a:ext>
          </a:extLst>
        </xdr:cNvPr>
        <xdr:cNvSpPr>
          <a:spLocks/>
        </xdr:cNvSpPr>
      </xdr:nvSpPr>
      <xdr:spPr bwMode="auto">
        <a:xfrm>
          <a:off x="376604" y="25247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376604</xdr:colOff>
      <xdr:row>17</xdr:row>
      <xdr:rowOff>22811</xdr:rowOff>
    </xdr:from>
    <xdr:to>
      <xdr:col>0</xdr:col>
      <xdr:colOff>428625</xdr:colOff>
      <xdr:row>18</xdr:row>
      <xdr:rowOff>107069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15E41BB0-4CA2-5A40-9CD6-1909E3AF093F}"/>
            </a:ext>
          </a:extLst>
        </xdr:cNvPr>
        <xdr:cNvSpPr>
          <a:spLocks/>
        </xdr:cNvSpPr>
      </xdr:nvSpPr>
      <xdr:spPr bwMode="auto">
        <a:xfrm>
          <a:off x="376604" y="2804111"/>
          <a:ext cx="39321" cy="223958"/>
        </a:xfrm>
        <a:prstGeom prst="leftBrace">
          <a:avLst>
            <a:gd name="adj1" fmla="val 67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D8F1C8B-FC48-9F41-9077-EC00E5C86FC5}"/>
            </a:ext>
          </a:extLst>
        </xdr:cNvPr>
        <xdr:cNvSpPr>
          <a:spLocks/>
        </xdr:cNvSpPr>
      </xdr:nvSpPr>
      <xdr:spPr bwMode="auto">
        <a:xfrm>
          <a:off x="1402862" y="2307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3" name="AutoShape 1281">
          <a:extLst>
            <a:ext uri="{FF2B5EF4-FFF2-40B4-BE49-F238E27FC236}">
              <a16:creationId xmlns:a16="http://schemas.microsoft.com/office/drawing/2014/main" id="{F65C06DA-847C-F04C-8496-892B31F2316C}"/>
            </a:ext>
          </a:extLst>
        </xdr:cNvPr>
        <xdr:cNvSpPr>
          <a:spLocks/>
        </xdr:cNvSpPr>
      </xdr:nvSpPr>
      <xdr:spPr bwMode="auto">
        <a:xfrm>
          <a:off x="1402862" y="1037493"/>
          <a:ext cx="88900" cy="473075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4" name="AutoShape 1282">
          <a:extLst>
            <a:ext uri="{FF2B5EF4-FFF2-40B4-BE49-F238E27FC236}">
              <a16:creationId xmlns:a16="http://schemas.microsoft.com/office/drawing/2014/main" id="{A5703D99-AFA6-C44C-82BA-E46AC9F4ED05}"/>
            </a:ext>
          </a:extLst>
        </xdr:cNvPr>
        <xdr:cNvSpPr>
          <a:spLocks/>
        </xdr:cNvSpPr>
      </xdr:nvSpPr>
      <xdr:spPr bwMode="auto">
        <a:xfrm>
          <a:off x="1402862" y="3831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5" name="AutoShape 1285">
          <a:extLst>
            <a:ext uri="{FF2B5EF4-FFF2-40B4-BE49-F238E27FC236}">
              <a16:creationId xmlns:a16="http://schemas.microsoft.com/office/drawing/2014/main" id="{D594449F-CBD6-0941-94AA-95AEEB226CE4}"/>
            </a:ext>
          </a:extLst>
        </xdr:cNvPr>
        <xdr:cNvSpPr>
          <a:spLocks/>
        </xdr:cNvSpPr>
      </xdr:nvSpPr>
      <xdr:spPr bwMode="auto">
        <a:xfrm>
          <a:off x="1402862" y="4212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6" name="AutoShape 1286">
          <a:extLst>
            <a:ext uri="{FF2B5EF4-FFF2-40B4-BE49-F238E27FC236}">
              <a16:creationId xmlns:a16="http://schemas.microsoft.com/office/drawing/2014/main" id="{EDEF7143-AC7F-7B4C-9F77-DCE5EC5D2746}"/>
            </a:ext>
          </a:extLst>
        </xdr:cNvPr>
        <xdr:cNvSpPr>
          <a:spLocks/>
        </xdr:cNvSpPr>
      </xdr:nvSpPr>
      <xdr:spPr bwMode="auto">
        <a:xfrm>
          <a:off x="1402862" y="4593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7" name="AutoShape 1282">
          <a:extLst>
            <a:ext uri="{FF2B5EF4-FFF2-40B4-BE49-F238E27FC236}">
              <a16:creationId xmlns:a16="http://schemas.microsoft.com/office/drawing/2014/main" id="{CF27A49B-B7FC-BD4A-A979-C34E34339EFA}"/>
            </a:ext>
          </a:extLst>
        </xdr:cNvPr>
        <xdr:cNvSpPr>
          <a:spLocks/>
        </xdr:cNvSpPr>
      </xdr:nvSpPr>
      <xdr:spPr bwMode="auto">
        <a:xfrm>
          <a:off x="1402862" y="2688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8" name="AutoShape 1282">
          <a:extLst>
            <a:ext uri="{FF2B5EF4-FFF2-40B4-BE49-F238E27FC236}">
              <a16:creationId xmlns:a16="http://schemas.microsoft.com/office/drawing/2014/main" id="{74D43094-8165-6445-8765-EC85940A7655}"/>
            </a:ext>
          </a:extLst>
        </xdr:cNvPr>
        <xdr:cNvSpPr>
          <a:spLocks/>
        </xdr:cNvSpPr>
      </xdr:nvSpPr>
      <xdr:spPr bwMode="auto">
        <a:xfrm>
          <a:off x="1402862" y="3069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9" name="AutoShape 1303">
          <a:extLst>
            <a:ext uri="{FF2B5EF4-FFF2-40B4-BE49-F238E27FC236}">
              <a16:creationId xmlns:a16="http://schemas.microsoft.com/office/drawing/2014/main" id="{7F53E91E-EC84-E643-A416-2F0B599B1C48}"/>
            </a:ext>
          </a:extLst>
        </xdr:cNvPr>
        <xdr:cNvSpPr>
          <a:spLocks/>
        </xdr:cNvSpPr>
      </xdr:nvSpPr>
      <xdr:spPr bwMode="auto">
        <a:xfrm>
          <a:off x="1402862" y="1926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10" name="AutoShape 1286">
          <a:extLst>
            <a:ext uri="{FF2B5EF4-FFF2-40B4-BE49-F238E27FC236}">
              <a16:creationId xmlns:a16="http://schemas.microsoft.com/office/drawing/2014/main" id="{92E72561-7EE2-9F4E-9E88-C82395A3DB8F}"/>
            </a:ext>
          </a:extLst>
        </xdr:cNvPr>
        <xdr:cNvSpPr>
          <a:spLocks/>
        </xdr:cNvSpPr>
      </xdr:nvSpPr>
      <xdr:spPr bwMode="auto">
        <a:xfrm>
          <a:off x="1402862" y="54316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11" name="AutoShape 1303">
          <a:extLst>
            <a:ext uri="{FF2B5EF4-FFF2-40B4-BE49-F238E27FC236}">
              <a16:creationId xmlns:a16="http://schemas.microsoft.com/office/drawing/2014/main" id="{34A405F8-4A88-2840-9F88-B3E3714F264A}"/>
            </a:ext>
          </a:extLst>
        </xdr:cNvPr>
        <xdr:cNvSpPr>
          <a:spLocks/>
        </xdr:cNvSpPr>
      </xdr:nvSpPr>
      <xdr:spPr bwMode="auto">
        <a:xfrm>
          <a:off x="1402862" y="1545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12" name="AutoShape 1286">
          <a:extLst>
            <a:ext uri="{FF2B5EF4-FFF2-40B4-BE49-F238E27FC236}">
              <a16:creationId xmlns:a16="http://schemas.microsoft.com/office/drawing/2014/main" id="{1910A4BC-FE5A-BB42-B5C5-390567ADAA43}"/>
            </a:ext>
          </a:extLst>
        </xdr:cNvPr>
        <xdr:cNvSpPr>
          <a:spLocks/>
        </xdr:cNvSpPr>
      </xdr:nvSpPr>
      <xdr:spPr bwMode="auto">
        <a:xfrm>
          <a:off x="1402862" y="49744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13" name="AutoShape 1282">
          <a:extLst>
            <a:ext uri="{FF2B5EF4-FFF2-40B4-BE49-F238E27FC236}">
              <a16:creationId xmlns:a16="http://schemas.microsoft.com/office/drawing/2014/main" id="{DE76168A-FF71-D040-83F8-878EB08417B0}"/>
            </a:ext>
          </a:extLst>
        </xdr:cNvPr>
        <xdr:cNvSpPr>
          <a:spLocks/>
        </xdr:cNvSpPr>
      </xdr:nvSpPr>
      <xdr:spPr bwMode="auto">
        <a:xfrm>
          <a:off x="1402862" y="3450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13</xdr:row>
      <xdr:rowOff>8793</xdr:rowOff>
    </xdr:from>
    <xdr:to>
      <xdr:col>1</xdr:col>
      <xdr:colOff>104287</xdr:colOff>
      <xdr:row>15</xdr:row>
      <xdr:rowOff>91343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3241DD9-4897-E249-8BEE-A36D8CF8BAE0}"/>
            </a:ext>
          </a:extLst>
        </xdr:cNvPr>
        <xdr:cNvSpPr>
          <a:spLocks/>
        </xdr:cNvSpPr>
      </xdr:nvSpPr>
      <xdr:spPr bwMode="auto">
        <a:xfrm>
          <a:off x="1402862" y="2307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</xdr:row>
      <xdr:rowOff>8793</xdr:rowOff>
    </xdr:from>
    <xdr:to>
      <xdr:col>1</xdr:col>
      <xdr:colOff>107462</xdr:colOff>
      <xdr:row>6</xdr:row>
      <xdr:rowOff>100868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CA16BA50-590D-F248-9672-8623A5C7AB2F}"/>
            </a:ext>
          </a:extLst>
        </xdr:cNvPr>
        <xdr:cNvSpPr>
          <a:spLocks/>
        </xdr:cNvSpPr>
      </xdr:nvSpPr>
      <xdr:spPr bwMode="auto">
        <a:xfrm>
          <a:off x="1402862" y="1037493"/>
          <a:ext cx="88900" cy="473075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18562</xdr:colOff>
      <xdr:row>25</xdr:row>
      <xdr:rowOff>8793</xdr:rowOff>
    </xdr:from>
    <xdr:to>
      <xdr:col>1</xdr:col>
      <xdr:colOff>104287</xdr:colOff>
      <xdr:row>27</xdr:row>
      <xdr:rowOff>91343</xdr:rowOff>
    </xdr:to>
    <xdr:sp macro="" textlink="">
      <xdr:nvSpPr>
        <xdr:cNvPr id="16" name="AutoShape 1282">
          <a:extLst>
            <a:ext uri="{FF2B5EF4-FFF2-40B4-BE49-F238E27FC236}">
              <a16:creationId xmlns:a16="http://schemas.microsoft.com/office/drawing/2014/main" id="{41A495CD-130C-B542-92B0-B30176AD0BCE}"/>
            </a:ext>
          </a:extLst>
        </xdr:cNvPr>
        <xdr:cNvSpPr>
          <a:spLocks/>
        </xdr:cNvSpPr>
      </xdr:nvSpPr>
      <xdr:spPr bwMode="auto">
        <a:xfrm>
          <a:off x="1402862" y="3831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28</xdr:row>
      <xdr:rowOff>8793</xdr:rowOff>
    </xdr:from>
    <xdr:to>
      <xdr:col>1</xdr:col>
      <xdr:colOff>104287</xdr:colOff>
      <xdr:row>30</xdr:row>
      <xdr:rowOff>91343</xdr:rowOff>
    </xdr:to>
    <xdr:sp macro="" textlink="">
      <xdr:nvSpPr>
        <xdr:cNvPr id="17" name="AutoShape 1285">
          <a:extLst>
            <a:ext uri="{FF2B5EF4-FFF2-40B4-BE49-F238E27FC236}">
              <a16:creationId xmlns:a16="http://schemas.microsoft.com/office/drawing/2014/main" id="{FF83D53D-39F2-4B48-A9FF-525C3F4BB9E4}"/>
            </a:ext>
          </a:extLst>
        </xdr:cNvPr>
        <xdr:cNvSpPr>
          <a:spLocks/>
        </xdr:cNvSpPr>
      </xdr:nvSpPr>
      <xdr:spPr bwMode="auto">
        <a:xfrm>
          <a:off x="1402862" y="4212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31</xdr:row>
      <xdr:rowOff>8793</xdr:rowOff>
    </xdr:from>
    <xdr:to>
      <xdr:col>1</xdr:col>
      <xdr:colOff>104287</xdr:colOff>
      <xdr:row>33</xdr:row>
      <xdr:rowOff>91343</xdr:rowOff>
    </xdr:to>
    <xdr:sp macro="" textlink="">
      <xdr:nvSpPr>
        <xdr:cNvPr id="18" name="AutoShape 1286">
          <a:extLst>
            <a:ext uri="{FF2B5EF4-FFF2-40B4-BE49-F238E27FC236}">
              <a16:creationId xmlns:a16="http://schemas.microsoft.com/office/drawing/2014/main" id="{77D36400-89F3-2E47-BAD0-1EA6929D1E27}"/>
            </a:ext>
          </a:extLst>
        </xdr:cNvPr>
        <xdr:cNvSpPr>
          <a:spLocks/>
        </xdr:cNvSpPr>
      </xdr:nvSpPr>
      <xdr:spPr bwMode="auto">
        <a:xfrm>
          <a:off x="1402862" y="4593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16</xdr:row>
      <xdr:rowOff>8793</xdr:rowOff>
    </xdr:from>
    <xdr:to>
      <xdr:col>1</xdr:col>
      <xdr:colOff>104287</xdr:colOff>
      <xdr:row>18</xdr:row>
      <xdr:rowOff>91343</xdr:rowOff>
    </xdr:to>
    <xdr:sp macro="" textlink="">
      <xdr:nvSpPr>
        <xdr:cNvPr id="19" name="AutoShape 1282">
          <a:extLst>
            <a:ext uri="{FF2B5EF4-FFF2-40B4-BE49-F238E27FC236}">
              <a16:creationId xmlns:a16="http://schemas.microsoft.com/office/drawing/2014/main" id="{B015628A-D561-6B4E-8DA3-AAD95163A093}"/>
            </a:ext>
          </a:extLst>
        </xdr:cNvPr>
        <xdr:cNvSpPr>
          <a:spLocks/>
        </xdr:cNvSpPr>
      </xdr:nvSpPr>
      <xdr:spPr bwMode="auto">
        <a:xfrm>
          <a:off x="1402862" y="2688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19</xdr:row>
      <xdr:rowOff>8793</xdr:rowOff>
    </xdr:from>
    <xdr:to>
      <xdr:col>1</xdr:col>
      <xdr:colOff>104287</xdr:colOff>
      <xdr:row>21</xdr:row>
      <xdr:rowOff>91343</xdr:rowOff>
    </xdr:to>
    <xdr:sp macro="" textlink="">
      <xdr:nvSpPr>
        <xdr:cNvPr id="20" name="AutoShape 1282">
          <a:extLst>
            <a:ext uri="{FF2B5EF4-FFF2-40B4-BE49-F238E27FC236}">
              <a16:creationId xmlns:a16="http://schemas.microsoft.com/office/drawing/2014/main" id="{77B6BC84-06C4-DC47-A707-FDD503DCEB98}"/>
            </a:ext>
          </a:extLst>
        </xdr:cNvPr>
        <xdr:cNvSpPr>
          <a:spLocks/>
        </xdr:cNvSpPr>
      </xdr:nvSpPr>
      <xdr:spPr bwMode="auto">
        <a:xfrm>
          <a:off x="1402862" y="3069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10</xdr:row>
      <xdr:rowOff>8793</xdr:rowOff>
    </xdr:from>
    <xdr:to>
      <xdr:col>1</xdr:col>
      <xdr:colOff>104287</xdr:colOff>
      <xdr:row>12</xdr:row>
      <xdr:rowOff>91343</xdr:rowOff>
    </xdr:to>
    <xdr:sp macro="" textlink="">
      <xdr:nvSpPr>
        <xdr:cNvPr id="21" name="AutoShape 1303">
          <a:extLst>
            <a:ext uri="{FF2B5EF4-FFF2-40B4-BE49-F238E27FC236}">
              <a16:creationId xmlns:a16="http://schemas.microsoft.com/office/drawing/2014/main" id="{C601D1EB-2F8E-1840-A537-8A87EF5A1EDB}"/>
            </a:ext>
          </a:extLst>
        </xdr:cNvPr>
        <xdr:cNvSpPr>
          <a:spLocks/>
        </xdr:cNvSpPr>
      </xdr:nvSpPr>
      <xdr:spPr bwMode="auto">
        <a:xfrm>
          <a:off x="1402862" y="1926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37</xdr:row>
      <xdr:rowOff>8793</xdr:rowOff>
    </xdr:from>
    <xdr:to>
      <xdr:col>1</xdr:col>
      <xdr:colOff>104287</xdr:colOff>
      <xdr:row>39</xdr:row>
      <xdr:rowOff>91343</xdr:rowOff>
    </xdr:to>
    <xdr:sp macro="" textlink="">
      <xdr:nvSpPr>
        <xdr:cNvPr id="22" name="AutoShape 1286">
          <a:extLst>
            <a:ext uri="{FF2B5EF4-FFF2-40B4-BE49-F238E27FC236}">
              <a16:creationId xmlns:a16="http://schemas.microsoft.com/office/drawing/2014/main" id="{664B9CDD-CE97-9348-B430-6E1FAF745F1E}"/>
            </a:ext>
          </a:extLst>
        </xdr:cNvPr>
        <xdr:cNvSpPr>
          <a:spLocks/>
        </xdr:cNvSpPr>
      </xdr:nvSpPr>
      <xdr:spPr bwMode="auto">
        <a:xfrm>
          <a:off x="1402862" y="54316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7</xdr:row>
      <xdr:rowOff>8793</xdr:rowOff>
    </xdr:from>
    <xdr:to>
      <xdr:col>1</xdr:col>
      <xdr:colOff>104287</xdr:colOff>
      <xdr:row>9</xdr:row>
      <xdr:rowOff>91343</xdr:rowOff>
    </xdr:to>
    <xdr:sp macro="" textlink="">
      <xdr:nvSpPr>
        <xdr:cNvPr id="23" name="AutoShape 1303">
          <a:extLst>
            <a:ext uri="{FF2B5EF4-FFF2-40B4-BE49-F238E27FC236}">
              <a16:creationId xmlns:a16="http://schemas.microsoft.com/office/drawing/2014/main" id="{2B5E922B-CF77-8F43-90E0-7D6F179196C2}"/>
            </a:ext>
          </a:extLst>
        </xdr:cNvPr>
        <xdr:cNvSpPr>
          <a:spLocks/>
        </xdr:cNvSpPr>
      </xdr:nvSpPr>
      <xdr:spPr bwMode="auto">
        <a:xfrm>
          <a:off x="1402862" y="1545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34</xdr:row>
      <xdr:rowOff>8793</xdr:rowOff>
    </xdr:from>
    <xdr:to>
      <xdr:col>1</xdr:col>
      <xdr:colOff>104287</xdr:colOff>
      <xdr:row>36</xdr:row>
      <xdr:rowOff>91343</xdr:rowOff>
    </xdr:to>
    <xdr:sp macro="" textlink="">
      <xdr:nvSpPr>
        <xdr:cNvPr id="24" name="AutoShape 1286">
          <a:extLst>
            <a:ext uri="{FF2B5EF4-FFF2-40B4-BE49-F238E27FC236}">
              <a16:creationId xmlns:a16="http://schemas.microsoft.com/office/drawing/2014/main" id="{B767F3E3-090D-A140-B57A-35C3EFF59188}"/>
            </a:ext>
          </a:extLst>
        </xdr:cNvPr>
        <xdr:cNvSpPr>
          <a:spLocks/>
        </xdr:cNvSpPr>
      </xdr:nvSpPr>
      <xdr:spPr bwMode="auto">
        <a:xfrm>
          <a:off x="1402862" y="4974493"/>
          <a:ext cx="85725" cy="3873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18562</xdr:colOff>
      <xdr:row>22</xdr:row>
      <xdr:rowOff>8793</xdr:rowOff>
    </xdr:from>
    <xdr:to>
      <xdr:col>1</xdr:col>
      <xdr:colOff>104287</xdr:colOff>
      <xdr:row>24</xdr:row>
      <xdr:rowOff>91343</xdr:rowOff>
    </xdr:to>
    <xdr:sp macro="" textlink="">
      <xdr:nvSpPr>
        <xdr:cNvPr id="25" name="AutoShape 1282">
          <a:extLst>
            <a:ext uri="{FF2B5EF4-FFF2-40B4-BE49-F238E27FC236}">
              <a16:creationId xmlns:a16="http://schemas.microsoft.com/office/drawing/2014/main" id="{3B1D66A7-45B5-D74A-84D6-B15FEE28729E}"/>
            </a:ext>
          </a:extLst>
        </xdr:cNvPr>
        <xdr:cNvSpPr>
          <a:spLocks/>
        </xdr:cNvSpPr>
      </xdr:nvSpPr>
      <xdr:spPr bwMode="auto">
        <a:xfrm>
          <a:off x="1402862" y="3450493"/>
          <a:ext cx="85725" cy="336550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A7EF1B3-B4A6-7C41-A97B-EBABD3CBD01C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3" name="AutoShape 1281">
          <a:extLst>
            <a:ext uri="{FF2B5EF4-FFF2-40B4-BE49-F238E27FC236}">
              <a16:creationId xmlns:a16="http://schemas.microsoft.com/office/drawing/2014/main" id="{486D0572-E5C4-8D4B-ABFC-A694FC8632D7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F5D39CB-C6DC-7142-863A-8D063D6F4DB3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C31E58-0F76-D648-A297-E8B9B2666579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4ADA96B-77A9-6646-82B9-85DB76EB2E93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FF0E0A7-2F4E-8345-B706-9E1CE14C918E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FBE6182-338D-C74E-81D3-6C25631DB829}"/>
            </a:ext>
          </a:extLst>
        </xdr:cNvPr>
        <xdr:cNvSpPr>
          <a:spLocks/>
        </xdr:cNvSpPr>
      </xdr:nvSpPr>
      <xdr:spPr bwMode="auto">
        <a:xfrm>
          <a:off x="1408114" y="29795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BFE1E82-88B4-4B4E-B17F-C80C38F034F4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10" name="AutoShape 1285">
          <a:extLst>
            <a:ext uri="{FF2B5EF4-FFF2-40B4-BE49-F238E27FC236}">
              <a16:creationId xmlns:a16="http://schemas.microsoft.com/office/drawing/2014/main" id="{7DC3CD50-8B9F-B84B-84CF-90B293A1FBE5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11" name="AutoShape 1285">
          <a:extLst>
            <a:ext uri="{FF2B5EF4-FFF2-40B4-BE49-F238E27FC236}">
              <a16:creationId xmlns:a16="http://schemas.microsoft.com/office/drawing/2014/main" id="{39697FB8-3E3B-954B-BE3F-D1D6EF937352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12" name="AutoShape 1285">
          <a:extLst>
            <a:ext uri="{FF2B5EF4-FFF2-40B4-BE49-F238E27FC236}">
              <a16:creationId xmlns:a16="http://schemas.microsoft.com/office/drawing/2014/main" id="{D254F0EA-7AC2-E24E-B4D1-B3EE7ABAE232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8773F9F-B550-A148-BF64-C375A6299C22}"/>
            </a:ext>
          </a:extLst>
        </xdr:cNvPr>
        <xdr:cNvSpPr>
          <a:spLocks/>
        </xdr:cNvSpPr>
      </xdr:nvSpPr>
      <xdr:spPr bwMode="auto">
        <a:xfrm>
          <a:off x="1408114" y="33986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25</xdr:row>
      <xdr:rowOff>33194</xdr:rowOff>
    </xdr:from>
    <xdr:to>
      <xdr:col>1</xdr:col>
      <xdr:colOff>96839</xdr:colOff>
      <xdr:row>27</xdr:row>
      <xdr:rowOff>93808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A636673-8749-7A4D-9934-980F2C2A3CE3}"/>
            </a:ext>
          </a:extLst>
        </xdr:cNvPr>
        <xdr:cNvSpPr>
          <a:spLocks/>
        </xdr:cNvSpPr>
      </xdr:nvSpPr>
      <xdr:spPr bwMode="auto">
        <a:xfrm>
          <a:off x="1408114" y="38177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</xdr:row>
      <xdr:rowOff>24246</xdr:rowOff>
    </xdr:from>
    <xdr:to>
      <xdr:col>1</xdr:col>
      <xdr:colOff>100014</xdr:colOff>
      <xdr:row>6</xdr:row>
      <xdr:rowOff>80530</xdr:rowOff>
    </xdr:to>
    <xdr:sp macro="" textlink="">
      <xdr:nvSpPr>
        <xdr:cNvPr id="15" name="AutoShape 1281">
          <a:extLst>
            <a:ext uri="{FF2B5EF4-FFF2-40B4-BE49-F238E27FC236}">
              <a16:creationId xmlns:a16="http://schemas.microsoft.com/office/drawing/2014/main" id="{7F63A248-165E-1B49-B20D-B51BF2511902}"/>
            </a:ext>
          </a:extLst>
        </xdr:cNvPr>
        <xdr:cNvSpPr>
          <a:spLocks/>
        </xdr:cNvSpPr>
      </xdr:nvSpPr>
      <xdr:spPr bwMode="auto">
        <a:xfrm>
          <a:off x="1408114" y="735446"/>
          <a:ext cx="88900" cy="475384"/>
        </a:xfrm>
        <a:prstGeom prst="leftBrace">
          <a:avLst>
            <a:gd name="adj1" fmla="val 601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7</xdr:row>
      <xdr:rowOff>25256</xdr:rowOff>
    </xdr:from>
    <xdr:to>
      <xdr:col>1</xdr:col>
      <xdr:colOff>96839</xdr:colOff>
      <xdr:row>9</xdr:row>
      <xdr:rowOff>85870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9C9624C-16BF-0E46-9C73-DBE17E067763}"/>
            </a:ext>
          </a:extLst>
        </xdr:cNvPr>
        <xdr:cNvSpPr>
          <a:spLocks/>
        </xdr:cNvSpPr>
      </xdr:nvSpPr>
      <xdr:spPr bwMode="auto">
        <a:xfrm>
          <a:off x="1408114" y="12952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37</xdr:row>
      <xdr:rowOff>25979</xdr:rowOff>
    </xdr:from>
    <xdr:to>
      <xdr:col>1</xdr:col>
      <xdr:colOff>96839</xdr:colOff>
      <xdr:row>39</xdr:row>
      <xdr:rowOff>101024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67177A2-79BF-1048-BAF4-23373A9ADFE8}"/>
            </a:ext>
          </a:extLst>
        </xdr:cNvPr>
        <xdr:cNvSpPr>
          <a:spLocks/>
        </xdr:cNvSpPr>
      </xdr:nvSpPr>
      <xdr:spPr bwMode="auto">
        <a:xfrm>
          <a:off x="1408114" y="5486979"/>
          <a:ext cx="85725" cy="354445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13</xdr:row>
      <xdr:rowOff>25256</xdr:rowOff>
    </xdr:from>
    <xdr:to>
      <xdr:col>1</xdr:col>
      <xdr:colOff>96839</xdr:colOff>
      <xdr:row>15</xdr:row>
      <xdr:rowOff>85870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FF60C97E-17BB-1C4F-853D-B36CA4232345}"/>
            </a:ext>
          </a:extLst>
        </xdr:cNvPr>
        <xdr:cNvSpPr>
          <a:spLocks/>
        </xdr:cNvSpPr>
      </xdr:nvSpPr>
      <xdr:spPr bwMode="auto">
        <a:xfrm>
          <a:off x="1408114" y="2133456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16</xdr:row>
      <xdr:rowOff>33194</xdr:rowOff>
    </xdr:from>
    <xdr:to>
      <xdr:col>1</xdr:col>
      <xdr:colOff>96839</xdr:colOff>
      <xdr:row>18</xdr:row>
      <xdr:rowOff>93808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E8A2407-7A1B-094D-A82D-2A1181EBA58B}"/>
            </a:ext>
          </a:extLst>
        </xdr:cNvPr>
        <xdr:cNvSpPr>
          <a:spLocks/>
        </xdr:cNvSpPr>
      </xdr:nvSpPr>
      <xdr:spPr bwMode="auto">
        <a:xfrm>
          <a:off x="1408114" y="25604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19</xdr:row>
      <xdr:rowOff>33194</xdr:rowOff>
    </xdr:from>
    <xdr:to>
      <xdr:col>1</xdr:col>
      <xdr:colOff>96839</xdr:colOff>
      <xdr:row>21</xdr:row>
      <xdr:rowOff>93808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49ECF8F-E360-7D4A-81B9-5A10342C4465}"/>
            </a:ext>
          </a:extLst>
        </xdr:cNvPr>
        <xdr:cNvSpPr>
          <a:spLocks/>
        </xdr:cNvSpPr>
      </xdr:nvSpPr>
      <xdr:spPr bwMode="auto">
        <a:xfrm>
          <a:off x="1408114" y="29795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10</xdr:row>
      <xdr:rowOff>17318</xdr:rowOff>
    </xdr:from>
    <xdr:to>
      <xdr:col>1</xdr:col>
      <xdr:colOff>96839</xdr:colOff>
      <xdr:row>12</xdr:row>
      <xdr:rowOff>77932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F335091-4EC8-6040-BC40-5071DAB48433}"/>
            </a:ext>
          </a:extLst>
        </xdr:cNvPr>
        <xdr:cNvSpPr>
          <a:spLocks/>
        </xdr:cNvSpPr>
      </xdr:nvSpPr>
      <xdr:spPr bwMode="auto">
        <a:xfrm>
          <a:off x="1408114" y="17064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28</xdr:row>
      <xdr:rowOff>17318</xdr:rowOff>
    </xdr:from>
    <xdr:to>
      <xdr:col>1</xdr:col>
      <xdr:colOff>96839</xdr:colOff>
      <xdr:row>30</xdr:row>
      <xdr:rowOff>77932</xdr:rowOff>
    </xdr:to>
    <xdr:sp macro="" textlink="">
      <xdr:nvSpPr>
        <xdr:cNvPr id="22" name="AutoShape 1285">
          <a:extLst>
            <a:ext uri="{FF2B5EF4-FFF2-40B4-BE49-F238E27FC236}">
              <a16:creationId xmlns:a16="http://schemas.microsoft.com/office/drawing/2014/main" id="{C09A02BA-55B3-2D41-872D-EEF4256CAC88}"/>
            </a:ext>
          </a:extLst>
        </xdr:cNvPr>
        <xdr:cNvSpPr>
          <a:spLocks/>
        </xdr:cNvSpPr>
      </xdr:nvSpPr>
      <xdr:spPr bwMode="auto">
        <a:xfrm>
          <a:off x="1408114" y="42210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31</xdr:row>
      <xdr:rowOff>17318</xdr:rowOff>
    </xdr:from>
    <xdr:to>
      <xdr:col>1</xdr:col>
      <xdr:colOff>96839</xdr:colOff>
      <xdr:row>33</xdr:row>
      <xdr:rowOff>77932</xdr:rowOff>
    </xdr:to>
    <xdr:sp macro="" textlink="">
      <xdr:nvSpPr>
        <xdr:cNvPr id="23" name="AutoShape 1285">
          <a:extLst>
            <a:ext uri="{FF2B5EF4-FFF2-40B4-BE49-F238E27FC236}">
              <a16:creationId xmlns:a16="http://schemas.microsoft.com/office/drawing/2014/main" id="{496AFA06-36F0-2147-A261-3129878D199B}"/>
            </a:ext>
          </a:extLst>
        </xdr:cNvPr>
        <xdr:cNvSpPr>
          <a:spLocks/>
        </xdr:cNvSpPr>
      </xdr:nvSpPr>
      <xdr:spPr bwMode="auto">
        <a:xfrm>
          <a:off x="1408114" y="46401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11114</xdr:colOff>
      <xdr:row>34</xdr:row>
      <xdr:rowOff>17318</xdr:rowOff>
    </xdr:from>
    <xdr:to>
      <xdr:col>1</xdr:col>
      <xdr:colOff>96839</xdr:colOff>
      <xdr:row>36</xdr:row>
      <xdr:rowOff>77932</xdr:rowOff>
    </xdr:to>
    <xdr:sp macro="" textlink="">
      <xdr:nvSpPr>
        <xdr:cNvPr id="24" name="AutoShape 1285">
          <a:extLst>
            <a:ext uri="{FF2B5EF4-FFF2-40B4-BE49-F238E27FC236}">
              <a16:creationId xmlns:a16="http://schemas.microsoft.com/office/drawing/2014/main" id="{02EFA4E9-052A-954C-97E4-40B104D9FDB7}"/>
            </a:ext>
          </a:extLst>
        </xdr:cNvPr>
        <xdr:cNvSpPr>
          <a:spLocks/>
        </xdr:cNvSpPr>
      </xdr:nvSpPr>
      <xdr:spPr bwMode="auto">
        <a:xfrm>
          <a:off x="1408114" y="5059218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11114</xdr:colOff>
      <xdr:row>22</xdr:row>
      <xdr:rowOff>33194</xdr:rowOff>
    </xdr:from>
    <xdr:to>
      <xdr:col>1</xdr:col>
      <xdr:colOff>96839</xdr:colOff>
      <xdr:row>24</xdr:row>
      <xdr:rowOff>93808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D84DFA41-906A-AB40-AF65-206CE9263C15}"/>
            </a:ext>
          </a:extLst>
        </xdr:cNvPr>
        <xdr:cNvSpPr>
          <a:spLocks/>
        </xdr:cNvSpPr>
      </xdr:nvSpPr>
      <xdr:spPr bwMode="auto">
        <a:xfrm>
          <a:off x="1408114" y="3398694"/>
          <a:ext cx="85725" cy="340014"/>
        </a:xfrm>
        <a:prstGeom prst="leftBrace">
          <a:avLst>
            <a:gd name="adj1" fmla="val 425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tabSelected="1" zoomScaleNormal="100" zoomScaleSheetLayoutView="100" workbookViewId="0">
      <selection sqref="A1:H1"/>
    </sheetView>
  </sheetViews>
  <sheetFormatPr defaultColWidth="8.875" defaultRowHeight="13.5"/>
  <cols>
    <col min="1" max="1" width="2.875" customWidth="1"/>
    <col min="2" max="2" width="16.5" customWidth="1"/>
    <col min="3" max="10" width="6.875" customWidth="1"/>
    <col min="11" max="12" width="6.875" style="1" customWidth="1"/>
  </cols>
  <sheetData>
    <row r="1" spans="1:14" s="3" customFormat="1" ht="18" customHeight="1">
      <c r="A1" s="695" t="s">
        <v>44</v>
      </c>
      <c r="B1" s="695"/>
      <c r="C1" s="695"/>
      <c r="D1" s="695"/>
      <c r="E1" s="695"/>
      <c r="F1" s="695"/>
      <c r="G1" s="695"/>
      <c r="H1" s="695"/>
      <c r="K1" s="4"/>
    </row>
    <row r="2" spans="1:14" s="3" customFormat="1" ht="5.0999999999999996" customHeight="1">
      <c r="K2" s="4"/>
    </row>
    <row r="3" spans="1:14" s="48" customFormat="1" ht="18" customHeight="1" thickBot="1">
      <c r="A3" s="6" t="s">
        <v>45</v>
      </c>
      <c r="B3" s="6"/>
      <c r="C3" s="2"/>
      <c r="D3" s="2"/>
      <c r="E3" s="2"/>
      <c r="F3" s="2"/>
      <c r="G3" s="2"/>
      <c r="H3" s="2"/>
      <c r="I3" s="2"/>
      <c r="J3" s="2"/>
      <c r="K3" s="5"/>
      <c r="L3" s="5"/>
    </row>
    <row r="4" spans="1:14" s="8" customFormat="1" ht="10.5" thickBot="1">
      <c r="A4" s="689" t="s">
        <v>40</v>
      </c>
      <c r="B4" s="690"/>
      <c r="C4" s="60">
        <v>22</v>
      </c>
      <c r="D4" s="60">
        <v>23</v>
      </c>
      <c r="E4" s="60">
        <v>24</v>
      </c>
      <c r="F4" s="60">
        <v>25</v>
      </c>
      <c r="G4" s="60">
        <v>26</v>
      </c>
      <c r="H4" s="61">
        <v>27</v>
      </c>
      <c r="I4" s="62">
        <v>28</v>
      </c>
      <c r="J4" s="63">
        <v>29</v>
      </c>
      <c r="K4" s="64">
        <v>30</v>
      </c>
      <c r="L4" s="7" t="s">
        <v>47</v>
      </c>
    </row>
    <row r="5" spans="1:14" s="8" customFormat="1" ht="9" customHeight="1">
      <c r="A5" s="692" t="s">
        <v>0</v>
      </c>
      <c r="B5" s="687"/>
      <c r="C5" s="9">
        <v>22</v>
      </c>
      <c r="D5" s="9">
        <v>22</v>
      </c>
      <c r="E5" s="9">
        <v>25</v>
      </c>
      <c r="F5" s="9">
        <v>16</v>
      </c>
      <c r="G5" s="10">
        <v>12</v>
      </c>
      <c r="H5" s="11">
        <v>15</v>
      </c>
      <c r="I5" s="12">
        <v>14</v>
      </c>
      <c r="J5" s="13">
        <v>27</v>
      </c>
      <c r="K5" s="54">
        <v>22</v>
      </c>
      <c r="L5" s="14">
        <v>12</v>
      </c>
      <c r="N5" s="49"/>
    </row>
    <row r="6" spans="1:14" s="8" customFormat="1" ht="9" customHeight="1">
      <c r="A6" s="692"/>
      <c r="B6" s="687"/>
      <c r="C6" s="15">
        <v>1.6</v>
      </c>
      <c r="D6" s="15">
        <v>1.6</v>
      </c>
      <c r="E6" s="15">
        <v>1.8</v>
      </c>
      <c r="F6" s="15">
        <v>1.1000000000000001</v>
      </c>
      <c r="G6" s="16">
        <v>0.84892165726485935</v>
      </c>
      <c r="H6" s="17">
        <v>1.0527157962110651</v>
      </c>
      <c r="I6" s="17">
        <v>0.97457066681517268</v>
      </c>
      <c r="J6" s="18">
        <v>1.8</v>
      </c>
      <c r="K6" s="55">
        <v>1.5</v>
      </c>
      <c r="L6" s="19">
        <v>0.81760744894893156</v>
      </c>
      <c r="N6" s="50"/>
    </row>
    <row r="7" spans="1:14" s="8" customFormat="1" ht="9" customHeight="1">
      <c r="A7" s="693" t="s">
        <v>1</v>
      </c>
      <c r="B7" s="694"/>
      <c r="C7" s="20">
        <v>2887</v>
      </c>
      <c r="D7" s="20">
        <v>2884</v>
      </c>
      <c r="E7" s="20">
        <v>3010</v>
      </c>
      <c r="F7" s="20">
        <v>3102</v>
      </c>
      <c r="G7" s="21">
        <v>3225</v>
      </c>
      <c r="H7" s="22">
        <v>3171</v>
      </c>
      <c r="I7" s="23">
        <v>3122</v>
      </c>
      <c r="J7" s="24">
        <v>3250</v>
      </c>
      <c r="K7" s="56">
        <v>5892</v>
      </c>
      <c r="L7" s="25">
        <v>5850</v>
      </c>
      <c r="N7" s="51"/>
    </row>
    <row r="8" spans="1:14" s="8" customFormat="1" ht="9" customHeight="1">
      <c r="A8" s="43"/>
      <c r="B8" s="26" t="s">
        <v>7</v>
      </c>
      <c r="C8" s="15">
        <v>211.2</v>
      </c>
      <c r="D8" s="15">
        <v>209.3</v>
      </c>
      <c r="E8" s="15">
        <v>216.1</v>
      </c>
      <c r="F8" s="15">
        <v>221.2</v>
      </c>
      <c r="G8" s="16">
        <v>228.14769538993096</v>
      </c>
      <c r="H8" s="17">
        <v>222.54411931901919</v>
      </c>
      <c r="I8" s="17">
        <v>217.32925869978351</v>
      </c>
      <c r="J8" s="18">
        <v>222.2</v>
      </c>
      <c r="K8" s="55">
        <v>404.2</v>
      </c>
      <c r="L8" s="19">
        <v>398.58363136260414</v>
      </c>
      <c r="N8" s="50"/>
    </row>
    <row r="9" spans="1:14" s="8" customFormat="1" ht="9" customHeight="1">
      <c r="A9" s="691"/>
      <c r="B9" s="687" t="s">
        <v>6</v>
      </c>
      <c r="C9" s="9">
        <v>141</v>
      </c>
      <c r="D9" s="9">
        <v>112</v>
      </c>
      <c r="E9" s="9">
        <v>103</v>
      </c>
      <c r="F9" s="9">
        <v>117</v>
      </c>
      <c r="G9" s="10">
        <v>123</v>
      </c>
      <c r="H9" s="11">
        <v>115</v>
      </c>
      <c r="I9" s="12">
        <v>123</v>
      </c>
      <c r="J9" s="13">
        <v>110</v>
      </c>
      <c r="K9" s="54">
        <v>118</v>
      </c>
      <c r="L9" s="14">
        <v>149</v>
      </c>
      <c r="N9" s="49"/>
    </row>
    <row r="10" spans="1:14" s="8" customFormat="1" ht="9" customHeight="1">
      <c r="A10" s="691"/>
      <c r="B10" s="687"/>
      <c r="C10" s="15">
        <v>10.3</v>
      </c>
      <c r="D10" s="15">
        <v>8.1</v>
      </c>
      <c r="E10" s="15">
        <v>7.4</v>
      </c>
      <c r="F10" s="15">
        <v>8.3000000000000007</v>
      </c>
      <c r="G10" s="16">
        <v>8.7014469869648075</v>
      </c>
      <c r="H10" s="17">
        <v>8.0708211042848337</v>
      </c>
      <c r="I10" s="17">
        <v>8.5622994298761608</v>
      </c>
      <c r="J10" s="18">
        <v>7.5</v>
      </c>
      <c r="K10" s="55">
        <v>8.1</v>
      </c>
      <c r="L10" s="19">
        <v>10.151959157782567</v>
      </c>
      <c r="N10" s="50"/>
    </row>
    <row r="11" spans="1:14" s="8" customFormat="1" ht="9" customHeight="1">
      <c r="A11" s="691"/>
      <c r="B11" s="687" t="s">
        <v>8</v>
      </c>
      <c r="C11" s="20">
        <v>415</v>
      </c>
      <c r="D11" s="20">
        <v>363</v>
      </c>
      <c r="E11" s="20">
        <v>376</v>
      </c>
      <c r="F11" s="20">
        <v>365</v>
      </c>
      <c r="G11" s="21">
        <v>385</v>
      </c>
      <c r="H11" s="11">
        <v>398</v>
      </c>
      <c r="I11" s="12">
        <v>341</v>
      </c>
      <c r="J11" s="24">
        <v>370</v>
      </c>
      <c r="K11" s="56">
        <v>374</v>
      </c>
      <c r="L11" s="25">
        <v>339</v>
      </c>
      <c r="N11" s="51"/>
    </row>
    <row r="12" spans="1:14" s="8" customFormat="1" ht="9" customHeight="1">
      <c r="A12" s="691"/>
      <c r="B12" s="687"/>
      <c r="C12" s="15">
        <v>30.4</v>
      </c>
      <c r="D12" s="15">
        <v>26.3</v>
      </c>
      <c r="E12" s="15">
        <v>27</v>
      </c>
      <c r="F12" s="15">
        <v>26</v>
      </c>
      <c r="G12" s="16">
        <v>27.236236503914238</v>
      </c>
      <c r="H12" s="17">
        <v>27.932059126133602</v>
      </c>
      <c r="I12" s="17">
        <v>23.737756955998133</v>
      </c>
      <c r="J12" s="18">
        <v>25.3</v>
      </c>
      <c r="K12" s="55">
        <v>25.7</v>
      </c>
      <c r="L12" s="19">
        <v>23.097410432807319</v>
      </c>
      <c r="N12" s="50"/>
    </row>
    <row r="13" spans="1:14" s="8" customFormat="1" ht="9" customHeight="1">
      <c r="A13" s="44"/>
      <c r="B13" s="687" t="s">
        <v>39</v>
      </c>
      <c r="C13" s="9">
        <v>247</v>
      </c>
      <c r="D13" s="9">
        <v>252</v>
      </c>
      <c r="E13" s="9">
        <v>281</v>
      </c>
      <c r="F13" s="9">
        <v>260</v>
      </c>
      <c r="G13" s="10">
        <v>297</v>
      </c>
      <c r="H13" s="11">
        <v>325</v>
      </c>
      <c r="I13" s="12">
        <v>266</v>
      </c>
      <c r="J13" s="24">
        <v>323</v>
      </c>
      <c r="K13" s="56">
        <v>312</v>
      </c>
      <c r="L13" s="25">
        <v>326</v>
      </c>
      <c r="N13" s="51"/>
    </row>
    <row r="14" spans="1:14" s="8" customFormat="1" ht="9" customHeight="1">
      <c r="A14" s="44"/>
      <c r="B14" s="687"/>
      <c r="C14" s="15">
        <v>18.100000000000001</v>
      </c>
      <c r="D14" s="15">
        <v>18.3</v>
      </c>
      <c r="E14" s="15">
        <v>20.2</v>
      </c>
      <c r="F14" s="15">
        <v>18.5</v>
      </c>
      <c r="G14" s="16">
        <v>21.010811017305269</v>
      </c>
      <c r="H14" s="17">
        <v>22.808842251239749</v>
      </c>
      <c r="I14" s="17">
        <v>18.51684266948828</v>
      </c>
      <c r="J14" s="18">
        <v>22.1</v>
      </c>
      <c r="K14" s="55">
        <v>21.4</v>
      </c>
      <c r="L14" s="19">
        <v>22.211669029779305</v>
      </c>
      <c r="N14" s="50"/>
    </row>
    <row r="15" spans="1:14" s="8" customFormat="1" ht="9" customHeight="1">
      <c r="A15" s="691"/>
      <c r="B15" s="45" t="s">
        <v>9</v>
      </c>
      <c r="C15" s="20">
        <v>111</v>
      </c>
      <c r="D15" s="20">
        <v>128</v>
      </c>
      <c r="E15" s="20">
        <v>111</v>
      </c>
      <c r="F15" s="20">
        <v>143</v>
      </c>
      <c r="G15" s="21">
        <v>149</v>
      </c>
      <c r="H15" s="11">
        <v>142</v>
      </c>
      <c r="I15" s="12">
        <v>138</v>
      </c>
      <c r="J15" s="13">
        <v>157</v>
      </c>
      <c r="K15" s="54">
        <v>137</v>
      </c>
      <c r="L15" s="14">
        <v>127</v>
      </c>
      <c r="N15" s="49"/>
    </row>
    <row r="16" spans="1:14" s="8" customFormat="1" ht="9" customHeight="1">
      <c r="A16" s="691"/>
      <c r="B16" s="45" t="s">
        <v>10</v>
      </c>
      <c r="C16" s="15">
        <v>8.1</v>
      </c>
      <c r="D16" s="15">
        <v>9.3000000000000007</v>
      </c>
      <c r="E16" s="15">
        <v>8</v>
      </c>
      <c r="F16" s="15">
        <v>10.199999999999999</v>
      </c>
      <c r="G16" s="16">
        <v>10.540777244372004</v>
      </c>
      <c r="H16" s="17">
        <v>9.9657095374647522</v>
      </c>
      <c r="I16" s="17">
        <v>9.6064822871781299</v>
      </c>
      <c r="J16" s="18">
        <v>10.7</v>
      </c>
      <c r="K16" s="55">
        <v>9.4</v>
      </c>
      <c r="L16" s="19">
        <v>8.6530121680428582</v>
      </c>
      <c r="N16" s="50"/>
    </row>
    <row r="17" spans="1:14" s="8" customFormat="1" ht="9" customHeight="1">
      <c r="A17" s="691"/>
      <c r="B17" s="45" t="s">
        <v>11</v>
      </c>
      <c r="C17" s="9">
        <v>243</v>
      </c>
      <c r="D17" s="9">
        <v>260</v>
      </c>
      <c r="E17" s="9">
        <v>252</v>
      </c>
      <c r="F17" s="9">
        <v>232</v>
      </c>
      <c r="G17" s="10">
        <v>222</v>
      </c>
      <c r="H17" s="11">
        <v>198</v>
      </c>
      <c r="I17" s="12">
        <v>190</v>
      </c>
      <c r="J17" s="13">
        <v>218</v>
      </c>
      <c r="K17" s="54">
        <v>198</v>
      </c>
      <c r="L17" s="14">
        <v>173</v>
      </c>
      <c r="N17" s="49"/>
    </row>
    <row r="18" spans="1:14" s="8" customFormat="1" ht="9" customHeight="1">
      <c r="A18" s="691"/>
      <c r="B18" s="45" t="s">
        <v>12</v>
      </c>
      <c r="C18" s="15">
        <v>17.8</v>
      </c>
      <c r="D18" s="15">
        <v>18.899999999999999</v>
      </c>
      <c r="E18" s="15">
        <v>18.100000000000001</v>
      </c>
      <c r="F18" s="15">
        <v>16.5</v>
      </c>
      <c r="G18" s="16">
        <v>15.705050659399898</v>
      </c>
      <c r="H18" s="17">
        <v>13.895848509986063</v>
      </c>
      <c r="I18" s="17">
        <v>13.22631619249163</v>
      </c>
      <c r="J18" s="18">
        <v>14.9</v>
      </c>
      <c r="K18" s="55">
        <v>13.6</v>
      </c>
      <c r="L18" s="19">
        <v>11.787174055680429</v>
      </c>
      <c r="N18" s="50"/>
    </row>
    <row r="19" spans="1:14" s="8" customFormat="1" ht="9" customHeight="1">
      <c r="A19" s="44"/>
      <c r="B19" s="44" t="s">
        <v>13</v>
      </c>
      <c r="C19" s="27">
        <v>124</v>
      </c>
      <c r="D19" s="27">
        <v>134</v>
      </c>
      <c r="E19" s="27">
        <v>134</v>
      </c>
      <c r="F19" s="27">
        <v>122</v>
      </c>
      <c r="G19" s="10">
        <v>148</v>
      </c>
      <c r="H19" s="11">
        <v>131</v>
      </c>
      <c r="I19" s="12">
        <v>103</v>
      </c>
      <c r="J19" s="13">
        <v>139</v>
      </c>
      <c r="K19" s="54">
        <v>143</v>
      </c>
      <c r="L19" s="14">
        <v>148</v>
      </c>
      <c r="N19" s="49"/>
    </row>
    <row r="20" spans="1:14" s="8" customFormat="1" ht="9" customHeight="1">
      <c r="A20" s="44"/>
      <c r="B20" s="44" t="s">
        <v>14</v>
      </c>
      <c r="C20" s="15">
        <v>9.1</v>
      </c>
      <c r="D20" s="15">
        <v>9.6999999999999993</v>
      </c>
      <c r="E20" s="15">
        <v>9.6</v>
      </c>
      <c r="F20" s="15">
        <v>8.6999999999999993</v>
      </c>
      <c r="G20" s="16">
        <v>10.470033772933265</v>
      </c>
      <c r="H20" s="17">
        <v>9.1937179535766358</v>
      </c>
      <c r="I20" s="17">
        <v>7.1700556201401984</v>
      </c>
      <c r="J20" s="18">
        <v>9.5</v>
      </c>
      <c r="K20" s="55">
        <v>9.8000000000000007</v>
      </c>
      <c r="L20" s="19">
        <v>10.083825203703489</v>
      </c>
      <c r="N20" s="50"/>
    </row>
    <row r="21" spans="1:14" s="8" customFormat="1" ht="9" customHeight="1">
      <c r="A21" s="688"/>
      <c r="B21" s="687" t="s">
        <v>15</v>
      </c>
      <c r="C21" s="9">
        <v>230</v>
      </c>
      <c r="D21" s="9">
        <v>228</v>
      </c>
      <c r="E21" s="9">
        <v>254</v>
      </c>
      <c r="F21" s="9">
        <v>245</v>
      </c>
      <c r="G21" s="10">
        <v>289</v>
      </c>
      <c r="H21" s="11">
        <v>131</v>
      </c>
      <c r="I21" s="12">
        <v>131</v>
      </c>
      <c r="J21" s="13">
        <v>290</v>
      </c>
      <c r="K21" s="54">
        <v>332</v>
      </c>
      <c r="L21" s="14">
        <v>325</v>
      </c>
      <c r="N21" s="49"/>
    </row>
    <row r="22" spans="1:14" s="8" customFormat="1" ht="9" customHeight="1">
      <c r="A22" s="688"/>
      <c r="B22" s="687"/>
      <c r="C22" s="15">
        <v>16.8</v>
      </c>
      <c r="D22" s="15">
        <v>16.5</v>
      </c>
      <c r="E22" s="15">
        <v>18.2</v>
      </c>
      <c r="F22" s="15">
        <v>17.5</v>
      </c>
      <c r="G22" s="16">
        <v>20.444863245795361</v>
      </c>
      <c r="H22" s="17">
        <v>9.1937179535766358</v>
      </c>
      <c r="I22" s="17">
        <v>9.119196953770544</v>
      </c>
      <c r="J22" s="18">
        <v>19.8</v>
      </c>
      <c r="K22" s="55">
        <v>22.8</v>
      </c>
      <c r="L22" s="19">
        <v>22.143535075700228</v>
      </c>
      <c r="N22" s="50"/>
    </row>
    <row r="23" spans="1:14" s="8" customFormat="1" ht="9" customHeight="1">
      <c r="A23" s="688"/>
      <c r="B23" s="45" t="s">
        <v>16</v>
      </c>
      <c r="C23" s="9">
        <v>581</v>
      </c>
      <c r="D23" s="9">
        <v>565</v>
      </c>
      <c r="E23" s="9">
        <v>617</v>
      </c>
      <c r="F23" s="9">
        <v>700</v>
      </c>
      <c r="G23" s="10">
        <v>654</v>
      </c>
      <c r="H23" s="11">
        <v>669</v>
      </c>
      <c r="I23" s="12">
        <v>628</v>
      </c>
      <c r="J23" s="24">
        <v>641</v>
      </c>
      <c r="K23" s="56">
        <v>663</v>
      </c>
      <c r="L23" s="25">
        <v>658</v>
      </c>
      <c r="N23" s="51"/>
    </row>
    <row r="24" spans="1:14" s="8" customFormat="1" ht="9" customHeight="1">
      <c r="A24" s="688"/>
      <c r="B24" s="45" t="s">
        <v>17</v>
      </c>
      <c r="C24" s="15">
        <v>42.5</v>
      </c>
      <c r="D24" s="15">
        <v>41</v>
      </c>
      <c r="E24" s="15">
        <v>44.3</v>
      </c>
      <c r="F24" s="15">
        <v>49.9</v>
      </c>
      <c r="G24" s="16">
        <v>46.266230320934831</v>
      </c>
      <c r="H24" s="17">
        <v>46.951124511013511</v>
      </c>
      <c r="I24" s="17">
        <v>43.716455625709173</v>
      </c>
      <c r="J24" s="18">
        <v>43.8</v>
      </c>
      <c r="K24" s="55">
        <v>45.5</v>
      </c>
      <c r="L24" s="19">
        <v>44.832141784033084</v>
      </c>
      <c r="N24" s="50"/>
    </row>
    <row r="25" spans="1:14" s="8" customFormat="1" ht="9" customHeight="1">
      <c r="A25" s="688"/>
      <c r="B25" s="687" t="s">
        <v>18</v>
      </c>
      <c r="C25" s="9">
        <v>114</v>
      </c>
      <c r="D25" s="9">
        <v>121</v>
      </c>
      <c r="E25" s="9">
        <v>130</v>
      </c>
      <c r="F25" s="9">
        <v>124</v>
      </c>
      <c r="G25" s="10">
        <v>147</v>
      </c>
      <c r="H25" s="11">
        <v>150</v>
      </c>
      <c r="I25" s="12">
        <v>173</v>
      </c>
      <c r="J25" s="13">
        <v>164</v>
      </c>
      <c r="K25" s="54">
        <v>154</v>
      </c>
      <c r="L25" s="14">
        <v>163</v>
      </c>
      <c r="N25" s="49"/>
    </row>
    <row r="26" spans="1:14" s="8" customFormat="1" ht="9" customHeight="1">
      <c r="A26" s="688"/>
      <c r="B26" s="687"/>
      <c r="C26" s="15">
        <v>8.3000000000000007</v>
      </c>
      <c r="D26" s="15">
        <v>8.8000000000000007</v>
      </c>
      <c r="E26" s="15">
        <v>9.3000000000000007</v>
      </c>
      <c r="F26" s="15">
        <v>8.8000000000000007</v>
      </c>
      <c r="G26" s="16">
        <v>10.399290301494526</v>
      </c>
      <c r="H26" s="17">
        <v>10.527157962110653</v>
      </c>
      <c r="I26" s="17">
        <v>12.042908954216063</v>
      </c>
      <c r="J26" s="18">
        <v>11.2</v>
      </c>
      <c r="K26" s="55">
        <v>10.6</v>
      </c>
      <c r="L26" s="19">
        <v>11.105834514889652</v>
      </c>
      <c r="N26" s="50"/>
    </row>
    <row r="27" spans="1:14" s="8" customFormat="1" ht="9" customHeight="1">
      <c r="A27" s="688"/>
      <c r="B27" s="687" t="s">
        <v>19</v>
      </c>
      <c r="C27" s="27">
        <v>48</v>
      </c>
      <c r="D27" s="27">
        <v>54</v>
      </c>
      <c r="E27" s="27">
        <v>42</v>
      </c>
      <c r="F27" s="27">
        <v>50</v>
      </c>
      <c r="G27" s="10">
        <v>51</v>
      </c>
      <c r="H27" s="11">
        <v>53</v>
      </c>
      <c r="I27" s="12">
        <v>57</v>
      </c>
      <c r="J27" s="13">
        <v>56</v>
      </c>
      <c r="K27" s="54">
        <v>61</v>
      </c>
      <c r="L27" s="14">
        <v>70</v>
      </c>
      <c r="N27" s="49"/>
    </row>
    <row r="28" spans="1:14" s="8" customFormat="1" ht="9" customHeight="1">
      <c r="A28" s="688"/>
      <c r="B28" s="687"/>
      <c r="C28" s="15">
        <v>7.2</v>
      </c>
      <c r="D28" s="15">
        <v>8.1</v>
      </c>
      <c r="E28" s="15">
        <v>6.2</v>
      </c>
      <c r="F28" s="15">
        <v>7.3</v>
      </c>
      <c r="G28" s="16">
        <v>3.6079170433756524</v>
      </c>
      <c r="H28" s="17">
        <v>7.5905893877831616</v>
      </c>
      <c r="I28" s="17">
        <v>3.9678948577474884</v>
      </c>
      <c r="J28" s="18">
        <v>3.8</v>
      </c>
      <c r="K28" s="55">
        <v>8.5</v>
      </c>
      <c r="L28" s="19">
        <v>4.7693767855354334</v>
      </c>
      <c r="N28" s="50"/>
    </row>
    <row r="29" spans="1:14" s="8" customFormat="1" ht="9" customHeight="1">
      <c r="A29" s="44"/>
      <c r="B29" s="687" t="s">
        <v>20</v>
      </c>
      <c r="C29" s="9">
        <v>67</v>
      </c>
      <c r="D29" s="9">
        <v>63</v>
      </c>
      <c r="E29" s="9">
        <v>57</v>
      </c>
      <c r="F29" s="9">
        <v>72</v>
      </c>
      <c r="G29" s="10">
        <v>69</v>
      </c>
      <c r="H29" s="11">
        <v>69</v>
      </c>
      <c r="I29" s="12">
        <v>71</v>
      </c>
      <c r="J29" s="13">
        <v>67</v>
      </c>
      <c r="K29" s="54">
        <v>67</v>
      </c>
      <c r="L29" s="14">
        <v>76</v>
      </c>
      <c r="N29" s="49"/>
    </row>
    <row r="30" spans="1:14" s="8" customFormat="1" ht="9" customHeight="1">
      <c r="A30" s="44"/>
      <c r="B30" s="687"/>
      <c r="C30" s="15">
        <v>4.9000000000000004</v>
      </c>
      <c r="D30" s="15">
        <v>4.5999999999999996</v>
      </c>
      <c r="E30" s="15">
        <v>4.0999999999999996</v>
      </c>
      <c r="F30" s="15">
        <v>5.0999999999999996</v>
      </c>
      <c r="G30" s="16">
        <v>4.8812995292729413</v>
      </c>
      <c r="H30" s="17">
        <v>4.8424926625709004</v>
      </c>
      <c r="I30" s="17">
        <v>4.9424655245626621</v>
      </c>
      <c r="J30" s="18">
        <v>4.5999999999999996</v>
      </c>
      <c r="K30" s="55">
        <v>4.5999999999999996</v>
      </c>
      <c r="L30" s="19">
        <v>5.1781805100099003</v>
      </c>
      <c r="N30" s="50"/>
    </row>
    <row r="31" spans="1:14" s="8" customFormat="1" ht="9" customHeight="1">
      <c r="A31" s="692" t="s">
        <v>21</v>
      </c>
      <c r="B31" s="687"/>
      <c r="C31" s="9">
        <v>104</v>
      </c>
      <c r="D31" s="9">
        <v>94</v>
      </c>
      <c r="E31" s="9">
        <v>102</v>
      </c>
      <c r="F31" s="9">
        <v>117</v>
      </c>
      <c r="G31" s="10">
        <v>114</v>
      </c>
      <c r="H31" s="11">
        <v>98</v>
      </c>
      <c r="I31" s="12">
        <v>91</v>
      </c>
      <c r="J31" s="13">
        <v>92</v>
      </c>
      <c r="K31" s="54">
        <v>99</v>
      </c>
      <c r="L31" s="14">
        <v>118</v>
      </c>
      <c r="N31" s="49"/>
    </row>
    <row r="32" spans="1:14" s="8" customFormat="1" ht="9" customHeight="1">
      <c r="A32" s="692"/>
      <c r="B32" s="687"/>
      <c r="C32" s="15">
        <v>7.6</v>
      </c>
      <c r="D32" s="15">
        <v>6.8</v>
      </c>
      <c r="E32" s="15">
        <v>7.3</v>
      </c>
      <c r="F32" s="15">
        <v>8.3000000000000007</v>
      </c>
      <c r="G32" s="16">
        <v>8.0647557440161641</v>
      </c>
      <c r="H32" s="17">
        <v>6.8777432019122928</v>
      </c>
      <c r="I32" s="17">
        <v>6.3347093342986227</v>
      </c>
      <c r="J32" s="18">
        <v>6.3</v>
      </c>
      <c r="K32" s="55">
        <v>6.8</v>
      </c>
      <c r="L32" s="19">
        <v>8.0398065813311597</v>
      </c>
      <c r="N32" s="50"/>
    </row>
    <row r="33" spans="1:14" s="8" customFormat="1" ht="9" customHeight="1">
      <c r="A33" s="692" t="s">
        <v>2</v>
      </c>
      <c r="B33" s="687"/>
      <c r="C33" s="9">
        <v>21</v>
      </c>
      <c r="D33" s="9">
        <v>27</v>
      </c>
      <c r="E33" s="9">
        <v>51</v>
      </c>
      <c r="F33" s="9">
        <v>29</v>
      </c>
      <c r="G33" s="10">
        <v>38</v>
      </c>
      <c r="H33" s="11">
        <v>29</v>
      </c>
      <c r="I33" s="12">
        <v>38</v>
      </c>
      <c r="J33" s="13">
        <v>24</v>
      </c>
      <c r="K33" s="54">
        <v>36</v>
      </c>
      <c r="L33" s="14">
        <v>49</v>
      </c>
      <c r="N33" s="49"/>
    </row>
    <row r="34" spans="1:14" s="8" customFormat="1" ht="9" customHeight="1">
      <c r="A34" s="692"/>
      <c r="B34" s="687"/>
      <c r="C34" s="15">
        <v>1.5</v>
      </c>
      <c r="D34" s="15">
        <v>2</v>
      </c>
      <c r="E34" s="15">
        <v>3.7</v>
      </c>
      <c r="F34" s="15">
        <v>2.1</v>
      </c>
      <c r="G34" s="16">
        <v>2.6882519146720543</v>
      </c>
      <c r="H34" s="17">
        <v>2.0352505393413929</v>
      </c>
      <c r="I34" s="17">
        <v>2.6452632384983259</v>
      </c>
      <c r="J34" s="18">
        <v>1.6</v>
      </c>
      <c r="K34" s="55">
        <v>2.5</v>
      </c>
      <c r="L34" s="19">
        <v>3.3385637498748038</v>
      </c>
      <c r="N34" s="50"/>
    </row>
    <row r="35" spans="1:14" s="8" customFormat="1" ht="9" customHeight="1">
      <c r="A35" s="692" t="s">
        <v>22</v>
      </c>
      <c r="B35" s="687"/>
      <c r="C35" s="28">
        <v>1306</v>
      </c>
      <c r="D35" s="28">
        <v>1412</v>
      </c>
      <c r="E35" s="28">
        <v>1385</v>
      </c>
      <c r="F35" s="28">
        <v>1386</v>
      </c>
      <c r="G35" s="10">
        <v>1444</v>
      </c>
      <c r="H35" s="11">
        <v>1489</v>
      </c>
      <c r="I35" s="12">
        <v>1486</v>
      </c>
      <c r="J35" s="13">
        <v>1683</v>
      </c>
      <c r="K35" s="54">
        <v>1642</v>
      </c>
      <c r="L35" s="14">
        <v>1772</v>
      </c>
      <c r="N35" s="49"/>
    </row>
    <row r="36" spans="1:14" s="8" customFormat="1" ht="9" customHeight="1">
      <c r="A36" s="43"/>
      <c r="B36" s="26" t="s">
        <v>7</v>
      </c>
      <c r="C36" s="15">
        <v>95.5</v>
      </c>
      <c r="D36" s="15">
        <v>102.5</v>
      </c>
      <c r="E36" s="15">
        <v>99.4</v>
      </c>
      <c r="F36" s="15">
        <v>98.8</v>
      </c>
      <c r="G36" s="16">
        <v>102.15357275753807</v>
      </c>
      <c r="H36" s="17">
        <v>104.49958803721842</v>
      </c>
      <c r="I36" s="17">
        <v>103.4437150633819</v>
      </c>
      <c r="J36" s="18">
        <v>115.1</v>
      </c>
      <c r="K36" s="55">
        <v>112.7</v>
      </c>
      <c r="L36" s="19">
        <v>120.73336662812555</v>
      </c>
      <c r="N36" s="50"/>
    </row>
    <row r="37" spans="1:14" s="8" customFormat="1" ht="9" customHeight="1">
      <c r="A37" s="44"/>
      <c r="B37" s="687" t="s">
        <v>23</v>
      </c>
      <c r="C37" s="27">
        <v>381</v>
      </c>
      <c r="D37" s="27">
        <v>431</v>
      </c>
      <c r="E37" s="27">
        <v>438</v>
      </c>
      <c r="F37" s="27">
        <v>340</v>
      </c>
      <c r="G37" s="10">
        <v>334</v>
      </c>
      <c r="H37" s="11">
        <v>304</v>
      </c>
      <c r="I37" s="12">
        <v>287</v>
      </c>
      <c r="J37" s="13">
        <v>296</v>
      </c>
      <c r="K37" s="54">
        <v>293</v>
      </c>
      <c r="L37" s="14">
        <v>255</v>
      </c>
      <c r="N37" s="49"/>
    </row>
    <row r="38" spans="1:14" s="8" customFormat="1" ht="9" customHeight="1">
      <c r="A38" s="44"/>
      <c r="B38" s="687"/>
      <c r="C38" s="15">
        <v>27.9</v>
      </c>
      <c r="D38" s="15">
        <v>31.3</v>
      </c>
      <c r="E38" s="15">
        <v>31.4</v>
      </c>
      <c r="F38" s="15">
        <v>24.2</v>
      </c>
      <c r="G38" s="16">
        <v>23.628319460538584</v>
      </c>
      <c r="H38" s="17">
        <v>21.335040136544258</v>
      </c>
      <c r="I38" s="17">
        <v>19.97869866971104</v>
      </c>
      <c r="J38" s="18">
        <v>20.2</v>
      </c>
      <c r="K38" s="55">
        <v>20.100000000000001</v>
      </c>
      <c r="L38" s="19">
        <v>17.374158290164793</v>
      </c>
      <c r="N38" s="50"/>
    </row>
    <row r="39" spans="1:14" s="8" customFormat="1" ht="9" customHeight="1">
      <c r="A39" s="44"/>
      <c r="B39" s="687" t="s">
        <v>24</v>
      </c>
      <c r="C39" s="27">
        <v>121</v>
      </c>
      <c r="D39" s="27">
        <v>133</v>
      </c>
      <c r="E39" s="27">
        <v>134</v>
      </c>
      <c r="F39" s="27">
        <v>173</v>
      </c>
      <c r="G39" s="10">
        <v>197</v>
      </c>
      <c r="H39" s="11">
        <v>203</v>
      </c>
      <c r="I39" s="12">
        <v>247</v>
      </c>
      <c r="J39" s="13">
        <v>205</v>
      </c>
      <c r="K39" s="54">
        <v>245</v>
      </c>
      <c r="L39" s="14">
        <v>344</v>
      </c>
      <c r="N39" s="49"/>
    </row>
    <row r="40" spans="1:14" s="8" customFormat="1" ht="9" customHeight="1">
      <c r="A40" s="44"/>
      <c r="B40" s="687"/>
      <c r="C40" s="15">
        <v>8.9</v>
      </c>
      <c r="D40" s="15">
        <v>9.6999999999999993</v>
      </c>
      <c r="E40" s="15">
        <v>9.6</v>
      </c>
      <c r="F40" s="15">
        <v>12.3</v>
      </c>
      <c r="G40" s="16">
        <v>13.936463873431441</v>
      </c>
      <c r="H40" s="17">
        <v>14.246753775389751</v>
      </c>
      <c r="I40" s="17">
        <v>17.194211050239119</v>
      </c>
      <c r="J40" s="18">
        <v>14</v>
      </c>
      <c r="K40" s="55">
        <v>16.8</v>
      </c>
      <c r="L40" s="19">
        <v>23.438080203202706</v>
      </c>
      <c r="N40" s="50"/>
    </row>
    <row r="41" spans="1:14" s="8" customFormat="1" ht="9" customHeight="1">
      <c r="A41" s="44"/>
      <c r="B41" s="687" t="s">
        <v>25</v>
      </c>
      <c r="C41" s="27">
        <v>90</v>
      </c>
      <c r="D41" s="27">
        <v>113</v>
      </c>
      <c r="E41" s="27">
        <v>106</v>
      </c>
      <c r="F41" s="27">
        <v>122</v>
      </c>
      <c r="G41" s="10">
        <v>136</v>
      </c>
      <c r="H41" s="11">
        <v>157</v>
      </c>
      <c r="I41" s="12">
        <v>129</v>
      </c>
      <c r="J41" s="13">
        <v>164</v>
      </c>
      <c r="K41" s="54">
        <v>126</v>
      </c>
      <c r="L41" s="14">
        <v>166</v>
      </c>
      <c r="N41" s="49"/>
    </row>
    <row r="42" spans="1:14" s="8" customFormat="1" ht="9" customHeight="1">
      <c r="A42" s="44"/>
      <c r="B42" s="687"/>
      <c r="C42" s="15">
        <v>6.6</v>
      </c>
      <c r="D42" s="15">
        <v>8.1999999999999993</v>
      </c>
      <c r="E42" s="15">
        <v>7.6</v>
      </c>
      <c r="F42" s="15">
        <v>8.6999999999999993</v>
      </c>
      <c r="G42" s="16">
        <v>9.6211121156684047</v>
      </c>
      <c r="H42" s="17">
        <v>11.018425333675818</v>
      </c>
      <c r="I42" s="17">
        <v>8.9799725727969477</v>
      </c>
      <c r="J42" s="18">
        <v>11.2</v>
      </c>
      <c r="K42" s="55">
        <v>8.6</v>
      </c>
      <c r="L42" s="19">
        <v>11.310236377126886</v>
      </c>
      <c r="N42" s="50"/>
    </row>
    <row r="43" spans="1:14" s="8" customFormat="1" ht="9" customHeight="1">
      <c r="A43" s="44"/>
      <c r="B43" s="687" t="s">
        <v>26</v>
      </c>
      <c r="C43" s="27">
        <v>563</v>
      </c>
      <c r="D43" s="27">
        <v>558</v>
      </c>
      <c r="E43" s="27">
        <v>523</v>
      </c>
      <c r="F43" s="27">
        <v>589</v>
      </c>
      <c r="G43" s="10">
        <v>604</v>
      </c>
      <c r="H43" s="11">
        <v>612</v>
      </c>
      <c r="I43" s="12">
        <v>599</v>
      </c>
      <c r="J43" s="13">
        <v>822</v>
      </c>
      <c r="K43" s="54">
        <v>797</v>
      </c>
      <c r="L43" s="14">
        <v>821</v>
      </c>
      <c r="N43" s="49"/>
    </row>
    <row r="44" spans="1:14" s="8" customFormat="1" ht="9" customHeight="1">
      <c r="A44" s="44"/>
      <c r="B44" s="687"/>
      <c r="C44" s="15">
        <v>41.2</v>
      </c>
      <c r="D44" s="15">
        <v>40.5</v>
      </c>
      <c r="E44" s="15">
        <v>37.5</v>
      </c>
      <c r="F44" s="15">
        <v>42</v>
      </c>
      <c r="G44" s="16">
        <v>42.72905674899792</v>
      </c>
      <c r="H44" s="17">
        <v>42.950804485411467</v>
      </c>
      <c r="I44" s="17">
        <v>41.697702101592029</v>
      </c>
      <c r="J44" s="18">
        <v>56.2</v>
      </c>
      <c r="K44" s="55">
        <v>54.7</v>
      </c>
      <c r="L44" s="19">
        <v>55.937976298922742</v>
      </c>
      <c r="N44" s="50"/>
    </row>
    <row r="45" spans="1:14" s="8" customFormat="1" ht="9" customHeight="1">
      <c r="A45" s="692" t="s">
        <v>3</v>
      </c>
      <c r="B45" s="687"/>
      <c r="C45" s="9">
        <v>921</v>
      </c>
      <c r="D45" s="9">
        <v>919</v>
      </c>
      <c r="E45" s="9">
        <v>929</v>
      </c>
      <c r="F45" s="9">
        <v>989</v>
      </c>
      <c r="G45" s="10">
        <v>864</v>
      </c>
      <c r="H45" s="11">
        <v>847</v>
      </c>
      <c r="I45" s="12">
        <v>754</v>
      </c>
      <c r="J45" s="13">
        <v>866</v>
      </c>
      <c r="K45" s="54">
        <v>791</v>
      </c>
      <c r="L45" s="14">
        <v>831</v>
      </c>
      <c r="N45" s="49"/>
    </row>
    <row r="46" spans="1:14" s="8" customFormat="1" ht="9" customHeight="1">
      <c r="A46" s="43"/>
      <c r="B46" s="26" t="s">
        <v>7</v>
      </c>
      <c r="C46" s="15">
        <v>67.400000000000006</v>
      </c>
      <c r="D46" s="15">
        <v>66.7</v>
      </c>
      <c r="E46" s="15">
        <v>66.7</v>
      </c>
      <c r="F46" s="15">
        <v>70.5</v>
      </c>
      <c r="G46" s="16">
        <v>61.122359323069865</v>
      </c>
      <c r="H46" s="17">
        <v>59.44335195938482</v>
      </c>
      <c r="I46" s="17">
        <v>52.487591627045724</v>
      </c>
      <c r="J46" s="18">
        <v>59.2</v>
      </c>
      <c r="K46" s="55">
        <v>54.3</v>
      </c>
      <c r="L46" s="19">
        <v>56.619315839713515</v>
      </c>
      <c r="N46" s="50"/>
    </row>
    <row r="47" spans="1:14" s="8" customFormat="1" ht="9" customHeight="1">
      <c r="A47" s="44"/>
      <c r="B47" s="687" t="s">
        <v>27</v>
      </c>
      <c r="C47" s="27">
        <v>114</v>
      </c>
      <c r="D47" s="27">
        <v>98</v>
      </c>
      <c r="E47" s="27">
        <v>119</v>
      </c>
      <c r="F47" s="27">
        <v>109</v>
      </c>
      <c r="G47" s="10">
        <v>118</v>
      </c>
      <c r="H47" s="11">
        <v>94</v>
      </c>
      <c r="I47" s="12">
        <v>122</v>
      </c>
      <c r="J47" s="13">
        <v>108</v>
      </c>
      <c r="K47" s="54">
        <v>90</v>
      </c>
      <c r="L47" s="14">
        <v>113</v>
      </c>
      <c r="N47" s="49"/>
    </row>
    <row r="48" spans="1:14" s="8" customFormat="1" ht="9" customHeight="1">
      <c r="A48" s="44"/>
      <c r="B48" s="687"/>
      <c r="C48" s="15">
        <v>8.3000000000000007</v>
      </c>
      <c r="D48" s="15">
        <v>7.1</v>
      </c>
      <c r="E48" s="15">
        <v>8.5</v>
      </c>
      <c r="F48" s="15">
        <v>7.8</v>
      </c>
      <c r="G48" s="16">
        <v>8.3477296297711163</v>
      </c>
      <c r="H48" s="17">
        <v>6.5970189895893423</v>
      </c>
      <c r="I48" s="17">
        <v>8.4926872393893618</v>
      </c>
      <c r="J48" s="18">
        <v>7.4</v>
      </c>
      <c r="K48" s="55">
        <v>6.3</v>
      </c>
      <c r="L48" s="19">
        <v>7.6991368109357712</v>
      </c>
      <c r="N48" s="50"/>
    </row>
    <row r="49" spans="1:14" s="8" customFormat="1" ht="9" customHeight="1">
      <c r="A49" s="44"/>
      <c r="B49" s="687" t="s">
        <v>28</v>
      </c>
      <c r="C49" s="27">
        <v>265</v>
      </c>
      <c r="D49" s="27">
        <v>288</v>
      </c>
      <c r="E49" s="27">
        <v>258</v>
      </c>
      <c r="F49" s="27">
        <v>329</v>
      </c>
      <c r="G49" s="10">
        <v>266</v>
      </c>
      <c r="H49" s="11">
        <v>264</v>
      </c>
      <c r="I49" s="12">
        <v>279</v>
      </c>
      <c r="J49" s="13">
        <v>282</v>
      </c>
      <c r="K49" s="54">
        <v>259</v>
      </c>
      <c r="L49" s="14">
        <v>282</v>
      </c>
      <c r="N49" s="49"/>
    </row>
    <row r="50" spans="1:14" s="8" customFormat="1" ht="9" customHeight="1">
      <c r="A50" s="44"/>
      <c r="B50" s="687"/>
      <c r="C50" s="15">
        <v>19.399999999999999</v>
      </c>
      <c r="D50" s="15">
        <v>20.9</v>
      </c>
      <c r="E50" s="15">
        <v>18.5</v>
      </c>
      <c r="F50" s="15">
        <v>23.5</v>
      </c>
      <c r="G50" s="16">
        <v>18.817763402704383</v>
      </c>
      <c r="H50" s="17">
        <v>18.527798013314747</v>
      </c>
      <c r="I50" s="17">
        <v>19.421801145816655</v>
      </c>
      <c r="J50" s="18">
        <v>19.3</v>
      </c>
      <c r="K50" s="55">
        <v>17.8</v>
      </c>
      <c r="L50" s="19">
        <v>19.213775050299891</v>
      </c>
      <c r="N50" s="50"/>
    </row>
    <row r="51" spans="1:14" s="8" customFormat="1" ht="9" customHeight="1">
      <c r="A51" s="44"/>
      <c r="B51" s="687" t="s">
        <v>29</v>
      </c>
      <c r="C51" s="27">
        <v>532</v>
      </c>
      <c r="D51" s="27">
        <v>526</v>
      </c>
      <c r="E51" s="27">
        <v>541</v>
      </c>
      <c r="F51" s="27">
        <v>533</v>
      </c>
      <c r="G51" s="10">
        <v>487</v>
      </c>
      <c r="H51" s="11">
        <v>482</v>
      </c>
      <c r="I51" s="12">
        <v>434</v>
      </c>
      <c r="J51" s="13">
        <v>459</v>
      </c>
      <c r="K51" s="54">
        <v>431</v>
      </c>
      <c r="L51" s="14">
        <v>425</v>
      </c>
      <c r="N51" s="49"/>
    </row>
    <row r="52" spans="1:14" s="8" customFormat="1" ht="9" customHeight="1">
      <c r="A52" s="44"/>
      <c r="B52" s="687"/>
      <c r="C52" s="15">
        <v>38.9</v>
      </c>
      <c r="D52" s="15">
        <v>38.200000000000003</v>
      </c>
      <c r="E52" s="15">
        <v>38.799999999999997</v>
      </c>
      <c r="F52" s="15">
        <v>38</v>
      </c>
      <c r="G52" s="16">
        <v>34.452070590665542</v>
      </c>
      <c r="H52" s="17">
        <v>33.827267584915568</v>
      </c>
      <c r="I52" s="17">
        <v>30.21169067127035</v>
      </c>
      <c r="J52" s="18">
        <v>31.4</v>
      </c>
      <c r="K52" s="55">
        <v>29.6</v>
      </c>
      <c r="L52" s="19">
        <v>28.956930483607994</v>
      </c>
      <c r="N52" s="50"/>
    </row>
    <row r="53" spans="1:14" s="8" customFormat="1" ht="9" customHeight="1">
      <c r="A53" s="692" t="s">
        <v>30</v>
      </c>
      <c r="B53" s="687"/>
      <c r="C53" s="27">
        <v>117</v>
      </c>
      <c r="D53" s="27">
        <v>116</v>
      </c>
      <c r="E53" s="27">
        <v>133</v>
      </c>
      <c r="F53" s="27">
        <v>119</v>
      </c>
      <c r="G53" s="10">
        <v>156</v>
      </c>
      <c r="H53" s="11">
        <v>159</v>
      </c>
      <c r="I53" s="12">
        <v>153</v>
      </c>
      <c r="J53" s="13">
        <v>169</v>
      </c>
      <c r="K53" s="54">
        <v>147</v>
      </c>
      <c r="L53" s="14">
        <v>166</v>
      </c>
      <c r="N53" s="49"/>
    </row>
    <row r="54" spans="1:14" s="8" customFormat="1" ht="9" customHeight="1">
      <c r="A54" s="692"/>
      <c r="B54" s="687"/>
      <c r="C54" s="15">
        <v>8.6</v>
      </c>
      <c r="D54" s="15">
        <v>8.4</v>
      </c>
      <c r="E54" s="15">
        <v>9.5</v>
      </c>
      <c r="F54" s="15">
        <v>8.5</v>
      </c>
      <c r="G54" s="16">
        <v>11.035981544443171</v>
      </c>
      <c r="H54" s="17">
        <v>11.158787439837292</v>
      </c>
      <c r="I54" s="17">
        <v>10.650665144480101</v>
      </c>
      <c r="J54" s="18">
        <v>11.6</v>
      </c>
      <c r="K54" s="55">
        <v>10.1</v>
      </c>
      <c r="L54" s="19">
        <v>11.310236377126886</v>
      </c>
      <c r="N54" s="50"/>
    </row>
    <row r="55" spans="1:14" s="8" customFormat="1" ht="9" customHeight="1">
      <c r="A55" s="692" t="s">
        <v>31</v>
      </c>
      <c r="B55" s="687"/>
      <c r="C55" s="27">
        <v>764</v>
      </c>
      <c r="D55" s="27">
        <v>822</v>
      </c>
      <c r="E55" s="27">
        <v>844</v>
      </c>
      <c r="F55" s="27">
        <v>862</v>
      </c>
      <c r="G55" s="10">
        <v>887</v>
      </c>
      <c r="H55" s="11">
        <v>847</v>
      </c>
      <c r="I55" s="12">
        <v>876</v>
      </c>
      <c r="J55" s="13">
        <v>681</v>
      </c>
      <c r="K55" s="54">
        <v>705</v>
      </c>
      <c r="L55" s="14">
        <v>748</v>
      </c>
      <c r="N55" s="49"/>
    </row>
    <row r="56" spans="1:14" s="8" customFormat="1" ht="9" customHeight="1">
      <c r="A56" s="692"/>
      <c r="B56" s="687"/>
      <c r="C56" s="15">
        <v>55.9</v>
      </c>
      <c r="D56" s="15">
        <v>59.6</v>
      </c>
      <c r="E56" s="15">
        <v>60.6</v>
      </c>
      <c r="F56" s="15">
        <v>61.5</v>
      </c>
      <c r="G56" s="16">
        <v>62.749459166160854</v>
      </c>
      <c r="H56" s="17">
        <v>59.44335195938482</v>
      </c>
      <c r="I56" s="17">
        <v>60.980278866435093</v>
      </c>
      <c r="J56" s="18">
        <v>46.6</v>
      </c>
      <c r="K56" s="55">
        <v>48.4</v>
      </c>
      <c r="L56" s="19">
        <v>50.964197651150073</v>
      </c>
      <c r="N56" s="50"/>
    </row>
    <row r="57" spans="1:14" s="8" customFormat="1" ht="9" customHeight="1">
      <c r="A57" s="692" t="s">
        <v>32</v>
      </c>
      <c r="B57" s="687"/>
      <c r="C57" s="27">
        <v>112</v>
      </c>
      <c r="D57" s="27">
        <v>138</v>
      </c>
      <c r="E57" s="27">
        <v>124</v>
      </c>
      <c r="F57" s="27">
        <v>131</v>
      </c>
      <c r="G57" s="10">
        <v>146</v>
      </c>
      <c r="H57" s="11">
        <v>116</v>
      </c>
      <c r="I57" s="12">
        <v>118</v>
      </c>
      <c r="J57" s="13">
        <v>189</v>
      </c>
      <c r="K57" s="54">
        <v>171</v>
      </c>
      <c r="L57" s="14">
        <v>162</v>
      </c>
      <c r="N57" s="49"/>
    </row>
    <row r="58" spans="1:14" s="8" customFormat="1" ht="9" customHeight="1">
      <c r="A58" s="692"/>
      <c r="B58" s="687"/>
      <c r="C58" s="15">
        <v>8.1999999999999993</v>
      </c>
      <c r="D58" s="15">
        <v>10</v>
      </c>
      <c r="E58" s="15">
        <v>8.9</v>
      </c>
      <c r="F58" s="15">
        <v>9.3000000000000007</v>
      </c>
      <c r="G58" s="16">
        <v>10.328546830055789</v>
      </c>
      <c r="H58" s="17">
        <v>8.1410021573655715</v>
      </c>
      <c r="I58" s="17">
        <v>8.2142384774421711</v>
      </c>
      <c r="J58" s="18">
        <v>12.9</v>
      </c>
      <c r="K58" s="55">
        <v>11.7</v>
      </c>
      <c r="L58" s="19">
        <v>11.037700560810576</v>
      </c>
      <c r="N58" s="50"/>
    </row>
    <row r="59" spans="1:14" s="8" customFormat="1" ht="9" customHeight="1">
      <c r="A59" s="692" t="s">
        <v>33</v>
      </c>
      <c r="B59" s="687"/>
      <c r="C59" s="27">
        <v>13</v>
      </c>
      <c r="D59" s="27">
        <v>10</v>
      </c>
      <c r="E59" s="27">
        <v>11</v>
      </c>
      <c r="F59" s="27">
        <v>10</v>
      </c>
      <c r="G59" s="10">
        <v>15</v>
      </c>
      <c r="H59" s="11">
        <v>17</v>
      </c>
      <c r="I59" s="12">
        <v>7</v>
      </c>
      <c r="J59" s="13">
        <v>12</v>
      </c>
      <c r="K59" s="54">
        <v>11</v>
      </c>
      <c r="L59" s="14">
        <v>12</v>
      </c>
      <c r="N59" s="49"/>
    </row>
    <row r="60" spans="1:14" s="8" customFormat="1" ht="9" customHeight="1">
      <c r="A60" s="692"/>
      <c r="B60" s="687"/>
      <c r="C60" s="15">
        <v>1</v>
      </c>
      <c r="D60" s="15">
        <v>0.7</v>
      </c>
      <c r="E60" s="15">
        <v>0.8</v>
      </c>
      <c r="F60" s="15">
        <v>0.7</v>
      </c>
      <c r="G60" s="16">
        <v>1.0611520715810743</v>
      </c>
      <c r="H60" s="17">
        <v>1.1930779023725406</v>
      </c>
      <c r="I60" s="17">
        <v>0.48728533340758634</v>
      </c>
      <c r="J60" s="18">
        <v>0.8</v>
      </c>
      <c r="K60" s="55">
        <v>0.8</v>
      </c>
      <c r="L60" s="19">
        <v>0.81760744894893156</v>
      </c>
      <c r="N60" s="50"/>
    </row>
    <row r="61" spans="1:14" s="8" customFormat="1" ht="9" customHeight="1">
      <c r="A61" s="692" t="s">
        <v>34</v>
      </c>
      <c r="B61" s="687"/>
      <c r="C61" s="27">
        <v>179</v>
      </c>
      <c r="D61" s="27">
        <v>203</v>
      </c>
      <c r="E61" s="27">
        <v>209</v>
      </c>
      <c r="F61" s="27">
        <v>174</v>
      </c>
      <c r="G61" s="10">
        <v>186</v>
      </c>
      <c r="H61" s="11">
        <v>196</v>
      </c>
      <c r="I61" s="12">
        <v>182</v>
      </c>
      <c r="J61" s="13">
        <v>214</v>
      </c>
      <c r="K61" s="54">
        <v>221</v>
      </c>
      <c r="L61" s="14">
        <v>193</v>
      </c>
      <c r="N61" s="49"/>
    </row>
    <row r="62" spans="1:14" s="8" customFormat="1" ht="9" customHeight="1">
      <c r="A62" s="692"/>
      <c r="B62" s="687"/>
      <c r="C62" s="15">
        <v>13.1</v>
      </c>
      <c r="D62" s="15">
        <v>14.7</v>
      </c>
      <c r="E62" s="15">
        <v>15</v>
      </c>
      <c r="F62" s="15">
        <v>12.4</v>
      </c>
      <c r="G62" s="16">
        <v>13.15828568760532</v>
      </c>
      <c r="H62" s="17">
        <v>13.755486403824586</v>
      </c>
      <c r="I62" s="17">
        <v>12.669418668597245</v>
      </c>
      <c r="J62" s="18">
        <v>14.6</v>
      </c>
      <c r="K62" s="55">
        <v>15.2</v>
      </c>
      <c r="L62" s="19">
        <v>13.149853137261983</v>
      </c>
      <c r="N62" s="50"/>
    </row>
    <row r="63" spans="1:14" s="8" customFormat="1" ht="9" customHeight="1">
      <c r="A63" s="692" t="s">
        <v>35</v>
      </c>
      <c r="B63" s="687"/>
      <c r="C63" s="27">
        <v>138</v>
      </c>
      <c r="D63" s="27">
        <v>130</v>
      </c>
      <c r="E63" s="27">
        <v>154</v>
      </c>
      <c r="F63" s="27">
        <v>158</v>
      </c>
      <c r="G63" s="10">
        <v>151</v>
      </c>
      <c r="H63" s="11">
        <v>143</v>
      </c>
      <c r="I63" s="12">
        <v>144</v>
      </c>
      <c r="J63" s="13">
        <v>171</v>
      </c>
      <c r="K63" s="54">
        <v>181</v>
      </c>
      <c r="L63" s="14">
        <v>190</v>
      </c>
      <c r="N63" s="49"/>
    </row>
    <row r="64" spans="1:14" s="8" customFormat="1" ht="9" customHeight="1">
      <c r="A64" s="692"/>
      <c r="B64" s="687"/>
      <c r="C64" s="15">
        <v>10.1</v>
      </c>
      <c r="D64" s="15">
        <v>9.4</v>
      </c>
      <c r="E64" s="15">
        <v>11.1</v>
      </c>
      <c r="F64" s="15">
        <v>11.3</v>
      </c>
      <c r="G64" s="16">
        <v>10.68226418724948</v>
      </c>
      <c r="H64" s="17">
        <v>10.035890590545488</v>
      </c>
      <c r="I64" s="17">
        <v>10.024155430098919</v>
      </c>
      <c r="J64" s="18">
        <v>11.7</v>
      </c>
      <c r="K64" s="55">
        <v>12.4</v>
      </c>
      <c r="L64" s="19">
        <v>12.94545127502475</v>
      </c>
      <c r="N64" s="50"/>
    </row>
    <row r="65" spans="1:15" s="8" customFormat="1" ht="9" customHeight="1">
      <c r="A65" s="692" t="s">
        <v>36</v>
      </c>
      <c r="B65" s="687"/>
      <c r="C65" s="27">
        <v>243</v>
      </c>
      <c r="D65" s="27">
        <v>300</v>
      </c>
      <c r="E65" s="27">
        <v>422</v>
      </c>
      <c r="F65" s="27">
        <v>461</v>
      </c>
      <c r="G65" s="10">
        <v>566</v>
      </c>
      <c r="H65" s="11">
        <v>673</v>
      </c>
      <c r="I65" s="12">
        <v>741</v>
      </c>
      <c r="J65" s="13">
        <v>848</v>
      </c>
      <c r="K65" s="54">
        <v>954</v>
      </c>
      <c r="L65" s="14">
        <v>1081</v>
      </c>
      <c r="N65" s="49"/>
    </row>
    <row r="66" spans="1:15" s="8" customFormat="1" ht="9" customHeight="1">
      <c r="A66" s="692"/>
      <c r="B66" s="687"/>
      <c r="C66" s="15">
        <v>17.8</v>
      </c>
      <c r="D66" s="15">
        <v>21.8</v>
      </c>
      <c r="E66" s="15">
        <v>30.3</v>
      </c>
      <c r="F66" s="15">
        <v>32.9</v>
      </c>
      <c r="G66" s="16">
        <v>40.040804834325861</v>
      </c>
      <c r="H66" s="17">
        <v>47.231848723336469</v>
      </c>
      <c r="I66" s="17">
        <v>51.582633150717356</v>
      </c>
      <c r="J66" s="18">
        <v>58</v>
      </c>
      <c r="K66" s="55">
        <v>65.400000000000006</v>
      </c>
      <c r="L66" s="19">
        <v>73.652804359482914</v>
      </c>
      <c r="N66" s="50"/>
    </row>
    <row r="67" spans="1:15" s="8" customFormat="1" ht="9" customHeight="1">
      <c r="A67" s="692" t="s">
        <v>37</v>
      </c>
      <c r="B67" s="687"/>
      <c r="C67" s="27">
        <v>314</v>
      </c>
      <c r="D67" s="27">
        <v>355</v>
      </c>
      <c r="E67" s="27">
        <v>649</v>
      </c>
      <c r="F67" s="27">
        <v>700</v>
      </c>
      <c r="G67" s="10">
        <v>347</v>
      </c>
      <c r="H67" s="11">
        <v>425</v>
      </c>
      <c r="I67" s="12">
        <v>342</v>
      </c>
      <c r="J67" s="13">
        <v>356</v>
      </c>
      <c r="K67" s="54">
        <v>368</v>
      </c>
      <c r="L67" s="14">
        <v>401</v>
      </c>
      <c r="N67" s="49"/>
    </row>
    <row r="68" spans="1:15" s="8" customFormat="1" ht="9" customHeight="1">
      <c r="A68" s="43"/>
      <c r="B68" s="26" t="s">
        <v>7</v>
      </c>
      <c r="C68" s="15">
        <v>23</v>
      </c>
      <c r="D68" s="15">
        <v>25.8</v>
      </c>
      <c r="E68" s="15">
        <v>46.6</v>
      </c>
      <c r="F68" s="15">
        <v>49.9</v>
      </c>
      <c r="G68" s="16">
        <v>24.54798458924218</v>
      </c>
      <c r="H68" s="17">
        <v>29.826947559313517</v>
      </c>
      <c r="I68" s="17">
        <v>23.807369146484934</v>
      </c>
      <c r="J68" s="18">
        <v>24.3</v>
      </c>
      <c r="K68" s="55">
        <v>25.2</v>
      </c>
      <c r="L68" s="19">
        <v>27.321715585710127</v>
      </c>
      <c r="N68" s="50"/>
    </row>
    <row r="69" spans="1:15" s="8" customFormat="1" ht="9" customHeight="1">
      <c r="A69" s="44"/>
      <c r="B69" s="687" t="s">
        <v>38</v>
      </c>
      <c r="C69" s="27">
        <v>37</v>
      </c>
      <c r="D69" s="27">
        <v>35</v>
      </c>
      <c r="E69" s="27">
        <v>37</v>
      </c>
      <c r="F69" s="27">
        <v>40</v>
      </c>
      <c r="G69" s="10">
        <v>39</v>
      </c>
      <c r="H69" s="11">
        <v>41</v>
      </c>
      <c r="I69" s="12">
        <v>29</v>
      </c>
      <c r="J69" s="13">
        <v>33</v>
      </c>
      <c r="K69" s="54">
        <v>31</v>
      </c>
      <c r="L69" s="14">
        <v>35</v>
      </c>
      <c r="N69" s="49"/>
    </row>
    <row r="70" spans="1:15" s="8" customFormat="1" ht="9" customHeight="1">
      <c r="A70" s="44"/>
      <c r="B70" s="687"/>
      <c r="C70" s="15">
        <v>2.7</v>
      </c>
      <c r="D70" s="15">
        <v>2.5</v>
      </c>
      <c r="E70" s="15">
        <v>2.7</v>
      </c>
      <c r="F70" s="15">
        <v>2.9</v>
      </c>
      <c r="G70" s="16">
        <v>2.7589953861107928</v>
      </c>
      <c r="H70" s="17">
        <v>2.8774231763102454</v>
      </c>
      <c r="I70" s="17">
        <v>2.0187535241171433</v>
      </c>
      <c r="J70" s="18">
        <v>2.2999999999999998</v>
      </c>
      <c r="K70" s="55">
        <v>2.1</v>
      </c>
      <c r="L70" s="19">
        <v>2.3846883927677167</v>
      </c>
      <c r="N70" s="50"/>
    </row>
    <row r="71" spans="1:15" s="8" customFormat="1" ht="9" customHeight="1">
      <c r="A71" s="44"/>
      <c r="B71" s="700" t="s">
        <v>42</v>
      </c>
      <c r="C71" s="29">
        <v>0</v>
      </c>
      <c r="D71" s="29">
        <v>10</v>
      </c>
      <c r="E71" s="29">
        <v>2</v>
      </c>
      <c r="F71" s="12">
        <v>0</v>
      </c>
      <c r="G71" s="30">
        <v>4</v>
      </c>
      <c r="H71" s="12">
        <v>8</v>
      </c>
      <c r="I71" s="11">
        <v>1</v>
      </c>
      <c r="J71" s="11">
        <v>0</v>
      </c>
      <c r="K71" s="57">
        <v>37</v>
      </c>
      <c r="L71" s="31">
        <v>8</v>
      </c>
      <c r="N71" s="52"/>
    </row>
    <row r="72" spans="1:15" s="8" customFormat="1" ht="9" customHeight="1">
      <c r="A72" s="44"/>
      <c r="B72" s="700"/>
      <c r="C72" s="17">
        <v>0</v>
      </c>
      <c r="D72" s="17">
        <v>0.7</v>
      </c>
      <c r="E72" s="17">
        <v>0.1</v>
      </c>
      <c r="F72" s="17">
        <v>0</v>
      </c>
      <c r="G72" s="12">
        <v>0.28297388575495308</v>
      </c>
      <c r="H72" s="32">
        <v>0.5614484246459015</v>
      </c>
      <c r="I72" s="17">
        <v>6.9612190486798037E-2</v>
      </c>
      <c r="J72" s="18">
        <v>0</v>
      </c>
      <c r="K72" s="55">
        <v>2.5</v>
      </c>
      <c r="L72" s="19">
        <v>0.54507163263262104</v>
      </c>
      <c r="N72" s="50"/>
    </row>
    <row r="73" spans="1:15" s="8" customFormat="1" ht="9" customHeight="1">
      <c r="A73" s="692" t="s">
        <v>4</v>
      </c>
      <c r="B73" s="687"/>
      <c r="C73" s="27">
        <v>317</v>
      </c>
      <c r="D73" s="27">
        <v>308</v>
      </c>
      <c r="E73" s="27">
        <v>265</v>
      </c>
      <c r="F73" s="27">
        <v>243</v>
      </c>
      <c r="G73" s="10">
        <v>249</v>
      </c>
      <c r="H73" s="11">
        <v>239</v>
      </c>
      <c r="I73" s="12">
        <v>178</v>
      </c>
      <c r="J73" s="13">
        <v>232</v>
      </c>
      <c r="K73" s="54">
        <v>214</v>
      </c>
      <c r="L73" s="14">
        <v>199</v>
      </c>
      <c r="N73" s="49"/>
    </row>
    <row r="74" spans="1:15" s="8" customFormat="1" ht="9" customHeight="1">
      <c r="A74" s="692"/>
      <c r="B74" s="687"/>
      <c r="C74" s="15">
        <v>23.2</v>
      </c>
      <c r="D74" s="15">
        <v>22.3</v>
      </c>
      <c r="E74" s="15">
        <v>19</v>
      </c>
      <c r="F74" s="15">
        <v>17.3</v>
      </c>
      <c r="G74" s="16">
        <v>17.615124388245828</v>
      </c>
      <c r="H74" s="17">
        <v>16.773271686296304</v>
      </c>
      <c r="I74" s="17">
        <v>12.390969906650053</v>
      </c>
      <c r="J74" s="18">
        <v>15.9</v>
      </c>
      <c r="K74" s="55">
        <v>14.7</v>
      </c>
      <c r="L74" s="19">
        <v>13.55865686173645</v>
      </c>
      <c r="N74" s="50"/>
    </row>
    <row r="75" spans="1:15" s="8" customFormat="1" ht="9" customHeight="1">
      <c r="A75" s="692" t="s">
        <v>5</v>
      </c>
      <c r="B75" s="687"/>
      <c r="C75" s="20">
        <v>8783</v>
      </c>
      <c r="D75" s="20">
        <v>9272</v>
      </c>
      <c r="E75" s="20">
        <v>9716</v>
      </c>
      <c r="F75" s="20">
        <v>9984</v>
      </c>
      <c r="G75" s="21">
        <v>10238</v>
      </c>
      <c r="H75" s="11">
        <v>10409</v>
      </c>
      <c r="I75" s="12">
        <v>10379</v>
      </c>
      <c r="J75" s="13">
        <v>10997</v>
      </c>
      <c r="K75" s="54">
        <v>11174</v>
      </c>
      <c r="L75" s="14">
        <v>11566</v>
      </c>
      <c r="N75" s="49"/>
    </row>
    <row r="76" spans="1:15" s="8" customFormat="1" ht="9" customHeight="1" thickBot="1">
      <c r="A76" s="698"/>
      <c r="B76" s="699"/>
      <c r="C76" s="33">
        <v>642.4</v>
      </c>
      <c r="D76" s="33">
        <v>672.8</v>
      </c>
      <c r="E76" s="33">
        <v>697.6</v>
      </c>
      <c r="F76" s="33">
        <v>712</v>
      </c>
      <c r="G76" s="34">
        <v>724.27166058980254</v>
      </c>
      <c r="H76" s="35">
        <v>730.5145815173986</v>
      </c>
      <c r="I76" s="35">
        <v>722.5049250624769</v>
      </c>
      <c r="J76" s="36">
        <v>751.8</v>
      </c>
      <c r="K76" s="58">
        <v>766.6</v>
      </c>
      <c r="L76" s="37">
        <v>788.03731287861183</v>
      </c>
      <c r="N76" s="50"/>
    </row>
    <row r="77" spans="1:15" s="8" customFormat="1" ht="11.1" customHeight="1">
      <c r="A77" s="696" t="s">
        <v>41</v>
      </c>
      <c r="B77" s="697"/>
      <c r="C77" s="697"/>
      <c r="D77" s="697"/>
      <c r="E77" s="697"/>
      <c r="F77" s="697"/>
      <c r="G77" s="697"/>
      <c r="H77" s="697"/>
      <c r="I77" s="697"/>
      <c r="J77" s="697"/>
      <c r="K77" s="697"/>
      <c r="L77" s="697"/>
      <c r="M77" s="38"/>
      <c r="N77" s="38"/>
      <c r="O77"/>
    </row>
    <row r="78" spans="1:15" s="8" customFormat="1" ht="11.1" customHeight="1">
      <c r="A78" s="46"/>
      <c r="B78" s="53" t="s">
        <v>46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38"/>
      <c r="N78" s="38"/>
      <c r="O78"/>
    </row>
    <row r="79" spans="1:15" s="8" customFormat="1" ht="11.1" customHeight="1">
      <c r="A79" s="39" t="s">
        <v>43</v>
      </c>
      <c r="B79" s="40"/>
      <c r="C79" s="40"/>
      <c r="D79" s="41"/>
      <c r="E79" s="41"/>
      <c r="F79" s="41"/>
      <c r="G79" s="41"/>
      <c r="H79" s="41"/>
      <c r="I79" s="41"/>
      <c r="J79" s="41"/>
      <c r="K79" s="42"/>
      <c r="L79" s="42"/>
      <c r="O79"/>
    </row>
    <row r="80" spans="1:15" ht="13.7" customHeight="1"/>
    <row r="81" customFormat="1" ht="13.7" customHeight="1"/>
    <row r="82" customFormat="1" ht="13.7" customHeight="1"/>
    <row r="83" customFormat="1" ht="13.7" customHeight="1"/>
    <row r="84" customFormat="1" ht="13.7" customHeight="1"/>
    <row r="85" customFormat="1" ht="13.7" customHeight="1"/>
    <row r="86" customFormat="1" ht="13.7" customHeight="1"/>
    <row r="87" customFormat="1" ht="13.7" customHeight="1"/>
    <row r="88" customFormat="1" ht="13.7" customHeight="1"/>
    <row r="89" customFormat="1"/>
  </sheetData>
  <mergeCells count="43">
    <mergeCell ref="A1:H1"/>
    <mergeCell ref="A77:L77"/>
    <mergeCell ref="B49:B50"/>
    <mergeCell ref="B51:B52"/>
    <mergeCell ref="A53:B54"/>
    <mergeCell ref="A55:B56"/>
    <mergeCell ref="A57:B58"/>
    <mergeCell ref="A59:B60"/>
    <mergeCell ref="A73:B74"/>
    <mergeCell ref="A75:B76"/>
    <mergeCell ref="B39:B40"/>
    <mergeCell ref="A61:B62"/>
    <mergeCell ref="A63:B64"/>
    <mergeCell ref="A65:B66"/>
    <mergeCell ref="B43:B44"/>
    <mergeCell ref="B71:B72"/>
    <mergeCell ref="A25:A26"/>
    <mergeCell ref="A27:A28"/>
    <mergeCell ref="B29:B30"/>
    <mergeCell ref="A31:B32"/>
    <mergeCell ref="B25:B26"/>
    <mergeCell ref="B27:B28"/>
    <mergeCell ref="B47:B48"/>
    <mergeCell ref="B69:B70"/>
    <mergeCell ref="A67:B67"/>
    <mergeCell ref="A45:B45"/>
    <mergeCell ref="A35:B35"/>
    <mergeCell ref="B11:B12"/>
    <mergeCell ref="B9:B10"/>
    <mergeCell ref="B41:B42"/>
    <mergeCell ref="A21:A22"/>
    <mergeCell ref="A4:B4"/>
    <mergeCell ref="A11:A12"/>
    <mergeCell ref="A15:A16"/>
    <mergeCell ref="A17:A18"/>
    <mergeCell ref="B13:B14"/>
    <mergeCell ref="A9:A10"/>
    <mergeCell ref="A5:B6"/>
    <mergeCell ref="B21:B22"/>
    <mergeCell ref="A7:B7"/>
    <mergeCell ref="A33:B34"/>
    <mergeCell ref="B37:B38"/>
    <mergeCell ref="A23:A24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workbookViewId="0"/>
  </sheetViews>
  <sheetFormatPr defaultColWidth="8.875" defaultRowHeight="13.5"/>
  <cols>
    <col min="1" max="1" width="18.375" style="118" customWidth="1"/>
    <col min="2" max="2" width="1.625" style="118" customWidth="1"/>
    <col min="3" max="3" width="9.875" style="118" customWidth="1"/>
    <col min="4" max="5" width="7.375" style="118" customWidth="1"/>
    <col min="6" max="12" width="6.125" style="118" customWidth="1"/>
    <col min="13" max="13" width="10" style="120" customWidth="1"/>
    <col min="14" max="15" width="8.875" style="118"/>
    <col min="16" max="16" width="9.125" style="118" bestFit="1" customWidth="1"/>
    <col min="17" max="16384" width="8.875" style="118"/>
  </cols>
  <sheetData>
    <row r="1" spans="1:13" s="3" customFormat="1" ht="18" thickBot="1">
      <c r="A1" s="490" t="s">
        <v>699</v>
      </c>
      <c r="B1" s="491"/>
      <c r="C1" s="491"/>
      <c r="D1" s="491"/>
      <c r="E1" s="591"/>
      <c r="F1" s="492"/>
      <c r="G1" s="492"/>
      <c r="H1" s="492"/>
      <c r="I1" s="492"/>
      <c r="J1" s="817" t="s">
        <v>49</v>
      </c>
      <c r="K1" s="818"/>
      <c r="L1" s="818"/>
      <c r="M1" s="565"/>
    </row>
    <row r="2" spans="1:13" s="283" customFormat="1" ht="10.5">
      <c r="A2" s="832" t="s">
        <v>680</v>
      </c>
      <c r="B2" s="832"/>
      <c r="C2" s="833"/>
      <c r="D2" s="821" t="s">
        <v>700</v>
      </c>
      <c r="E2" s="836" t="s">
        <v>701</v>
      </c>
      <c r="F2" s="823" t="s">
        <v>702</v>
      </c>
      <c r="G2" s="824"/>
      <c r="H2" s="824"/>
      <c r="I2" s="824"/>
      <c r="J2" s="824"/>
      <c r="K2" s="824"/>
      <c r="L2" s="824"/>
      <c r="M2" s="566"/>
    </row>
    <row r="3" spans="1:13" s="283" customFormat="1" ht="11.25" thickBot="1">
      <c r="A3" s="834"/>
      <c r="B3" s="834"/>
      <c r="C3" s="835"/>
      <c r="D3" s="822"/>
      <c r="E3" s="837"/>
      <c r="F3" s="568" t="s">
        <v>158</v>
      </c>
      <c r="G3" s="568" t="s">
        <v>53</v>
      </c>
      <c r="H3" s="568" t="s">
        <v>160</v>
      </c>
      <c r="I3" s="568" t="s">
        <v>170</v>
      </c>
      <c r="J3" s="568" t="s">
        <v>172</v>
      </c>
      <c r="K3" s="568" t="s">
        <v>174</v>
      </c>
      <c r="L3" s="592" t="s">
        <v>176</v>
      </c>
      <c r="M3" s="569"/>
    </row>
    <row r="4" spans="1:13" s="251" customFormat="1" ht="10.5">
      <c r="A4" s="816" t="s">
        <v>277</v>
      </c>
      <c r="B4" s="570"/>
      <c r="C4" s="209" t="s">
        <v>277</v>
      </c>
      <c r="D4" s="551">
        <v>19</v>
      </c>
      <c r="E4" s="573">
        <v>1.3</v>
      </c>
      <c r="F4" s="551">
        <v>3</v>
      </c>
      <c r="G4" s="551">
        <v>2</v>
      </c>
      <c r="H4" s="551">
        <v>4</v>
      </c>
      <c r="I4" s="551">
        <v>1</v>
      </c>
      <c r="J4" s="551">
        <v>4</v>
      </c>
      <c r="K4" s="551">
        <v>3</v>
      </c>
      <c r="L4" s="552">
        <v>2</v>
      </c>
      <c r="M4" s="571"/>
    </row>
    <row r="5" spans="1:13" s="251" customFormat="1" ht="10.5">
      <c r="A5" s="816"/>
      <c r="B5" s="570"/>
      <c r="C5" s="547" t="s">
        <v>696</v>
      </c>
      <c r="D5" s="573">
        <v>100</v>
      </c>
      <c r="E5" s="593">
        <v>0</v>
      </c>
      <c r="F5" s="593">
        <v>15.8</v>
      </c>
      <c r="G5" s="593">
        <v>10.5</v>
      </c>
      <c r="H5" s="593">
        <v>21.1</v>
      </c>
      <c r="I5" s="593">
        <v>5.3</v>
      </c>
      <c r="J5" s="593">
        <v>21.1</v>
      </c>
      <c r="K5" s="593">
        <v>15.8</v>
      </c>
      <c r="L5" s="594">
        <v>10.5</v>
      </c>
      <c r="M5" s="577"/>
    </row>
    <row r="6" spans="1:13" s="251" customFormat="1" ht="10.5">
      <c r="A6" s="816"/>
      <c r="B6" s="553"/>
      <c r="C6" s="595" t="s">
        <v>182</v>
      </c>
      <c r="D6" s="551">
        <v>11</v>
      </c>
      <c r="E6" s="573">
        <v>0.7</v>
      </c>
      <c r="F6" s="551">
        <v>2</v>
      </c>
      <c r="G6" s="551">
        <v>1</v>
      </c>
      <c r="H6" s="551">
        <v>2</v>
      </c>
      <c r="I6" s="551">
        <v>1</v>
      </c>
      <c r="J6" s="551">
        <v>3</v>
      </c>
      <c r="K6" s="551">
        <v>0</v>
      </c>
      <c r="L6" s="552">
        <v>2</v>
      </c>
      <c r="M6" s="275"/>
    </row>
    <row r="7" spans="1:13" s="251" customFormat="1" ht="10.5">
      <c r="A7" s="816"/>
      <c r="B7" s="553"/>
      <c r="C7" s="595" t="s">
        <v>220</v>
      </c>
      <c r="D7" s="551">
        <v>8</v>
      </c>
      <c r="E7" s="573">
        <v>0.5</v>
      </c>
      <c r="F7" s="551">
        <v>1</v>
      </c>
      <c r="G7" s="551">
        <v>1</v>
      </c>
      <c r="H7" s="551">
        <v>2</v>
      </c>
      <c r="I7" s="551">
        <v>0</v>
      </c>
      <c r="J7" s="551">
        <v>1</v>
      </c>
      <c r="K7" s="551">
        <v>3</v>
      </c>
      <c r="L7" s="552">
        <v>0</v>
      </c>
      <c r="M7" s="275"/>
    </row>
    <row r="8" spans="1:13" s="283" customFormat="1" ht="10.5">
      <c r="A8" s="578"/>
      <c r="B8" s="554"/>
      <c r="C8" s="596" t="s">
        <v>277</v>
      </c>
      <c r="D8" s="597">
        <v>0</v>
      </c>
      <c r="E8" s="598">
        <v>0</v>
      </c>
      <c r="F8" s="599">
        <v>0</v>
      </c>
      <c r="G8" s="597">
        <v>0</v>
      </c>
      <c r="H8" s="597">
        <v>0</v>
      </c>
      <c r="I8" s="597">
        <v>0</v>
      </c>
      <c r="J8" s="597">
        <v>0</v>
      </c>
      <c r="K8" s="597">
        <v>0</v>
      </c>
      <c r="L8" s="600">
        <v>0</v>
      </c>
      <c r="M8" s="282"/>
    </row>
    <row r="9" spans="1:13" s="283" customFormat="1" ht="10.5">
      <c r="A9" s="581" t="s">
        <v>285</v>
      </c>
      <c r="B9" s="554"/>
      <c r="C9" s="596" t="s">
        <v>182</v>
      </c>
      <c r="D9" s="597">
        <v>0</v>
      </c>
      <c r="E9" s="598">
        <v>0</v>
      </c>
      <c r="F9" s="556">
        <v>0</v>
      </c>
      <c r="G9" s="556">
        <v>0</v>
      </c>
      <c r="H9" s="556">
        <v>0</v>
      </c>
      <c r="I9" s="556">
        <v>0</v>
      </c>
      <c r="J9" s="556">
        <v>0</v>
      </c>
      <c r="K9" s="556">
        <v>0</v>
      </c>
      <c r="L9" s="580">
        <v>0</v>
      </c>
      <c r="M9" s="282"/>
    </row>
    <row r="10" spans="1:13" s="283" customFormat="1" ht="10.5">
      <c r="A10" s="582"/>
      <c r="B10" s="554"/>
      <c r="C10" s="596" t="s">
        <v>220</v>
      </c>
      <c r="D10" s="597">
        <v>0</v>
      </c>
      <c r="E10" s="598">
        <v>0</v>
      </c>
      <c r="F10" s="556">
        <v>0</v>
      </c>
      <c r="G10" s="556">
        <v>0</v>
      </c>
      <c r="H10" s="556">
        <v>0</v>
      </c>
      <c r="I10" s="556">
        <v>0</v>
      </c>
      <c r="J10" s="556">
        <v>0</v>
      </c>
      <c r="K10" s="556">
        <v>0</v>
      </c>
      <c r="L10" s="580">
        <v>0</v>
      </c>
      <c r="M10" s="282"/>
    </row>
    <row r="11" spans="1:13" s="283" customFormat="1" ht="10.5">
      <c r="A11" s="807" t="s">
        <v>361</v>
      </c>
      <c r="B11" s="554"/>
      <c r="C11" s="596" t="s">
        <v>277</v>
      </c>
      <c r="D11" s="597">
        <v>0</v>
      </c>
      <c r="E11" s="598">
        <v>0</v>
      </c>
      <c r="F11" s="599">
        <v>0</v>
      </c>
      <c r="G11" s="597">
        <v>0</v>
      </c>
      <c r="H11" s="597">
        <v>0</v>
      </c>
      <c r="I11" s="597">
        <v>0</v>
      </c>
      <c r="J11" s="597">
        <v>0</v>
      </c>
      <c r="K11" s="597">
        <v>0</v>
      </c>
      <c r="L11" s="600">
        <v>0</v>
      </c>
      <c r="M11" s="282"/>
    </row>
    <row r="12" spans="1:13" s="283" customFormat="1" ht="10.5">
      <c r="A12" s="807"/>
      <c r="B12" s="554"/>
      <c r="C12" s="596" t="s">
        <v>182</v>
      </c>
      <c r="D12" s="597">
        <v>0</v>
      </c>
      <c r="E12" s="598">
        <v>0</v>
      </c>
      <c r="F12" s="556">
        <v>0</v>
      </c>
      <c r="G12" s="556">
        <v>0</v>
      </c>
      <c r="H12" s="556">
        <v>0</v>
      </c>
      <c r="I12" s="556">
        <v>0</v>
      </c>
      <c r="J12" s="556">
        <v>0</v>
      </c>
      <c r="K12" s="556">
        <v>0</v>
      </c>
      <c r="L12" s="580">
        <v>0</v>
      </c>
      <c r="M12" s="282"/>
    </row>
    <row r="13" spans="1:13" s="283" customFormat="1" ht="10.5">
      <c r="A13" s="807"/>
      <c r="B13" s="554"/>
      <c r="C13" s="596" t="s">
        <v>220</v>
      </c>
      <c r="D13" s="597">
        <v>0</v>
      </c>
      <c r="E13" s="598">
        <v>0</v>
      </c>
      <c r="F13" s="556">
        <v>0</v>
      </c>
      <c r="G13" s="556">
        <v>0</v>
      </c>
      <c r="H13" s="556">
        <v>0</v>
      </c>
      <c r="I13" s="556">
        <v>0</v>
      </c>
      <c r="J13" s="556">
        <v>0</v>
      </c>
      <c r="K13" s="556">
        <v>0</v>
      </c>
      <c r="L13" s="580">
        <v>0</v>
      </c>
      <c r="M13" s="282"/>
    </row>
    <row r="14" spans="1:13" s="283" customFormat="1" ht="10.5">
      <c r="A14" s="554"/>
      <c r="B14" s="554"/>
      <c r="C14" s="596" t="s">
        <v>277</v>
      </c>
      <c r="D14" s="597">
        <v>0</v>
      </c>
      <c r="E14" s="598">
        <v>0</v>
      </c>
      <c r="F14" s="597">
        <v>0</v>
      </c>
      <c r="G14" s="597">
        <v>0</v>
      </c>
      <c r="H14" s="597">
        <v>0</v>
      </c>
      <c r="I14" s="597">
        <v>0</v>
      </c>
      <c r="J14" s="597">
        <v>0</v>
      </c>
      <c r="K14" s="597">
        <v>0</v>
      </c>
      <c r="L14" s="600">
        <v>0</v>
      </c>
      <c r="M14" s="282"/>
    </row>
    <row r="15" spans="1:13" s="283" customFormat="1" ht="10.5">
      <c r="A15" s="581" t="s">
        <v>599</v>
      </c>
      <c r="B15" s="554"/>
      <c r="C15" s="596" t="s">
        <v>182</v>
      </c>
      <c r="D15" s="597">
        <v>0</v>
      </c>
      <c r="E15" s="598">
        <v>0</v>
      </c>
      <c r="F15" s="556">
        <v>0</v>
      </c>
      <c r="G15" s="556">
        <v>0</v>
      </c>
      <c r="H15" s="556">
        <v>0</v>
      </c>
      <c r="I15" s="556">
        <v>0</v>
      </c>
      <c r="J15" s="556">
        <v>0</v>
      </c>
      <c r="K15" s="556">
        <v>0</v>
      </c>
      <c r="L15" s="580">
        <v>0</v>
      </c>
      <c r="M15" s="282"/>
    </row>
    <row r="16" spans="1:13" s="283" customFormat="1" ht="10.5">
      <c r="A16" s="554"/>
      <c r="B16" s="554"/>
      <c r="C16" s="596" t="s">
        <v>220</v>
      </c>
      <c r="D16" s="597">
        <v>0</v>
      </c>
      <c r="E16" s="598">
        <v>0</v>
      </c>
      <c r="F16" s="556">
        <v>0</v>
      </c>
      <c r="G16" s="556">
        <v>0</v>
      </c>
      <c r="H16" s="556">
        <v>0</v>
      </c>
      <c r="I16" s="556">
        <v>0</v>
      </c>
      <c r="J16" s="556">
        <v>0</v>
      </c>
      <c r="K16" s="556">
        <v>0</v>
      </c>
      <c r="L16" s="580">
        <v>0</v>
      </c>
      <c r="M16" s="282"/>
    </row>
    <row r="17" spans="1:13" s="283" customFormat="1" ht="10.5">
      <c r="A17" s="554"/>
      <c r="B17" s="554"/>
      <c r="C17" s="596" t="s">
        <v>277</v>
      </c>
      <c r="D17" s="597">
        <v>0</v>
      </c>
      <c r="E17" s="598">
        <v>0</v>
      </c>
      <c r="F17" s="597">
        <v>0</v>
      </c>
      <c r="G17" s="597">
        <v>0</v>
      </c>
      <c r="H17" s="597">
        <v>0</v>
      </c>
      <c r="I17" s="597">
        <v>0</v>
      </c>
      <c r="J17" s="597">
        <v>0</v>
      </c>
      <c r="K17" s="597">
        <v>0</v>
      </c>
      <c r="L17" s="600">
        <v>0</v>
      </c>
      <c r="M17" s="282"/>
    </row>
    <row r="18" spans="1:13" s="283" customFormat="1" ht="10.5">
      <c r="A18" s="581" t="s">
        <v>393</v>
      </c>
      <c r="B18" s="554"/>
      <c r="C18" s="596" t="s">
        <v>182</v>
      </c>
      <c r="D18" s="597">
        <v>0</v>
      </c>
      <c r="E18" s="598">
        <v>0</v>
      </c>
      <c r="F18" s="556">
        <v>0</v>
      </c>
      <c r="G18" s="556">
        <v>0</v>
      </c>
      <c r="H18" s="556">
        <v>0</v>
      </c>
      <c r="I18" s="556">
        <v>0</v>
      </c>
      <c r="J18" s="556">
        <v>0</v>
      </c>
      <c r="K18" s="556">
        <v>0</v>
      </c>
      <c r="L18" s="580">
        <v>0</v>
      </c>
      <c r="M18" s="282"/>
    </row>
    <row r="19" spans="1:13" s="283" customFormat="1" ht="10.5">
      <c r="A19" s="554"/>
      <c r="B19" s="554"/>
      <c r="C19" s="596" t="s">
        <v>220</v>
      </c>
      <c r="D19" s="597">
        <v>0</v>
      </c>
      <c r="E19" s="598">
        <v>0</v>
      </c>
      <c r="F19" s="556">
        <v>0</v>
      </c>
      <c r="G19" s="556">
        <v>0</v>
      </c>
      <c r="H19" s="556">
        <v>0</v>
      </c>
      <c r="I19" s="556">
        <v>0</v>
      </c>
      <c r="J19" s="556">
        <v>0</v>
      </c>
      <c r="K19" s="556">
        <v>0</v>
      </c>
      <c r="L19" s="580">
        <v>0</v>
      </c>
      <c r="M19" s="282"/>
    </row>
    <row r="20" spans="1:13" s="283" customFormat="1" ht="10.5">
      <c r="A20" s="578"/>
      <c r="B20" s="554"/>
      <c r="C20" s="596" t="s">
        <v>277</v>
      </c>
      <c r="D20" s="597">
        <v>0</v>
      </c>
      <c r="E20" s="598">
        <v>0</v>
      </c>
      <c r="F20" s="597">
        <v>0</v>
      </c>
      <c r="G20" s="597">
        <v>0</v>
      </c>
      <c r="H20" s="597">
        <v>0</v>
      </c>
      <c r="I20" s="597">
        <v>0</v>
      </c>
      <c r="J20" s="597">
        <v>0</v>
      </c>
      <c r="K20" s="597">
        <v>0</v>
      </c>
      <c r="L20" s="600">
        <v>0</v>
      </c>
      <c r="M20" s="282"/>
    </row>
    <row r="21" spans="1:13" s="283" customFormat="1" ht="10.5">
      <c r="A21" s="581" t="s">
        <v>438</v>
      </c>
      <c r="B21" s="554"/>
      <c r="C21" s="596" t="s">
        <v>182</v>
      </c>
      <c r="D21" s="597">
        <v>0</v>
      </c>
      <c r="E21" s="598">
        <v>0</v>
      </c>
      <c r="F21" s="556">
        <v>0</v>
      </c>
      <c r="G21" s="556">
        <v>0</v>
      </c>
      <c r="H21" s="556">
        <v>0</v>
      </c>
      <c r="I21" s="556">
        <v>0</v>
      </c>
      <c r="J21" s="556">
        <v>0</v>
      </c>
      <c r="K21" s="556">
        <v>0</v>
      </c>
      <c r="L21" s="580">
        <v>0</v>
      </c>
      <c r="M21" s="282"/>
    </row>
    <row r="22" spans="1:13" s="283" customFormat="1" ht="10.5">
      <c r="A22" s="582"/>
      <c r="B22" s="554"/>
      <c r="C22" s="596" t="s">
        <v>220</v>
      </c>
      <c r="D22" s="597">
        <v>0</v>
      </c>
      <c r="E22" s="598">
        <v>0</v>
      </c>
      <c r="F22" s="556">
        <v>0</v>
      </c>
      <c r="G22" s="556">
        <v>0</v>
      </c>
      <c r="H22" s="556">
        <v>0</v>
      </c>
      <c r="I22" s="556">
        <v>0</v>
      </c>
      <c r="J22" s="556">
        <v>0</v>
      </c>
      <c r="K22" s="556">
        <v>0</v>
      </c>
      <c r="L22" s="580">
        <v>0</v>
      </c>
      <c r="M22" s="282"/>
    </row>
    <row r="23" spans="1:13" s="283" customFormat="1" ht="10.5">
      <c r="A23" s="578"/>
      <c r="B23" s="554"/>
      <c r="C23" s="596" t="s">
        <v>277</v>
      </c>
      <c r="D23" s="597">
        <v>0</v>
      </c>
      <c r="E23" s="598">
        <v>0</v>
      </c>
      <c r="F23" s="597">
        <v>0</v>
      </c>
      <c r="G23" s="597">
        <v>0</v>
      </c>
      <c r="H23" s="597">
        <v>0</v>
      </c>
      <c r="I23" s="597">
        <v>0</v>
      </c>
      <c r="J23" s="597">
        <v>0</v>
      </c>
      <c r="K23" s="597">
        <v>0</v>
      </c>
      <c r="L23" s="600">
        <v>0</v>
      </c>
      <c r="M23" s="282"/>
    </row>
    <row r="24" spans="1:13" s="283" customFormat="1" ht="10.5">
      <c r="A24" s="581" t="s">
        <v>697</v>
      </c>
      <c r="B24" s="554"/>
      <c r="C24" s="596" t="s">
        <v>182</v>
      </c>
      <c r="D24" s="597">
        <v>0</v>
      </c>
      <c r="E24" s="598">
        <v>0</v>
      </c>
      <c r="F24" s="556">
        <v>0</v>
      </c>
      <c r="G24" s="556">
        <v>0</v>
      </c>
      <c r="H24" s="556">
        <v>0</v>
      </c>
      <c r="I24" s="556">
        <v>0</v>
      </c>
      <c r="J24" s="556">
        <v>0</v>
      </c>
      <c r="K24" s="556">
        <v>0</v>
      </c>
      <c r="L24" s="580">
        <v>0</v>
      </c>
      <c r="M24" s="282"/>
    </row>
    <row r="25" spans="1:13" s="283" customFormat="1" ht="10.5">
      <c r="A25" s="582"/>
      <c r="B25" s="554"/>
      <c r="C25" s="596" t="s">
        <v>220</v>
      </c>
      <c r="D25" s="597">
        <v>0</v>
      </c>
      <c r="E25" s="598">
        <v>0</v>
      </c>
      <c r="F25" s="556">
        <v>0</v>
      </c>
      <c r="G25" s="556">
        <v>0</v>
      </c>
      <c r="H25" s="556">
        <v>0</v>
      </c>
      <c r="I25" s="556">
        <v>0</v>
      </c>
      <c r="J25" s="556">
        <v>0</v>
      </c>
      <c r="K25" s="556">
        <v>0</v>
      </c>
      <c r="L25" s="580">
        <v>0</v>
      </c>
      <c r="M25" s="282"/>
    </row>
    <row r="26" spans="1:13" s="283" customFormat="1" ht="10.5">
      <c r="A26" s="590"/>
      <c r="B26" s="554"/>
      <c r="C26" s="596" t="s">
        <v>277</v>
      </c>
      <c r="D26" s="597">
        <v>7</v>
      </c>
      <c r="E26" s="598">
        <v>0.5</v>
      </c>
      <c r="F26" s="597">
        <v>0</v>
      </c>
      <c r="G26" s="597">
        <v>1</v>
      </c>
      <c r="H26" s="597">
        <v>1</v>
      </c>
      <c r="I26" s="597">
        <v>0</v>
      </c>
      <c r="J26" s="597">
        <v>2</v>
      </c>
      <c r="K26" s="597">
        <v>1</v>
      </c>
      <c r="L26" s="600">
        <v>2</v>
      </c>
      <c r="M26" s="282"/>
    </row>
    <row r="27" spans="1:13" s="283" customFormat="1" ht="10.5">
      <c r="A27" s="581" t="s">
        <v>703</v>
      </c>
      <c r="B27" s="554"/>
      <c r="C27" s="596" t="s">
        <v>182</v>
      </c>
      <c r="D27" s="597">
        <v>5</v>
      </c>
      <c r="E27" s="598">
        <v>0.3</v>
      </c>
      <c r="F27" s="556">
        <v>0</v>
      </c>
      <c r="G27" s="556">
        <v>1</v>
      </c>
      <c r="H27" s="556">
        <v>1</v>
      </c>
      <c r="I27" s="556">
        <v>0</v>
      </c>
      <c r="J27" s="556">
        <v>1</v>
      </c>
      <c r="K27" s="556">
        <v>0</v>
      </c>
      <c r="L27" s="580">
        <v>2</v>
      </c>
      <c r="M27" s="282"/>
    </row>
    <row r="28" spans="1:13" s="283" customFormat="1" ht="10.5">
      <c r="A28" s="582"/>
      <c r="B28" s="554"/>
      <c r="C28" s="596" t="s">
        <v>220</v>
      </c>
      <c r="D28" s="597">
        <v>2</v>
      </c>
      <c r="E28" s="598">
        <v>0.1</v>
      </c>
      <c r="F28" s="556">
        <v>0</v>
      </c>
      <c r="G28" s="556">
        <v>0</v>
      </c>
      <c r="H28" s="556">
        <v>0</v>
      </c>
      <c r="I28" s="556">
        <v>0</v>
      </c>
      <c r="J28" s="556">
        <v>1</v>
      </c>
      <c r="K28" s="556">
        <v>1</v>
      </c>
      <c r="L28" s="580">
        <v>0</v>
      </c>
      <c r="M28" s="282"/>
    </row>
    <row r="29" spans="1:13" s="283" customFormat="1" ht="10.5">
      <c r="A29" s="830" t="s">
        <v>640</v>
      </c>
      <c r="B29" s="554"/>
      <c r="C29" s="596" t="s">
        <v>277</v>
      </c>
      <c r="D29" s="597">
        <v>11</v>
      </c>
      <c r="E29" s="598">
        <v>0.7</v>
      </c>
      <c r="F29" s="597">
        <v>3</v>
      </c>
      <c r="G29" s="597">
        <v>1</v>
      </c>
      <c r="H29" s="597">
        <v>3</v>
      </c>
      <c r="I29" s="597">
        <v>1</v>
      </c>
      <c r="J29" s="597">
        <v>1</v>
      </c>
      <c r="K29" s="597">
        <v>2</v>
      </c>
      <c r="L29" s="600">
        <v>0</v>
      </c>
      <c r="M29" s="282"/>
    </row>
    <row r="30" spans="1:13" s="283" customFormat="1" ht="10.5">
      <c r="A30" s="830"/>
      <c r="B30" s="554"/>
      <c r="C30" s="596" t="s">
        <v>182</v>
      </c>
      <c r="D30" s="597">
        <v>5</v>
      </c>
      <c r="E30" s="598">
        <v>0.3</v>
      </c>
      <c r="F30" s="556">
        <v>2</v>
      </c>
      <c r="G30" s="556">
        <v>0</v>
      </c>
      <c r="H30" s="556">
        <v>1</v>
      </c>
      <c r="I30" s="556">
        <v>1</v>
      </c>
      <c r="J30" s="556">
        <v>1</v>
      </c>
      <c r="K30" s="556">
        <v>0</v>
      </c>
      <c r="L30" s="580">
        <v>0</v>
      </c>
      <c r="M30" s="282"/>
    </row>
    <row r="31" spans="1:13" s="283" customFormat="1" ht="10.5">
      <c r="A31" s="830"/>
      <c r="B31" s="554"/>
      <c r="C31" s="596" t="s">
        <v>220</v>
      </c>
      <c r="D31" s="597">
        <v>6</v>
      </c>
      <c r="E31" s="598">
        <v>0.4</v>
      </c>
      <c r="F31" s="556">
        <v>1</v>
      </c>
      <c r="G31" s="556">
        <v>1</v>
      </c>
      <c r="H31" s="556">
        <v>2</v>
      </c>
      <c r="I31" s="556">
        <v>0</v>
      </c>
      <c r="J31" s="556">
        <v>0</v>
      </c>
      <c r="K31" s="556">
        <v>2</v>
      </c>
      <c r="L31" s="580">
        <v>0</v>
      </c>
      <c r="M31" s="282"/>
    </row>
    <row r="32" spans="1:13" s="283" customFormat="1" ht="10.5">
      <c r="A32" s="590"/>
      <c r="B32" s="554"/>
      <c r="C32" s="596" t="s">
        <v>277</v>
      </c>
      <c r="D32" s="597">
        <v>0</v>
      </c>
      <c r="E32" s="598">
        <v>0</v>
      </c>
      <c r="F32" s="597">
        <v>0</v>
      </c>
      <c r="G32" s="597">
        <v>0</v>
      </c>
      <c r="H32" s="597">
        <v>0</v>
      </c>
      <c r="I32" s="597">
        <v>0</v>
      </c>
      <c r="J32" s="597">
        <v>0</v>
      </c>
      <c r="K32" s="597">
        <v>0</v>
      </c>
      <c r="L32" s="600">
        <v>0</v>
      </c>
      <c r="M32" s="282"/>
    </row>
    <row r="33" spans="1:13" s="283" customFormat="1" ht="10.5">
      <c r="A33" s="583" t="s">
        <v>518</v>
      </c>
      <c r="B33" s="554"/>
      <c r="C33" s="596" t="s">
        <v>182</v>
      </c>
      <c r="D33" s="597">
        <v>0</v>
      </c>
      <c r="E33" s="598">
        <v>0</v>
      </c>
      <c r="F33" s="556">
        <v>0</v>
      </c>
      <c r="G33" s="556">
        <v>0</v>
      </c>
      <c r="H33" s="556">
        <v>0</v>
      </c>
      <c r="I33" s="556">
        <v>0</v>
      </c>
      <c r="J33" s="556">
        <v>0</v>
      </c>
      <c r="K33" s="556">
        <v>0</v>
      </c>
      <c r="L33" s="580">
        <v>0</v>
      </c>
      <c r="M33" s="282"/>
    </row>
    <row r="34" spans="1:13" s="283" customFormat="1" ht="10.5">
      <c r="A34" s="583"/>
      <c r="B34" s="554"/>
      <c r="C34" s="596" t="s">
        <v>220</v>
      </c>
      <c r="D34" s="597">
        <v>0</v>
      </c>
      <c r="E34" s="598">
        <v>0</v>
      </c>
      <c r="F34" s="556">
        <v>0</v>
      </c>
      <c r="G34" s="556">
        <v>0</v>
      </c>
      <c r="H34" s="556">
        <v>0</v>
      </c>
      <c r="I34" s="556">
        <v>0</v>
      </c>
      <c r="J34" s="556">
        <v>0</v>
      </c>
      <c r="K34" s="556">
        <v>0</v>
      </c>
      <c r="L34" s="580">
        <v>0</v>
      </c>
      <c r="M34" s="282"/>
    </row>
    <row r="35" spans="1:13" s="283" customFormat="1" ht="10.5">
      <c r="A35" s="831" t="s">
        <v>698</v>
      </c>
      <c r="B35" s="554"/>
      <c r="C35" s="596" t="s">
        <v>277</v>
      </c>
      <c r="D35" s="597">
        <v>0</v>
      </c>
      <c r="E35" s="598">
        <v>0</v>
      </c>
      <c r="F35" s="597">
        <v>0</v>
      </c>
      <c r="G35" s="597">
        <v>0</v>
      </c>
      <c r="H35" s="597">
        <v>0</v>
      </c>
      <c r="I35" s="597">
        <v>0</v>
      </c>
      <c r="J35" s="597">
        <v>0</v>
      </c>
      <c r="K35" s="597">
        <v>0</v>
      </c>
      <c r="L35" s="600">
        <v>0</v>
      </c>
      <c r="M35" s="282"/>
    </row>
    <row r="36" spans="1:13" s="283" customFormat="1" ht="10.5">
      <c r="A36" s="831"/>
      <c r="B36" s="554"/>
      <c r="C36" s="596" t="s">
        <v>182</v>
      </c>
      <c r="D36" s="597">
        <v>0</v>
      </c>
      <c r="E36" s="598">
        <v>0</v>
      </c>
      <c r="F36" s="556">
        <v>0</v>
      </c>
      <c r="G36" s="556">
        <v>0</v>
      </c>
      <c r="H36" s="556">
        <v>0</v>
      </c>
      <c r="I36" s="556">
        <v>0</v>
      </c>
      <c r="J36" s="556">
        <v>0</v>
      </c>
      <c r="K36" s="556">
        <v>0</v>
      </c>
      <c r="L36" s="580">
        <v>0</v>
      </c>
      <c r="M36" s="282"/>
    </row>
    <row r="37" spans="1:13" s="283" customFormat="1" ht="10.5">
      <c r="A37" s="831"/>
      <c r="B37" s="554"/>
      <c r="C37" s="596" t="s">
        <v>220</v>
      </c>
      <c r="D37" s="597">
        <v>0</v>
      </c>
      <c r="E37" s="598">
        <v>0</v>
      </c>
      <c r="F37" s="556">
        <v>0</v>
      </c>
      <c r="G37" s="556">
        <v>0</v>
      </c>
      <c r="H37" s="556">
        <v>0</v>
      </c>
      <c r="I37" s="556">
        <v>0</v>
      </c>
      <c r="J37" s="556">
        <v>0</v>
      </c>
      <c r="K37" s="556">
        <v>0</v>
      </c>
      <c r="L37" s="580">
        <v>0</v>
      </c>
      <c r="M37" s="282"/>
    </row>
    <row r="38" spans="1:13" s="283" customFormat="1" ht="10.5">
      <c r="A38" s="578"/>
      <c r="B38" s="554"/>
      <c r="C38" s="596" t="s">
        <v>277</v>
      </c>
      <c r="D38" s="597">
        <v>1</v>
      </c>
      <c r="E38" s="598">
        <v>0.1</v>
      </c>
      <c r="F38" s="556">
        <v>0</v>
      </c>
      <c r="G38" s="556">
        <v>0</v>
      </c>
      <c r="H38" s="556">
        <v>0</v>
      </c>
      <c r="I38" s="556">
        <v>0</v>
      </c>
      <c r="J38" s="556">
        <v>1</v>
      </c>
      <c r="K38" s="556">
        <v>0</v>
      </c>
      <c r="L38" s="580">
        <v>0</v>
      </c>
      <c r="M38" s="282"/>
    </row>
    <row r="39" spans="1:13" s="283" customFormat="1" ht="10.5">
      <c r="A39" s="581" t="s">
        <v>522</v>
      </c>
      <c r="B39" s="554"/>
      <c r="C39" s="596" t="s">
        <v>182</v>
      </c>
      <c r="D39" s="597">
        <v>1</v>
      </c>
      <c r="E39" s="598">
        <v>0.1</v>
      </c>
      <c r="F39" s="556">
        <v>0</v>
      </c>
      <c r="G39" s="556">
        <v>0</v>
      </c>
      <c r="H39" s="556">
        <v>0</v>
      </c>
      <c r="I39" s="556">
        <v>0</v>
      </c>
      <c r="J39" s="556">
        <v>1</v>
      </c>
      <c r="K39" s="556">
        <v>0</v>
      </c>
      <c r="L39" s="580">
        <v>0</v>
      </c>
      <c r="M39" s="282"/>
    </row>
    <row r="40" spans="1:13" s="283" customFormat="1" ht="11.25" thickBot="1">
      <c r="A40" s="584"/>
      <c r="B40" s="558"/>
      <c r="C40" s="601" t="s">
        <v>220</v>
      </c>
      <c r="D40" s="602">
        <v>0</v>
      </c>
      <c r="E40" s="603">
        <v>0</v>
      </c>
      <c r="F40" s="560">
        <v>0</v>
      </c>
      <c r="G40" s="560">
        <v>0</v>
      </c>
      <c r="H40" s="560">
        <v>0</v>
      </c>
      <c r="I40" s="560">
        <v>0</v>
      </c>
      <c r="J40" s="560">
        <v>0</v>
      </c>
      <c r="K40" s="560">
        <v>0</v>
      </c>
      <c r="L40" s="587">
        <v>0</v>
      </c>
      <c r="M40" s="282"/>
    </row>
    <row r="41" spans="1:13" s="283" customFormat="1" ht="10.5">
      <c r="A41" s="562" t="s">
        <v>43</v>
      </c>
      <c r="B41" s="589"/>
      <c r="C41" s="589"/>
      <c r="D41" s="590"/>
      <c r="E41" s="590"/>
      <c r="F41" s="590"/>
      <c r="G41" s="590"/>
      <c r="H41" s="590"/>
      <c r="I41" s="590"/>
      <c r="J41" s="590"/>
      <c r="K41" s="590"/>
      <c r="L41" s="590"/>
      <c r="M41" s="282"/>
    </row>
    <row r="42" spans="1:13" ht="13.7" customHeight="1">
      <c r="A42" s="809"/>
      <c r="B42" s="809"/>
      <c r="C42" s="809"/>
    </row>
    <row r="43" spans="1:13" ht="13.7" customHeight="1"/>
    <row r="44" spans="1:13" ht="13.7" customHeight="1"/>
    <row r="45" spans="1:13" ht="13.7" customHeight="1"/>
    <row r="46" spans="1:13" ht="13.7" customHeight="1"/>
    <row r="47" spans="1:13" ht="13.7" customHeight="1"/>
    <row r="48" spans="1:13" ht="13.7" customHeight="1"/>
    <row r="49" ht="13.7" customHeight="1"/>
    <row r="50" ht="13.7" customHeight="1"/>
    <row r="51" ht="13.7" customHeight="1"/>
    <row r="52" ht="13.7" customHeight="1"/>
  </sheetData>
  <mergeCells count="10">
    <mergeCell ref="A11:A13"/>
    <mergeCell ref="A29:A31"/>
    <mergeCell ref="A35:A37"/>
    <mergeCell ref="A42:C42"/>
    <mergeCell ref="J1:L1"/>
    <mergeCell ref="A2:C3"/>
    <mergeCell ref="D2:D3"/>
    <mergeCell ref="E2:E3"/>
    <mergeCell ref="F2:L2"/>
    <mergeCell ref="A4:A7"/>
  </mergeCells>
  <phoneticPr fontId="2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/>
  </sheetViews>
  <sheetFormatPr defaultColWidth="8.875" defaultRowHeight="13.5"/>
  <cols>
    <col min="1" max="1" width="16.625" customWidth="1"/>
    <col min="2" max="4" width="19.125" customWidth="1"/>
    <col min="5" max="5" width="12.625" customWidth="1"/>
  </cols>
  <sheetData>
    <row r="1" spans="1:5" s="48" customFormat="1" ht="18" thickBot="1">
      <c r="A1" s="604" t="s">
        <v>704</v>
      </c>
      <c r="B1" s="605"/>
      <c r="C1" s="605"/>
      <c r="D1" s="606" t="s">
        <v>49</v>
      </c>
      <c r="E1" s="607"/>
    </row>
    <row r="2" spans="1:5" s="590" customFormat="1" ht="10.5">
      <c r="A2" s="608"/>
      <c r="B2" s="609" t="s">
        <v>151</v>
      </c>
      <c r="C2" s="610">
        <v>2</v>
      </c>
      <c r="D2" s="611">
        <v>3</v>
      </c>
      <c r="E2" s="612"/>
    </row>
    <row r="3" spans="1:5" s="590" customFormat="1" ht="21.75" thickBot="1">
      <c r="A3" s="613" t="s">
        <v>40</v>
      </c>
      <c r="B3" s="614" t="s">
        <v>705</v>
      </c>
      <c r="C3" s="615" t="s">
        <v>706</v>
      </c>
      <c r="D3" s="614" t="s">
        <v>707</v>
      </c>
      <c r="E3" s="616"/>
    </row>
    <row r="4" spans="1:5" s="582" customFormat="1" ht="10.5">
      <c r="A4" s="579" t="s">
        <v>155</v>
      </c>
      <c r="B4" s="617">
        <v>10</v>
      </c>
      <c r="C4" s="618">
        <v>7</v>
      </c>
      <c r="D4" s="618">
        <v>4</v>
      </c>
      <c r="E4" s="619"/>
    </row>
    <row r="5" spans="1:5" s="582" customFormat="1" ht="10.5">
      <c r="A5" s="579" t="s">
        <v>156</v>
      </c>
      <c r="B5" s="620">
        <v>77.099999999999994</v>
      </c>
      <c r="C5" s="620">
        <v>54</v>
      </c>
      <c r="D5" s="620">
        <v>30.8</v>
      </c>
      <c r="E5" s="621"/>
    </row>
    <row r="6" spans="1:5" s="582" customFormat="1" ht="10.5">
      <c r="A6" s="838" t="s">
        <v>708</v>
      </c>
      <c r="B6" s="840">
        <v>38.5</v>
      </c>
      <c r="C6" s="842">
        <v>26.9</v>
      </c>
      <c r="D6" s="842">
        <v>15.4</v>
      </c>
      <c r="E6" s="622"/>
    </row>
    <row r="7" spans="1:5" s="582" customFormat="1" ht="11.25" thickBot="1">
      <c r="A7" s="839"/>
      <c r="B7" s="841"/>
      <c r="C7" s="843"/>
      <c r="D7" s="843"/>
      <c r="E7" s="622"/>
    </row>
    <row r="8" spans="1:5" s="582" customFormat="1" ht="10.5">
      <c r="A8" s="582" t="s">
        <v>43</v>
      </c>
    </row>
    <row r="9" spans="1:5">
      <c r="A9" s="844"/>
      <c r="B9" s="844"/>
      <c r="C9" s="623"/>
    </row>
  </sheetData>
  <mergeCells count="5">
    <mergeCell ref="A6:A7"/>
    <mergeCell ref="B6:B7"/>
    <mergeCell ref="C6:C7"/>
    <mergeCell ref="D6:D7"/>
    <mergeCell ref="A9:B9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/>
  </sheetViews>
  <sheetFormatPr defaultColWidth="8.875" defaultRowHeight="13.5"/>
  <cols>
    <col min="1" max="1" width="16.625" customWidth="1"/>
    <col min="2" max="2" width="9.5" customWidth="1"/>
    <col min="3" max="3" width="9.625" customWidth="1"/>
    <col min="4" max="4" width="9.5" customWidth="1"/>
    <col min="5" max="5" width="9.625" customWidth="1"/>
    <col min="6" max="9" width="4.125" customWidth="1"/>
  </cols>
  <sheetData>
    <row r="1" spans="1:9" s="48" customFormat="1" ht="18" thickBot="1">
      <c r="A1" s="6" t="s">
        <v>709</v>
      </c>
      <c r="B1" s="624"/>
      <c r="C1" s="624"/>
      <c r="D1" s="2"/>
      <c r="E1" s="2"/>
      <c r="F1" s="2"/>
      <c r="G1" s="2"/>
      <c r="H1" s="625"/>
      <c r="I1" s="606" t="s">
        <v>49</v>
      </c>
    </row>
    <row r="2" spans="1:9" s="545" customFormat="1">
      <c r="A2" s="626"/>
      <c r="B2" s="856" t="s">
        <v>151</v>
      </c>
      <c r="C2" s="857"/>
      <c r="D2" s="858">
        <v>2</v>
      </c>
      <c r="E2" s="857"/>
      <c r="F2" s="823">
        <v>3</v>
      </c>
      <c r="G2" s="824"/>
      <c r="H2" s="824"/>
      <c r="I2" s="824"/>
    </row>
    <row r="3" spans="1:9" s="420" customFormat="1" ht="14.25" thickBot="1">
      <c r="A3" s="627" t="s">
        <v>40</v>
      </c>
      <c r="B3" s="859" t="s">
        <v>485</v>
      </c>
      <c r="C3" s="860"/>
      <c r="D3" s="859" t="s">
        <v>705</v>
      </c>
      <c r="E3" s="860"/>
      <c r="F3" s="861" t="s">
        <v>710</v>
      </c>
      <c r="G3" s="862"/>
      <c r="H3" s="862"/>
      <c r="I3" s="862"/>
    </row>
    <row r="4" spans="1:9" s="420" customFormat="1" ht="11.1" customHeight="1">
      <c r="A4" s="254" t="s">
        <v>155</v>
      </c>
      <c r="B4" s="853">
        <v>5</v>
      </c>
      <c r="C4" s="854"/>
      <c r="D4" s="853">
        <v>4</v>
      </c>
      <c r="E4" s="854"/>
      <c r="F4" s="853">
        <v>3</v>
      </c>
      <c r="G4" s="855"/>
      <c r="H4" s="855"/>
      <c r="I4" s="855"/>
    </row>
    <row r="5" spans="1:9" s="420" customFormat="1" ht="11.1" customHeight="1">
      <c r="A5" s="254" t="s">
        <v>156</v>
      </c>
      <c r="B5" s="847">
        <v>38.5</v>
      </c>
      <c r="C5" s="848"/>
      <c r="D5" s="847">
        <v>30.8</v>
      </c>
      <c r="E5" s="848"/>
      <c r="F5" s="847">
        <v>23.1</v>
      </c>
      <c r="G5" s="851"/>
      <c r="H5" s="851"/>
      <c r="I5" s="851"/>
    </row>
    <row r="6" spans="1:9" s="420" customFormat="1" ht="12.95" customHeight="1">
      <c r="A6" s="845" t="s">
        <v>711</v>
      </c>
      <c r="B6" s="847">
        <v>50</v>
      </c>
      <c r="C6" s="848"/>
      <c r="D6" s="847">
        <v>40</v>
      </c>
      <c r="E6" s="848"/>
      <c r="F6" s="847">
        <v>30</v>
      </c>
      <c r="G6" s="851"/>
      <c r="H6" s="851"/>
      <c r="I6" s="851"/>
    </row>
    <row r="7" spans="1:9" s="420" customFormat="1" ht="14.25" thickBot="1">
      <c r="A7" s="846"/>
      <c r="B7" s="849"/>
      <c r="C7" s="850"/>
      <c r="D7" s="849"/>
      <c r="E7" s="850"/>
      <c r="F7" s="849"/>
      <c r="G7" s="852"/>
      <c r="H7" s="852"/>
      <c r="I7" s="852"/>
    </row>
    <row r="8" spans="1:9" s="420" customFormat="1" ht="18.75" customHeight="1">
      <c r="A8" s="582" t="s">
        <v>43</v>
      </c>
      <c r="B8" s="582"/>
      <c r="C8" s="582"/>
      <c r="D8" s="582"/>
      <c r="E8" s="582"/>
      <c r="F8" s="582"/>
      <c r="G8" s="582"/>
      <c r="H8" s="582"/>
      <c r="I8" s="582"/>
    </row>
    <row r="9" spans="1:9">
      <c r="A9" s="844"/>
      <c r="B9" s="844"/>
      <c r="C9" s="623"/>
    </row>
  </sheetData>
  <mergeCells count="17">
    <mergeCell ref="B2:C2"/>
    <mergeCell ref="D2:E2"/>
    <mergeCell ref="F2:I2"/>
    <mergeCell ref="B3:C3"/>
    <mergeCell ref="D3:E3"/>
    <mergeCell ref="F3:I3"/>
    <mergeCell ref="B4:C4"/>
    <mergeCell ref="D4:E4"/>
    <mergeCell ref="F4:I4"/>
    <mergeCell ref="B5:C5"/>
    <mergeCell ref="D5:E5"/>
    <mergeCell ref="F5:I5"/>
    <mergeCell ref="A6:A7"/>
    <mergeCell ref="B6:C7"/>
    <mergeCell ref="D6:E7"/>
    <mergeCell ref="F6:I7"/>
    <mergeCell ref="A9:B9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sqref="A1:C1"/>
    </sheetView>
  </sheetViews>
  <sheetFormatPr defaultColWidth="8.875" defaultRowHeight="13.5"/>
  <cols>
    <col min="1" max="2" width="4.625" customWidth="1"/>
    <col min="3" max="7" width="15.625" customWidth="1"/>
  </cols>
  <sheetData>
    <row r="1" spans="1:8" s="48" customFormat="1" ht="18" thickBot="1">
      <c r="A1" s="878" t="s">
        <v>712</v>
      </c>
      <c r="B1" s="878"/>
      <c r="C1" s="878"/>
      <c r="D1" s="628"/>
      <c r="E1" s="628"/>
      <c r="F1" s="628"/>
      <c r="G1" s="629"/>
      <c r="H1" s="630"/>
    </row>
    <row r="2" spans="1:8" s="590" customFormat="1" ht="32.25" thickBot="1">
      <c r="A2" s="631"/>
      <c r="B2" s="632"/>
      <c r="C2" s="633" t="s">
        <v>713</v>
      </c>
      <c r="D2" s="634" t="s">
        <v>714</v>
      </c>
      <c r="E2" s="634" t="s">
        <v>715</v>
      </c>
      <c r="F2" s="634" t="s">
        <v>716</v>
      </c>
      <c r="G2" s="635" t="s">
        <v>717</v>
      </c>
    </row>
    <row r="3" spans="1:8" s="590" customFormat="1" ht="10.5">
      <c r="A3" s="871" t="s">
        <v>718</v>
      </c>
      <c r="B3" s="872"/>
      <c r="C3" s="636">
        <v>14292</v>
      </c>
      <c r="D3" s="636">
        <v>52</v>
      </c>
      <c r="E3" s="636">
        <v>11</v>
      </c>
      <c r="F3" s="637">
        <v>63</v>
      </c>
      <c r="G3" s="638">
        <v>4.4000000000000004</v>
      </c>
    </row>
    <row r="4" spans="1:8" s="590" customFormat="1" ht="10.5">
      <c r="A4" s="871" t="s">
        <v>719</v>
      </c>
      <c r="B4" s="872"/>
      <c r="C4" s="636">
        <v>14307</v>
      </c>
      <c r="D4" s="636">
        <v>36</v>
      </c>
      <c r="E4" s="636">
        <v>15</v>
      </c>
      <c r="F4" s="637">
        <v>51</v>
      </c>
      <c r="G4" s="638">
        <v>3.6</v>
      </c>
    </row>
    <row r="5" spans="1:8" s="590" customFormat="1" ht="10.5">
      <c r="A5" s="871" t="s">
        <v>720</v>
      </c>
      <c r="B5" s="872"/>
      <c r="C5" s="636">
        <v>14257</v>
      </c>
      <c r="D5" s="636">
        <v>38</v>
      </c>
      <c r="E5" s="636">
        <v>9</v>
      </c>
      <c r="F5" s="637">
        <v>47</v>
      </c>
      <c r="G5" s="638">
        <v>3.3</v>
      </c>
    </row>
    <row r="6" spans="1:8" s="590" customFormat="1" ht="10.5">
      <c r="A6" s="871" t="s">
        <v>721</v>
      </c>
      <c r="B6" s="872"/>
      <c r="C6" s="636">
        <v>14286</v>
      </c>
      <c r="D6" s="636">
        <v>37</v>
      </c>
      <c r="E6" s="636">
        <v>10</v>
      </c>
      <c r="F6" s="637">
        <v>47</v>
      </c>
      <c r="G6" s="638">
        <v>3.3</v>
      </c>
    </row>
    <row r="7" spans="1:8" s="590" customFormat="1" ht="10.5">
      <c r="A7" s="871" t="s">
        <v>722</v>
      </c>
      <c r="B7" s="872"/>
      <c r="C7" s="636">
        <v>14457</v>
      </c>
      <c r="D7" s="636">
        <v>32</v>
      </c>
      <c r="E7" s="636">
        <v>9</v>
      </c>
      <c r="F7" s="637">
        <v>41</v>
      </c>
      <c r="G7" s="638">
        <v>2.8297329008213126</v>
      </c>
    </row>
    <row r="8" spans="1:8" s="590" customFormat="1" ht="10.5">
      <c r="A8" s="871" t="s">
        <v>723</v>
      </c>
      <c r="B8" s="872"/>
      <c r="C8" s="636">
        <v>14703</v>
      </c>
      <c r="D8" s="636">
        <v>41</v>
      </c>
      <c r="E8" s="636">
        <v>9</v>
      </c>
      <c r="F8" s="637">
        <v>50</v>
      </c>
      <c r="G8" s="638">
        <v>3.3912099837221921</v>
      </c>
    </row>
    <row r="9" spans="1:8" s="590" customFormat="1" ht="10.5">
      <c r="A9" s="871" t="s">
        <v>724</v>
      </c>
      <c r="B9" s="872"/>
      <c r="C9" s="636">
        <v>14158</v>
      </c>
      <c r="D9" s="636">
        <v>32</v>
      </c>
      <c r="E9" s="636">
        <v>10</v>
      </c>
      <c r="F9" s="636">
        <v>42</v>
      </c>
      <c r="G9" s="638">
        <v>2.9598308668076112</v>
      </c>
    </row>
    <row r="10" spans="1:8" s="639" customFormat="1" ht="10.5">
      <c r="A10" s="871" t="s">
        <v>725</v>
      </c>
      <c r="B10" s="872"/>
      <c r="C10" s="636">
        <v>13778</v>
      </c>
      <c r="D10" s="636">
        <v>39</v>
      </c>
      <c r="E10" s="636">
        <v>10</v>
      </c>
      <c r="F10" s="636">
        <v>49</v>
      </c>
      <c r="G10" s="638">
        <v>3.5463559383368315</v>
      </c>
    </row>
    <row r="11" spans="1:8" s="639" customFormat="1" ht="10.5">
      <c r="A11" s="873" t="s">
        <v>755</v>
      </c>
      <c r="B11" s="874"/>
      <c r="C11" s="640">
        <v>13420</v>
      </c>
      <c r="D11" s="640">
        <v>32</v>
      </c>
      <c r="E11" s="640">
        <v>12</v>
      </c>
      <c r="F11" s="640">
        <v>44</v>
      </c>
      <c r="G11" s="641">
        <v>3.2708890871245915</v>
      </c>
    </row>
    <row r="12" spans="1:8" s="639" customFormat="1" ht="10.5">
      <c r="A12" s="875" t="s">
        <v>757</v>
      </c>
      <c r="B12" s="876"/>
      <c r="C12" s="642">
        <v>12971</v>
      </c>
      <c r="D12" s="642">
        <v>42</v>
      </c>
      <c r="E12" s="642">
        <v>12</v>
      </c>
      <c r="F12" s="642">
        <v>54</v>
      </c>
      <c r="G12" s="643">
        <v>4.1496964573887656</v>
      </c>
    </row>
    <row r="13" spans="1:8" s="590" customFormat="1" ht="10.5">
      <c r="A13" s="866" t="s">
        <v>756</v>
      </c>
      <c r="B13" s="877"/>
      <c r="C13" s="636">
        <v>1568</v>
      </c>
      <c r="D13" s="636">
        <v>5</v>
      </c>
      <c r="E13" s="636">
        <v>1</v>
      </c>
      <c r="F13" s="637">
        <v>6</v>
      </c>
      <c r="G13" s="644">
        <v>3.814367450731087</v>
      </c>
    </row>
    <row r="14" spans="1:8" s="590" customFormat="1" ht="10.5">
      <c r="A14" s="867" t="s">
        <v>552</v>
      </c>
      <c r="B14" s="868"/>
      <c r="C14" s="636">
        <v>1624</v>
      </c>
      <c r="D14" s="636">
        <v>6</v>
      </c>
      <c r="E14" s="636">
        <v>2</v>
      </c>
      <c r="F14" s="637">
        <v>8</v>
      </c>
      <c r="G14" s="644">
        <v>4.9079754601226995</v>
      </c>
    </row>
    <row r="15" spans="1:8" s="590" customFormat="1" ht="10.5">
      <c r="A15" s="867" t="s">
        <v>726</v>
      </c>
      <c r="B15" s="868"/>
      <c r="C15" s="636">
        <v>2782</v>
      </c>
      <c r="D15" s="636">
        <v>6</v>
      </c>
      <c r="E15" s="636">
        <v>0</v>
      </c>
      <c r="F15" s="637">
        <v>6</v>
      </c>
      <c r="G15" s="644">
        <v>2.1520803443328549</v>
      </c>
    </row>
    <row r="16" spans="1:8" s="590" customFormat="1" ht="10.5">
      <c r="A16" s="867" t="s">
        <v>727</v>
      </c>
      <c r="B16" s="868"/>
      <c r="C16" s="636">
        <v>2070</v>
      </c>
      <c r="D16" s="636">
        <v>8</v>
      </c>
      <c r="E16" s="636">
        <v>0</v>
      </c>
      <c r="F16" s="637">
        <v>8</v>
      </c>
      <c r="G16" s="644">
        <v>3.8498556304138596</v>
      </c>
    </row>
    <row r="17" spans="1:7" s="590" customFormat="1" ht="10.5">
      <c r="A17" s="867" t="s">
        <v>728</v>
      </c>
      <c r="B17" s="868"/>
      <c r="C17" s="636">
        <v>1821</v>
      </c>
      <c r="D17" s="636">
        <v>4</v>
      </c>
      <c r="E17" s="636">
        <v>2</v>
      </c>
      <c r="F17" s="637">
        <v>6</v>
      </c>
      <c r="G17" s="644">
        <v>3.2876712328767126</v>
      </c>
    </row>
    <row r="18" spans="1:7" s="590" customFormat="1" ht="10.5">
      <c r="A18" s="867" t="s">
        <v>729</v>
      </c>
      <c r="B18" s="868"/>
      <c r="C18" s="636">
        <v>1820</v>
      </c>
      <c r="D18" s="636">
        <v>4</v>
      </c>
      <c r="E18" s="636">
        <v>1</v>
      </c>
      <c r="F18" s="637">
        <v>5</v>
      </c>
      <c r="G18" s="644">
        <v>2.7412280701754383</v>
      </c>
    </row>
    <row r="19" spans="1:7" s="590" customFormat="1" ht="11.25" thickBot="1">
      <c r="A19" s="869" t="s">
        <v>730</v>
      </c>
      <c r="B19" s="870"/>
      <c r="C19" s="645">
        <v>1286</v>
      </c>
      <c r="D19" s="645">
        <v>9</v>
      </c>
      <c r="E19" s="645">
        <v>2</v>
      </c>
      <c r="F19" s="645">
        <v>11</v>
      </c>
      <c r="G19" s="646">
        <v>8.494208494208495</v>
      </c>
    </row>
    <row r="20" spans="1:7" s="590" customFormat="1" ht="10.5"/>
    <row r="21" spans="1:7" s="590" customFormat="1" ht="10.5">
      <c r="A21" s="863" t="s">
        <v>731</v>
      </c>
      <c r="B21" s="863"/>
      <c r="C21" s="863"/>
      <c r="D21" s="864" t="s">
        <v>732</v>
      </c>
      <c r="E21" s="864"/>
      <c r="F21" s="865" t="s">
        <v>733</v>
      </c>
      <c r="G21" s="865"/>
    </row>
    <row r="22" spans="1:7" s="590" customFormat="1" ht="10.5">
      <c r="A22" s="863"/>
      <c r="B22" s="863"/>
      <c r="C22" s="863"/>
      <c r="D22" s="866" t="s">
        <v>734</v>
      </c>
      <c r="E22" s="866"/>
      <c r="F22" s="865"/>
      <c r="G22" s="865"/>
    </row>
    <row r="23" spans="1:7" s="590" customFormat="1" ht="10.5">
      <c r="A23" s="590" t="s">
        <v>43</v>
      </c>
    </row>
  </sheetData>
  <mergeCells count="23">
    <mergeCell ref="A7:B7"/>
    <mergeCell ref="A1:C1"/>
    <mergeCell ref="A3:B3"/>
    <mergeCell ref="A4:B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1:C22"/>
    <mergeCell ref="D21:E21"/>
    <mergeCell ref="F21:F22"/>
    <mergeCell ref="G21:G22"/>
    <mergeCell ref="D22:E22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ColWidth="8.875" defaultRowHeight="13.5"/>
  <cols>
    <col min="1" max="1" width="13.5" style="669" customWidth="1"/>
    <col min="2" max="2" width="8.125" style="669" customWidth="1"/>
    <col min="3" max="8" width="11" style="669" customWidth="1"/>
    <col min="9" max="9" width="3.375" style="669" bestFit="1" customWidth="1"/>
    <col min="10" max="16384" width="8.875" style="669"/>
  </cols>
  <sheetData>
    <row r="1" spans="1:10" s="648" customFormat="1" ht="18" thickBot="1">
      <c r="A1" s="490" t="s">
        <v>735</v>
      </c>
      <c r="B1" s="491"/>
      <c r="C1" s="491"/>
      <c r="D1" s="491"/>
      <c r="E1" s="647"/>
      <c r="F1" s="48"/>
      <c r="G1" s="48"/>
      <c r="H1" s="48"/>
    </row>
    <row r="2" spans="1:10" s="653" customFormat="1" ht="14.25" thickBot="1">
      <c r="A2" s="649" t="s">
        <v>736</v>
      </c>
      <c r="B2" s="650" t="s">
        <v>737</v>
      </c>
      <c r="C2" s="651" t="s">
        <v>738</v>
      </c>
      <c r="D2" s="651" t="s">
        <v>739</v>
      </c>
      <c r="E2" s="651" t="s">
        <v>740</v>
      </c>
      <c r="F2" s="651" t="s">
        <v>741</v>
      </c>
      <c r="G2" s="651" t="s">
        <v>742</v>
      </c>
      <c r="H2" s="652" t="s">
        <v>49</v>
      </c>
    </row>
    <row r="3" spans="1:10" s="653" customFormat="1" ht="11.1" customHeight="1">
      <c r="A3" s="882" t="s">
        <v>743</v>
      </c>
      <c r="B3" s="654" t="s">
        <v>744</v>
      </c>
      <c r="C3" s="655">
        <v>10134</v>
      </c>
      <c r="D3" s="656">
        <v>10409</v>
      </c>
      <c r="E3" s="656">
        <v>10379</v>
      </c>
      <c r="F3" s="656">
        <v>10997</v>
      </c>
      <c r="G3" s="656">
        <v>11174</v>
      </c>
      <c r="H3" s="657">
        <v>11566</v>
      </c>
      <c r="I3" s="495"/>
    </row>
    <row r="4" spans="1:10" s="653" customFormat="1" ht="11.1" customHeight="1">
      <c r="A4" s="883"/>
      <c r="B4" s="658" t="s">
        <v>745</v>
      </c>
      <c r="C4" s="659">
        <v>1273004</v>
      </c>
      <c r="D4" s="656">
        <v>1290444</v>
      </c>
      <c r="E4" s="656">
        <v>1307748</v>
      </c>
      <c r="F4" s="656">
        <v>1340397</v>
      </c>
      <c r="G4" s="656">
        <v>1362470</v>
      </c>
      <c r="H4" s="657">
        <v>1381093</v>
      </c>
      <c r="I4" s="495"/>
    </row>
    <row r="5" spans="1:10" s="653" customFormat="1" ht="11.1" customHeight="1">
      <c r="A5" s="880" t="s">
        <v>746</v>
      </c>
      <c r="B5" s="660" t="s">
        <v>744</v>
      </c>
      <c r="C5" s="661">
        <v>7319</v>
      </c>
      <c r="D5" s="661">
        <v>7526</v>
      </c>
      <c r="E5" s="661">
        <v>7367</v>
      </c>
      <c r="F5" s="661">
        <v>7526</v>
      </c>
      <c r="G5" s="661">
        <v>7540</v>
      </c>
      <c r="H5" s="662">
        <v>7604</v>
      </c>
      <c r="I5" s="495"/>
    </row>
    <row r="6" spans="1:10" s="653" customFormat="1" ht="11.1" customHeight="1">
      <c r="A6" s="879"/>
      <c r="B6" s="658" t="s">
        <v>745</v>
      </c>
      <c r="C6" s="656">
        <v>956913</v>
      </c>
      <c r="D6" s="656">
        <v>962597</v>
      </c>
      <c r="E6" s="656">
        <v>965779</v>
      </c>
      <c r="F6" s="656">
        <v>978260</v>
      </c>
      <c r="G6" s="656">
        <v>981040</v>
      </c>
      <c r="H6" s="657">
        <v>985002</v>
      </c>
      <c r="I6" s="663"/>
    </row>
    <row r="7" spans="1:10" s="653" customFormat="1" ht="11.1" customHeight="1">
      <c r="A7" s="880" t="s">
        <v>747</v>
      </c>
      <c r="B7" s="660" t="s">
        <v>744</v>
      </c>
      <c r="C7" s="661">
        <v>109</v>
      </c>
      <c r="D7" s="661">
        <v>74</v>
      </c>
      <c r="E7" s="661">
        <v>69</v>
      </c>
      <c r="F7" s="661">
        <v>74</v>
      </c>
      <c r="G7" s="661">
        <v>86</v>
      </c>
      <c r="H7" s="662">
        <v>84</v>
      </c>
      <c r="I7" s="495"/>
      <c r="J7" s="495"/>
    </row>
    <row r="8" spans="1:10" s="653" customFormat="1" ht="11.1" customHeight="1">
      <c r="A8" s="884"/>
      <c r="B8" s="664" t="s">
        <v>745</v>
      </c>
      <c r="C8" s="659">
        <v>26574</v>
      </c>
      <c r="D8" s="659">
        <v>25482</v>
      </c>
      <c r="E8" s="659">
        <v>24861</v>
      </c>
      <c r="F8" s="659">
        <v>24144</v>
      </c>
      <c r="G8" s="659">
        <v>23170</v>
      </c>
      <c r="H8" s="665">
        <v>22301</v>
      </c>
      <c r="I8" s="495"/>
      <c r="J8" s="495"/>
    </row>
    <row r="9" spans="1:10" s="653" customFormat="1" ht="11.1" customHeight="1">
      <c r="A9" s="885" t="s">
        <v>748</v>
      </c>
      <c r="B9" s="660" t="s">
        <v>744</v>
      </c>
      <c r="C9" s="661">
        <v>102</v>
      </c>
      <c r="D9" s="661">
        <v>99</v>
      </c>
      <c r="E9" s="661">
        <v>128</v>
      </c>
      <c r="F9" s="661">
        <v>99</v>
      </c>
      <c r="G9" s="661">
        <v>169</v>
      </c>
      <c r="H9" s="662">
        <v>196</v>
      </c>
      <c r="I9" s="495"/>
      <c r="J9" s="495"/>
    </row>
    <row r="10" spans="1:10" s="653" customFormat="1" ht="11.1" customHeight="1">
      <c r="A10" s="886"/>
      <c r="B10" s="664" t="s">
        <v>745</v>
      </c>
      <c r="C10" s="659">
        <v>26037</v>
      </c>
      <c r="D10" s="659">
        <v>29127</v>
      </c>
      <c r="E10" s="659">
        <v>30713</v>
      </c>
      <c r="F10" s="659">
        <v>33105</v>
      </c>
      <c r="G10" s="659">
        <v>35483</v>
      </c>
      <c r="H10" s="665">
        <v>41248</v>
      </c>
    </row>
    <row r="11" spans="1:10" s="653" customFormat="1" ht="11.1" customHeight="1">
      <c r="A11" s="879" t="s">
        <v>749</v>
      </c>
      <c r="B11" s="658" t="s">
        <v>744</v>
      </c>
      <c r="C11" s="656">
        <v>0</v>
      </c>
      <c r="D11" s="656">
        <v>0</v>
      </c>
      <c r="E11" s="656">
        <v>0</v>
      </c>
      <c r="F11" s="656">
        <v>0</v>
      </c>
      <c r="G11" s="656">
        <v>0</v>
      </c>
      <c r="H11" s="657">
        <v>0</v>
      </c>
    </row>
    <row r="12" spans="1:10" s="653" customFormat="1" ht="11.1" customHeight="1">
      <c r="A12" s="879"/>
      <c r="B12" s="658" t="s">
        <v>745</v>
      </c>
      <c r="C12" s="656">
        <v>2</v>
      </c>
      <c r="D12" s="656">
        <v>0</v>
      </c>
      <c r="E12" s="656">
        <v>1</v>
      </c>
      <c r="F12" s="656">
        <v>0</v>
      </c>
      <c r="G12" s="656">
        <v>0</v>
      </c>
      <c r="H12" s="657">
        <v>0</v>
      </c>
    </row>
    <row r="13" spans="1:10" s="653" customFormat="1" ht="11.1" customHeight="1">
      <c r="A13" s="880" t="s">
        <v>750</v>
      </c>
      <c r="B13" s="660" t="s">
        <v>744</v>
      </c>
      <c r="C13" s="661">
        <v>666</v>
      </c>
      <c r="D13" s="661">
        <v>759</v>
      </c>
      <c r="E13" s="661">
        <v>856</v>
      </c>
      <c r="F13" s="661">
        <v>759</v>
      </c>
      <c r="G13" s="661">
        <v>1098</v>
      </c>
      <c r="H13" s="662">
        <v>1257</v>
      </c>
    </row>
    <row r="14" spans="1:10" s="653" customFormat="1" ht="11.1" customHeight="1">
      <c r="A14" s="884"/>
      <c r="B14" s="664" t="s">
        <v>745</v>
      </c>
      <c r="C14" s="659">
        <v>73338</v>
      </c>
      <c r="D14" s="659">
        <v>81680</v>
      </c>
      <c r="E14" s="659">
        <v>90067</v>
      </c>
      <c r="F14" s="659">
        <v>99910</v>
      </c>
      <c r="G14" s="659">
        <v>109596</v>
      </c>
      <c r="H14" s="665">
        <v>118255</v>
      </c>
    </row>
    <row r="15" spans="1:10" s="653" customFormat="1" ht="11.1" customHeight="1">
      <c r="A15" s="879" t="s">
        <v>751</v>
      </c>
      <c r="B15" s="658" t="s">
        <v>744</v>
      </c>
      <c r="C15" s="656">
        <v>1698</v>
      </c>
      <c r="D15" s="656">
        <v>1692</v>
      </c>
      <c r="E15" s="656">
        <v>1744</v>
      </c>
      <c r="F15" s="656">
        <v>1692</v>
      </c>
      <c r="G15" s="656">
        <v>2062</v>
      </c>
      <c r="H15" s="657">
        <v>2221</v>
      </c>
    </row>
    <row r="16" spans="1:10" s="653" customFormat="1" ht="11.1" customHeight="1">
      <c r="A16" s="879"/>
      <c r="B16" s="658" t="s">
        <v>745</v>
      </c>
      <c r="C16" s="656">
        <v>162598</v>
      </c>
      <c r="D16" s="656">
        <v>163973</v>
      </c>
      <c r="E16" s="656">
        <v>169400</v>
      </c>
      <c r="F16" s="656">
        <v>177473</v>
      </c>
      <c r="G16" s="656">
        <v>186205</v>
      </c>
      <c r="H16" s="657">
        <v>188191</v>
      </c>
    </row>
    <row r="17" spans="1:8" s="653" customFormat="1" ht="11.1" customHeight="1">
      <c r="A17" s="880" t="s">
        <v>752</v>
      </c>
      <c r="B17" s="660" t="s">
        <v>744</v>
      </c>
      <c r="C17" s="661">
        <v>240</v>
      </c>
      <c r="D17" s="661">
        <v>259</v>
      </c>
      <c r="E17" s="661">
        <v>215</v>
      </c>
      <c r="F17" s="661">
        <v>259</v>
      </c>
      <c r="G17" s="661">
        <v>219</v>
      </c>
      <c r="H17" s="662">
        <v>204</v>
      </c>
    </row>
    <row r="18" spans="1:8" s="653" customFormat="1" ht="14.25" thickBot="1">
      <c r="A18" s="881"/>
      <c r="B18" s="666" t="s">
        <v>745</v>
      </c>
      <c r="C18" s="667">
        <v>27452</v>
      </c>
      <c r="D18" s="667">
        <v>27585</v>
      </c>
      <c r="E18" s="667">
        <v>26927</v>
      </c>
      <c r="F18" s="667">
        <v>27505</v>
      </c>
      <c r="G18" s="667">
        <v>26976</v>
      </c>
      <c r="H18" s="668">
        <v>26096</v>
      </c>
    </row>
    <row r="19" spans="1:8" s="648" customFormat="1" ht="18" customHeight="1">
      <c r="A19" s="582" t="s">
        <v>43</v>
      </c>
      <c r="B19" s="582"/>
      <c r="C19" s="639"/>
      <c r="D19" s="639"/>
      <c r="E19" s="639"/>
      <c r="F19" s="639"/>
      <c r="G19" s="639"/>
      <c r="H19" s="639"/>
    </row>
  </sheetData>
  <mergeCells count="8">
    <mergeCell ref="A15:A16"/>
    <mergeCell ref="A17:A18"/>
    <mergeCell ref="A3:A4"/>
    <mergeCell ref="A5:A6"/>
    <mergeCell ref="A7:A8"/>
    <mergeCell ref="A9:A10"/>
    <mergeCell ref="A11:A12"/>
    <mergeCell ref="A13:A14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/>
  </sheetViews>
  <sheetFormatPr defaultColWidth="8.875" defaultRowHeight="13.5"/>
  <cols>
    <col min="1" max="1" width="13.5" customWidth="1"/>
    <col min="2" max="2" width="8.125" customWidth="1"/>
    <col min="3" max="8" width="11" customWidth="1"/>
    <col min="9" max="9" width="3.375" bestFit="1" customWidth="1"/>
  </cols>
  <sheetData>
    <row r="1" spans="1:10" s="48" customFormat="1" ht="18" thickBot="1">
      <c r="A1" s="490" t="s">
        <v>753</v>
      </c>
      <c r="B1" s="491"/>
      <c r="C1" s="491"/>
      <c r="D1" s="491"/>
      <c r="E1" s="647"/>
    </row>
    <row r="2" spans="1:10" s="653" customFormat="1" ht="14.25" thickBot="1">
      <c r="A2" s="670" t="s">
        <v>736</v>
      </c>
      <c r="B2" s="671" t="s">
        <v>737</v>
      </c>
      <c r="C2" s="672" t="s">
        <v>738</v>
      </c>
      <c r="D2" s="672" t="s">
        <v>739</v>
      </c>
      <c r="E2" s="672" t="s">
        <v>740</v>
      </c>
      <c r="F2" s="672" t="s">
        <v>741</v>
      </c>
      <c r="G2" s="673" t="s">
        <v>742</v>
      </c>
      <c r="H2" s="673" t="s">
        <v>49</v>
      </c>
    </row>
    <row r="3" spans="1:10" s="653" customFormat="1" ht="11.1" customHeight="1">
      <c r="A3" s="880" t="s">
        <v>746</v>
      </c>
      <c r="B3" s="674" t="s">
        <v>744</v>
      </c>
      <c r="C3" s="675">
        <v>72.2</v>
      </c>
      <c r="D3" s="675">
        <v>72.3</v>
      </c>
      <c r="E3" s="675">
        <v>71</v>
      </c>
      <c r="F3" s="675">
        <v>69.099999999999994</v>
      </c>
      <c r="G3" s="676">
        <v>67.5</v>
      </c>
      <c r="H3" s="676">
        <v>65.7</v>
      </c>
      <c r="I3" s="495"/>
    </row>
    <row r="4" spans="1:10" s="653" customFormat="1" ht="11.1" customHeight="1">
      <c r="A4" s="879"/>
      <c r="B4" s="677" t="s">
        <v>745</v>
      </c>
      <c r="C4" s="675">
        <v>75.2</v>
      </c>
      <c r="D4" s="675">
        <v>74.599999999999994</v>
      </c>
      <c r="E4" s="675">
        <v>73.900000000000006</v>
      </c>
      <c r="F4" s="675">
        <v>73</v>
      </c>
      <c r="G4" s="678">
        <v>72</v>
      </c>
      <c r="H4" s="678">
        <v>71.3</v>
      </c>
      <c r="I4" s="663"/>
    </row>
    <row r="5" spans="1:10" s="653" customFormat="1" ht="11.1" customHeight="1">
      <c r="A5" s="880" t="s">
        <v>747</v>
      </c>
      <c r="B5" s="674" t="s">
        <v>744</v>
      </c>
      <c r="C5" s="679">
        <v>1.1000000000000001</v>
      </c>
      <c r="D5" s="679">
        <v>0.7</v>
      </c>
      <c r="E5" s="679">
        <v>0.7</v>
      </c>
      <c r="F5" s="679">
        <v>0.8</v>
      </c>
      <c r="G5" s="676">
        <v>0.8</v>
      </c>
      <c r="H5" s="676">
        <v>0.7</v>
      </c>
      <c r="I5" s="495"/>
      <c r="J5" s="495"/>
    </row>
    <row r="6" spans="1:10" s="653" customFormat="1" ht="11.1" customHeight="1">
      <c r="A6" s="884"/>
      <c r="B6" s="680" t="s">
        <v>745</v>
      </c>
      <c r="C6" s="681">
        <v>2.1</v>
      </c>
      <c r="D6" s="681">
        <v>2</v>
      </c>
      <c r="E6" s="681">
        <v>1.9</v>
      </c>
      <c r="F6" s="681">
        <v>1.8</v>
      </c>
      <c r="G6" s="678">
        <v>1.7</v>
      </c>
      <c r="H6" s="678">
        <v>1.6</v>
      </c>
      <c r="I6" s="495"/>
      <c r="J6" s="495"/>
    </row>
    <row r="7" spans="1:10" s="653" customFormat="1" ht="11.1" customHeight="1">
      <c r="A7" s="887" t="s">
        <v>748</v>
      </c>
      <c r="B7" s="677" t="s">
        <v>744</v>
      </c>
      <c r="C7" s="675">
        <v>1</v>
      </c>
      <c r="D7" s="675">
        <v>1</v>
      </c>
      <c r="E7" s="675">
        <v>1.2</v>
      </c>
      <c r="F7" s="675">
        <v>1.3</v>
      </c>
      <c r="G7" s="676">
        <v>1.5</v>
      </c>
      <c r="H7" s="676">
        <v>1.7</v>
      </c>
      <c r="I7" s="495"/>
      <c r="J7" s="495"/>
    </row>
    <row r="8" spans="1:10" s="653" customFormat="1" ht="11.1" customHeight="1">
      <c r="A8" s="888"/>
      <c r="B8" s="677" t="s">
        <v>745</v>
      </c>
      <c r="C8" s="675">
        <v>2</v>
      </c>
      <c r="D8" s="675">
        <v>2.2999999999999998</v>
      </c>
      <c r="E8" s="675">
        <v>2.2999999999999998</v>
      </c>
      <c r="F8" s="675">
        <v>2.5</v>
      </c>
      <c r="G8" s="676">
        <v>2.6</v>
      </c>
      <c r="H8" s="676">
        <v>3</v>
      </c>
    </row>
    <row r="9" spans="1:10" s="653" customFormat="1" ht="11.1" customHeight="1">
      <c r="A9" s="880" t="s">
        <v>749</v>
      </c>
      <c r="B9" s="674" t="s">
        <v>744</v>
      </c>
      <c r="C9" s="679">
        <v>0</v>
      </c>
      <c r="D9" s="679">
        <v>0</v>
      </c>
      <c r="E9" s="679">
        <v>0</v>
      </c>
      <c r="F9" s="679">
        <v>0</v>
      </c>
      <c r="G9" s="682">
        <v>0</v>
      </c>
      <c r="H9" s="682">
        <v>0</v>
      </c>
    </row>
    <row r="10" spans="1:10" s="653" customFormat="1" ht="11.1" customHeight="1">
      <c r="A10" s="884"/>
      <c r="B10" s="680" t="s">
        <v>745</v>
      </c>
      <c r="C10" s="681">
        <v>0</v>
      </c>
      <c r="D10" s="681">
        <v>0</v>
      </c>
      <c r="E10" s="681">
        <v>0</v>
      </c>
      <c r="F10" s="681">
        <v>0</v>
      </c>
      <c r="G10" s="678">
        <v>0</v>
      </c>
      <c r="H10" s="678">
        <v>0</v>
      </c>
    </row>
    <row r="11" spans="1:10" s="653" customFormat="1" ht="11.1" customHeight="1">
      <c r="A11" s="879" t="s">
        <v>750</v>
      </c>
      <c r="B11" s="677" t="s">
        <v>744</v>
      </c>
      <c r="C11" s="675">
        <v>6.6</v>
      </c>
      <c r="D11" s="675">
        <v>7.3</v>
      </c>
      <c r="E11" s="675">
        <v>8.1999999999999993</v>
      </c>
      <c r="F11" s="675">
        <v>8.6999999999999993</v>
      </c>
      <c r="G11" s="676">
        <v>9.8000000000000007</v>
      </c>
      <c r="H11" s="676">
        <v>10.9</v>
      </c>
    </row>
    <row r="12" spans="1:10" s="653" customFormat="1" ht="11.1" customHeight="1">
      <c r="A12" s="879"/>
      <c r="B12" s="677" t="s">
        <v>745</v>
      </c>
      <c r="C12" s="675">
        <v>5.8</v>
      </c>
      <c r="D12" s="675">
        <v>6.3</v>
      </c>
      <c r="E12" s="675">
        <v>6.9</v>
      </c>
      <c r="F12" s="675">
        <v>7.4</v>
      </c>
      <c r="G12" s="676">
        <v>8</v>
      </c>
      <c r="H12" s="676">
        <v>8.6</v>
      </c>
    </row>
    <row r="13" spans="1:10" s="653" customFormat="1" ht="11.1" customHeight="1">
      <c r="A13" s="880" t="s">
        <v>751</v>
      </c>
      <c r="B13" s="674" t="s">
        <v>744</v>
      </c>
      <c r="C13" s="679">
        <v>16.8</v>
      </c>
      <c r="D13" s="679">
        <v>16.3</v>
      </c>
      <c r="E13" s="679">
        <v>16.8</v>
      </c>
      <c r="F13" s="679">
        <v>17.899999999999999</v>
      </c>
      <c r="G13" s="682">
        <v>18.5</v>
      </c>
      <c r="H13" s="682">
        <v>19.2</v>
      </c>
    </row>
    <row r="14" spans="1:10" s="653" customFormat="1" ht="11.1" customHeight="1">
      <c r="A14" s="884"/>
      <c r="B14" s="680" t="s">
        <v>745</v>
      </c>
      <c r="C14" s="681">
        <v>12.8</v>
      </c>
      <c r="D14" s="681">
        <v>12.7</v>
      </c>
      <c r="E14" s="681">
        <v>13</v>
      </c>
      <c r="F14" s="681">
        <v>13.6</v>
      </c>
      <c r="G14" s="678">
        <v>13.7</v>
      </c>
      <c r="H14" s="678">
        <v>13.6</v>
      </c>
    </row>
    <row r="15" spans="1:10" s="653" customFormat="1" ht="11.1" customHeight="1">
      <c r="A15" s="880" t="s">
        <v>752</v>
      </c>
      <c r="B15" s="674" t="s">
        <v>744</v>
      </c>
      <c r="C15" s="679">
        <v>2.4</v>
      </c>
      <c r="D15" s="679">
        <v>2.5</v>
      </c>
      <c r="E15" s="679">
        <v>2.1</v>
      </c>
      <c r="F15" s="679">
        <v>2.2000000000000002</v>
      </c>
      <c r="G15" s="682">
        <v>2</v>
      </c>
      <c r="H15" s="682">
        <v>1.8</v>
      </c>
    </row>
    <row r="16" spans="1:10" s="653" customFormat="1" ht="14.25" thickBot="1">
      <c r="A16" s="881"/>
      <c r="B16" s="683" t="s">
        <v>745</v>
      </c>
      <c r="C16" s="684">
        <v>2.2000000000000002</v>
      </c>
      <c r="D16" s="684">
        <v>2.1</v>
      </c>
      <c r="E16" s="684">
        <v>2.1</v>
      </c>
      <c r="F16" s="684">
        <v>2</v>
      </c>
      <c r="G16" s="685">
        <v>2</v>
      </c>
      <c r="H16" s="685">
        <v>1.9</v>
      </c>
    </row>
    <row r="17" spans="1:8" s="48" customFormat="1" ht="17.25" customHeight="1">
      <c r="A17" s="686" t="s">
        <v>43</v>
      </c>
      <c r="B17" s="582"/>
      <c r="C17" s="639"/>
      <c r="D17" s="639"/>
      <c r="E17" s="639"/>
      <c r="F17" s="639"/>
      <c r="G17" s="639"/>
      <c r="H17" s="639"/>
    </row>
  </sheetData>
  <mergeCells count="7">
    <mergeCell ref="A15:A16"/>
    <mergeCell ref="A3:A4"/>
    <mergeCell ref="A5:A6"/>
    <mergeCell ref="A7:A8"/>
    <mergeCell ref="A9:A10"/>
    <mergeCell ref="A11:A12"/>
    <mergeCell ref="A13:A1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showGridLines="0" workbookViewId="0"/>
  </sheetViews>
  <sheetFormatPr defaultColWidth="8.875" defaultRowHeight="13.5"/>
  <cols>
    <col min="1" max="1" width="2.125" style="118" customWidth="1"/>
    <col min="2" max="2" width="19.125" style="118" customWidth="1"/>
    <col min="3" max="3" width="2" style="118" customWidth="1"/>
    <col min="4" max="4" width="4.125" style="118" customWidth="1"/>
    <col min="5" max="5" width="6.125" style="119" customWidth="1"/>
    <col min="6" max="6" width="6.125" style="118" customWidth="1"/>
    <col min="7" max="7" width="6.125" style="116" customWidth="1"/>
    <col min="8" max="8" width="6.125" style="3" customWidth="1"/>
    <col min="9" max="9" width="6.125" style="119" customWidth="1"/>
    <col min="10" max="10" width="6.125" style="118" customWidth="1"/>
    <col min="11" max="11" width="6.125" style="119" customWidth="1"/>
    <col min="12" max="12" width="6.125" style="120" customWidth="1"/>
    <col min="13" max="13" width="6.125" style="119" customWidth="1"/>
    <col min="14" max="14" width="6.125" style="118" customWidth="1"/>
    <col min="15" max="15" width="6.125" style="119" customWidth="1"/>
    <col min="16" max="16" width="6.125" style="118" customWidth="1"/>
    <col min="17" max="17" width="6.125" style="119" customWidth="1"/>
    <col min="18" max="18" width="6.125" style="118" customWidth="1"/>
    <col min="19" max="19" width="6.125" style="119" customWidth="1"/>
    <col min="20" max="20" width="6.125" style="118" customWidth="1"/>
    <col min="21" max="21" width="1.875" style="118" customWidth="1"/>
    <col min="22" max="22" width="3.125" style="118" bestFit="1" customWidth="1"/>
    <col min="23" max="23" width="8.125" style="118" bestFit="1" customWidth="1"/>
    <col min="24" max="24" width="7.125" style="118" customWidth="1"/>
    <col min="25" max="25" width="7.125" style="118" bestFit="1" customWidth="1"/>
    <col min="26" max="16384" width="8.875" style="118"/>
  </cols>
  <sheetData>
    <row r="1" spans="1:31" s="3" customFormat="1" ht="18" customHeight="1" thickBot="1">
      <c r="A1" s="65" t="s">
        <v>48</v>
      </c>
      <c r="B1" s="66"/>
      <c r="C1" s="66"/>
      <c r="D1" s="67"/>
      <c r="E1" s="68"/>
      <c r="F1" s="67"/>
      <c r="G1" s="68"/>
      <c r="H1" s="67"/>
      <c r="I1" s="68"/>
      <c r="J1" s="69"/>
      <c r="K1" s="70"/>
      <c r="L1" s="69"/>
      <c r="M1" s="70"/>
      <c r="N1" s="69"/>
      <c r="O1" s="70"/>
      <c r="P1" s="69"/>
      <c r="Q1" s="70"/>
      <c r="R1" s="69"/>
      <c r="S1" s="70"/>
      <c r="T1" s="71" t="s">
        <v>49</v>
      </c>
    </row>
    <row r="2" spans="1:31" s="72" customFormat="1" ht="9.75">
      <c r="A2" s="710" t="s">
        <v>50</v>
      </c>
      <c r="B2" s="711"/>
      <c r="C2" s="711"/>
      <c r="D2" s="712"/>
      <c r="E2" s="703" t="s">
        <v>51</v>
      </c>
      <c r="F2" s="704"/>
      <c r="G2" s="703" t="s">
        <v>52</v>
      </c>
      <c r="H2" s="704"/>
      <c r="I2" s="703" t="s">
        <v>53</v>
      </c>
      <c r="J2" s="704"/>
      <c r="K2" s="703" t="s">
        <v>54</v>
      </c>
      <c r="L2" s="716"/>
      <c r="M2" s="703" t="s">
        <v>55</v>
      </c>
      <c r="N2" s="704"/>
      <c r="O2" s="703" t="s">
        <v>56</v>
      </c>
      <c r="P2" s="704"/>
      <c r="Q2" s="703" t="s">
        <v>57</v>
      </c>
      <c r="R2" s="704"/>
      <c r="S2" s="703" t="s">
        <v>58</v>
      </c>
      <c r="T2" s="705"/>
    </row>
    <row r="3" spans="1:31" s="72" customFormat="1" ht="10.5" thickBot="1">
      <c r="A3" s="713"/>
      <c r="B3" s="714"/>
      <c r="C3" s="714"/>
      <c r="D3" s="715"/>
      <c r="E3" s="73" t="s">
        <v>59</v>
      </c>
      <c r="F3" s="74" t="s">
        <v>60</v>
      </c>
      <c r="G3" s="73" t="s">
        <v>59</v>
      </c>
      <c r="H3" s="74" t="s">
        <v>60</v>
      </c>
      <c r="I3" s="73" t="s">
        <v>59</v>
      </c>
      <c r="J3" s="74" t="s">
        <v>60</v>
      </c>
      <c r="K3" s="73" t="s">
        <v>59</v>
      </c>
      <c r="L3" s="75" t="s">
        <v>60</v>
      </c>
      <c r="M3" s="76" t="s">
        <v>59</v>
      </c>
      <c r="N3" s="74" t="s">
        <v>60</v>
      </c>
      <c r="O3" s="73" t="s">
        <v>59</v>
      </c>
      <c r="P3" s="74" t="s">
        <v>60</v>
      </c>
      <c r="Q3" s="73" t="s">
        <v>59</v>
      </c>
      <c r="R3" s="74" t="s">
        <v>60</v>
      </c>
      <c r="S3" s="73" t="s">
        <v>59</v>
      </c>
      <c r="T3" s="77" t="s">
        <v>60</v>
      </c>
    </row>
    <row r="4" spans="1:31" s="84" customFormat="1" ht="8.1" customHeight="1">
      <c r="A4" s="706" t="s">
        <v>61</v>
      </c>
      <c r="B4" s="707"/>
      <c r="C4" s="78"/>
      <c r="D4" s="79" t="s">
        <v>62</v>
      </c>
      <c r="E4" s="80">
        <v>12</v>
      </c>
      <c r="F4" s="81">
        <v>0.81760744894893156</v>
      </c>
      <c r="G4" s="80">
        <v>1</v>
      </c>
      <c r="H4" s="81">
        <v>0.45784820500611229</v>
      </c>
      <c r="I4" s="80">
        <v>1</v>
      </c>
      <c r="J4" s="80">
        <v>0.60564216238477664</v>
      </c>
      <c r="K4" s="80">
        <v>3</v>
      </c>
      <c r="L4" s="82">
        <v>1.1933506501772126</v>
      </c>
      <c r="M4" s="80">
        <v>1</v>
      </c>
      <c r="N4" s="80">
        <v>0.3977835500590709</v>
      </c>
      <c r="O4" s="80">
        <v>0</v>
      </c>
      <c r="P4" s="80">
        <v>0</v>
      </c>
      <c r="Q4" s="80">
        <v>3</v>
      </c>
      <c r="R4" s="80">
        <v>1.4570321227015319</v>
      </c>
      <c r="S4" s="80">
        <v>3</v>
      </c>
      <c r="T4" s="83">
        <v>1.7181638555596919</v>
      </c>
    </row>
    <row r="5" spans="1:31" s="72" customFormat="1" ht="8.1" customHeight="1">
      <c r="A5" s="701"/>
      <c r="B5" s="702"/>
      <c r="C5" s="85"/>
      <c r="D5" s="86" t="s">
        <v>63</v>
      </c>
      <c r="E5" s="87">
        <v>4</v>
      </c>
      <c r="F5" s="88">
        <v>0.53690338289398976</v>
      </c>
      <c r="G5" s="89">
        <v>0</v>
      </c>
      <c r="H5" s="88">
        <v>0</v>
      </c>
      <c r="I5" s="89">
        <v>0</v>
      </c>
      <c r="J5" s="88">
        <v>0</v>
      </c>
      <c r="K5" s="89">
        <v>3</v>
      </c>
      <c r="L5" s="88">
        <v>2.3551762849449283</v>
      </c>
      <c r="M5" s="90">
        <v>0</v>
      </c>
      <c r="N5" s="88">
        <v>0</v>
      </c>
      <c r="O5" s="89">
        <v>0</v>
      </c>
      <c r="P5" s="88">
        <v>0</v>
      </c>
      <c r="Q5" s="89">
        <v>1</v>
      </c>
      <c r="R5" s="88">
        <v>0.95336155283529733</v>
      </c>
      <c r="S5" s="89">
        <v>0</v>
      </c>
      <c r="T5" s="91">
        <v>0</v>
      </c>
    </row>
    <row r="6" spans="1:31" s="72" customFormat="1" ht="8.1" customHeight="1">
      <c r="A6" s="701"/>
      <c r="B6" s="702"/>
      <c r="C6" s="85"/>
      <c r="D6" s="86" t="s">
        <v>64</v>
      </c>
      <c r="E6" s="87">
        <v>8</v>
      </c>
      <c r="F6" s="88">
        <v>1.1069845188215042</v>
      </c>
      <c r="G6" s="89">
        <v>1</v>
      </c>
      <c r="H6" s="88">
        <v>1.0015724687759782</v>
      </c>
      <c r="I6" s="89">
        <v>1</v>
      </c>
      <c r="J6" s="88">
        <v>1.2382367508667658</v>
      </c>
      <c r="K6" s="89">
        <v>0</v>
      </c>
      <c r="L6" s="88">
        <v>0</v>
      </c>
      <c r="M6" s="90">
        <v>1</v>
      </c>
      <c r="N6" s="88">
        <v>0.80636057219346191</v>
      </c>
      <c r="O6" s="89">
        <v>0</v>
      </c>
      <c r="P6" s="88">
        <v>0</v>
      </c>
      <c r="Q6" s="89">
        <v>2</v>
      </c>
      <c r="R6" s="88">
        <v>1.9800803912638854</v>
      </c>
      <c r="S6" s="89">
        <v>3</v>
      </c>
      <c r="T6" s="91">
        <v>3.3493357150831748</v>
      </c>
    </row>
    <row r="7" spans="1:31" s="84" customFormat="1" ht="8.1" customHeight="1">
      <c r="A7" s="708" t="s">
        <v>65</v>
      </c>
      <c r="B7" s="709"/>
      <c r="C7" s="92"/>
      <c r="D7" s="93" t="s">
        <v>62</v>
      </c>
      <c r="E7" s="87">
        <v>5850</v>
      </c>
      <c r="F7" s="94">
        <v>398.58363136260414</v>
      </c>
      <c r="G7" s="87">
        <v>1210</v>
      </c>
      <c r="H7" s="94">
        <v>553.99632805739589</v>
      </c>
      <c r="I7" s="87">
        <v>705</v>
      </c>
      <c r="J7" s="94">
        <v>426.9777244812675</v>
      </c>
      <c r="K7" s="87">
        <v>695</v>
      </c>
      <c r="L7" s="94">
        <v>276.45956729105421</v>
      </c>
      <c r="M7" s="87">
        <v>812</v>
      </c>
      <c r="N7" s="94">
        <v>323.00024264796554</v>
      </c>
      <c r="O7" s="87">
        <v>918</v>
      </c>
      <c r="P7" s="94">
        <v>402.80648176181757</v>
      </c>
      <c r="Q7" s="87">
        <v>798</v>
      </c>
      <c r="R7" s="94">
        <v>387.57054463860743</v>
      </c>
      <c r="S7" s="87">
        <v>712</v>
      </c>
      <c r="T7" s="95">
        <v>407.77755505283352</v>
      </c>
    </row>
    <row r="8" spans="1:31" s="72" customFormat="1" ht="8.1" customHeight="1">
      <c r="A8" s="708"/>
      <c r="B8" s="709"/>
      <c r="C8" s="85"/>
      <c r="D8" s="86" t="s">
        <v>63</v>
      </c>
      <c r="E8" s="87">
        <v>1955</v>
      </c>
      <c r="F8" s="88">
        <v>262.41152838943748</v>
      </c>
      <c r="G8" s="89">
        <v>421</v>
      </c>
      <c r="H8" s="88">
        <v>355.06451884962473</v>
      </c>
      <c r="I8" s="89">
        <v>231</v>
      </c>
      <c r="J8" s="88">
        <v>273.84593498826376</v>
      </c>
      <c r="K8" s="89">
        <v>211</v>
      </c>
      <c r="L8" s="88">
        <v>165.64739870779329</v>
      </c>
      <c r="M8" s="90">
        <v>286</v>
      </c>
      <c r="N8" s="88">
        <v>224.52680583141645</v>
      </c>
      <c r="O8" s="89">
        <v>296</v>
      </c>
      <c r="P8" s="88">
        <v>264.08764854930234</v>
      </c>
      <c r="Q8" s="89">
        <v>276</v>
      </c>
      <c r="R8" s="88">
        <v>263.12778858254205</v>
      </c>
      <c r="S8" s="89">
        <v>234</v>
      </c>
      <c r="T8" s="91">
        <v>275.18080790262837</v>
      </c>
    </row>
    <row r="9" spans="1:31" s="72" customFormat="1" ht="8.1" customHeight="1">
      <c r="A9" s="708"/>
      <c r="B9" s="709"/>
      <c r="C9" s="85"/>
      <c r="D9" s="86" t="s">
        <v>64</v>
      </c>
      <c r="E9" s="87">
        <v>1341</v>
      </c>
      <c r="F9" s="88">
        <v>185.55827996745467</v>
      </c>
      <c r="G9" s="89">
        <v>254</v>
      </c>
      <c r="H9" s="88">
        <v>254.39940706909846</v>
      </c>
      <c r="I9" s="89">
        <v>162</v>
      </c>
      <c r="J9" s="88">
        <v>200.59435364041602</v>
      </c>
      <c r="K9" s="89">
        <v>187</v>
      </c>
      <c r="L9" s="88">
        <v>150.7894270001774</v>
      </c>
      <c r="M9" s="90">
        <v>172</v>
      </c>
      <c r="N9" s="88">
        <v>138.69401841727546</v>
      </c>
      <c r="O9" s="89">
        <v>221</v>
      </c>
      <c r="P9" s="88">
        <v>190.81827365585363</v>
      </c>
      <c r="Q9" s="89">
        <v>176</v>
      </c>
      <c r="R9" s="88">
        <v>174.2470744312219</v>
      </c>
      <c r="S9" s="89">
        <v>169</v>
      </c>
      <c r="T9" s="91">
        <v>188.67924528301887</v>
      </c>
    </row>
    <row r="10" spans="1:31" s="84" customFormat="1" ht="8.1" customHeight="1">
      <c r="A10" s="701"/>
      <c r="B10" s="96" t="s">
        <v>66</v>
      </c>
      <c r="C10" s="92"/>
      <c r="D10" s="93" t="s">
        <v>62</v>
      </c>
      <c r="E10" s="87">
        <v>149</v>
      </c>
      <c r="F10" s="94">
        <v>10.151959157782567</v>
      </c>
      <c r="G10" s="87">
        <v>22</v>
      </c>
      <c r="H10" s="94">
        <v>10.072660510134471</v>
      </c>
      <c r="I10" s="87">
        <v>19</v>
      </c>
      <c r="J10" s="94">
        <v>11.507201085310756</v>
      </c>
      <c r="K10" s="87">
        <v>18</v>
      </c>
      <c r="L10" s="94">
        <v>7.1601039010632759</v>
      </c>
      <c r="M10" s="87">
        <v>30</v>
      </c>
      <c r="N10" s="94">
        <v>11.933506501772126</v>
      </c>
      <c r="O10" s="87">
        <v>23</v>
      </c>
      <c r="P10" s="94">
        <v>10.092101394903928</v>
      </c>
      <c r="Q10" s="87">
        <v>19</v>
      </c>
      <c r="R10" s="94">
        <v>9.2278701104430336</v>
      </c>
      <c r="S10" s="87">
        <v>18</v>
      </c>
      <c r="T10" s="95">
        <v>10.308983133358151</v>
      </c>
      <c r="W10" s="72"/>
      <c r="X10" s="72"/>
      <c r="Y10" s="72"/>
    </row>
    <row r="11" spans="1:31" s="72" customFormat="1" ht="8.1" customHeight="1">
      <c r="A11" s="701"/>
      <c r="B11" s="702" t="s">
        <v>67</v>
      </c>
      <c r="C11" s="85"/>
      <c r="D11" s="86" t="s">
        <v>63</v>
      </c>
      <c r="E11" s="87">
        <v>126</v>
      </c>
      <c r="F11" s="88">
        <v>16.912456561160678</v>
      </c>
      <c r="G11" s="89">
        <v>19</v>
      </c>
      <c r="H11" s="88">
        <v>16.024289449270473</v>
      </c>
      <c r="I11" s="89">
        <v>16</v>
      </c>
      <c r="J11" s="88">
        <v>18.967683808710909</v>
      </c>
      <c r="K11" s="89">
        <v>16</v>
      </c>
      <c r="L11" s="88">
        <v>12.56094018637295</v>
      </c>
      <c r="M11" s="90">
        <v>26</v>
      </c>
      <c r="N11" s="88">
        <v>20.411527802856043</v>
      </c>
      <c r="O11" s="89">
        <v>20</v>
      </c>
      <c r="P11" s="88">
        <v>17.843760037115022</v>
      </c>
      <c r="Q11" s="89">
        <v>14</v>
      </c>
      <c r="R11" s="88">
        <v>13.34706173969416</v>
      </c>
      <c r="S11" s="89">
        <v>15</v>
      </c>
      <c r="T11" s="91">
        <v>17.639795378373613</v>
      </c>
      <c r="W11" s="97"/>
      <c r="X11" s="97"/>
      <c r="Y11" s="97"/>
    </row>
    <row r="12" spans="1:31" s="72" customFormat="1" ht="8.1" customHeight="1">
      <c r="A12" s="98"/>
      <c r="B12" s="702"/>
      <c r="C12" s="85"/>
      <c r="D12" s="86" t="s">
        <v>64</v>
      </c>
      <c r="E12" s="87">
        <v>23</v>
      </c>
      <c r="F12" s="88">
        <v>3.1825804916118248</v>
      </c>
      <c r="G12" s="89">
        <v>3</v>
      </c>
      <c r="H12" s="88">
        <v>3.0047174063279352</v>
      </c>
      <c r="I12" s="89">
        <v>3</v>
      </c>
      <c r="J12" s="88">
        <v>3.7147102526002969</v>
      </c>
      <c r="K12" s="89">
        <v>2</v>
      </c>
      <c r="L12" s="88">
        <v>1.6127211443869238</v>
      </c>
      <c r="M12" s="90">
        <v>4</v>
      </c>
      <c r="N12" s="88">
        <v>3.2254422887738476</v>
      </c>
      <c r="O12" s="89">
        <v>3</v>
      </c>
      <c r="P12" s="88">
        <v>2.5902933075455241</v>
      </c>
      <c r="Q12" s="89">
        <v>5</v>
      </c>
      <c r="R12" s="88">
        <v>4.9502009781597129</v>
      </c>
      <c r="S12" s="89">
        <v>3</v>
      </c>
      <c r="T12" s="91">
        <v>3.3493357150831748</v>
      </c>
      <c r="W12" s="97"/>
      <c r="X12" s="97"/>
      <c r="Y12" s="97"/>
    </row>
    <row r="13" spans="1:31" s="84" customFormat="1" ht="8.1" customHeight="1">
      <c r="A13" s="98"/>
      <c r="B13" s="702" t="s">
        <v>68</v>
      </c>
      <c r="C13" s="92"/>
      <c r="D13" s="93" t="s">
        <v>62</v>
      </c>
      <c r="E13" s="87">
        <v>339</v>
      </c>
      <c r="F13" s="94">
        <v>23.097410432807319</v>
      </c>
      <c r="G13" s="87">
        <v>77</v>
      </c>
      <c r="H13" s="94">
        <v>35.254311785470641</v>
      </c>
      <c r="I13" s="87">
        <v>47</v>
      </c>
      <c r="J13" s="94">
        <v>28.465181632084498</v>
      </c>
      <c r="K13" s="87">
        <v>34</v>
      </c>
      <c r="L13" s="94">
        <v>13.524640702008409</v>
      </c>
      <c r="M13" s="87">
        <v>38</v>
      </c>
      <c r="N13" s="94">
        <v>15.115774902244691</v>
      </c>
      <c r="O13" s="87">
        <v>60</v>
      </c>
      <c r="P13" s="94">
        <v>26.327221030184159</v>
      </c>
      <c r="Q13" s="87">
        <v>34</v>
      </c>
      <c r="R13" s="94">
        <v>16.513030723950692</v>
      </c>
      <c r="S13" s="87">
        <v>49</v>
      </c>
      <c r="T13" s="95">
        <v>28.063342974141637</v>
      </c>
      <c r="U13" s="99"/>
      <c r="V13" s="99"/>
      <c r="W13" s="97"/>
      <c r="X13" s="97"/>
      <c r="Y13" s="97"/>
      <c r="Z13" s="99"/>
      <c r="AA13" s="99"/>
      <c r="AB13" s="99"/>
      <c r="AC13" s="99"/>
      <c r="AD13" s="99"/>
      <c r="AE13" s="99"/>
    </row>
    <row r="14" spans="1:31" s="72" customFormat="1" ht="8.1" customHeight="1">
      <c r="A14" s="701"/>
      <c r="B14" s="702"/>
      <c r="C14" s="85"/>
      <c r="D14" s="86" t="s">
        <v>63</v>
      </c>
      <c r="E14" s="87">
        <v>236</v>
      </c>
      <c r="F14" s="88">
        <v>31.677299590745395</v>
      </c>
      <c r="G14" s="89">
        <v>51</v>
      </c>
      <c r="H14" s="88">
        <v>43.012566416462846</v>
      </c>
      <c r="I14" s="89">
        <v>32</v>
      </c>
      <c r="J14" s="88">
        <v>37.935367617421818</v>
      </c>
      <c r="K14" s="89">
        <v>23</v>
      </c>
      <c r="L14" s="88">
        <v>18.056351517911118</v>
      </c>
      <c r="M14" s="90">
        <v>27</v>
      </c>
      <c r="N14" s="88">
        <v>21.196586564504354</v>
      </c>
      <c r="O14" s="89">
        <v>50</v>
      </c>
      <c r="P14" s="88">
        <v>44.609400092787553</v>
      </c>
      <c r="Q14" s="89">
        <v>25</v>
      </c>
      <c r="R14" s="88">
        <v>23.834038820882434</v>
      </c>
      <c r="S14" s="89">
        <v>28</v>
      </c>
      <c r="T14" s="91">
        <v>32.927618039630744</v>
      </c>
      <c r="W14" s="97"/>
      <c r="X14" s="97"/>
      <c r="Y14" s="97"/>
    </row>
    <row r="15" spans="1:31" s="72" customFormat="1" ht="8.1" customHeight="1">
      <c r="A15" s="701"/>
      <c r="B15" s="702"/>
      <c r="C15" s="85"/>
      <c r="D15" s="86" t="s">
        <v>64</v>
      </c>
      <c r="E15" s="87">
        <v>103</v>
      </c>
      <c r="F15" s="88">
        <v>14.252425679826867</v>
      </c>
      <c r="G15" s="89">
        <v>26</v>
      </c>
      <c r="H15" s="88">
        <v>26.040884188175436</v>
      </c>
      <c r="I15" s="89">
        <v>15</v>
      </c>
      <c r="J15" s="88">
        <v>18.573551263001484</v>
      </c>
      <c r="K15" s="89">
        <v>11</v>
      </c>
      <c r="L15" s="88">
        <v>8.8699662941280817</v>
      </c>
      <c r="M15" s="90">
        <v>11</v>
      </c>
      <c r="N15" s="88">
        <v>8.8699662941280817</v>
      </c>
      <c r="O15" s="89">
        <v>10</v>
      </c>
      <c r="P15" s="88">
        <v>8.6343110251517476</v>
      </c>
      <c r="Q15" s="89">
        <v>9</v>
      </c>
      <c r="R15" s="88">
        <v>8.9103617606874845</v>
      </c>
      <c r="S15" s="89">
        <v>21</v>
      </c>
      <c r="T15" s="91">
        <v>23.445350005582227</v>
      </c>
      <c r="W15" s="97"/>
      <c r="X15" s="97"/>
      <c r="Y15" s="97"/>
    </row>
    <row r="16" spans="1:31" s="84" customFormat="1" ht="8.1" customHeight="1">
      <c r="A16" s="98"/>
      <c r="B16" s="702" t="s">
        <v>69</v>
      </c>
      <c r="C16" s="92"/>
      <c r="D16" s="93" t="s">
        <v>62</v>
      </c>
      <c r="E16" s="87">
        <v>326</v>
      </c>
      <c r="F16" s="94">
        <v>22.211669029779305</v>
      </c>
      <c r="G16" s="87">
        <v>69</v>
      </c>
      <c r="H16" s="94">
        <v>31.591526145421749</v>
      </c>
      <c r="I16" s="87">
        <v>44</v>
      </c>
      <c r="J16" s="94">
        <v>26.648255144930172</v>
      </c>
      <c r="K16" s="87">
        <v>41</v>
      </c>
      <c r="L16" s="94">
        <v>16.309125552421904</v>
      </c>
      <c r="M16" s="87">
        <v>48</v>
      </c>
      <c r="N16" s="94">
        <v>19.093610402835402</v>
      </c>
      <c r="O16" s="87">
        <v>50</v>
      </c>
      <c r="P16" s="94">
        <v>21.939350858486797</v>
      </c>
      <c r="Q16" s="87">
        <v>44</v>
      </c>
      <c r="R16" s="94">
        <v>21.369804466289136</v>
      </c>
      <c r="S16" s="87">
        <v>30</v>
      </c>
      <c r="T16" s="95">
        <v>17.181638555596919</v>
      </c>
      <c r="V16" s="72"/>
      <c r="W16" s="97"/>
      <c r="X16" s="97"/>
      <c r="Y16" s="97"/>
    </row>
    <row r="17" spans="1:29" s="72" customFormat="1" ht="8.1" customHeight="1">
      <c r="A17" s="98"/>
      <c r="B17" s="702"/>
      <c r="C17" s="85"/>
      <c r="D17" s="86" t="s">
        <v>63</v>
      </c>
      <c r="E17" s="87">
        <v>174</v>
      </c>
      <c r="F17" s="88">
        <v>23.355297155888554</v>
      </c>
      <c r="G17" s="89">
        <v>40</v>
      </c>
      <c r="H17" s="88">
        <v>33.735346208990471</v>
      </c>
      <c r="I17" s="89">
        <v>26</v>
      </c>
      <c r="J17" s="88">
        <v>30.822486189155228</v>
      </c>
      <c r="K17" s="89">
        <v>17</v>
      </c>
      <c r="L17" s="88">
        <v>13.345998948021261</v>
      </c>
      <c r="M17" s="90">
        <v>28</v>
      </c>
      <c r="N17" s="88">
        <v>21.981645326152663</v>
      </c>
      <c r="O17" s="89">
        <v>24</v>
      </c>
      <c r="P17" s="88">
        <v>21.412512044538026</v>
      </c>
      <c r="Q17" s="89">
        <v>22</v>
      </c>
      <c r="R17" s="88">
        <v>20.97395416237654</v>
      </c>
      <c r="S17" s="89">
        <v>17</v>
      </c>
      <c r="T17" s="91">
        <v>19.991768095490091</v>
      </c>
      <c r="W17" s="97"/>
      <c r="X17" s="97"/>
      <c r="Y17" s="97"/>
    </row>
    <row r="18" spans="1:29" s="72" customFormat="1" ht="8.1" customHeight="1">
      <c r="A18" s="98"/>
      <c r="B18" s="702"/>
      <c r="C18" s="85"/>
      <c r="D18" s="86" t="s">
        <v>64</v>
      </c>
      <c r="E18" s="87">
        <v>152</v>
      </c>
      <c r="F18" s="88">
        <v>21.03270585760858</v>
      </c>
      <c r="G18" s="89">
        <v>29</v>
      </c>
      <c r="H18" s="88">
        <v>29.045601594503367</v>
      </c>
      <c r="I18" s="89">
        <v>18</v>
      </c>
      <c r="J18" s="88">
        <v>22.288261515601782</v>
      </c>
      <c r="K18" s="89">
        <v>24</v>
      </c>
      <c r="L18" s="88">
        <v>19.352653732643091</v>
      </c>
      <c r="M18" s="90">
        <v>20</v>
      </c>
      <c r="N18" s="88">
        <v>16.127211443869239</v>
      </c>
      <c r="O18" s="89">
        <v>26</v>
      </c>
      <c r="P18" s="88">
        <v>22.449208665394547</v>
      </c>
      <c r="Q18" s="89">
        <v>22</v>
      </c>
      <c r="R18" s="88">
        <v>21.780884303902738</v>
      </c>
      <c r="S18" s="89">
        <v>13</v>
      </c>
      <c r="T18" s="91">
        <v>14.513788098693757</v>
      </c>
      <c r="W18" s="97"/>
      <c r="X18" s="97"/>
      <c r="Y18" s="97"/>
    </row>
    <row r="19" spans="1:29" s="84" customFormat="1" ht="8.1" customHeight="1">
      <c r="A19" s="701"/>
      <c r="B19" s="709" t="s">
        <v>70</v>
      </c>
      <c r="C19" s="92"/>
      <c r="D19" s="93" t="s">
        <v>62</v>
      </c>
      <c r="E19" s="87">
        <v>127</v>
      </c>
      <c r="F19" s="94">
        <v>8.6530121680428582</v>
      </c>
      <c r="G19" s="87">
        <v>29</v>
      </c>
      <c r="H19" s="94">
        <v>13.277597945177256</v>
      </c>
      <c r="I19" s="87">
        <v>21</v>
      </c>
      <c r="J19" s="94">
        <v>12.718485410080307</v>
      </c>
      <c r="K19" s="87">
        <v>16</v>
      </c>
      <c r="L19" s="94">
        <v>6.3645368009451344</v>
      </c>
      <c r="M19" s="87">
        <v>13</v>
      </c>
      <c r="N19" s="94">
        <v>5.1711861507679213</v>
      </c>
      <c r="O19" s="87">
        <v>16</v>
      </c>
      <c r="P19" s="94">
        <v>7.0205922747157761</v>
      </c>
      <c r="Q19" s="87">
        <v>17</v>
      </c>
      <c r="R19" s="94">
        <v>8.256515361975346</v>
      </c>
      <c r="S19" s="87">
        <v>15</v>
      </c>
      <c r="T19" s="95">
        <v>8.5908192777984596</v>
      </c>
    </row>
    <row r="20" spans="1:29" s="72" customFormat="1" ht="8.1" customHeight="1">
      <c r="A20" s="701"/>
      <c r="B20" s="709"/>
      <c r="C20" s="85"/>
      <c r="D20" s="86" t="s">
        <v>63</v>
      </c>
      <c r="E20" s="87">
        <v>93</v>
      </c>
      <c r="F20" s="88">
        <v>12.483003652285262</v>
      </c>
      <c r="G20" s="89">
        <v>25</v>
      </c>
      <c r="H20" s="88">
        <v>21.084591380619045</v>
      </c>
      <c r="I20" s="89">
        <v>17</v>
      </c>
      <c r="J20" s="88">
        <v>20.153164046755343</v>
      </c>
      <c r="K20" s="89">
        <v>11</v>
      </c>
      <c r="L20" s="88">
        <v>8.635646378131403</v>
      </c>
      <c r="M20" s="90">
        <v>10</v>
      </c>
      <c r="N20" s="88">
        <v>7.8505876164830939</v>
      </c>
      <c r="O20" s="89">
        <v>12</v>
      </c>
      <c r="P20" s="88">
        <v>10.706256022269013</v>
      </c>
      <c r="Q20" s="89">
        <v>9</v>
      </c>
      <c r="R20" s="88">
        <v>8.5802539755176763</v>
      </c>
      <c r="S20" s="89">
        <v>9</v>
      </c>
      <c r="T20" s="91">
        <v>10.583877227024166</v>
      </c>
    </row>
    <row r="21" spans="1:29" s="72" customFormat="1" ht="8.1" customHeight="1">
      <c r="A21" s="98"/>
      <c r="B21" s="709"/>
      <c r="C21" s="85"/>
      <c r="D21" s="86" t="s">
        <v>64</v>
      </c>
      <c r="E21" s="87">
        <v>34</v>
      </c>
      <c r="F21" s="88">
        <v>4.7046842049913931</v>
      </c>
      <c r="G21" s="89">
        <v>4</v>
      </c>
      <c r="H21" s="88">
        <v>4.0062898751039127</v>
      </c>
      <c r="I21" s="89">
        <v>4</v>
      </c>
      <c r="J21" s="88">
        <v>4.9529470034670631</v>
      </c>
      <c r="K21" s="89">
        <v>5</v>
      </c>
      <c r="L21" s="88">
        <v>4.0318028609673098</v>
      </c>
      <c r="M21" s="90">
        <v>3</v>
      </c>
      <c r="N21" s="88">
        <v>2.4190817165803864</v>
      </c>
      <c r="O21" s="89">
        <v>4</v>
      </c>
      <c r="P21" s="88">
        <v>3.4537244100606994</v>
      </c>
      <c r="Q21" s="89">
        <v>8</v>
      </c>
      <c r="R21" s="88">
        <v>7.9203215650555414</v>
      </c>
      <c r="S21" s="89">
        <v>6</v>
      </c>
      <c r="T21" s="91">
        <v>6.6986714301663497</v>
      </c>
    </row>
    <row r="22" spans="1:29" s="84" customFormat="1" ht="8.1" customHeight="1">
      <c r="A22" s="701"/>
      <c r="B22" s="702" t="s">
        <v>71</v>
      </c>
      <c r="C22" s="92"/>
      <c r="D22" s="93" t="s">
        <v>62</v>
      </c>
      <c r="E22" s="87">
        <v>173</v>
      </c>
      <c r="F22" s="94">
        <v>11.787174055680429</v>
      </c>
      <c r="G22" s="87">
        <v>36</v>
      </c>
      <c r="H22" s="94">
        <v>16.482535380220042</v>
      </c>
      <c r="I22" s="87">
        <v>21</v>
      </c>
      <c r="J22" s="94">
        <v>12.718485410080307</v>
      </c>
      <c r="K22" s="87">
        <v>19</v>
      </c>
      <c r="L22" s="94">
        <v>7.5578874511223457</v>
      </c>
      <c r="M22" s="87">
        <v>27</v>
      </c>
      <c r="N22" s="94">
        <v>10.740155851594913</v>
      </c>
      <c r="O22" s="87">
        <v>22</v>
      </c>
      <c r="P22" s="94">
        <v>9.6533143777341905</v>
      </c>
      <c r="Q22" s="87">
        <v>22</v>
      </c>
      <c r="R22" s="94">
        <v>10.684902233144568</v>
      </c>
      <c r="S22" s="87">
        <v>26</v>
      </c>
      <c r="T22" s="95">
        <v>14.890753414850664</v>
      </c>
      <c r="Z22" s="100"/>
      <c r="AA22" s="100"/>
      <c r="AB22" s="100"/>
      <c r="AC22" s="100"/>
    </row>
    <row r="23" spans="1:29" s="72" customFormat="1" ht="8.1" customHeight="1">
      <c r="A23" s="701"/>
      <c r="B23" s="702"/>
      <c r="C23" s="85"/>
      <c r="D23" s="86" t="s">
        <v>63</v>
      </c>
      <c r="E23" s="87">
        <v>128</v>
      </c>
      <c r="F23" s="88">
        <v>17.180908252607672</v>
      </c>
      <c r="G23" s="89">
        <v>30</v>
      </c>
      <c r="H23" s="88">
        <v>25.301509656742851</v>
      </c>
      <c r="I23" s="89">
        <v>12</v>
      </c>
      <c r="J23" s="88">
        <v>14.225762856533184</v>
      </c>
      <c r="K23" s="89">
        <v>14</v>
      </c>
      <c r="L23" s="88">
        <v>10.990822663076331</v>
      </c>
      <c r="M23" s="90">
        <v>24</v>
      </c>
      <c r="N23" s="88">
        <v>18.841410279559426</v>
      </c>
      <c r="O23" s="89">
        <v>18</v>
      </c>
      <c r="P23" s="88">
        <v>16.059384033403518</v>
      </c>
      <c r="Q23" s="89">
        <v>14</v>
      </c>
      <c r="R23" s="88">
        <v>13.34706173969416</v>
      </c>
      <c r="S23" s="89">
        <v>16</v>
      </c>
      <c r="T23" s="91">
        <v>18.81578173693185</v>
      </c>
    </row>
    <row r="24" spans="1:29" s="72" customFormat="1" ht="8.1" customHeight="1">
      <c r="A24" s="98"/>
      <c r="B24" s="702"/>
      <c r="C24" s="85"/>
      <c r="D24" s="86" t="s">
        <v>64</v>
      </c>
      <c r="E24" s="87">
        <v>45</v>
      </c>
      <c r="F24" s="88">
        <v>6.2267879183709622</v>
      </c>
      <c r="G24" s="89">
        <v>6</v>
      </c>
      <c r="H24" s="88">
        <v>6.0094348126558703</v>
      </c>
      <c r="I24" s="89">
        <v>9</v>
      </c>
      <c r="J24" s="88">
        <v>11.144130757800891</v>
      </c>
      <c r="K24" s="89">
        <v>5</v>
      </c>
      <c r="L24" s="88">
        <v>4.0318028609673098</v>
      </c>
      <c r="M24" s="90">
        <v>3</v>
      </c>
      <c r="N24" s="88">
        <v>2.4190817165803864</v>
      </c>
      <c r="O24" s="89">
        <v>4</v>
      </c>
      <c r="P24" s="88">
        <v>3.4537244100606994</v>
      </c>
      <c r="Q24" s="89">
        <v>8</v>
      </c>
      <c r="R24" s="88">
        <v>7.9203215650555414</v>
      </c>
      <c r="S24" s="89">
        <v>10</v>
      </c>
      <c r="T24" s="91">
        <v>11.164452383610584</v>
      </c>
    </row>
    <row r="25" spans="1:29" s="84" customFormat="1" ht="8.1" customHeight="1">
      <c r="A25" s="98"/>
      <c r="B25" s="709" t="s">
        <v>72</v>
      </c>
      <c r="C25" s="92"/>
      <c r="D25" s="93" t="s">
        <v>62</v>
      </c>
      <c r="E25" s="87">
        <v>148</v>
      </c>
      <c r="F25" s="94">
        <v>10.083825203703489</v>
      </c>
      <c r="G25" s="87">
        <v>26</v>
      </c>
      <c r="H25" s="94">
        <v>11.90405333015892</v>
      </c>
      <c r="I25" s="87">
        <v>25</v>
      </c>
      <c r="J25" s="94">
        <v>15.141054059619416</v>
      </c>
      <c r="K25" s="87">
        <v>17</v>
      </c>
      <c r="L25" s="94">
        <v>6.7623203510042043</v>
      </c>
      <c r="M25" s="87">
        <v>24</v>
      </c>
      <c r="N25" s="94">
        <v>9.5468052014177012</v>
      </c>
      <c r="O25" s="87">
        <v>19</v>
      </c>
      <c r="P25" s="94">
        <v>8.3369533262249842</v>
      </c>
      <c r="Q25" s="87">
        <v>21</v>
      </c>
      <c r="R25" s="94">
        <v>10.199224858910723</v>
      </c>
      <c r="S25" s="87">
        <v>16</v>
      </c>
      <c r="T25" s="95">
        <v>9.1635405629850233</v>
      </c>
      <c r="Z25" s="100"/>
      <c r="AA25" s="100"/>
      <c r="AB25" s="72"/>
      <c r="AC25" s="72"/>
    </row>
    <row r="26" spans="1:29" s="72" customFormat="1" ht="8.1" customHeight="1">
      <c r="A26" s="98"/>
      <c r="B26" s="709"/>
      <c r="C26" s="85"/>
      <c r="D26" s="86" t="s">
        <v>63</v>
      </c>
      <c r="E26" s="87">
        <v>87</v>
      </c>
      <c r="F26" s="88">
        <v>11.677648577944277</v>
      </c>
      <c r="G26" s="89">
        <v>15</v>
      </c>
      <c r="H26" s="88">
        <v>12.650754828371426</v>
      </c>
      <c r="I26" s="89">
        <v>13</v>
      </c>
      <c r="J26" s="88">
        <v>15.411243094577614</v>
      </c>
      <c r="K26" s="89">
        <v>11</v>
      </c>
      <c r="L26" s="88">
        <v>8.635646378131403</v>
      </c>
      <c r="M26" s="90">
        <v>13</v>
      </c>
      <c r="N26" s="88">
        <v>10.205763901428021</v>
      </c>
      <c r="O26" s="89">
        <v>11</v>
      </c>
      <c r="P26" s="88">
        <v>9.8140680204132611</v>
      </c>
      <c r="Q26" s="89">
        <v>14</v>
      </c>
      <c r="R26" s="88">
        <v>13.34706173969416</v>
      </c>
      <c r="S26" s="89">
        <v>10</v>
      </c>
      <c r="T26" s="91">
        <v>11.759863585582407</v>
      </c>
    </row>
    <row r="27" spans="1:29" s="72" customFormat="1" ht="8.1" customHeight="1">
      <c r="A27" s="98"/>
      <c r="B27" s="709"/>
      <c r="C27" s="85"/>
      <c r="D27" s="86" t="s">
        <v>64</v>
      </c>
      <c r="E27" s="87">
        <v>61</v>
      </c>
      <c r="F27" s="88">
        <v>8.4407569560139706</v>
      </c>
      <c r="G27" s="89">
        <v>11</v>
      </c>
      <c r="H27" s="88">
        <v>11.017297156535761</v>
      </c>
      <c r="I27" s="89">
        <v>12</v>
      </c>
      <c r="J27" s="88">
        <v>14.858841010401187</v>
      </c>
      <c r="K27" s="89">
        <v>6</v>
      </c>
      <c r="L27" s="88">
        <v>4.8381634331607728</v>
      </c>
      <c r="M27" s="90">
        <v>11</v>
      </c>
      <c r="N27" s="88">
        <v>8.8699662941280817</v>
      </c>
      <c r="O27" s="89">
        <v>8</v>
      </c>
      <c r="P27" s="88">
        <v>6.9074488201213988</v>
      </c>
      <c r="Q27" s="89">
        <v>7</v>
      </c>
      <c r="R27" s="88">
        <v>6.9302813694235983</v>
      </c>
      <c r="S27" s="89">
        <v>6</v>
      </c>
      <c r="T27" s="91">
        <v>6.6986714301663497</v>
      </c>
    </row>
    <row r="28" spans="1:29" s="84" customFormat="1" ht="8.1" customHeight="1">
      <c r="A28" s="701"/>
      <c r="B28" s="702" t="s">
        <v>73</v>
      </c>
      <c r="C28" s="92"/>
      <c r="D28" s="93" t="s">
        <v>62</v>
      </c>
      <c r="E28" s="87">
        <v>325</v>
      </c>
      <c r="F28" s="94">
        <v>22.143535075700228</v>
      </c>
      <c r="G28" s="87">
        <v>56</v>
      </c>
      <c r="H28" s="94">
        <v>25.639499480342288</v>
      </c>
      <c r="I28" s="87">
        <v>37</v>
      </c>
      <c r="J28" s="94">
        <v>22.408760008236733</v>
      </c>
      <c r="K28" s="87">
        <v>35</v>
      </c>
      <c r="L28" s="94">
        <v>13.922424252067479</v>
      </c>
      <c r="M28" s="87">
        <v>39</v>
      </c>
      <c r="N28" s="94">
        <v>15.513558452303762</v>
      </c>
      <c r="O28" s="87">
        <v>59</v>
      </c>
      <c r="P28" s="94">
        <v>25.888434013014422</v>
      </c>
      <c r="Q28" s="87">
        <v>48</v>
      </c>
      <c r="R28" s="94">
        <v>23.312513963224511</v>
      </c>
      <c r="S28" s="87">
        <v>51</v>
      </c>
      <c r="T28" s="95">
        <v>29.208785544514761</v>
      </c>
      <c r="V28" s="72"/>
      <c r="Z28" s="72"/>
      <c r="AA28" s="72"/>
      <c r="AB28" s="72"/>
      <c r="AC28" s="72"/>
    </row>
    <row r="29" spans="1:29" s="72" customFormat="1" ht="8.1" customHeight="1">
      <c r="A29" s="701"/>
      <c r="B29" s="702"/>
      <c r="C29" s="85"/>
      <c r="D29" s="86" t="s">
        <v>63</v>
      </c>
      <c r="E29" s="87">
        <v>148</v>
      </c>
      <c r="F29" s="88">
        <v>19.865425167077621</v>
      </c>
      <c r="G29" s="89">
        <v>29</v>
      </c>
      <c r="H29" s="88">
        <v>24.458126001518089</v>
      </c>
      <c r="I29" s="89">
        <v>19</v>
      </c>
      <c r="J29" s="88">
        <v>22.524124522844204</v>
      </c>
      <c r="K29" s="89">
        <v>10</v>
      </c>
      <c r="L29" s="88">
        <v>7.8505876164830939</v>
      </c>
      <c r="M29" s="90">
        <v>17</v>
      </c>
      <c r="N29" s="88">
        <v>13.345998948021261</v>
      </c>
      <c r="O29" s="89">
        <v>24</v>
      </c>
      <c r="P29" s="88">
        <v>21.412512044538026</v>
      </c>
      <c r="Q29" s="89">
        <v>26</v>
      </c>
      <c r="R29" s="88">
        <v>24.787400373717727</v>
      </c>
      <c r="S29" s="89">
        <v>23</v>
      </c>
      <c r="T29" s="91">
        <v>27.04768624683954</v>
      </c>
    </row>
    <row r="30" spans="1:29" s="72" customFormat="1" ht="8.1" customHeight="1">
      <c r="A30" s="701"/>
      <c r="B30" s="702"/>
      <c r="C30" s="85"/>
      <c r="D30" s="86" t="s">
        <v>64</v>
      </c>
      <c r="E30" s="87">
        <v>177</v>
      </c>
      <c r="F30" s="88">
        <v>24.492032478925779</v>
      </c>
      <c r="G30" s="89">
        <v>27</v>
      </c>
      <c r="H30" s="88">
        <v>27.042456656951412</v>
      </c>
      <c r="I30" s="89">
        <v>18</v>
      </c>
      <c r="J30" s="88">
        <v>22.288261515601782</v>
      </c>
      <c r="K30" s="89">
        <v>25</v>
      </c>
      <c r="L30" s="88">
        <v>20.15901430483655</v>
      </c>
      <c r="M30" s="90">
        <v>22</v>
      </c>
      <c r="N30" s="88">
        <v>17.739932588256163</v>
      </c>
      <c r="O30" s="89">
        <v>35</v>
      </c>
      <c r="P30" s="88">
        <v>30.220088588031118</v>
      </c>
      <c r="Q30" s="89">
        <v>22</v>
      </c>
      <c r="R30" s="88">
        <v>21.780884303902738</v>
      </c>
      <c r="S30" s="89">
        <v>28</v>
      </c>
      <c r="T30" s="91">
        <v>31.260466674109633</v>
      </c>
    </row>
    <row r="31" spans="1:29" s="84" customFormat="1" ht="8.1" customHeight="1">
      <c r="A31" s="701"/>
      <c r="B31" s="709" t="s">
        <v>74</v>
      </c>
      <c r="C31" s="92"/>
      <c r="D31" s="93" t="s">
        <v>62</v>
      </c>
      <c r="E31" s="87">
        <v>658</v>
      </c>
      <c r="F31" s="94">
        <v>44.832141784033084</v>
      </c>
      <c r="G31" s="87">
        <v>157</v>
      </c>
      <c r="H31" s="94">
        <v>71.882168185959628</v>
      </c>
      <c r="I31" s="87">
        <v>68</v>
      </c>
      <c r="J31" s="94">
        <v>41.183667042164807</v>
      </c>
      <c r="K31" s="87">
        <v>76</v>
      </c>
      <c r="L31" s="94">
        <v>30.231549804489383</v>
      </c>
      <c r="M31" s="87">
        <v>101</v>
      </c>
      <c r="N31" s="94">
        <v>40.176138555966155</v>
      </c>
      <c r="O31" s="87">
        <v>95</v>
      </c>
      <c r="P31" s="94">
        <v>41.684766631124923</v>
      </c>
      <c r="Q31" s="87">
        <v>91</v>
      </c>
      <c r="R31" s="94">
        <v>44.196641055279798</v>
      </c>
      <c r="S31" s="87">
        <v>70</v>
      </c>
      <c r="T31" s="95">
        <v>40.090489963059476</v>
      </c>
    </row>
    <row r="32" spans="1:29" s="72" customFormat="1" ht="8.1" customHeight="1">
      <c r="A32" s="701"/>
      <c r="B32" s="709"/>
      <c r="C32" s="85"/>
      <c r="D32" s="86" t="s">
        <v>63</v>
      </c>
      <c r="E32" s="87">
        <v>451</v>
      </c>
      <c r="F32" s="88">
        <v>60.535856421297353</v>
      </c>
      <c r="G32" s="89">
        <v>112</v>
      </c>
      <c r="H32" s="88">
        <v>94.458969385173319</v>
      </c>
      <c r="I32" s="89">
        <v>44</v>
      </c>
      <c r="J32" s="88">
        <v>52.161130473954998</v>
      </c>
      <c r="K32" s="89">
        <v>46</v>
      </c>
      <c r="L32" s="88">
        <v>36.112703035822236</v>
      </c>
      <c r="M32" s="90">
        <v>68</v>
      </c>
      <c r="N32" s="88">
        <v>53.383995792085045</v>
      </c>
      <c r="O32" s="89">
        <v>65</v>
      </c>
      <c r="P32" s="88">
        <v>57.992220120623813</v>
      </c>
      <c r="Q32" s="89">
        <v>68</v>
      </c>
      <c r="R32" s="88">
        <v>64.828585592800209</v>
      </c>
      <c r="S32" s="89">
        <v>48</v>
      </c>
      <c r="T32" s="91">
        <v>56.447345210795561</v>
      </c>
    </row>
    <row r="33" spans="1:20" s="72" customFormat="1" ht="8.1" customHeight="1">
      <c r="A33" s="701"/>
      <c r="B33" s="709"/>
      <c r="C33" s="85"/>
      <c r="D33" s="86" t="s">
        <v>64</v>
      </c>
      <c r="E33" s="87">
        <v>207</v>
      </c>
      <c r="F33" s="88">
        <v>28.643224424506421</v>
      </c>
      <c r="G33" s="89">
        <v>45</v>
      </c>
      <c r="H33" s="88">
        <v>45.070761094919021</v>
      </c>
      <c r="I33" s="89">
        <v>24</v>
      </c>
      <c r="J33" s="88">
        <v>29.717682020802375</v>
      </c>
      <c r="K33" s="89">
        <v>30</v>
      </c>
      <c r="L33" s="88">
        <v>24.19081716580386</v>
      </c>
      <c r="M33" s="90">
        <v>33</v>
      </c>
      <c r="N33" s="88">
        <v>26.609898882384247</v>
      </c>
      <c r="O33" s="89">
        <v>30</v>
      </c>
      <c r="P33" s="88">
        <v>25.902933075455248</v>
      </c>
      <c r="Q33" s="89">
        <v>23</v>
      </c>
      <c r="R33" s="88">
        <v>22.770924499534679</v>
      </c>
      <c r="S33" s="89">
        <v>22</v>
      </c>
      <c r="T33" s="91">
        <v>24.561795243943283</v>
      </c>
    </row>
    <row r="34" spans="1:20" s="84" customFormat="1" ht="8.1" customHeight="1">
      <c r="A34" s="98"/>
      <c r="B34" s="702" t="s">
        <v>75</v>
      </c>
      <c r="C34" s="92"/>
      <c r="D34" s="93" t="s">
        <v>62</v>
      </c>
      <c r="E34" s="87">
        <v>163</v>
      </c>
      <c r="F34" s="94">
        <v>11.105834514889652</v>
      </c>
      <c r="G34" s="87">
        <v>34</v>
      </c>
      <c r="H34" s="94">
        <v>15.566838970207817</v>
      </c>
      <c r="I34" s="87">
        <v>15</v>
      </c>
      <c r="J34" s="94">
        <v>9.084632435771649</v>
      </c>
      <c r="K34" s="87">
        <v>29</v>
      </c>
      <c r="L34" s="94">
        <v>11.535722951713055</v>
      </c>
      <c r="M34" s="87">
        <v>20</v>
      </c>
      <c r="N34" s="94">
        <v>7.9556710011814173</v>
      </c>
      <c r="O34" s="87">
        <v>30</v>
      </c>
      <c r="P34" s="94">
        <v>13.163610515092079</v>
      </c>
      <c r="Q34" s="87">
        <v>19</v>
      </c>
      <c r="R34" s="94">
        <v>9.2278701104430336</v>
      </c>
      <c r="S34" s="87">
        <v>16</v>
      </c>
      <c r="T34" s="95">
        <v>9.1635405629850233</v>
      </c>
    </row>
    <row r="35" spans="1:20" s="72" customFormat="1" ht="8.1" customHeight="1">
      <c r="A35" s="701"/>
      <c r="B35" s="702"/>
      <c r="C35" s="85"/>
      <c r="D35" s="86" t="s">
        <v>63</v>
      </c>
      <c r="E35" s="87">
        <v>2</v>
      </c>
      <c r="F35" s="88">
        <v>0.26845169144699488</v>
      </c>
      <c r="G35" s="89">
        <v>1</v>
      </c>
      <c r="H35" s="88">
        <v>0.84338365522476166</v>
      </c>
      <c r="I35" s="89">
        <v>0</v>
      </c>
      <c r="J35" s="88">
        <v>0</v>
      </c>
      <c r="K35" s="89">
        <v>0</v>
      </c>
      <c r="L35" s="88">
        <v>0</v>
      </c>
      <c r="M35" s="90">
        <v>1</v>
      </c>
      <c r="N35" s="88">
        <v>0.78505876164830934</v>
      </c>
      <c r="O35" s="89">
        <v>0</v>
      </c>
      <c r="P35" s="88">
        <v>0</v>
      </c>
      <c r="Q35" s="101">
        <v>0</v>
      </c>
      <c r="R35" s="88">
        <v>0</v>
      </c>
      <c r="S35" s="89">
        <v>0</v>
      </c>
      <c r="T35" s="91">
        <v>0</v>
      </c>
    </row>
    <row r="36" spans="1:20" s="72" customFormat="1" ht="8.1" customHeight="1">
      <c r="A36" s="701"/>
      <c r="B36" s="702"/>
      <c r="C36" s="85"/>
      <c r="D36" s="86" t="s">
        <v>64</v>
      </c>
      <c r="E36" s="87">
        <v>161</v>
      </c>
      <c r="F36" s="88">
        <v>22.278063441282772</v>
      </c>
      <c r="G36" s="89">
        <v>33</v>
      </c>
      <c r="H36" s="88">
        <v>33.051891469607284</v>
      </c>
      <c r="I36" s="89">
        <v>15</v>
      </c>
      <c r="J36" s="88">
        <v>18.573551263001484</v>
      </c>
      <c r="K36" s="89">
        <v>29</v>
      </c>
      <c r="L36" s="88">
        <v>23.384456593610398</v>
      </c>
      <c r="M36" s="90">
        <v>19</v>
      </c>
      <c r="N36" s="88">
        <v>15.320850871675779</v>
      </c>
      <c r="O36" s="89">
        <v>30</v>
      </c>
      <c r="P36" s="88">
        <v>25.902933075455248</v>
      </c>
      <c r="Q36" s="89">
        <v>19</v>
      </c>
      <c r="R36" s="88">
        <v>18.81076371700691</v>
      </c>
      <c r="S36" s="89">
        <v>16</v>
      </c>
      <c r="T36" s="91">
        <v>17.863123813776937</v>
      </c>
    </row>
    <row r="37" spans="1:20" s="84" customFormat="1" ht="8.1" customHeight="1">
      <c r="A37" s="98"/>
      <c r="B37" s="702" t="s">
        <v>76</v>
      </c>
      <c r="C37" s="92"/>
      <c r="D37" s="93" t="s">
        <v>62</v>
      </c>
      <c r="E37" s="87">
        <v>70</v>
      </c>
      <c r="F37" s="94">
        <v>9.6861145396881625</v>
      </c>
      <c r="G37" s="87">
        <v>15</v>
      </c>
      <c r="H37" s="94">
        <v>15.023587031639675</v>
      </c>
      <c r="I37" s="87">
        <v>9</v>
      </c>
      <c r="J37" s="94">
        <v>11.144130757800891</v>
      </c>
      <c r="K37" s="87">
        <v>8</v>
      </c>
      <c r="L37" s="94">
        <v>6.4508845775476953</v>
      </c>
      <c r="M37" s="87">
        <v>4</v>
      </c>
      <c r="N37" s="94">
        <v>3.5818543259845619</v>
      </c>
      <c r="O37" s="87">
        <v>14</v>
      </c>
      <c r="P37" s="94">
        <v>12.088035435212447</v>
      </c>
      <c r="Q37" s="87">
        <v>12</v>
      </c>
      <c r="R37" s="94">
        <v>11.880482347583312</v>
      </c>
      <c r="S37" s="87">
        <v>8</v>
      </c>
      <c r="T37" s="95">
        <v>8.9315619068884686</v>
      </c>
    </row>
    <row r="38" spans="1:20" s="72" customFormat="1" ht="8.1" customHeight="1">
      <c r="A38" s="701"/>
      <c r="B38" s="702"/>
      <c r="C38" s="85"/>
      <c r="D38" s="86" t="s">
        <v>63</v>
      </c>
      <c r="E38" s="87">
        <v>0</v>
      </c>
      <c r="F38" s="88">
        <v>0</v>
      </c>
      <c r="G38" s="102">
        <v>0</v>
      </c>
      <c r="H38" s="88">
        <v>0</v>
      </c>
      <c r="I38" s="102"/>
      <c r="J38" s="88">
        <v>0</v>
      </c>
      <c r="K38" s="102"/>
      <c r="L38" s="88">
        <v>0</v>
      </c>
      <c r="M38" s="103"/>
      <c r="N38" s="88">
        <v>0</v>
      </c>
      <c r="O38" s="102"/>
      <c r="P38" s="88">
        <v>0</v>
      </c>
      <c r="Q38" s="102"/>
      <c r="R38" s="88">
        <v>0</v>
      </c>
      <c r="S38" s="102"/>
      <c r="T38" s="91">
        <v>0</v>
      </c>
    </row>
    <row r="39" spans="1:20" s="72" customFormat="1" ht="8.1" customHeight="1">
      <c r="A39" s="701"/>
      <c r="B39" s="702"/>
      <c r="C39" s="85"/>
      <c r="D39" s="86" t="s">
        <v>64</v>
      </c>
      <c r="E39" s="87">
        <v>70</v>
      </c>
      <c r="F39" s="88">
        <v>9.6861145396881625</v>
      </c>
      <c r="G39" s="89">
        <v>15</v>
      </c>
      <c r="H39" s="88">
        <v>15.023587031639675</v>
      </c>
      <c r="I39" s="89">
        <v>9</v>
      </c>
      <c r="J39" s="88">
        <v>11.144130757800891</v>
      </c>
      <c r="K39" s="89">
        <v>8</v>
      </c>
      <c r="L39" s="88">
        <v>6.4508845775476953</v>
      </c>
      <c r="M39" s="90">
        <v>4</v>
      </c>
      <c r="N39" s="88">
        <v>3.2254422887738476</v>
      </c>
      <c r="O39" s="89">
        <v>14</v>
      </c>
      <c r="P39" s="88">
        <v>12.088035435212447</v>
      </c>
      <c r="Q39" s="89">
        <v>12</v>
      </c>
      <c r="R39" s="88">
        <v>11.880482347583312</v>
      </c>
      <c r="S39" s="89">
        <v>8</v>
      </c>
      <c r="T39" s="91">
        <v>8.9315619068884686</v>
      </c>
    </row>
    <row r="40" spans="1:20" s="84" customFormat="1" ht="8.1" customHeight="1">
      <c r="A40" s="98"/>
      <c r="B40" s="702" t="s">
        <v>77</v>
      </c>
      <c r="C40" s="92"/>
      <c r="D40" s="93" t="s">
        <v>62</v>
      </c>
      <c r="E40" s="87">
        <v>76</v>
      </c>
      <c r="F40" s="94">
        <v>5.1781805100099003</v>
      </c>
      <c r="G40" s="87">
        <v>14</v>
      </c>
      <c r="H40" s="94">
        <v>6.4098748700855719</v>
      </c>
      <c r="I40" s="87">
        <v>6</v>
      </c>
      <c r="J40" s="94">
        <v>3.6338529743086592</v>
      </c>
      <c r="K40" s="87">
        <v>4</v>
      </c>
      <c r="L40" s="94">
        <v>1.5911342002362836</v>
      </c>
      <c r="M40" s="87">
        <v>10</v>
      </c>
      <c r="N40" s="94">
        <v>3.9778355005907087</v>
      </c>
      <c r="O40" s="87">
        <v>13</v>
      </c>
      <c r="P40" s="94">
        <v>5.7042312232065679</v>
      </c>
      <c r="Q40" s="87">
        <v>19</v>
      </c>
      <c r="R40" s="94">
        <v>9.2278701104430336</v>
      </c>
      <c r="S40" s="87">
        <v>10</v>
      </c>
      <c r="T40" s="95">
        <v>5.7272128518656391</v>
      </c>
    </row>
    <row r="41" spans="1:20" s="72" customFormat="1" ht="8.1" customHeight="1">
      <c r="A41" s="98"/>
      <c r="B41" s="702"/>
      <c r="C41" s="85"/>
      <c r="D41" s="86" t="s">
        <v>63</v>
      </c>
      <c r="E41" s="87">
        <v>48</v>
      </c>
      <c r="F41" s="88">
        <v>6.442840594727878</v>
      </c>
      <c r="G41" s="89">
        <v>9</v>
      </c>
      <c r="H41" s="88">
        <v>7.5904528970228551</v>
      </c>
      <c r="I41" s="89">
        <v>1</v>
      </c>
      <c r="J41" s="88">
        <v>1.1854802380444318</v>
      </c>
      <c r="K41" s="89">
        <v>2</v>
      </c>
      <c r="L41" s="88">
        <v>1.5701175232966187</v>
      </c>
      <c r="M41" s="90">
        <v>5</v>
      </c>
      <c r="N41" s="88">
        <v>3.9252938082415469</v>
      </c>
      <c r="O41" s="89">
        <v>9</v>
      </c>
      <c r="P41" s="88">
        <v>8.0296920167017589</v>
      </c>
      <c r="Q41" s="89">
        <v>15</v>
      </c>
      <c r="R41" s="88">
        <v>14.300423292529461</v>
      </c>
      <c r="S41" s="89">
        <v>7</v>
      </c>
      <c r="T41" s="91">
        <v>8.231904509907686</v>
      </c>
    </row>
    <row r="42" spans="1:20" s="72" customFormat="1" ht="8.1" customHeight="1">
      <c r="A42" s="98"/>
      <c r="B42" s="702"/>
      <c r="C42" s="85"/>
      <c r="D42" s="86" t="s">
        <v>64</v>
      </c>
      <c r="E42" s="87">
        <v>28</v>
      </c>
      <c r="F42" s="88">
        <v>3.8744458158752648</v>
      </c>
      <c r="G42" s="89">
        <v>5</v>
      </c>
      <c r="H42" s="88">
        <v>5.007862343879891</v>
      </c>
      <c r="I42" s="89">
        <v>5</v>
      </c>
      <c r="J42" s="88">
        <v>6.1911837543338279</v>
      </c>
      <c r="K42" s="89">
        <v>2</v>
      </c>
      <c r="L42" s="88">
        <v>1.6127211443869238</v>
      </c>
      <c r="M42" s="90">
        <v>5</v>
      </c>
      <c r="N42" s="88">
        <v>4.0318028609673098</v>
      </c>
      <c r="O42" s="101">
        <v>4</v>
      </c>
      <c r="P42" s="88">
        <v>3.4537244100606994</v>
      </c>
      <c r="Q42" s="89">
        <v>4</v>
      </c>
      <c r="R42" s="88">
        <v>3.9601607825277707</v>
      </c>
      <c r="S42" s="89">
        <v>3</v>
      </c>
      <c r="T42" s="91">
        <v>3.3493357150831748</v>
      </c>
    </row>
    <row r="43" spans="1:20" s="84" customFormat="1" ht="8.1" customHeight="1">
      <c r="A43" s="701" t="s">
        <v>78</v>
      </c>
      <c r="B43" s="702"/>
      <c r="C43" s="92"/>
      <c r="D43" s="93" t="s">
        <v>62</v>
      </c>
      <c r="E43" s="87">
        <v>118</v>
      </c>
      <c r="F43" s="94">
        <v>8.0398065813311597</v>
      </c>
      <c r="G43" s="87">
        <v>23</v>
      </c>
      <c r="H43" s="94">
        <v>10.530508715140583</v>
      </c>
      <c r="I43" s="87">
        <v>19</v>
      </c>
      <c r="J43" s="94">
        <v>11.507201085310756</v>
      </c>
      <c r="K43" s="87">
        <v>13</v>
      </c>
      <c r="L43" s="94">
        <v>5.1711861507679213</v>
      </c>
      <c r="M43" s="87">
        <v>22</v>
      </c>
      <c r="N43" s="94">
        <v>8.7512381012995597</v>
      </c>
      <c r="O43" s="87">
        <v>11</v>
      </c>
      <c r="P43" s="94">
        <v>4.8266571888670953</v>
      </c>
      <c r="Q43" s="87">
        <v>22</v>
      </c>
      <c r="R43" s="94">
        <v>10.684902233144568</v>
      </c>
      <c r="S43" s="87">
        <v>8</v>
      </c>
      <c r="T43" s="95">
        <v>4.5817702814925116</v>
      </c>
    </row>
    <row r="44" spans="1:20" s="72" customFormat="1" ht="8.1" customHeight="1">
      <c r="A44" s="701"/>
      <c r="B44" s="702"/>
      <c r="C44" s="85"/>
      <c r="D44" s="86" t="s">
        <v>63</v>
      </c>
      <c r="E44" s="87">
        <v>69</v>
      </c>
      <c r="F44" s="88">
        <v>9.2615833549213242</v>
      </c>
      <c r="G44" s="89">
        <v>13</v>
      </c>
      <c r="H44" s="88">
        <v>10.963987517921902</v>
      </c>
      <c r="I44" s="89">
        <v>9</v>
      </c>
      <c r="J44" s="88">
        <v>10.669322142399887</v>
      </c>
      <c r="K44" s="89">
        <v>7</v>
      </c>
      <c r="L44" s="88">
        <v>5.4954113315381656</v>
      </c>
      <c r="M44" s="90">
        <v>15</v>
      </c>
      <c r="N44" s="88">
        <v>11.77588142472464</v>
      </c>
      <c r="O44" s="89">
        <v>4</v>
      </c>
      <c r="P44" s="88">
        <v>3.5687520074230039</v>
      </c>
      <c r="Q44" s="89">
        <v>15</v>
      </c>
      <c r="R44" s="88">
        <v>14.300423292529461</v>
      </c>
      <c r="S44" s="89">
        <v>6</v>
      </c>
      <c r="T44" s="91">
        <v>7.0559181513494451</v>
      </c>
    </row>
    <row r="45" spans="1:20" s="72" customFormat="1" ht="8.1" customHeight="1">
      <c r="A45" s="701"/>
      <c r="B45" s="702"/>
      <c r="C45" s="85"/>
      <c r="D45" s="86" t="s">
        <v>64</v>
      </c>
      <c r="E45" s="87">
        <v>49</v>
      </c>
      <c r="F45" s="88">
        <v>6.7802801777817141</v>
      </c>
      <c r="G45" s="89">
        <v>10</v>
      </c>
      <c r="H45" s="88">
        <v>10.015724687759782</v>
      </c>
      <c r="I45" s="89">
        <v>10</v>
      </c>
      <c r="J45" s="88">
        <v>12.382367508667656</v>
      </c>
      <c r="K45" s="89">
        <v>6</v>
      </c>
      <c r="L45" s="88">
        <v>4.8381634331607728</v>
      </c>
      <c r="M45" s="90">
        <v>7</v>
      </c>
      <c r="N45" s="88">
        <v>5.644524005354234</v>
      </c>
      <c r="O45" s="89">
        <v>7</v>
      </c>
      <c r="P45" s="88">
        <v>6.0440177176062235</v>
      </c>
      <c r="Q45" s="89">
        <v>7</v>
      </c>
      <c r="R45" s="88">
        <v>6.9302813694235983</v>
      </c>
      <c r="S45" s="89">
        <v>2</v>
      </c>
      <c r="T45" s="91">
        <v>2.2328904767221172</v>
      </c>
    </row>
    <row r="46" spans="1:20" s="84" customFormat="1" ht="8.1" customHeight="1">
      <c r="A46" s="701" t="s">
        <v>79</v>
      </c>
      <c r="B46" s="702"/>
      <c r="C46" s="92"/>
      <c r="D46" s="93" t="s">
        <v>62</v>
      </c>
      <c r="E46" s="87">
        <v>49</v>
      </c>
      <c r="F46" s="94">
        <v>3.3385637498748038</v>
      </c>
      <c r="G46" s="87">
        <v>8</v>
      </c>
      <c r="H46" s="94">
        <v>3.6627856400488983</v>
      </c>
      <c r="I46" s="87">
        <v>3</v>
      </c>
      <c r="J46" s="94">
        <v>1.8169264871543296</v>
      </c>
      <c r="K46" s="87">
        <v>9</v>
      </c>
      <c r="L46" s="94">
        <v>3.5800519505316379</v>
      </c>
      <c r="M46" s="87">
        <v>2</v>
      </c>
      <c r="N46" s="94">
        <v>0.7955671001181418</v>
      </c>
      <c r="O46" s="87">
        <v>6</v>
      </c>
      <c r="P46" s="94">
        <v>2.6327221030184158</v>
      </c>
      <c r="Q46" s="87">
        <v>16</v>
      </c>
      <c r="R46" s="94">
        <v>7.770837987741503</v>
      </c>
      <c r="S46" s="87">
        <v>5</v>
      </c>
      <c r="T46" s="95">
        <v>2.8636064259328196</v>
      </c>
    </row>
    <row r="47" spans="1:20" s="72" customFormat="1" ht="8.1" customHeight="1">
      <c r="A47" s="701"/>
      <c r="B47" s="702"/>
      <c r="C47" s="85"/>
      <c r="D47" s="86" t="s">
        <v>63</v>
      </c>
      <c r="E47" s="87">
        <v>19</v>
      </c>
      <c r="F47" s="88">
        <v>2.5502910687464513</v>
      </c>
      <c r="G47" s="89">
        <v>2</v>
      </c>
      <c r="H47" s="88">
        <v>1.6867673104495233</v>
      </c>
      <c r="I47" s="89">
        <v>1</v>
      </c>
      <c r="J47" s="88">
        <v>1.1854802380444318</v>
      </c>
      <c r="K47" s="89">
        <v>5</v>
      </c>
      <c r="L47" s="88">
        <v>3.9252938082415469</v>
      </c>
      <c r="M47" s="90">
        <v>2</v>
      </c>
      <c r="N47" s="88">
        <v>1.5701175232966187</v>
      </c>
      <c r="O47" s="89">
        <v>2</v>
      </c>
      <c r="P47" s="88">
        <v>1.784376003711502</v>
      </c>
      <c r="Q47" s="89">
        <v>6</v>
      </c>
      <c r="R47" s="88">
        <v>5.7201693170117842</v>
      </c>
      <c r="S47" s="89">
        <v>1</v>
      </c>
      <c r="T47" s="91">
        <v>1.1759863585582406</v>
      </c>
    </row>
    <row r="48" spans="1:20" s="72" customFormat="1" ht="8.1" customHeight="1">
      <c r="A48" s="701"/>
      <c r="B48" s="702"/>
      <c r="C48" s="85"/>
      <c r="D48" s="86" t="s">
        <v>64</v>
      </c>
      <c r="E48" s="87">
        <v>30</v>
      </c>
      <c r="F48" s="88">
        <v>4.1511919455806412</v>
      </c>
      <c r="G48" s="89">
        <v>6</v>
      </c>
      <c r="H48" s="88">
        <v>6.0094348126558703</v>
      </c>
      <c r="I48" s="89">
        <v>2</v>
      </c>
      <c r="J48" s="88">
        <v>2.4764735017335315</v>
      </c>
      <c r="K48" s="89">
        <v>4</v>
      </c>
      <c r="L48" s="88">
        <v>3.2254422887738476</v>
      </c>
      <c r="M48" s="90">
        <v>0</v>
      </c>
      <c r="N48" s="88">
        <v>0</v>
      </c>
      <c r="O48" s="89">
        <v>4</v>
      </c>
      <c r="P48" s="88">
        <v>3.4537244100606994</v>
      </c>
      <c r="Q48" s="89">
        <v>10</v>
      </c>
      <c r="R48" s="88">
        <v>9.9004019563194259</v>
      </c>
      <c r="S48" s="89">
        <v>4</v>
      </c>
      <c r="T48" s="91">
        <v>4.4657809534442343</v>
      </c>
    </row>
    <row r="49" spans="1:20" s="84" customFormat="1" ht="8.1" customHeight="1">
      <c r="A49" s="701" t="s">
        <v>80</v>
      </c>
      <c r="B49" s="702"/>
      <c r="C49" s="92"/>
      <c r="D49" s="93" t="s">
        <v>62</v>
      </c>
      <c r="E49" s="87">
        <v>1772</v>
      </c>
      <c r="F49" s="94">
        <v>120.73336662812555</v>
      </c>
      <c r="G49" s="87">
        <v>416</v>
      </c>
      <c r="H49" s="94">
        <v>190.46485328254272</v>
      </c>
      <c r="I49" s="87">
        <v>196</v>
      </c>
      <c r="J49" s="94">
        <v>118.7058638274162</v>
      </c>
      <c r="K49" s="87">
        <v>242</v>
      </c>
      <c r="L49" s="94">
        <v>96.263619114295153</v>
      </c>
      <c r="M49" s="87">
        <v>206</v>
      </c>
      <c r="N49" s="94">
        <v>81.943411312168593</v>
      </c>
      <c r="O49" s="87">
        <v>294</v>
      </c>
      <c r="P49" s="94">
        <v>129.00338304790239</v>
      </c>
      <c r="Q49" s="87">
        <v>228</v>
      </c>
      <c r="R49" s="94">
        <v>110.73444132531642</v>
      </c>
      <c r="S49" s="87">
        <v>190</v>
      </c>
      <c r="T49" s="95">
        <v>108.81704418544714</v>
      </c>
    </row>
    <row r="50" spans="1:20" s="72" customFormat="1" ht="8.1" customHeight="1">
      <c r="A50" s="701"/>
      <c r="B50" s="702"/>
      <c r="C50" s="85"/>
      <c r="D50" s="86" t="s">
        <v>63</v>
      </c>
      <c r="E50" s="87">
        <v>954</v>
      </c>
      <c r="F50" s="88">
        <v>128.05145682021657</v>
      </c>
      <c r="G50" s="89">
        <v>243</v>
      </c>
      <c r="H50" s="88">
        <v>204.94222821961708</v>
      </c>
      <c r="I50" s="89">
        <v>106</v>
      </c>
      <c r="J50" s="88">
        <v>125.66090523270977</v>
      </c>
      <c r="K50" s="89">
        <v>134</v>
      </c>
      <c r="L50" s="88">
        <v>105.19787406087346</v>
      </c>
      <c r="M50" s="90">
        <v>105</v>
      </c>
      <c r="N50" s="88">
        <v>82.431169973072485</v>
      </c>
      <c r="O50" s="89">
        <v>153</v>
      </c>
      <c r="P50" s="88">
        <v>136.50476428392992</v>
      </c>
      <c r="Q50" s="89">
        <v>116</v>
      </c>
      <c r="R50" s="88">
        <v>110.58994012889448</v>
      </c>
      <c r="S50" s="89">
        <v>97</v>
      </c>
      <c r="T50" s="91">
        <v>114.07067678014934</v>
      </c>
    </row>
    <row r="51" spans="1:20" s="72" customFormat="1" ht="8.1" customHeight="1">
      <c r="A51" s="701"/>
      <c r="B51" s="702"/>
      <c r="C51" s="85"/>
      <c r="D51" s="86" t="s">
        <v>64</v>
      </c>
      <c r="E51" s="87">
        <v>818</v>
      </c>
      <c r="F51" s="88">
        <v>113.18916704949882</v>
      </c>
      <c r="G51" s="89">
        <v>173</v>
      </c>
      <c r="H51" s="88">
        <v>173.27203709824423</v>
      </c>
      <c r="I51" s="89">
        <v>90</v>
      </c>
      <c r="J51" s="88">
        <v>111.4413075780089</v>
      </c>
      <c r="K51" s="89">
        <v>108</v>
      </c>
      <c r="L51" s="88">
        <v>87.086941796893896</v>
      </c>
      <c r="M51" s="90">
        <v>101</v>
      </c>
      <c r="N51" s="88">
        <v>81.442417791539668</v>
      </c>
      <c r="O51" s="89">
        <v>141</v>
      </c>
      <c r="P51" s="88">
        <v>121.74378545463966</v>
      </c>
      <c r="Q51" s="89">
        <v>112</v>
      </c>
      <c r="R51" s="88">
        <v>110.88450191077757</v>
      </c>
      <c r="S51" s="89">
        <v>93</v>
      </c>
      <c r="T51" s="91">
        <v>103.82940716757844</v>
      </c>
    </row>
    <row r="52" spans="1:20" s="84" customFormat="1" ht="8.1" customHeight="1">
      <c r="A52" s="98"/>
      <c r="B52" s="96" t="s">
        <v>66</v>
      </c>
      <c r="C52" s="92"/>
      <c r="D52" s="93" t="s">
        <v>62</v>
      </c>
      <c r="E52" s="87">
        <v>255</v>
      </c>
      <c r="F52" s="94">
        <v>17.374158290164793</v>
      </c>
      <c r="G52" s="87">
        <v>53</v>
      </c>
      <c r="H52" s="94">
        <v>24.265954865323952</v>
      </c>
      <c r="I52" s="87">
        <v>35</v>
      </c>
      <c r="J52" s="94">
        <v>21.197475683467182</v>
      </c>
      <c r="K52" s="87">
        <v>32</v>
      </c>
      <c r="L52" s="94">
        <v>12.729073601890269</v>
      </c>
      <c r="M52" s="87">
        <v>23</v>
      </c>
      <c r="N52" s="94">
        <v>9.1490216513586287</v>
      </c>
      <c r="O52" s="87">
        <v>55</v>
      </c>
      <c r="P52" s="94">
        <v>24.133285944335476</v>
      </c>
      <c r="Q52" s="87">
        <v>28</v>
      </c>
      <c r="R52" s="94">
        <v>13.598966478547631</v>
      </c>
      <c r="S52" s="87">
        <v>29</v>
      </c>
      <c r="T52" s="95">
        <v>16.608917270410355</v>
      </c>
    </row>
    <row r="53" spans="1:20" s="72" customFormat="1" ht="8.1" customHeight="1">
      <c r="A53" s="98"/>
      <c r="B53" s="702" t="s">
        <v>81</v>
      </c>
      <c r="C53" s="85"/>
      <c r="D53" s="86" t="s">
        <v>63</v>
      </c>
      <c r="E53" s="87">
        <v>176</v>
      </c>
      <c r="F53" s="88">
        <v>23.623748847335548</v>
      </c>
      <c r="G53" s="89">
        <v>37</v>
      </c>
      <c r="H53" s="88">
        <v>31.205195243316183</v>
      </c>
      <c r="I53" s="89">
        <v>23</v>
      </c>
      <c r="J53" s="88">
        <v>27.266045475021929</v>
      </c>
      <c r="K53" s="89">
        <v>20</v>
      </c>
      <c r="L53" s="88">
        <v>15.701175232966188</v>
      </c>
      <c r="M53" s="90">
        <v>16</v>
      </c>
      <c r="N53" s="88">
        <v>12.56094018637295</v>
      </c>
      <c r="O53" s="89">
        <v>43</v>
      </c>
      <c r="P53" s="88">
        <v>38.364084079797294</v>
      </c>
      <c r="Q53" s="89">
        <v>17</v>
      </c>
      <c r="R53" s="88">
        <v>16.207146398200052</v>
      </c>
      <c r="S53" s="89">
        <v>20</v>
      </c>
      <c r="T53" s="91">
        <v>23.519727171164813</v>
      </c>
    </row>
    <row r="54" spans="1:20" s="72" customFormat="1" ht="8.1" customHeight="1">
      <c r="A54" s="98"/>
      <c r="B54" s="702"/>
      <c r="C54" s="85"/>
      <c r="D54" s="86" t="s">
        <v>64</v>
      </c>
      <c r="E54" s="87">
        <v>79</v>
      </c>
      <c r="F54" s="88">
        <v>10.931472123362354</v>
      </c>
      <c r="G54" s="89">
        <v>16</v>
      </c>
      <c r="H54" s="88">
        <v>16.025159500415651</v>
      </c>
      <c r="I54" s="89">
        <v>12</v>
      </c>
      <c r="J54" s="88">
        <v>14.858841010401187</v>
      </c>
      <c r="K54" s="89">
        <v>12</v>
      </c>
      <c r="L54" s="88">
        <v>9.6763268663215456</v>
      </c>
      <c r="M54" s="90">
        <v>7</v>
      </c>
      <c r="N54" s="88">
        <v>5.644524005354234</v>
      </c>
      <c r="O54" s="89">
        <v>12</v>
      </c>
      <c r="P54" s="88">
        <v>10.361173230182096</v>
      </c>
      <c r="Q54" s="89">
        <v>11</v>
      </c>
      <c r="R54" s="88">
        <v>10.890442151951369</v>
      </c>
      <c r="S54" s="89">
        <v>9</v>
      </c>
      <c r="T54" s="91">
        <v>10.048007145249526</v>
      </c>
    </row>
    <row r="55" spans="1:20" s="84" customFormat="1" ht="8.1" customHeight="1">
      <c r="A55" s="98"/>
      <c r="B55" s="702" t="s">
        <v>82</v>
      </c>
      <c r="C55" s="92"/>
      <c r="D55" s="93" t="s">
        <v>62</v>
      </c>
      <c r="E55" s="87">
        <v>344</v>
      </c>
      <c r="F55" s="94">
        <v>23.438080203202706</v>
      </c>
      <c r="G55" s="87">
        <v>82</v>
      </c>
      <c r="H55" s="94">
        <v>37.543552810501204</v>
      </c>
      <c r="I55" s="87">
        <v>25</v>
      </c>
      <c r="J55" s="94">
        <v>15.141054059619416</v>
      </c>
      <c r="K55" s="87">
        <v>60</v>
      </c>
      <c r="L55" s="94">
        <v>23.867013003544251</v>
      </c>
      <c r="M55" s="87">
        <v>58</v>
      </c>
      <c r="N55" s="94">
        <v>23.07144590342611</v>
      </c>
      <c r="O55" s="87">
        <v>30</v>
      </c>
      <c r="P55" s="94">
        <v>13.163610515092079</v>
      </c>
      <c r="Q55" s="87">
        <v>54</v>
      </c>
      <c r="R55" s="94">
        <v>26.226578208627569</v>
      </c>
      <c r="S55" s="87">
        <v>35</v>
      </c>
      <c r="T55" s="95">
        <v>20.045244981529738</v>
      </c>
    </row>
    <row r="56" spans="1:20" s="72" customFormat="1" ht="8.1" customHeight="1">
      <c r="A56" s="98"/>
      <c r="B56" s="702"/>
      <c r="C56" s="85"/>
      <c r="D56" s="86" t="s">
        <v>63</v>
      </c>
      <c r="E56" s="87">
        <v>211</v>
      </c>
      <c r="F56" s="88">
        <v>28.321653447657962</v>
      </c>
      <c r="G56" s="89">
        <v>58</v>
      </c>
      <c r="H56" s="88">
        <v>48.916252003036178</v>
      </c>
      <c r="I56" s="89">
        <v>14</v>
      </c>
      <c r="J56" s="88">
        <v>16.596723332622044</v>
      </c>
      <c r="K56" s="89">
        <v>34</v>
      </c>
      <c r="L56" s="88">
        <v>26.691997896042523</v>
      </c>
      <c r="M56" s="90">
        <v>34</v>
      </c>
      <c r="N56" s="88">
        <v>26.691997896042523</v>
      </c>
      <c r="O56" s="89">
        <v>16</v>
      </c>
      <c r="P56" s="88">
        <v>14.275008029692016</v>
      </c>
      <c r="Q56" s="89">
        <v>34</v>
      </c>
      <c r="R56" s="88">
        <v>32.414292796400105</v>
      </c>
      <c r="S56" s="89">
        <v>21</v>
      </c>
      <c r="T56" s="91">
        <v>24.695713529723058</v>
      </c>
    </row>
    <row r="57" spans="1:20" s="72" customFormat="1" ht="8.1" customHeight="1">
      <c r="A57" s="98"/>
      <c r="B57" s="702"/>
      <c r="C57" s="85"/>
      <c r="D57" s="86" t="s">
        <v>64</v>
      </c>
      <c r="E57" s="87">
        <v>133</v>
      </c>
      <c r="F57" s="88">
        <v>18.403617625407509</v>
      </c>
      <c r="G57" s="89">
        <v>24</v>
      </c>
      <c r="H57" s="88">
        <v>24.037739250623481</v>
      </c>
      <c r="I57" s="89">
        <v>11</v>
      </c>
      <c r="J57" s="88">
        <v>13.620604259534423</v>
      </c>
      <c r="K57" s="89">
        <v>26</v>
      </c>
      <c r="L57" s="88">
        <v>20.965374877030012</v>
      </c>
      <c r="M57" s="90">
        <v>24</v>
      </c>
      <c r="N57" s="88">
        <v>19.352653732643091</v>
      </c>
      <c r="O57" s="89">
        <v>14</v>
      </c>
      <c r="P57" s="88">
        <v>12.088035435212447</v>
      </c>
      <c r="Q57" s="89">
        <v>20</v>
      </c>
      <c r="R57" s="88">
        <v>19.800803912638852</v>
      </c>
      <c r="S57" s="89">
        <v>14</v>
      </c>
      <c r="T57" s="91">
        <v>15.630233337054817</v>
      </c>
    </row>
    <row r="58" spans="1:20" s="84" customFormat="1" ht="8.1" customHeight="1">
      <c r="A58" s="98"/>
      <c r="B58" s="702" t="s">
        <v>83</v>
      </c>
      <c r="C58" s="92"/>
      <c r="D58" s="93" t="s">
        <v>62</v>
      </c>
      <c r="E58" s="87">
        <v>166</v>
      </c>
      <c r="F58" s="94">
        <v>11.310236377126886</v>
      </c>
      <c r="G58" s="87">
        <v>30</v>
      </c>
      <c r="H58" s="94">
        <v>13.735446150183368</v>
      </c>
      <c r="I58" s="87">
        <v>21</v>
      </c>
      <c r="J58" s="94">
        <v>12.718485410080307</v>
      </c>
      <c r="K58" s="87">
        <v>22</v>
      </c>
      <c r="L58" s="94">
        <v>8.7512381012995597</v>
      </c>
      <c r="M58" s="87">
        <v>18</v>
      </c>
      <c r="N58" s="94">
        <v>7.1601039010632759</v>
      </c>
      <c r="O58" s="87">
        <v>19</v>
      </c>
      <c r="P58" s="94">
        <v>8.3369533262249842</v>
      </c>
      <c r="Q58" s="87">
        <v>34</v>
      </c>
      <c r="R58" s="94">
        <v>16.513030723950692</v>
      </c>
      <c r="S58" s="87">
        <v>22</v>
      </c>
      <c r="T58" s="95">
        <v>12.599868274104406</v>
      </c>
    </row>
    <row r="59" spans="1:20" s="72" customFormat="1" ht="8.1" customHeight="1">
      <c r="A59" s="98"/>
      <c r="B59" s="702"/>
      <c r="C59" s="85"/>
      <c r="D59" s="86" t="s">
        <v>63</v>
      </c>
      <c r="E59" s="87">
        <v>75</v>
      </c>
      <c r="F59" s="88">
        <v>10.066938429262308</v>
      </c>
      <c r="G59" s="89">
        <v>14</v>
      </c>
      <c r="H59" s="88">
        <v>11.807371173146665</v>
      </c>
      <c r="I59" s="89">
        <v>10</v>
      </c>
      <c r="J59" s="88">
        <v>11.854802380444317</v>
      </c>
      <c r="K59" s="89">
        <v>14</v>
      </c>
      <c r="L59" s="88">
        <v>10.990822663076331</v>
      </c>
      <c r="M59" s="90">
        <v>8</v>
      </c>
      <c r="N59" s="88">
        <v>6.2804700931864748</v>
      </c>
      <c r="O59" s="89">
        <v>9</v>
      </c>
      <c r="P59" s="88">
        <v>8.0296920167017589</v>
      </c>
      <c r="Q59" s="89">
        <v>14</v>
      </c>
      <c r="R59" s="88">
        <v>13.34706173969416</v>
      </c>
      <c r="S59" s="89">
        <v>6</v>
      </c>
      <c r="T59" s="91">
        <v>7.0559181513494451</v>
      </c>
    </row>
    <row r="60" spans="1:20" s="72" customFormat="1" ht="8.1" customHeight="1">
      <c r="A60" s="98"/>
      <c r="B60" s="702"/>
      <c r="C60" s="85"/>
      <c r="D60" s="86" t="s">
        <v>64</v>
      </c>
      <c r="E60" s="87">
        <v>91</v>
      </c>
      <c r="F60" s="88">
        <v>12.591948901594611</v>
      </c>
      <c r="G60" s="89">
        <v>16</v>
      </c>
      <c r="H60" s="88">
        <v>16.025159500415651</v>
      </c>
      <c r="I60" s="89">
        <v>11</v>
      </c>
      <c r="J60" s="88">
        <v>13.620604259534423</v>
      </c>
      <c r="K60" s="89">
        <v>8</v>
      </c>
      <c r="L60" s="88">
        <v>6.4508845775476953</v>
      </c>
      <c r="M60" s="90">
        <v>10</v>
      </c>
      <c r="N60" s="88">
        <v>8.0636057219346196</v>
      </c>
      <c r="O60" s="89">
        <v>10</v>
      </c>
      <c r="P60" s="88">
        <v>8.6343110251517476</v>
      </c>
      <c r="Q60" s="89">
        <v>20</v>
      </c>
      <c r="R60" s="88">
        <v>19.800803912638852</v>
      </c>
      <c r="S60" s="89">
        <v>16</v>
      </c>
      <c r="T60" s="91">
        <v>17.863123813776937</v>
      </c>
    </row>
    <row r="61" spans="1:20" s="84" customFormat="1" ht="8.1" customHeight="1">
      <c r="A61" s="98"/>
      <c r="B61" s="702" t="s">
        <v>84</v>
      </c>
      <c r="C61" s="92"/>
      <c r="D61" s="93" t="s">
        <v>62</v>
      </c>
      <c r="E61" s="87">
        <v>821</v>
      </c>
      <c r="F61" s="94">
        <v>55.937976298922742</v>
      </c>
      <c r="G61" s="87">
        <v>213</v>
      </c>
      <c r="H61" s="94">
        <v>97.521667666301909</v>
      </c>
      <c r="I61" s="87">
        <v>100</v>
      </c>
      <c r="J61" s="94">
        <v>60.564216238477663</v>
      </c>
      <c r="K61" s="87">
        <v>99</v>
      </c>
      <c r="L61" s="94">
        <v>39.380571455848013</v>
      </c>
      <c r="M61" s="87">
        <v>87</v>
      </c>
      <c r="N61" s="94">
        <v>34.607168855139165</v>
      </c>
      <c r="O61" s="87">
        <v>161</v>
      </c>
      <c r="P61" s="94">
        <v>70.644709764327487</v>
      </c>
      <c r="Q61" s="87">
        <v>85</v>
      </c>
      <c r="R61" s="94">
        <v>41.282576809876737</v>
      </c>
      <c r="S61" s="87">
        <v>76</v>
      </c>
      <c r="T61" s="95">
        <v>43.526817674178865</v>
      </c>
    </row>
    <row r="62" spans="1:20" s="72" customFormat="1" ht="8.1" customHeight="1">
      <c r="A62" s="98"/>
      <c r="B62" s="702"/>
      <c r="C62" s="85"/>
      <c r="D62" s="86" t="s">
        <v>63</v>
      </c>
      <c r="E62" s="87">
        <v>419</v>
      </c>
      <c r="F62" s="88">
        <v>56.240629358145426</v>
      </c>
      <c r="G62" s="89">
        <v>118</v>
      </c>
      <c r="H62" s="88">
        <v>99.519271316521895</v>
      </c>
      <c r="I62" s="89">
        <v>53</v>
      </c>
      <c r="J62" s="88">
        <v>62.830452616354883</v>
      </c>
      <c r="K62" s="89">
        <v>52</v>
      </c>
      <c r="L62" s="88">
        <v>40.823055605712085</v>
      </c>
      <c r="M62" s="90">
        <v>39</v>
      </c>
      <c r="N62" s="88">
        <v>30.617291704284064</v>
      </c>
      <c r="O62" s="89">
        <v>78</v>
      </c>
      <c r="P62" s="88">
        <v>69.590664144748573</v>
      </c>
      <c r="Q62" s="89">
        <v>43</v>
      </c>
      <c r="R62" s="88">
        <v>40.994546771917783</v>
      </c>
      <c r="S62" s="89">
        <v>36</v>
      </c>
      <c r="T62" s="91">
        <v>42.335508908096664</v>
      </c>
    </row>
    <row r="63" spans="1:20" s="72" customFormat="1" ht="8.1" customHeight="1">
      <c r="A63" s="98"/>
      <c r="B63" s="702"/>
      <c r="C63" s="85"/>
      <c r="D63" s="86" t="s">
        <v>64</v>
      </c>
      <c r="E63" s="87">
        <v>402</v>
      </c>
      <c r="F63" s="88">
        <v>55.625972070780584</v>
      </c>
      <c r="G63" s="89">
        <v>95</v>
      </c>
      <c r="H63" s="88">
        <v>95.149384533717935</v>
      </c>
      <c r="I63" s="89">
        <v>47</v>
      </c>
      <c r="J63" s="88">
        <v>58.197127290737988</v>
      </c>
      <c r="K63" s="89">
        <v>47</v>
      </c>
      <c r="L63" s="88">
        <v>37.89894689309272</v>
      </c>
      <c r="M63" s="90">
        <v>48</v>
      </c>
      <c r="N63" s="88">
        <v>38.705307465286182</v>
      </c>
      <c r="O63" s="89">
        <v>83</v>
      </c>
      <c r="P63" s="88">
        <v>71.664781508759518</v>
      </c>
      <c r="Q63" s="89">
        <v>42</v>
      </c>
      <c r="R63" s="88">
        <v>41.581688216541593</v>
      </c>
      <c r="S63" s="89">
        <v>40</v>
      </c>
      <c r="T63" s="91">
        <v>44.657809534442336</v>
      </c>
    </row>
    <row r="64" spans="1:20" s="84" customFormat="1" ht="8.1" customHeight="1">
      <c r="A64" s="701" t="s">
        <v>85</v>
      </c>
      <c r="B64" s="702"/>
      <c r="C64" s="92"/>
      <c r="D64" s="93" t="s">
        <v>62</v>
      </c>
      <c r="E64" s="87">
        <v>831</v>
      </c>
      <c r="F64" s="94">
        <v>56.619315839713515</v>
      </c>
      <c r="G64" s="87">
        <v>154</v>
      </c>
      <c r="H64" s="94">
        <v>70.508623570941282</v>
      </c>
      <c r="I64" s="87">
        <v>112</v>
      </c>
      <c r="J64" s="94">
        <v>67.831922187094975</v>
      </c>
      <c r="K64" s="87">
        <v>110</v>
      </c>
      <c r="L64" s="94">
        <v>43.756190506497795</v>
      </c>
      <c r="M64" s="87">
        <v>110</v>
      </c>
      <c r="N64" s="94">
        <v>43.756190506497795</v>
      </c>
      <c r="O64" s="87">
        <v>131</v>
      </c>
      <c r="P64" s="94">
        <v>57.48109924923542</v>
      </c>
      <c r="Q64" s="87">
        <v>109</v>
      </c>
      <c r="R64" s="94">
        <v>52.938833791488989</v>
      </c>
      <c r="S64" s="87">
        <v>105</v>
      </c>
      <c r="T64" s="95">
        <v>60.135734944589224</v>
      </c>
    </row>
    <row r="65" spans="1:20" s="72" customFormat="1" ht="8.1" customHeight="1">
      <c r="A65" s="701"/>
      <c r="B65" s="702"/>
      <c r="C65" s="85"/>
      <c r="D65" s="86" t="s">
        <v>63</v>
      </c>
      <c r="E65" s="87">
        <v>410</v>
      </c>
      <c r="F65" s="88">
        <v>55.032596746633949</v>
      </c>
      <c r="G65" s="89">
        <v>78</v>
      </c>
      <c r="H65" s="88">
        <v>65.783925107531417</v>
      </c>
      <c r="I65" s="89">
        <v>67</v>
      </c>
      <c r="J65" s="88">
        <v>79.427175948976924</v>
      </c>
      <c r="K65" s="89">
        <v>53</v>
      </c>
      <c r="L65" s="88">
        <v>41.6081143673604</v>
      </c>
      <c r="M65" s="90">
        <v>58</v>
      </c>
      <c r="N65" s="88">
        <v>45.533408175601942</v>
      </c>
      <c r="O65" s="89">
        <v>61</v>
      </c>
      <c r="P65" s="88">
        <v>54.423468113200812</v>
      </c>
      <c r="Q65" s="89">
        <v>51</v>
      </c>
      <c r="R65" s="88">
        <v>48.621439194600157</v>
      </c>
      <c r="S65" s="89">
        <v>42</v>
      </c>
      <c r="T65" s="91">
        <v>49.391427059446116</v>
      </c>
    </row>
    <row r="66" spans="1:20" s="72" customFormat="1" ht="8.1" customHeight="1">
      <c r="A66" s="701"/>
      <c r="B66" s="702"/>
      <c r="C66" s="85"/>
      <c r="D66" s="86" t="s">
        <v>64</v>
      </c>
      <c r="E66" s="87">
        <v>421</v>
      </c>
      <c r="F66" s="88">
        <v>58.255060302981668</v>
      </c>
      <c r="G66" s="89">
        <v>76</v>
      </c>
      <c r="H66" s="88">
        <v>76.119507626974354</v>
      </c>
      <c r="I66" s="89">
        <v>45</v>
      </c>
      <c r="J66" s="88">
        <v>55.720653789004452</v>
      </c>
      <c r="K66" s="89">
        <v>57</v>
      </c>
      <c r="L66" s="88">
        <v>45.962552615027334</v>
      </c>
      <c r="M66" s="90">
        <v>52</v>
      </c>
      <c r="N66" s="88">
        <v>41.930749754060024</v>
      </c>
      <c r="O66" s="89">
        <v>70</v>
      </c>
      <c r="P66" s="88">
        <v>60.440177176062235</v>
      </c>
      <c r="Q66" s="89">
        <v>58</v>
      </c>
      <c r="R66" s="88">
        <v>57.422331346652669</v>
      </c>
      <c r="S66" s="89">
        <v>63</v>
      </c>
      <c r="T66" s="91">
        <v>70.336050016746682</v>
      </c>
    </row>
    <row r="67" spans="1:20" s="84" customFormat="1" ht="8.1" customHeight="1">
      <c r="A67" s="98"/>
      <c r="B67" s="96" t="s">
        <v>66</v>
      </c>
      <c r="C67" s="92"/>
      <c r="D67" s="93" t="s">
        <v>62</v>
      </c>
      <c r="E67" s="87">
        <v>113</v>
      </c>
      <c r="F67" s="94">
        <v>7.6991368109357712</v>
      </c>
      <c r="G67" s="87">
        <v>17</v>
      </c>
      <c r="H67" s="94">
        <v>7.7834194851039085</v>
      </c>
      <c r="I67" s="87">
        <v>19</v>
      </c>
      <c r="J67" s="94">
        <v>11.507201085310756</v>
      </c>
      <c r="K67" s="87">
        <v>11</v>
      </c>
      <c r="L67" s="94">
        <v>4.3756190506497799</v>
      </c>
      <c r="M67" s="87">
        <v>13</v>
      </c>
      <c r="N67" s="94">
        <v>5.1711861507679213</v>
      </c>
      <c r="O67" s="87">
        <v>16</v>
      </c>
      <c r="P67" s="94">
        <v>7.0205922747157761</v>
      </c>
      <c r="Q67" s="87">
        <v>21</v>
      </c>
      <c r="R67" s="94">
        <v>10.199224858910723</v>
      </c>
      <c r="S67" s="87">
        <v>16</v>
      </c>
      <c r="T67" s="95">
        <v>9.1635405629850233</v>
      </c>
    </row>
    <row r="68" spans="1:20" s="72" customFormat="1" ht="8.1" customHeight="1">
      <c r="A68" s="98"/>
      <c r="B68" s="702" t="s">
        <v>86</v>
      </c>
      <c r="C68" s="85"/>
      <c r="D68" s="86" t="s">
        <v>63</v>
      </c>
      <c r="E68" s="87">
        <v>46</v>
      </c>
      <c r="F68" s="88">
        <v>6.1743889032808816</v>
      </c>
      <c r="G68" s="89">
        <v>5</v>
      </c>
      <c r="H68" s="88">
        <v>4.2169182761238089</v>
      </c>
      <c r="I68" s="89">
        <v>9</v>
      </c>
      <c r="J68" s="88">
        <v>10.669322142399887</v>
      </c>
      <c r="K68" s="89">
        <v>4</v>
      </c>
      <c r="L68" s="88">
        <v>3.1402350465932374</v>
      </c>
      <c r="M68" s="90">
        <v>6</v>
      </c>
      <c r="N68" s="88">
        <v>4.7103525698898565</v>
      </c>
      <c r="O68" s="89">
        <v>5</v>
      </c>
      <c r="P68" s="88">
        <v>4.4609400092787554</v>
      </c>
      <c r="Q68" s="89">
        <v>11</v>
      </c>
      <c r="R68" s="88">
        <v>10.48697708118827</v>
      </c>
      <c r="S68" s="89">
        <v>6</v>
      </c>
      <c r="T68" s="91">
        <v>7.0559181513494451</v>
      </c>
    </row>
    <row r="69" spans="1:20" s="72" customFormat="1" ht="8.1" customHeight="1">
      <c r="A69" s="98"/>
      <c r="B69" s="702"/>
      <c r="C69" s="85"/>
      <c r="D69" s="86" t="s">
        <v>64</v>
      </c>
      <c r="E69" s="87">
        <v>67</v>
      </c>
      <c r="F69" s="88">
        <v>9.2709953451300979</v>
      </c>
      <c r="G69" s="89">
        <v>12</v>
      </c>
      <c r="H69" s="88">
        <v>12.018869625311741</v>
      </c>
      <c r="I69" s="89">
        <v>10</v>
      </c>
      <c r="J69" s="88">
        <v>12.382367508667656</v>
      </c>
      <c r="K69" s="89">
        <v>7</v>
      </c>
      <c r="L69" s="88">
        <v>5.644524005354234</v>
      </c>
      <c r="M69" s="90">
        <v>7</v>
      </c>
      <c r="N69" s="88">
        <v>5.644524005354234</v>
      </c>
      <c r="O69" s="89">
        <v>11</v>
      </c>
      <c r="P69" s="88">
        <v>9.4977421276669229</v>
      </c>
      <c r="Q69" s="89">
        <v>10</v>
      </c>
      <c r="R69" s="88">
        <v>9.9004019563194259</v>
      </c>
      <c r="S69" s="89">
        <v>10</v>
      </c>
      <c r="T69" s="91">
        <v>11.164452383610584</v>
      </c>
    </row>
    <row r="70" spans="1:20" s="84" customFormat="1" ht="8.1" customHeight="1">
      <c r="A70" s="98"/>
      <c r="B70" s="702" t="s">
        <v>87</v>
      </c>
      <c r="C70" s="92"/>
      <c r="D70" s="93" t="s">
        <v>62</v>
      </c>
      <c r="E70" s="87">
        <v>282</v>
      </c>
      <c r="F70" s="94">
        <v>19.213775050299891</v>
      </c>
      <c r="G70" s="87">
        <v>51</v>
      </c>
      <c r="H70" s="94">
        <v>23.350258455311728</v>
      </c>
      <c r="I70" s="87">
        <v>35</v>
      </c>
      <c r="J70" s="94">
        <v>21.197475683467182</v>
      </c>
      <c r="K70" s="87">
        <v>36</v>
      </c>
      <c r="L70" s="94">
        <v>14.320207802126552</v>
      </c>
      <c r="M70" s="87">
        <v>37</v>
      </c>
      <c r="N70" s="94">
        <v>14.717991352185622</v>
      </c>
      <c r="O70" s="87">
        <v>60</v>
      </c>
      <c r="P70" s="94">
        <v>26.327221030184159</v>
      </c>
      <c r="Q70" s="87">
        <v>29</v>
      </c>
      <c r="R70" s="94">
        <v>14.084643852781475</v>
      </c>
      <c r="S70" s="87">
        <v>34</v>
      </c>
      <c r="T70" s="95">
        <v>19.472523696343174</v>
      </c>
    </row>
    <row r="71" spans="1:20" s="72" customFormat="1" ht="8.1" customHeight="1">
      <c r="A71" s="98"/>
      <c r="B71" s="702"/>
      <c r="C71" s="85"/>
      <c r="D71" s="86" t="s">
        <v>63</v>
      </c>
      <c r="E71" s="87">
        <v>155</v>
      </c>
      <c r="F71" s="88">
        <v>20.805006087142104</v>
      </c>
      <c r="G71" s="89">
        <v>29</v>
      </c>
      <c r="H71" s="88">
        <v>24.458126001518089</v>
      </c>
      <c r="I71" s="89">
        <v>29</v>
      </c>
      <c r="J71" s="88">
        <v>34.378926903288523</v>
      </c>
      <c r="K71" s="89">
        <v>22</v>
      </c>
      <c r="L71" s="88">
        <v>17.271292756262806</v>
      </c>
      <c r="M71" s="90">
        <v>23</v>
      </c>
      <c r="N71" s="88">
        <v>18.056351517911118</v>
      </c>
      <c r="O71" s="89">
        <v>29</v>
      </c>
      <c r="P71" s="88">
        <v>25.873452053816781</v>
      </c>
      <c r="Q71" s="89">
        <v>14</v>
      </c>
      <c r="R71" s="88">
        <v>13.34706173969416</v>
      </c>
      <c r="S71" s="89">
        <v>9</v>
      </c>
      <c r="T71" s="91">
        <v>10.583877227024166</v>
      </c>
    </row>
    <row r="72" spans="1:20" s="72" customFormat="1" ht="8.1" customHeight="1">
      <c r="A72" s="98"/>
      <c r="B72" s="702"/>
      <c r="C72" s="85"/>
      <c r="D72" s="86" t="s">
        <v>64</v>
      </c>
      <c r="E72" s="87">
        <v>127</v>
      </c>
      <c r="F72" s="88">
        <v>17.57337923629138</v>
      </c>
      <c r="G72" s="89">
        <v>22</v>
      </c>
      <c r="H72" s="88">
        <v>22.034594313071523</v>
      </c>
      <c r="I72" s="89">
        <v>6</v>
      </c>
      <c r="J72" s="88">
        <v>7.4294205052005937</v>
      </c>
      <c r="K72" s="89">
        <v>14</v>
      </c>
      <c r="L72" s="88">
        <v>11.289048010708468</v>
      </c>
      <c r="M72" s="90">
        <v>14</v>
      </c>
      <c r="N72" s="88">
        <v>11.289048010708468</v>
      </c>
      <c r="O72" s="89">
        <v>31</v>
      </c>
      <c r="P72" s="88">
        <v>26.76636417797042</v>
      </c>
      <c r="Q72" s="89">
        <v>15</v>
      </c>
      <c r="R72" s="88">
        <v>14.85060293447914</v>
      </c>
      <c r="S72" s="89">
        <v>25</v>
      </c>
      <c r="T72" s="91">
        <v>27.911130959026458</v>
      </c>
    </row>
    <row r="73" spans="1:20" s="84" customFormat="1" ht="8.1" customHeight="1">
      <c r="A73" s="98"/>
      <c r="B73" s="702" t="s">
        <v>88</v>
      </c>
      <c r="C73" s="92"/>
      <c r="D73" s="93" t="s">
        <v>62</v>
      </c>
      <c r="E73" s="87">
        <v>425</v>
      </c>
      <c r="F73" s="94">
        <v>28.956930483607994</v>
      </c>
      <c r="G73" s="87">
        <v>86</v>
      </c>
      <c r="H73" s="94">
        <v>39.374945630525652</v>
      </c>
      <c r="I73" s="87">
        <v>57</v>
      </c>
      <c r="J73" s="94">
        <v>34.52160325593227</v>
      </c>
      <c r="K73" s="87">
        <v>60</v>
      </c>
      <c r="L73" s="94">
        <v>23.867013003544251</v>
      </c>
      <c r="M73" s="87">
        <v>59</v>
      </c>
      <c r="N73" s="94">
        <v>23.46922945348518</v>
      </c>
      <c r="O73" s="87">
        <v>52</v>
      </c>
      <c r="P73" s="94">
        <v>22.816924892826272</v>
      </c>
      <c r="Q73" s="87">
        <v>59</v>
      </c>
      <c r="R73" s="94">
        <v>28.654965079796792</v>
      </c>
      <c r="S73" s="87">
        <v>52</v>
      </c>
      <c r="T73" s="95">
        <v>29.781506829701328</v>
      </c>
    </row>
    <row r="74" spans="1:20" s="72" customFormat="1" ht="8.1" customHeight="1">
      <c r="A74" s="98"/>
      <c r="B74" s="702"/>
      <c r="C74" s="85"/>
      <c r="D74" s="86" t="s">
        <v>63</v>
      </c>
      <c r="E74" s="87">
        <v>202</v>
      </c>
      <c r="F74" s="88">
        <v>27.113620836146485</v>
      </c>
      <c r="G74" s="89">
        <v>44</v>
      </c>
      <c r="H74" s="88">
        <v>37.108880829889515</v>
      </c>
      <c r="I74" s="89">
        <v>29</v>
      </c>
      <c r="J74" s="88">
        <v>34.378926903288523</v>
      </c>
      <c r="K74" s="89">
        <v>25</v>
      </c>
      <c r="L74" s="88">
        <v>19.626469041207734</v>
      </c>
      <c r="M74" s="90">
        <v>28</v>
      </c>
      <c r="N74" s="88">
        <v>21.981645326152663</v>
      </c>
      <c r="O74" s="89">
        <v>26</v>
      </c>
      <c r="P74" s="88">
        <v>23.196888048249527</v>
      </c>
      <c r="Q74" s="89">
        <v>26</v>
      </c>
      <c r="R74" s="88">
        <v>24.787400373717727</v>
      </c>
      <c r="S74" s="89">
        <v>24</v>
      </c>
      <c r="T74" s="91">
        <v>28.22367260539778</v>
      </c>
    </row>
    <row r="75" spans="1:20" s="72" customFormat="1" ht="8.1" customHeight="1">
      <c r="A75" s="98"/>
      <c r="B75" s="702"/>
      <c r="C75" s="85"/>
      <c r="D75" s="86" t="s">
        <v>64</v>
      </c>
      <c r="E75" s="87">
        <v>223</v>
      </c>
      <c r="F75" s="88">
        <v>30.857193462149436</v>
      </c>
      <c r="G75" s="89">
        <v>42</v>
      </c>
      <c r="H75" s="88">
        <v>42.066043688591087</v>
      </c>
      <c r="I75" s="89">
        <v>28</v>
      </c>
      <c r="J75" s="88">
        <v>34.670629024269445</v>
      </c>
      <c r="K75" s="89">
        <v>35</v>
      </c>
      <c r="L75" s="88">
        <v>28.222620026771171</v>
      </c>
      <c r="M75" s="90">
        <v>31</v>
      </c>
      <c r="N75" s="88">
        <v>24.997177737997326</v>
      </c>
      <c r="O75" s="89">
        <v>26</v>
      </c>
      <c r="P75" s="88">
        <v>22.449208665394547</v>
      </c>
      <c r="Q75" s="89">
        <v>33</v>
      </c>
      <c r="R75" s="88">
        <v>32.671326455854107</v>
      </c>
      <c r="S75" s="89">
        <v>28</v>
      </c>
      <c r="T75" s="91">
        <v>31.260466674109633</v>
      </c>
    </row>
    <row r="76" spans="1:20" s="84" customFormat="1" ht="8.1" customHeight="1">
      <c r="A76" s="701" t="s">
        <v>89</v>
      </c>
      <c r="B76" s="702"/>
      <c r="C76" s="92"/>
      <c r="D76" s="93" t="s">
        <v>62</v>
      </c>
      <c r="E76" s="87">
        <v>166</v>
      </c>
      <c r="F76" s="94">
        <v>11.310236377126886</v>
      </c>
      <c r="G76" s="87">
        <v>25</v>
      </c>
      <c r="H76" s="94">
        <v>11.446205125152806</v>
      </c>
      <c r="I76" s="87">
        <v>31</v>
      </c>
      <c r="J76" s="94">
        <v>18.774907033928073</v>
      </c>
      <c r="K76" s="87">
        <v>25</v>
      </c>
      <c r="L76" s="94">
        <v>9.9445887514767719</v>
      </c>
      <c r="M76" s="87">
        <v>26</v>
      </c>
      <c r="N76" s="94">
        <v>10.342372301535843</v>
      </c>
      <c r="O76" s="87">
        <v>19</v>
      </c>
      <c r="P76" s="94">
        <v>8.3369533262249842</v>
      </c>
      <c r="Q76" s="87">
        <v>22</v>
      </c>
      <c r="R76" s="94">
        <v>10.684902233144568</v>
      </c>
      <c r="S76" s="87">
        <v>18</v>
      </c>
      <c r="T76" s="95">
        <v>10.308983133358151</v>
      </c>
    </row>
    <row r="77" spans="1:20" s="72" customFormat="1" ht="8.1" customHeight="1">
      <c r="A77" s="701"/>
      <c r="B77" s="702"/>
      <c r="C77" s="85"/>
      <c r="D77" s="86" t="s">
        <v>63</v>
      </c>
      <c r="E77" s="87">
        <v>91</v>
      </c>
      <c r="F77" s="88">
        <v>12.214551960838268</v>
      </c>
      <c r="G77" s="89">
        <v>14</v>
      </c>
      <c r="H77" s="88">
        <v>11.807371173146665</v>
      </c>
      <c r="I77" s="89">
        <v>19</v>
      </c>
      <c r="J77" s="88">
        <v>22.524124522844204</v>
      </c>
      <c r="K77" s="89">
        <v>13</v>
      </c>
      <c r="L77" s="88">
        <v>10.205763901428021</v>
      </c>
      <c r="M77" s="90">
        <v>19</v>
      </c>
      <c r="N77" s="88">
        <v>14.916116471317878</v>
      </c>
      <c r="O77" s="89">
        <v>9</v>
      </c>
      <c r="P77" s="88">
        <v>8.0296920167017589</v>
      </c>
      <c r="Q77" s="89">
        <v>11</v>
      </c>
      <c r="R77" s="88">
        <v>10.48697708118827</v>
      </c>
      <c r="S77" s="89">
        <v>6</v>
      </c>
      <c r="T77" s="91">
        <v>7.0559181513494451</v>
      </c>
    </row>
    <row r="78" spans="1:20" s="72" customFormat="1" ht="8.1" customHeight="1">
      <c r="A78" s="701"/>
      <c r="B78" s="702"/>
      <c r="C78" s="85"/>
      <c r="D78" s="86" t="s">
        <v>64</v>
      </c>
      <c r="E78" s="87">
        <v>75</v>
      </c>
      <c r="F78" s="88">
        <v>10.377979863951602</v>
      </c>
      <c r="G78" s="89">
        <v>11</v>
      </c>
      <c r="H78" s="88">
        <v>11.017297156535761</v>
      </c>
      <c r="I78" s="89">
        <v>12</v>
      </c>
      <c r="J78" s="88">
        <v>14.858841010401187</v>
      </c>
      <c r="K78" s="89">
        <v>12</v>
      </c>
      <c r="L78" s="88">
        <v>9.6763268663215456</v>
      </c>
      <c r="M78" s="90">
        <v>7</v>
      </c>
      <c r="N78" s="88">
        <v>5.644524005354234</v>
      </c>
      <c r="O78" s="89">
        <v>10</v>
      </c>
      <c r="P78" s="88">
        <v>8.6343110251517476</v>
      </c>
      <c r="Q78" s="89">
        <v>11</v>
      </c>
      <c r="R78" s="88">
        <v>10.890442151951369</v>
      </c>
      <c r="S78" s="89">
        <v>12</v>
      </c>
      <c r="T78" s="91">
        <v>13.397342860332699</v>
      </c>
    </row>
    <row r="79" spans="1:20" s="84" customFormat="1" ht="8.1" customHeight="1">
      <c r="A79" s="701" t="s">
        <v>90</v>
      </c>
      <c r="B79" s="702"/>
      <c r="C79" s="92"/>
      <c r="D79" s="93" t="s">
        <v>62</v>
      </c>
      <c r="E79" s="87">
        <v>748</v>
      </c>
      <c r="F79" s="94">
        <v>50.964197651150073</v>
      </c>
      <c r="G79" s="87">
        <v>136</v>
      </c>
      <c r="H79" s="94">
        <v>62.267355880831268</v>
      </c>
      <c r="I79" s="87">
        <v>93</v>
      </c>
      <c r="J79" s="94">
        <v>56.32472110178422</v>
      </c>
      <c r="K79" s="87">
        <v>112</v>
      </c>
      <c r="L79" s="94">
        <v>44.551757606615936</v>
      </c>
      <c r="M79" s="87">
        <v>90</v>
      </c>
      <c r="N79" s="94">
        <v>35.80051950531638</v>
      </c>
      <c r="O79" s="87">
        <v>108</v>
      </c>
      <c r="P79" s="94">
        <v>47.388997854331485</v>
      </c>
      <c r="Q79" s="87">
        <v>102</v>
      </c>
      <c r="R79" s="94">
        <v>49.539092171852083</v>
      </c>
      <c r="S79" s="87">
        <v>107</v>
      </c>
      <c r="T79" s="95">
        <v>61.281177514962344</v>
      </c>
    </row>
    <row r="80" spans="1:20" s="72" customFormat="1" ht="8.1" customHeight="1">
      <c r="A80" s="701"/>
      <c r="B80" s="702"/>
      <c r="C80" s="85"/>
      <c r="D80" s="86" t="s">
        <v>63</v>
      </c>
      <c r="E80" s="87">
        <v>434</v>
      </c>
      <c r="F80" s="88">
        <v>58.254017043997884</v>
      </c>
      <c r="G80" s="89">
        <v>74</v>
      </c>
      <c r="H80" s="88">
        <v>62.410390486632366</v>
      </c>
      <c r="I80" s="89">
        <v>48</v>
      </c>
      <c r="J80" s="88">
        <v>56.903051426132734</v>
      </c>
      <c r="K80" s="89">
        <v>67</v>
      </c>
      <c r="L80" s="88">
        <v>52.59893703043673</v>
      </c>
      <c r="M80" s="90">
        <v>59</v>
      </c>
      <c r="N80" s="88">
        <v>46.31846693725025</v>
      </c>
      <c r="O80" s="89">
        <v>59</v>
      </c>
      <c r="P80" s="88">
        <v>52.639092109489312</v>
      </c>
      <c r="Q80" s="89">
        <v>64</v>
      </c>
      <c r="R80" s="88">
        <v>61.015139381459029</v>
      </c>
      <c r="S80" s="89">
        <v>63</v>
      </c>
      <c r="T80" s="91">
        <v>74.087140589169167</v>
      </c>
    </row>
    <row r="81" spans="1:20" s="72" customFormat="1" ht="8.1" customHeight="1">
      <c r="A81" s="701"/>
      <c r="B81" s="702"/>
      <c r="C81" s="85"/>
      <c r="D81" s="86" t="s">
        <v>64</v>
      </c>
      <c r="E81" s="87">
        <v>314</v>
      </c>
      <c r="F81" s="88">
        <v>43.449142363744038</v>
      </c>
      <c r="G81" s="89">
        <v>62</v>
      </c>
      <c r="H81" s="88">
        <v>62.097493064110651</v>
      </c>
      <c r="I81" s="89">
        <v>45</v>
      </c>
      <c r="J81" s="88">
        <v>55.720653789004452</v>
      </c>
      <c r="K81" s="89">
        <v>45</v>
      </c>
      <c r="L81" s="88">
        <v>36.286225748705789</v>
      </c>
      <c r="M81" s="90">
        <v>31</v>
      </c>
      <c r="N81" s="88">
        <v>24.997177737997326</v>
      </c>
      <c r="O81" s="89">
        <v>49</v>
      </c>
      <c r="P81" s="88">
        <v>42.308124023243565</v>
      </c>
      <c r="Q81" s="89">
        <v>38</v>
      </c>
      <c r="R81" s="88">
        <v>37.621527434013821</v>
      </c>
      <c r="S81" s="89">
        <v>44</v>
      </c>
      <c r="T81" s="91">
        <v>49.123590487886567</v>
      </c>
    </row>
    <row r="82" spans="1:20" s="84" customFormat="1" ht="8.1" customHeight="1">
      <c r="A82" s="701" t="s">
        <v>91</v>
      </c>
      <c r="B82" s="702"/>
      <c r="C82" s="92"/>
      <c r="D82" s="93" t="s">
        <v>62</v>
      </c>
      <c r="E82" s="87">
        <v>162</v>
      </c>
      <c r="F82" s="94">
        <v>11.037700560810576</v>
      </c>
      <c r="G82" s="87">
        <v>34</v>
      </c>
      <c r="H82" s="94">
        <v>15.566838970207817</v>
      </c>
      <c r="I82" s="87">
        <v>23</v>
      </c>
      <c r="J82" s="94">
        <v>13.929769734849861</v>
      </c>
      <c r="K82" s="87">
        <v>28</v>
      </c>
      <c r="L82" s="94">
        <v>11.137939401653984</v>
      </c>
      <c r="M82" s="87">
        <v>15</v>
      </c>
      <c r="N82" s="94">
        <v>5.9667532508860628</v>
      </c>
      <c r="O82" s="87">
        <v>23</v>
      </c>
      <c r="P82" s="94">
        <v>10.092101394903928</v>
      </c>
      <c r="Q82" s="87">
        <v>19</v>
      </c>
      <c r="R82" s="94">
        <v>9.2278701104430336</v>
      </c>
      <c r="S82" s="87">
        <v>20</v>
      </c>
      <c r="T82" s="95">
        <v>11.454425703731278</v>
      </c>
    </row>
    <row r="83" spans="1:20" s="72" customFormat="1" ht="8.1" customHeight="1">
      <c r="A83" s="701"/>
      <c r="B83" s="702"/>
      <c r="C83" s="85"/>
      <c r="D83" s="86" t="s">
        <v>63</v>
      </c>
      <c r="E83" s="87">
        <v>134</v>
      </c>
      <c r="F83" s="88">
        <v>17.986263326948659</v>
      </c>
      <c r="G83" s="89">
        <v>28</v>
      </c>
      <c r="H83" s="88">
        <v>23.61474234629333</v>
      </c>
      <c r="I83" s="89">
        <v>22</v>
      </c>
      <c r="J83" s="88">
        <v>26.080565236977499</v>
      </c>
      <c r="K83" s="89">
        <v>22</v>
      </c>
      <c r="L83" s="88">
        <v>17.271292756262806</v>
      </c>
      <c r="M83" s="90">
        <v>10</v>
      </c>
      <c r="N83" s="88">
        <v>7.8505876164830939</v>
      </c>
      <c r="O83" s="89">
        <v>22</v>
      </c>
      <c r="P83" s="88">
        <v>19.628136040826522</v>
      </c>
      <c r="Q83" s="89">
        <v>16</v>
      </c>
      <c r="R83" s="88">
        <v>15.253784845364757</v>
      </c>
      <c r="S83" s="89">
        <v>14</v>
      </c>
      <c r="T83" s="91">
        <v>16.463809019815372</v>
      </c>
    </row>
    <row r="84" spans="1:20" s="72" customFormat="1" ht="8.1" customHeight="1">
      <c r="A84" s="701"/>
      <c r="B84" s="702"/>
      <c r="C84" s="85"/>
      <c r="D84" s="86" t="s">
        <v>64</v>
      </c>
      <c r="E84" s="87">
        <v>28</v>
      </c>
      <c r="F84" s="88">
        <v>3.8744458158752648</v>
      </c>
      <c r="G84" s="89">
        <v>6</v>
      </c>
      <c r="H84" s="88">
        <v>6.0094348126558703</v>
      </c>
      <c r="I84" s="89">
        <v>1</v>
      </c>
      <c r="J84" s="88">
        <v>1.2382367508667658</v>
      </c>
      <c r="K84" s="89">
        <v>6</v>
      </c>
      <c r="L84" s="88">
        <v>4.8381634331607728</v>
      </c>
      <c r="M84" s="90">
        <v>5</v>
      </c>
      <c r="N84" s="88">
        <v>4.0318028609673098</v>
      </c>
      <c r="O84" s="89">
        <v>1</v>
      </c>
      <c r="P84" s="88">
        <v>0.86343110251517485</v>
      </c>
      <c r="Q84" s="89">
        <v>3</v>
      </c>
      <c r="R84" s="88">
        <v>2.970120586895828</v>
      </c>
      <c r="S84" s="89">
        <v>6</v>
      </c>
      <c r="T84" s="91">
        <v>6.6986714301663497</v>
      </c>
    </row>
    <row r="85" spans="1:20" s="84" customFormat="1" ht="8.1" customHeight="1">
      <c r="A85" s="701" t="s">
        <v>92</v>
      </c>
      <c r="B85" s="702"/>
      <c r="C85" s="92"/>
      <c r="D85" s="93" t="s">
        <v>62</v>
      </c>
      <c r="E85" s="87">
        <v>12</v>
      </c>
      <c r="F85" s="94">
        <v>0.81760744894893156</v>
      </c>
      <c r="G85" s="87">
        <v>4</v>
      </c>
      <c r="H85" s="94">
        <v>1.8313928200244491</v>
      </c>
      <c r="I85" s="87">
        <v>1</v>
      </c>
      <c r="J85" s="94">
        <v>0.60564216238477664</v>
      </c>
      <c r="K85" s="87">
        <v>1</v>
      </c>
      <c r="L85" s="94">
        <v>0.3977835500590709</v>
      </c>
      <c r="M85" s="87">
        <v>2</v>
      </c>
      <c r="N85" s="94">
        <v>0.7955671001181418</v>
      </c>
      <c r="O85" s="87">
        <v>2</v>
      </c>
      <c r="P85" s="94">
        <v>0.87757403433947201</v>
      </c>
      <c r="Q85" s="87">
        <v>1</v>
      </c>
      <c r="R85" s="94">
        <v>0.48567737423384394</v>
      </c>
      <c r="S85" s="87">
        <v>1</v>
      </c>
      <c r="T85" s="95">
        <v>0.57272128518656396</v>
      </c>
    </row>
    <row r="86" spans="1:20" s="72" customFormat="1" ht="8.1" customHeight="1">
      <c r="A86" s="701"/>
      <c r="B86" s="702"/>
      <c r="C86" s="85"/>
      <c r="D86" s="86" t="s">
        <v>63</v>
      </c>
      <c r="E86" s="87">
        <v>5</v>
      </c>
      <c r="F86" s="88">
        <v>0.67112922861748725</v>
      </c>
      <c r="G86" s="89">
        <v>2</v>
      </c>
      <c r="H86" s="88">
        <v>1.6867673104495233</v>
      </c>
      <c r="I86" s="89">
        <v>1</v>
      </c>
      <c r="J86" s="88">
        <v>1.1854802380444318</v>
      </c>
      <c r="K86" s="89">
        <v>1</v>
      </c>
      <c r="L86" s="88">
        <v>0.78505876164830934</v>
      </c>
      <c r="M86" s="90">
        <v>1</v>
      </c>
      <c r="N86" s="88">
        <v>0.78505876164830934</v>
      </c>
      <c r="O86" s="89">
        <v>0</v>
      </c>
      <c r="P86" s="88">
        <v>0</v>
      </c>
      <c r="Q86" s="89">
        <v>0</v>
      </c>
      <c r="R86" s="88">
        <v>0</v>
      </c>
      <c r="S86" s="89">
        <v>0</v>
      </c>
      <c r="T86" s="91">
        <v>0</v>
      </c>
    </row>
    <row r="87" spans="1:20" s="72" customFormat="1" ht="8.1" customHeight="1">
      <c r="A87" s="701"/>
      <c r="B87" s="702"/>
      <c r="C87" s="85"/>
      <c r="D87" s="86" t="s">
        <v>64</v>
      </c>
      <c r="E87" s="87">
        <v>7</v>
      </c>
      <c r="F87" s="88">
        <v>0.96861145396881621</v>
      </c>
      <c r="G87" s="89">
        <v>2</v>
      </c>
      <c r="H87" s="88">
        <v>2.0031449375519563</v>
      </c>
      <c r="I87" s="89">
        <v>0</v>
      </c>
      <c r="J87" s="88">
        <v>0</v>
      </c>
      <c r="K87" s="89">
        <v>0</v>
      </c>
      <c r="L87" s="88">
        <v>0</v>
      </c>
      <c r="M87" s="90">
        <v>1</v>
      </c>
      <c r="N87" s="88">
        <v>0.80636057219346191</v>
      </c>
      <c r="O87" s="89">
        <v>2</v>
      </c>
      <c r="P87" s="88">
        <v>1.7268622050303497</v>
      </c>
      <c r="Q87" s="89">
        <v>1</v>
      </c>
      <c r="R87" s="88">
        <v>0.99004019563194268</v>
      </c>
      <c r="S87" s="89">
        <v>1</v>
      </c>
      <c r="T87" s="91">
        <v>1.1164452383610586</v>
      </c>
    </row>
    <row r="88" spans="1:20" s="84" customFormat="1" ht="8.1" customHeight="1">
      <c r="A88" s="701" t="s">
        <v>93</v>
      </c>
      <c r="B88" s="702"/>
      <c r="C88" s="92"/>
      <c r="D88" s="93" t="s">
        <v>62</v>
      </c>
      <c r="E88" s="87">
        <v>193</v>
      </c>
      <c r="F88" s="94">
        <v>13.149853137261983</v>
      </c>
      <c r="G88" s="87">
        <v>46</v>
      </c>
      <c r="H88" s="94">
        <v>21.061017430281165</v>
      </c>
      <c r="I88" s="87">
        <v>37</v>
      </c>
      <c r="J88" s="94">
        <v>22.408760008236733</v>
      </c>
      <c r="K88" s="87">
        <v>27</v>
      </c>
      <c r="L88" s="94">
        <v>10.740155851594913</v>
      </c>
      <c r="M88" s="87">
        <v>27</v>
      </c>
      <c r="N88" s="94">
        <v>10.740155851594913</v>
      </c>
      <c r="O88" s="87">
        <v>17</v>
      </c>
      <c r="P88" s="94">
        <v>7.4593792918855124</v>
      </c>
      <c r="Q88" s="87">
        <v>26</v>
      </c>
      <c r="R88" s="94">
        <v>12.627611730079943</v>
      </c>
      <c r="S88" s="87">
        <v>13</v>
      </c>
      <c r="T88" s="95">
        <v>7.4453767074253321</v>
      </c>
    </row>
    <row r="89" spans="1:20" s="72" customFormat="1" ht="8.1" customHeight="1">
      <c r="A89" s="701"/>
      <c r="B89" s="702"/>
      <c r="C89" s="85"/>
      <c r="D89" s="86" t="s">
        <v>63</v>
      </c>
      <c r="E89" s="87">
        <v>146</v>
      </c>
      <c r="F89" s="88">
        <v>19.596973475630627</v>
      </c>
      <c r="G89" s="89">
        <v>36</v>
      </c>
      <c r="H89" s="88">
        <v>30.36181158809142</v>
      </c>
      <c r="I89" s="89">
        <v>25</v>
      </c>
      <c r="J89" s="88">
        <v>29.637005951110797</v>
      </c>
      <c r="K89" s="89">
        <v>22</v>
      </c>
      <c r="L89" s="88">
        <v>17.271292756262806</v>
      </c>
      <c r="M89" s="90">
        <v>21</v>
      </c>
      <c r="N89" s="88">
        <v>16.486233994614494</v>
      </c>
      <c r="O89" s="89">
        <v>15</v>
      </c>
      <c r="P89" s="88">
        <v>13.382820027836267</v>
      </c>
      <c r="Q89" s="89">
        <v>18</v>
      </c>
      <c r="R89" s="88">
        <v>17.160507951035353</v>
      </c>
      <c r="S89" s="89">
        <v>9</v>
      </c>
      <c r="T89" s="91">
        <v>10.583877227024166</v>
      </c>
    </row>
    <row r="90" spans="1:20" s="72" customFormat="1" ht="8.1" customHeight="1">
      <c r="A90" s="701"/>
      <c r="B90" s="702"/>
      <c r="C90" s="85"/>
      <c r="D90" s="86" t="s">
        <v>64</v>
      </c>
      <c r="E90" s="87">
        <v>47</v>
      </c>
      <c r="F90" s="88">
        <v>6.5035340480763377</v>
      </c>
      <c r="G90" s="89">
        <v>10</v>
      </c>
      <c r="H90" s="88">
        <v>10.015724687759782</v>
      </c>
      <c r="I90" s="89">
        <v>12</v>
      </c>
      <c r="J90" s="88">
        <v>14.858841010401187</v>
      </c>
      <c r="K90" s="89">
        <v>5</v>
      </c>
      <c r="L90" s="88">
        <v>4.0318028609673098</v>
      </c>
      <c r="M90" s="90">
        <v>6</v>
      </c>
      <c r="N90" s="88">
        <v>4.8381634331607728</v>
      </c>
      <c r="O90" s="89">
        <v>2</v>
      </c>
      <c r="P90" s="88">
        <v>1.7268622050303497</v>
      </c>
      <c r="Q90" s="89">
        <v>8</v>
      </c>
      <c r="R90" s="88">
        <v>7.9203215650555414</v>
      </c>
      <c r="S90" s="89">
        <v>4</v>
      </c>
      <c r="T90" s="91">
        <v>4.4657809534442343</v>
      </c>
    </row>
    <row r="91" spans="1:20" s="84" customFormat="1" ht="8.1" customHeight="1">
      <c r="A91" s="701" t="s">
        <v>94</v>
      </c>
      <c r="B91" s="702"/>
      <c r="C91" s="92"/>
      <c r="D91" s="93" t="s">
        <v>62</v>
      </c>
      <c r="E91" s="87">
        <v>190</v>
      </c>
      <c r="F91" s="94">
        <v>12.94545127502475</v>
      </c>
      <c r="G91" s="87">
        <v>39</v>
      </c>
      <c r="H91" s="94">
        <v>17.856079995238378</v>
      </c>
      <c r="I91" s="87">
        <v>21</v>
      </c>
      <c r="J91" s="94">
        <v>12.718485410080307</v>
      </c>
      <c r="K91" s="87">
        <v>38</v>
      </c>
      <c r="L91" s="94">
        <v>15.115774902244691</v>
      </c>
      <c r="M91" s="87">
        <v>33</v>
      </c>
      <c r="N91" s="94">
        <v>13.126857151949338</v>
      </c>
      <c r="O91" s="87">
        <v>17</v>
      </c>
      <c r="P91" s="94">
        <v>7.4593792918855124</v>
      </c>
      <c r="Q91" s="87">
        <v>25</v>
      </c>
      <c r="R91" s="94">
        <v>12.141934355846098</v>
      </c>
      <c r="S91" s="87">
        <v>17</v>
      </c>
      <c r="T91" s="95">
        <v>9.736261848171587</v>
      </c>
    </row>
    <row r="92" spans="1:20" s="72" customFormat="1" ht="8.1" customHeight="1">
      <c r="A92" s="701"/>
      <c r="B92" s="702"/>
      <c r="C92" s="85"/>
      <c r="D92" s="86" t="s">
        <v>63</v>
      </c>
      <c r="E92" s="87">
        <v>105</v>
      </c>
      <c r="F92" s="88">
        <v>14.093713800967231</v>
      </c>
      <c r="G92" s="89">
        <v>23</v>
      </c>
      <c r="H92" s="88">
        <v>19.39782407016952</v>
      </c>
      <c r="I92" s="89">
        <v>11</v>
      </c>
      <c r="J92" s="88">
        <v>13.040282618488749</v>
      </c>
      <c r="K92" s="89">
        <v>20</v>
      </c>
      <c r="L92" s="88">
        <v>15.701175232966188</v>
      </c>
      <c r="M92" s="90">
        <v>16</v>
      </c>
      <c r="N92" s="88">
        <v>12.56094018637295</v>
      </c>
      <c r="O92" s="89">
        <v>10</v>
      </c>
      <c r="P92" s="88">
        <v>8.9218800185575109</v>
      </c>
      <c r="Q92" s="89">
        <v>14</v>
      </c>
      <c r="R92" s="88">
        <v>13.34706173969416</v>
      </c>
      <c r="S92" s="89">
        <v>11</v>
      </c>
      <c r="T92" s="91">
        <v>12.935849944140649</v>
      </c>
    </row>
    <row r="93" spans="1:20" s="72" customFormat="1" ht="8.1" customHeight="1">
      <c r="A93" s="701"/>
      <c r="B93" s="702"/>
      <c r="C93" s="85"/>
      <c r="D93" s="86" t="s">
        <v>64</v>
      </c>
      <c r="E93" s="87">
        <v>85</v>
      </c>
      <c r="F93" s="88">
        <v>11.761710512478484</v>
      </c>
      <c r="G93" s="89">
        <v>16</v>
      </c>
      <c r="H93" s="88">
        <v>16.025159500415651</v>
      </c>
      <c r="I93" s="89">
        <v>10</v>
      </c>
      <c r="J93" s="88">
        <v>12.382367508667656</v>
      </c>
      <c r="K93" s="89">
        <v>18</v>
      </c>
      <c r="L93" s="88">
        <v>14.514490299482317</v>
      </c>
      <c r="M93" s="90">
        <v>17</v>
      </c>
      <c r="N93" s="88">
        <v>13.708129727288854</v>
      </c>
      <c r="O93" s="89">
        <v>7</v>
      </c>
      <c r="P93" s="88">
        <v>6.0440177176062235</v>
      </c>
      <c r="Q93" s="89">
        <v>11</v>
      </c>
      <c r="R93" s="88">
        <v>10.890442151951369</v>
      </c>
      <c r="S93" s="89">
        <v>6</v>
      </c>
      <c r="T93" s="91">
        <v>6.6986714301663497</v>
      </c>
    </row>
    <row r="94" spans="1:20" s="84" customFormat="1" ht="8.1" customHeight="1">
      <c r="A94" s="701" t="s">
        <v>95</v>
      </c>
      <c r="B94" s="702"/>
      <c r="C94" s="92"/>
      <c r="D94" s="93" t="s">
        <v>62</v>
      </c>
      <c r="E94" s="87">
        <v>1081</v>
      </c>
      <c r="F94" s="94">
        <v>73.652804359482914</v>
      </c>
      <c r="G94" s="87">
        <v>174</v>
      </c>
      <c r="H94" s="94">
        <v>79.665587671063534</v>
      </c>
      <c r="I94" s="87">
        <v>163</v>
      </c>
      <c r="J94" s="94">
        <v>98.719672468718571</v>
      </c>
      <c r="K94" s="87">
        <v>155</v>
      </c>
      <c r="L94" s="94">
        <v>61.656450259155982</v>
      </c>
      <c r="M94" s="87">
        <v>133</v>
      </c>
      <c r="N94" s="94">
        <v>52.905212157856432</v>
      </c>
      <c r="O94" s="87">
        <v>149</v>
      </c>
      <c r="P94" s="94">
        <v>65.379265558290655</v>
      </c>
      <c r="Q94" s="87">
        <v>158</v>
      </c>
      <c r="R94" s="94">
        <v>76.737025128947352</v>
      </c>
      <c r="S94" s="87">
        <v>149</v>
      </c>
      <c r="T94" s="95">
        <v>85.335471492798021</v>
      </c>
    </row>
    <row r="95" spans="1:20" s="72" customFormat="1" ht="8.1" customHeight="1">
      <c r="A95" s="701"/>
      <c r="B95" s="702"/>
      <c r="C95" s="85"/>
      <c r="D95" s="86" t="s">
        <v>63</v>
      </c>
      <c r="E95" s="87">
        <v>305</v>
      </c>
      <c r="F95" s="88">
        <v>40.93888294566672</v>
      </c>
      <c r="G95" s="89">
        <v>57</v>
      </c>
      <c r="H95" s="88">
        <v>48.072868347811422</v>
      </c>
      <c r="I95" s="89">
        <v>42</v>
      </c>
      <c r="J95" s="88">
        <v>49.79016999786613</v>
      </c>
      <c r="K95" s="89">
        <v>34</v>
      </c>
      <c r="L95" s="88">
        <v>26.691997896042523</v>
      </c>
      <c r="M95" s="90">
        <v>41</v>
      </c>
      <c r="N95" s="88">
        <v>32.18740922758068</v>
      </c>
      <c r="O95" s="89">
        <v>39</v>
      </c>
      <c r="P95" s="88">
        <v>34.795332072374286</v>
      </c>
      <c r="Q95" s="89">
        <v>47</v>
      </c>
      <c r="R95" s="88">
        <v>44.80799298325897</v>
      </c>
      <c r="S95" s="89">
        <v>45</v>
      </c>
      <c r="T95" s="91">
        <v>52.919386135120831</v>
      </c>
    </row>
    <row r="96" spans="1:20" s="72" customFormat="1" ht="8.1" customHeight="1">
      <c r="A96" s="701"/>
      <c r="B96" s="702"/>
      <c r="C96" s="85"/>
      <c r="D96" s="86" t="s">
        <v>64</v>
      </c>
      <c r="E96" s="87">
        <v>776</v>
      </c>
      <c r="F96" s="88">
        <v>107.37749832568592</v>
      </c>
      <c r="G96" s="89">
        <v>117</v>
      </c>
      <c r="H96" s="88">
        <v>117.18397884678946</v>
      </c>
      <c r="I96" s="89">
        <v>121</v>
      </c>
      <c r="J96" s="88">
        <v>149.82664685487867</v>
      </c>
      <c r="K96" s="89">
        <v>121</v>
      </c>
      <c r="L96" s="88">
        <v>97.569629235408897</v>
      </c>
      <c r="M96" s="90">
        <v>92</v>
      </c>
      <c r="N96" s="88">
        <v>74.185172641798502</v>
      </c>
      <c r="O96" s="89">
        <v>110</v>
      </c>
      <c r="P96" s="88">
        <v>94.977421276669233</v>
      </c>
      <c r="Q96" s="89">
        <v>111</v>
      </c>
      <c r="R96" s="88">
        <v>109.89446171514564</v>
      </c>
      <c r="S96" s="89">
        <v>104</v>
      </c>
      <c r="T96" s="91">
        <v>116.11030478955006</v>
      </c>
    </row>
    <row r="97" spans="1:20" s="84" customFormat="1" ht="8.1" customHeight="1">
      <c r="A97" s="701" t="s">
        <v>96</v>
      </c>
      <c r="B97" s="702"/>
      <c r="C97" s="92"/>
      <c r="D97" s="93" t="s">
        <v>62</v>
      </c>
      <c r="E97" s="87">
        <v>401</v>
      </c>
      <c r="F97" s="94">
        <v>27.321715585710127</v>
      </c>
      <c r="G97" s="87">
        <v>88</v>
      </c>
      <c r="H97" s="94">
        <v>40.290642040537882</v>
      </c>
      <c r="I97" s="87">
        <v>50</v>
      </c>
      <c r="J97" s="94">
        <v>30.282108119238831</v>
      </c>
      <c r="K97" s="87">
        <v>57</v>
      </c>
      <c r="L97" s="94">
        <v>22.673662353367039</v>
      </c>
      <c r="M97" s="87">
        <v>59</v>
      </c>
      <c r="N97" s="94">
        <v>23.46922945348518</v>
      </c>
      <c r="O97" s="87">
        <v>55</v>
      </c>
      <c r="P97" s="94">
        <v>24.133285944335476</v>
      </c>
      <c r="Q97" s="87">
        <v>54</v>
      </c>
      <c r="R97" s="94">
        <v>26.226578208627569</v>
      </c>
      <c r="S97" s="87">
        <v>38</v>
      </c>
      <c r="T97" s="95">
        <v>21.763408837089433</v>
      </c>
    </row>
    <row r="98" spans="1:20" s="72" customFormat="1" ht="8.1" customHeight="1">
      <c r="A98" s="701"/>
      <c r="B98" s="702"/>
      <c r="C98" s="85"/>
      <c r="D98" s="86" t="s">
        <v>63</v>
      </c>
      <c r="E98" s="87">
        <v>216</v>
      </c>
      <c r="F98" s="88">
        <v>28.99278267627545</v>
      </c>
      <c r="G98" s="89">
        <v>55</v>
      </c>
      <c r="H98" s="88">
        <v>46.386101037361897</v>
      </c>
      <c r="I98" s="89">
        <v>20</v>
      </c>
      <c r="J98" s="88">
        <v>23.709604760888634</v>
      </c>
      <c r="K98" s="89">
        <v>29</v>
      </c>
      <c r="L98" s="88">
        <v>22.766704087800971</v>
      </c>
      <c r="M98" s="90">
        <v>36</v>
      </c>
      <c r="N98" s="88">
        <v>28.262115419339139</v>
      </c>
      <c r="O98" s="89">
        <v>30</v>
      </c>
      <c r="P98" s="88">
        <v>26.765640055672534</v>
      </c>
      <c r="Q98" s="89">
        <v>24</v>
      </c>
      <c r="R98" s="88">
        <v>22.880677268047137</v>
      </c>
      <c r="S98" s="89">
        <v>22</v>
      </c>
      <c r="T98" s="91">
        <v>25.871699888281299</v>
      </c>
    </row>
    <row r="99" spans="1:20" s="72" customFormat="1" ht="8.1" customHeight="1">
      <c r="A99" s="701"/>
      <c r="B99" s="702"/>
      <c r="C99" s="85"/>
      <c r="D99" s="86" t="s">
        <v>64</v>
      </c>
      <c r="E99" s="87">
        <v>185</v>
      </c>
      <c r="F99" s="88">
        <v>25.599016997747285</v>
      </c>
      <c r="G99" s="89">
        <v>33</v>
      </c>
      <c r="H99" s="88">
        <v>33.051891469607284</v>
      </c>
      <c r="I99" s="89">
        <v>30</v>
      </c>
      <c r="J99" s="88">
        <v>37.147102526002968</v>
      </c>
      <c r="K99" s="89">
        <v>28</v>
      </c>
      <c r="L99" s="88">
        <v>22.578096021416936</v>
      </c>
      <c r="M99" s="90">
        <v>23</v>
      </c>
      <c r="N99" s="88">
        <v>18.546293160449626</v>
      </c>
      <c r="O99" s="89">
        <v>25</v>
      </c>
      <c r="P99" s="88">
        <v>21.585777562879372</v>
      </c>
      <c r="Q99" s="89">
        <v>30</v>
      </c>
      <c r="R99" s="88">
        <v>29.701205868958279</v>
      </c>
      <c r="S99" s="89">
        <v>16</v>
      </c>
      <c r="T99" s="91">
        <v>17.863123813776937</v>
      </c>
    </row>
    <row r="100" spans="1:20" s="84" customFormat="1" ht="8.1" customHeight="1">
      <c r="A100" s="98"/>
      <c r="B100" s="96" t="s">
        <v>66</v>
      </c>
      <c r="C100" s="92"/>
      <c r="D100" s="93" t="s">
        <v>62</v>
      </c>
      <c r="E100" s="87">
        <v>35</v>
      </c>
      <c r="F100" s="94">
        <v>2.3846883927677167</v>
      </c>
      <c r="G100" s="87">
        <v>9</v>
      </c>
      <c r="H100" s="88">
        <v>9.0141522189838046</v>
      </c>
      <c r="I100" s="87">
        <v>4</v>
      </c>
      <c r="J100" s="88">
        <v>4.9529470034670631</v>
      </c>
      <c r="K100" s="87">
        <v>4</v>
      </c>
      <c r="L100" s="88">
        <v>3.2254422887738476</v>
      </c>
      <c r="M100" s="87">
        <v>6</v>
      </c>
      <c r="N100" s="88">
        <v>4.8381634331607728</v>
      </c>
      <c r="O100" s="87">
        <v>4</v>
      </c>
      <c r="P100" s="88">
        <v>3.4537244100606994</v>
      </c>
      <c r="Q100" s="87">
        <v>5</v>
      </c>
      <c r="R100" s="88">
        <v>4.9502009781597129</v>
      </c>
      <c r="S100" s="87">
        <v>3</v>
      </c>
      <c r="T100" s="95">
        <v>1.7181638555596919</v>
      </c>
    </row>
    <row r="101" spans="1:20" s="72" customFormat="1" ht="8.1" customHeight="1">
      <c r="A101" s="98"/>
      <c r="B101" s="702" t="s">
        <v>97</v>
      </c>
      <c r="C101" s="85"/>
      <c r="D101" s="86" t="s">
        <v>63</v>
      </c>
      <c r="E101" s="87">
        <v>20</v>
      </c>
      <c r="F101" s="88">
        <v>2.684516914469949</v>
      </c>
      <c r="G101" s="89">
        <v>7</v>
      </c>
      <c r="H101" s="88">
        <v>7.0110072814318478</v>
      </c>
      <c r="I101" s="89">
        <v>3</v>
      </c>
      <c r="J101" s="88">
        <v>3.7147102526002969</v>
      </c>
      <c r="K101" s="89">
        <v>2</v>
      </c>
      <c r="L101" s="88">
        <v>1.6127211443869238</v>
      </c>
      <c r="M101" s="90">
        <v>3</v>
      </c>
      <c r="N101" s="88">
        <v>2.4190817165803864</v>
      </c>
      <c r="O101" s="89">
        <v>2</v>
      </c>
      <c r="P101" s="88">
        <v>1.7268622050303497</v>
      </c>
      <c r="Q101" s="89">
        <v>0</v>
      </c>
      <c r="R101" s="88">
        <v>0</v>
      </c>
      <c r="S101" s="89">
        <v>3</v>
      </c>
      <c r="T101" s="91">
        <v>3.5279590756747226</v>
      </c>
    </row>
    <row r="102" spans="1:20" s="72" customFormat="1" ht="8.1" customHeight="1">
      <c r="A102" s="98"/>
      <c r="B102" s="702"/>
      <c r="C102" s="85"/>
      <c r="D102" s="86" t="s">
        <v>64</v>
      </c>
      <c r="E102" s="87">
        <v>15</v>
      </c>
      <c r="F102" s="88">
        <v>2.0755959727903206</v>
      </c>
      <c r="G102" s="89">
        <v>2</v>
      </c>
      <c r="H102" s="88">
        <v>2.0031449375519563</v>
      </c>
      <c r="I102" s="89">
        <v>1</v>
      </c>
      <c r="J102" s="88">
        <v>1.2382367508667658</v>
      </c>
      <c r="K102" s="89">
        <v>2</v>
      </c>
      <c r="L102" s="88">
        <v>1.6127211443869238</v>
      </c>
      <c r="M102" s="90">
        <v>3</v>
      </c>
      <c r="N102" s="88">
        <v>2.4190817165803864</v>
      </c>
      <c r="O102" s="89">
        <v>2</v>
      </c>
      <c r="P102" s="88">
        <v>1.7268622050303497</v>
      </c>
      <c r="Q102" s="89">
        <v>5</v>
      </c>
      <c r="R102" s="88">
        <v>4.9502009781597129</v>
      </c>
      <c r="S102" s="89">
        <v>0</v>
      </c>
      <c r="T102" s="91">
        <v>0</v>
      </c>
    </row>
    <row r="103" spans="1:20" s="72" customFormat="1" ht="8.1" customHeight="1">
      <c r="A103" s="98"/>
      <c r="B103" s="709" t="s">
        <v>98</v>
      </c>
      <c r="C103" s="92"/>
      <c r="D103" s="93" t="s">
        <v>62</v>
      </c>
      <c r="E103" s="87">
        <v>8</v>
      </c>
      <c r="F103" s="94">
        <v>0.54507163263262104</v>
      </c>
      <c r="G103" s="87">
        <v>1</v>
      </c>
      <c r="H103" s="88">
        <v>1.0015724687759782</v>
      </c>
      <c r="I103" s="87">
        <v>1</v>
      </c>
      <c r="J103" s="88">
        <v>1.2382367508667658</v>
      </c>
      <c r="K103" s="87">
        <v>1</v>
      </c>
      <c r="L103" s="88">
        <v>0.80636057219346191</v>
      </c>
      <c r="M103" s="87">
        <v>0</v>
      </c>
      <c r="N103" s="88">
        <v>0</v>
      </c>
      <c r="O103" s="87">
        <v>0</v>
      </c>
      <c r="P103" s="88">
        <v>0</v>
      </c>
      <c r="Q103" s="87">
        <v>4</v>
      </c>
      <c r="R103" s="88">
        <v>3.9601607825277707</v>
      </c>
      <c r="S103" s="87">
        <v>1</v>
      </c>
      <c r="T103" s="95">
        <v>0.57272128518656396</v>
      </c>
    </row>
    <row r="104" spans="1:20" s="72" customFormat="1" ht="8.1" customHeight="1">
      <c r="A104" s="98"/>
      <c r="B104" s="709"/>
      <c r="C104" s="85"/>
      <c r="D104" s="86" t="s">
        <v>63</v>
      </c>
      <c r="E104" s="87">
        <v>6</v>
      </c>
      <c r="F104" s="88">
        <v>0.80535507434098474</v>
      </c>
      <c r="G104" s="89">
        <v>1</v>
      </c>
      <c r="H104" s="88">
        <v>1.0015724687759782</v>
      </c>
      <c r="I104" s="89">
        <v>1</v>
      </c>
      <c r="J104" s="88">
        <v>1.2382367508667658</v>
      </c>
      <c r="K104" s="89">
        <v>1</v>
      </c>
      <c r="L104" s="88">
        <v>0.80636057219346191</v>
      </c>
      <c r="M104" s="90">
        <v>0</v>
      </c>
      <c r="N104" s="88">
        <v>0</v>
      </c>
      <c r="O104" s="89">
        <v>0</v>
      </c>
      <c r="P104" s="88">
        <v>0</v>
      </c>
      <c r="Q104" s="89">
        <v>3</v>
      </c>
      <c r="R104" s="88">
        <v>2.970120586895828</v>
      </c>
      <c r="S104" s="89">
        <v>0</v>
      </c>
      <c r="T104" s="91">
        <v>0</v>
      </c>
    </row>
    <row r="105" spans="1:20" s="72" customFormat="1" ht="8.1" customHeight="1">
      <c r="A105" s="98"/>
      <c r="B105" s="709"/>
      <c r="C105" s="85"/>
      <c r="D105" s="86" t="s">
        <v>64</v>
      </c>
      <c r="E105" s="87">
        <v>2</v>
      </c>
      <c r="F105" s="88">
        <v>0.27674612970537604</v>
      </c>
      <c r="G105" s="89">
        <v>0</v>
      </c>
      <c r="H105" s="88">
        <v>0</v>
      </c>
      <c r="I105" s="89">
        <v>0</v>
      </c>
      <c r="J105" s="88">
        <v>0</v>
      </c>
      <c r="K105" s="89">
        <v>0</v>
      </c>
      <c r="L105" s="88">
        <v>0</v>
      </c>
      <c r="M105" s="90">
        <v>0</v>
      </c>
      <c r="N105" s="88">
        <v>0</v>
      </c>
      <c r="O105" s="89">
        <v>0</v>
      </c>
      <c r="P105" s="88">
        <v>0</v>
      </c>
      <c r="Q105" s="89">
        <v>1</v>
      </c>
      <c r="R105" s="88">
        <v>0.99004019563194268</v>
      </c>
      <c r="S105" s="89">
        <v>1</v>
      </c>
      <c r="T105" s="91">
        <v>1.1164452383610586</v>
      </c>
    </row>
    <row r="106" spans="1:20" s="84" customFormat="1" ht="8.1" customHeight="1">
      <c r="A106" s="701" t="s">
        <v>99</v>
      </c>
      <c r="B106" s="702"/>
      <c r="C106" s="92"/>
      <c r="D106" s="93" t="s">
        <v>62</v>
      </c>
      <c r="E106" s="87">
        <v>199</v>
      </c>
      <c r="F106" s="94">
        <v>13.55865686173645</v>
      </c>
      <c r="G106" s="87">
        <v>41</v>
      </c>
      <c r="H106" s="88">
        <v>41.064471219815111</v>
      </c>
      <c r="I106" s="87">
        <v>21</v>
      </c>
      <c r="J106" s="88">
        <v>26.00297176820208</v>
      </c>
      <c r="K106" s="87">
        <v>22</v>
      </c>
      <c r="L106" s="88">
        <v>17.739932588256163</v>
      </c>
      <c r="M106" s="87">
        <v>29</v>
      </c>
      <c r="N106" s="88">
        <v>23.384456593610398</v>
      </c>
      <c r="O106" s="87">
        <v>30</v>
      </c>
      <c r="P106" s="88">
        <v>25.902933075455248</v>
      </c>
      <c r="Q106" s="87">
        <v>24</v>
      </c>
      <c r="R106" s="88">
        <v>23.760964695166624</v>
      </c>
      <c r="S106" s="87">
        <v>32</v>
      </c>
      <c r="T106" s="95">
        <v>18.327081125970047</v>
      </c>
    </row>
    <row r="107" spans="1:20" s="72" customFormat="1" ht="8.1" customHeight="1">
      <c r="A107" s="701"/>
      <c r="B107" s="702"/>
      <c r="C107" s="85"/>
      <c r="D107" s="86" t="s">
        <v>63</v>
      </c>
      <c r="E107" s="87">
        <v>135</v>
      </c>
      <c r="F107" s="88">
        <v>18.120489172672155</v>
      </c>
      <c r="G107" s="89">
        <v>34</v>
      </c>
      <c r="H107" s="88">
        <v>34.053463938383267</v>
      </c>
      <c r="I107" s="89">
        <v>17</v>
      </c>
      <c r="J107" s="88">
        <v>21.050024764735017</v>
      </c>
      <c r="K107" s="89">
        <v>14</v>
      </c>
      <c r="L107" s="88">
        <v>11.289048010708468</v>
      </c>
      <c r="M107" s="90">
        <v>20</v>
      </c>
      <c r="N107" s="88">
        <v>16.127211443869239</v>
      </c>
      <c r="O107" s="89">
        <v>19</v>
      </c>
      <c r="P107" s="88">
        <v>16.40519094778832</v>
      </c>
      <c r="Q107" s="89">
        <v>15</v>
      </c>
      <c r="R107" s="88">
        <v>14.85060293447914</v>
      </c>
      <c r="S107" s="89">
        <v>16</v>
      </c>
      <c r="T107" s="91">
        <v>18.81578173693185</v>
      </c>
    </row>
    <row r="108" spans="1:20" s="72" customFormat="1" ht="8.1" customHeight="1">
      <c r="A108" s="701"/>
      <c r="B108" s="702"/>
      <c r="C108" s="85"/>
      <c r="D108" s="86" t="s">
        <v>64</v>
      </c>
      <c r="E108" s="87">
        <v>64</v>
      </c>
      <c r="F108" s="88">
        <v>8.8558761505720334</v>
      </c>
      <c r="G108" s="89">
        <v>7</v>
      </c>
      <c r="H108" s="88">
        <v>7.0110072814318478</v>
      </c>
      <c r="I108" s="89">
        <v>4</v>
      </c>
      <c r="J108" s="88">
        <v>4.9529470034670631</v>
      </c>
      <c r="K108" s="89">
        <v>8</v>
      </c>
      <c r="L108" s="88">
        <v>6.4508845775476953</v>
      </c>
      <c r="M108" s="90">
        <v>9</v>
      </c>
      <c r="N108" s="88">
        <v>7.2572451497411583</v>
      </c>
      <c r="O108" s="89">
        <v>11</v>
      </c>
      <c r="P108" s="88">
        <v>9.4977421276669229</v>
      </c>
      <c r="Q108" s="89">
        <v>9</v>
      </c>
      <c r="R108" s="88">
        <v>8.9103617606874845</v>
      </c>
      <c r="S108" s="89">
        <v>16</v>
      </c>
      <c r="T108" s="91">
        <v>17.863123813776937</v>
      </c>
    </row>
    <row r="109" spans="1:20" s="84" customFormat="1" ht="8.1" customHeight="1">
      <c r="A109" s="701" t="s">
        <v>100</v>
      </c>
      <c r="B109" s="702"/>
      <c r="C109" s="92"/>
      <c r="D109" s="93" t="s">
        <v>62</v>
      </c>
      <c r="E109" s="87">
        <v>2333</v>
      </c>
      <c r="F109" s="94">
        <v>322.82436030132118</v>
      </c>
      <c r="G109" s="87">
        <v>469</v>
      </c>
      <c r="H109" s="88">
        <v>469.73748785593381</v>
      </c>
      <c r="I109" s="87">
        <v>287</v>
      </c>
      <c r="J109" s="88">
        <v>355.37394749876177</v>
      </c>
      <c r="K109" s="87">
        <v>325</v>
      </c>
      <c r="L109" s="88">
        <v>262.06718596287516</v>
      </c>
      <c r="M109" s="87">
        <v>315</v>
      </c>
      <c r="N109" s="88">
        <v>254.00358024094052</v>
      </c>
      <c r="O109" s="87">
        <v>346</v>
      </c>
      <c r="P109" s="88">
        <v>298.74716147025049</v>
      </c>
      <c r="Q109" s="87">
        <v>327</v>
      </c>
      <c r="R109" s="88">
        <v>323.74314397164522</v>
      </c>
      <c r="S109" s="87">
        <v>264</v>
      </c>
      <c r="T109" s="95">
        <v>151.19841928925288</v>
      </c>
    </row>
    <row r="110" spans="1:20" s="72" customFormat="1" ht="8.1" customHeight="1">
      <c r="A110" s="701"/>
      <c r="B110" s="702"/>
      <c r="C110" s="85"/>
      <c r="D110" s="86" t="s">
        <v>63</v>
      </c>
      <c r="E110" s="87">
        <v>1229</v>
      </c>
      <c r="F110" s="88">
        <v>164.96356439417835</v>
      </c>
      <c r="G110" s="89">
        <v>271</v>
      </c>
      <c r="H110" s="88">
        <v>271.4261390382901</v>
      </c>
      <c r="I110" s="89">
        <v>152</v>
      </c>
      <c r="J110" s="88">
        <v>188.2119861317484</v>
      </c>
      <c r="K110" s="89">
        <v>155</v>
      </c>
      <c r="L110" s="88">
        <v>124.98588868998662</v>
      </c>
      <c r="M110" s="90">
        <v>157</v>
      </c>
      <c r="N110" s="88">
        <v>126.59860983437355</v>
      </c>
      <c r="O110" s="89">
        <v>174</v>
      </c>
      <c r="P110" s="88">
        <v>150.23701183764041</v>
      </c>
      <c r="Q110" s="89">
        <v>177</v>
      </c>
      <c r="R110" s="88">
        <v>175.23711462685384</v>
      </c>
      <c r="S110" s="89">
        <v>143</v>
      </c>
      <c r="T110" s="91">
        <v>168.16604927382841</v>
      </c>
    </row>
    <row r="111" spans="1:20" s="72" customFormat="1" ht="8.1" customHeight="1">
      <c r="A111" s="701"/>
      <c r="B111" s="702"/>
      <c r="C111" s="85"/>
      <c r="D111" s="86" t="s">
        <v>64</v>
      </c>
      <c r="E111" s="87">
        <v>1104</v>
      </c>
      <c r="F111" s="88">
        <v>152.76386359736759</v>
      </c>
      <c r="G111" s="89">
        <v>198</v>
      </c>
      <c r="H111" s="88">
        <v>198.3113488176437</v>
      </c>
      <c r="I111" s="89">
        <v>135</v>
      </c>
      <c r="J111" s="88">
        <v>167.16196136701336</v>
      </c>
      <c r="K111" s="89">
        <v>170</v>
      </c>
      <c r="L111" s="88">
        <v>137.08129727288855</v>
      </c>
      <c r="M111" s="90">
        <v>158</v>
      </c>
      <c r="N111" s="88">
        <v>127.40497040656702</v>
      </c>
      <c r="O111" s="89">
        <v>172</v>
      </c>
      <c r="P111" s="88">
        <v>148.51014963261005</v>
      </c>
      <c r="Q111" s="89">
        <v>150</v>
      </c>
      <c r="R111" s="88">
        <v>148.50602934479141</v>
      </c>
      <c r="S111" s="89">
        <v>121</v>
      </c>
      <c r="T111" s="91">
        <v>135.08987384168807</v>
      </c>
    </row>
    <row r="112" spans="1:20" s="84" customFormat="1" ht="8.1" customHeight="1">
      <c r="A112" s="701" t="s">
        <v>101</v>
      </c>
      <c r="B112" s="702"/>
      <c r="C112" s="92"/>
      <c r="D112" s="93" t="s">
        <v>62</v>
      </c>
      <c r="E112" s="87">
        <v>11566</v>
      </c>
      <c r="F112" s="94">
        <v>788.03731287861183</v>
      </c>
      <c r="G112" s="87">
        <v>2335</v>
      </c>
      <c r="H112" s="88">
        <v>1069.0755586892722</v>
      </c>
      <c r="I112" s="87">
        <v>1451</v>
      </c>
      <c r="J112" s="88">
        <v>878.78677762031077</v>
      </c>
      <c r="K112" s="87">
        <v>1563</v>
      </c>
      <c r="L112" s="88">
        <v>621.73568874232774</v>
      </c>
      <c r="M112" s="87">
        <v>1529</v>
      </c>
      <c r="N112" s="88">
        <v>608.21104804031938</v>
      </c>
      <c r="O112" s="87">
        <v>1723</v>
      </c>
      <c r="P112" s="88">
        <v>756.03003058345507</v>
      </c>
      <c r="Q112" s="87">
        <v>1588</v>
      </c>
      <c r="R112" s="88">
        <v>771.2556702833441</v>
      </c>
      <c r="S112" s="87">
        <v>1377</v>
      </c>
      <c r="T112" s="95">
        <v>788.63720970189854</v>
      </c>
    </row>
    <row r="113" spans="1:20" s="72" customFormat="1" ht="8.1" customHeight="1">
      <c r="A113" s="701"/>
      <c r="B113" s="702"/>
      <c r="C113" s="85"/>
      <c r="D113" s="86" t="s">
        <v>63</v>
      </c>
      <c r="E113" s="87">
        <v>6212</v>
      </c>
      <c r="F113" s="88">
        <v>833.810953634366</v>
      </c>
      <c r="G113" s="89">
        <v>1353</v>
      </c>
      <c r="H113" s="88">
        <v>1141.0980855191026</v>
      </c>
      <c r="I113" s="89">
        <v>772</v>
      </c>
      <c r="J113" s="88">
        <v>915.19074377030131</v>
      </c>
      <c r="K113" s="89">
        <v>788</v>
      </c>
      <c r="L113" s="88">
        <v>618.62630417886771</v>
      </c>
      <c r="M113" s="89">
        <v>846</v>
      </c>
      <c r="N113" s="88">
        <v>750.67214438459962</v>
      </c>
      <c r="O113" s="89">
        <v>893</v>
      </c>
      <c r="P113" s="88">
        <v>796.72388565718563</v>
      </c>
      <c r="Q113" s="89">
        <v>851</v>
      </c>
      <c r="R113" s="88">
        <v>811.31068146283803</v>
      </c>
      <c r="S113" s="89">
        <v>709</v>
      </c>
      <c r="T113" s="91">
        <v>833.77432821779269</v>
      </c>
    </row>
    <row r="114" spans="1:20" s="72" customFormat="1" ht="11.1" customHeight="1" thickBot="1">
      <c r="A114" s="717"/>
      <c r="B114" s="718"/>
      <c r="C114" s="104"/>
      <c r="D114" s="105" t="s">
        <v>64</v>
      </c>
      <c r="E114" s="106">
        <v>5354</v>
      </c>
      <c r="F114" s="107">
        <v>740.84938922129174</v>
      </c>
      <c r="G114" s="108">
        <v>982</v>
      </c>
      <c r="H114" s="107">
        <v>983.54416433801066</v>
      </c>
      <c r="I114" s="108">
        <v>679</v>
      </c>
      <c r="J114" s="107">
        <v>840.76275383853385</v>
      </c>
      <c r="K114" s="108">
        <v>775</v>
      </c>
      <c r="L114" s="107">
        <v>624.92944344993305</v>
      </c>
      <c r="M114" s="108">
        <v>683</v>
      </c>
      <c r="N114" s="107">
        <v>611.60162616186403</v>
      </c>
      <c r="O114" s="108">
        <v>830</v>
      </c>
      <c r="P114" s="107">
        <v>716.64781508759506</v>
      </c>
      <c r="Q114" s="108">
        <v>737</v>
      </c>
      <c r="R114" s="107">
        <v>729.65962418074173</v>
      </c>
      <c r="S114" s="108">
        <v>668</v>
      </c>
      <c r="T114" s="109">
        <v>745.78541922518696</v>
      </c>
    </row>
    <row r="115" spans="1:20" s="84" customFormat="1" ht="9.9499999999999993" customHeight="1">
      <c r="A115" s="719" t="s">
        <v>102</v>
      </c>
      <c r="B115" s="719"/>
      <c r="C115" s="719"/>
      <c r="D115" s="719"/>
      <c r="E115" s="719"/>
      <c r="F115" s="719"/>
      <c r="G115" s="110"/>
      <c r="H115" s="100"/>
      <c r="I115" s="110"/>
      <c r="K115" s="111"/>
      <c r="L115" s="100"/>
      <c r="M115" s="111"/>
      <c r="O115" s="111"/>
      <c r="Q115" s="111"/>
      <c r="S115" s="111"/>
    </row>
    <row r="116" spans="1:20" s="84" customFormat="1" ht="9.9499999999999993" customHeight="1">
      <c r="A116" s="112" t="s">
        <v>43</v>
      </c>
      <c r="B116" s="113"/>
      <c r="C116" s="113"/>
      <c r="D116" s="113"/>
      <c r="E116" s="114"/>
      <c r="F116" s="113"/>
      <c r="G116" s="111"/>
      <c r="I116" s="111"/>
      <c r="K116" s="111"/>
      <c r="L116" s="100"/>
      <c r="M116" s="111"/>
      <c r="O116" s="111"/>
      <c r="Q116" s="111"/>
      <c r="S116" s="111"/>
    </row>
    <row r="117" spans="1:20" s="3" customFormat="1" ht="13.7" customHeight="1">
      <c r="A117" s="115"/>
      <c r="B117" s="115"/>
      <c r="E117" s="116"/>
      <c r="G117" s="116"/>
      <c r="I117" s="116"/>
      <c r="K117" s="116"/>
      <c r="L117" s="117"/>
      <c r="M117" s="116"/>
      <c r="O117" s="116"/>
      <c r="Q117" s="116"/>
      <c r="S117" s="116"/>
    </row>
    <row r="118" spans="1:20" ht="13.7" customHeight="1"/>
    <row r="119" spans="1:20" ht="13.7" customHeight="1"/>
    <row r="120" spans="1:20" ht="13.7" customHeight="1"/>
    <row r="121" spans="1:20" ht="13.7" customHeight="1"/>
    <row r="122" spans="1:20" ht="13.7" customHeight="1"/>
    <row r="123" spans="1:20" ht="13.7" customHeight="1"/>
    <row r="124" spans="1:20" ht="13.7" customHeight="1"/>
    <row r="125" spans="1:20" ht="13.7" customHeight="1"/>
    <row r="126" spans="1:20" ht="13.7" customHeight="1"/>
    <row r="127" spans="1:20" ht="13.7" customHeight="1"/>
  </sheetData>
  <mergeCells count="55">
    <mergeCell ref="A106:B108"/>
    <mergeCell ref="A109:B111"/>
    <mergeCell ref="A112:B114"/>
    <mergeCell ref="A115:F115"/>
    <mergeCell ref="A88:B90"/>
    <mergeCell ref="A91:B93"/>
    <mergeCell ref="A94:B96"/>
    <mergeCell ref="A97:B99"/>
    <mergeCell ref="B101:B102"/>
    <mergeCell ref="B103:B105"/>
    <mergeCell ref="A46:B48"/>
    <mergeCell ref="A85:B87"/>
    <mergeCell ref="B53:B54"/>
    <mergeCell ref="B55:B57"/>
    <mergeCell ref="B58:B60"/>
    <mergeCell ref="B61:B63"/>
    <mergeCell ref="A64:B66"/>
    <mergeCell ref="B68:B69"/>
    <mergeCell ref="B70:B72"/>
    <mergeCell ref="B73:B75"/>
    <mergeCell ref="A76:B78"/>
    <mergeCell ref="A79:B81"/>
    <mergeCell ref="A82:B84"/>
    <mergeCell ref="A14:A15"/>
    <mergeCell ref="B16:B18"/>
    <mergeCell ref="A19:A20"/>
    <mergeCell ref="B19:B21"/>
    <mergeCell ref="A49:B51"/>
    <mergeCell ref="B25:B27"/>
    <mergeCell ref="A28:A29"/>
    <mergeCell ref="B28:B30"/>
    <mergeCell ref="A30:A33"/>
    <mergeCell ref="B31:B33"/>
    <mergeCell ref="B34:B36"/>
    <mergeCell ref="A35:A36"/>
    <mergeCell ref="B37:B39"/>
    <mergeCell ref="A38:A39"/>
    <mergeCell ref="B40:B42"/>
    <mergeCell ref="A43:B45"/>
    <mergeCell ref="A22:A23"/>
    <mergeCell ref="B22:B24"/>
    <mergeCell ref="O2:P2"/>
    <mergeCell ref="Q2:R2"/>
    <mergeCell ref="S2:T2"/>
    <mergeCell ref="A4:B6"/>
    <mergeCell ref="A7:B9"/>
    <mergeCell ref="A10:A11"/>
    <mergeCell ref="B11:B12"/>
    <mergeCell ref="A2:D3"/>
    <mergeCell ref="E2:F2"/>
    <mergeCell ref="G2:H2"/>
    <mergeCell ref="I2:J2"/>
    <mergeCell ref="K2:L2"/>
    <mergeCell ref="M2:N2"/>
    <mergeCell ref="B13:B15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workbookViewId="0"/>
  </sheetViews>
  <sheetFormatPr defaultColWidth="8.875" defaultRowHeight="13.5"/>
  <cols>
    <col min="1" max="1" width="6" style="201" customWidth="1"/>
    <col min="2" max="2" width="2.125" style="201" customWidth="1"/>
    <col min="3" max="7" width="7.125" style="201" customWidth="1"/>
    <col min="8" max="10" width="7.375" style="201" customWidth="1"/>
    <col min="11" max="12" width="7.125" style="201" customWidth="1"/>
    <col min="13" max="13" width="7.375" style="201" customWidth="1"/>
    <col min="14" max="16" width="8.875" style="201"/>
    <col min="17" max="16384" width="8.875" style="202"/>
  </cols>
  <sheetData>
    <row r="1" spans="1:16" s="127" customFormat="1" ht="18" thickBot="1">
      <c r="A1" s="121" t="s">
        <v>149</v>
      </c>
      <c r="B1" s="122"/>
      <c r="C1" s="122"/>
      <c r="D1" s="122"/>
      <c r="E1" s="123"/>
      <c r="F1" s="123"/>
      <c r="G1" s="123"/>
      <c r="H1" s="123"/>
      <c r="I1" s="123"/>
      <c r="J1" s="123"/>
      <c r="K1" s="124"/>
      <c r="L1" s="124"/>
      <c r="M1" s="125"/>
      <c r="N1" s="126"/>
      <c r="O1" s="126"/>
      <c r="P1" s="126"/>
    </row>
    <row r="2" spans="1:16" s="129" customFormat="1" ht="14.25" thickBot="1">
      <c r="A2" s="720"/>
      <c r="B2" s="720"/>
      <c r="C2" s="721"/>
      <c r="D2" s="128" t="s">
        <v>103</v>
      </c>
      <c r="E2" s="244">
        <v>2</v>
      </c>
      <c r="F2" s="244">
        <v>3</v>
      </c>
      <c r="G2" s="244">
        <v>4</v>
      </c>
      <c r="H2" s="244">
        <v>5</v>
      </c>
      <c r="I2" s="244">
        <v>6</v>
      </c>
      <c r="J2" s="244">
        <v>7</v>
      </c>
      <c r="K2" s="244">
        <v>8</v>
      </c>
      <c r="L2" s="244">
        <v>9</v>
      </c>
      <c r="M2" s="245">
        <v>10</v>
      </c>
    </row>
    <row r="3" spans="1:16" s="139" customFormat="1" ht="21">
      <c r="A3" s="130" t="s">
        <v>105</v>
      </c>
      <c r="B3" s="131"/>
      <c r="C3" s="132" t="s">
        <v>106</v>
      </c>
      <c r="D3" s="133" t="s">
        <v>107</v>
      </c>
      <c r="E3" s="134" t="s">
        <v>108</v>
      </c>
      <c r="F3" s="133" t="s">
        <v>109</v>
      </c>
      <c r="G3" s="133" t="s">
        <v>90</v>
      </c>
      <c r="H3" s="135" t="s">
        <v>110</v>
      </c>
      <c r="I3" s="133" t="s">
        <v>111</v>
      </c>
      <c r="J3" s="133" t="s">
        <v>99</v>
      </c>
      <c r="K3" s="134" t="s">
        <v>95</v>
      </c>
      <c r="L3" s="136" t="s">
        <v>93</v>
      </c>
      <c r="M3" s="137" t="s">
        <v>112</v>
      </c>
      <c r="N3" s="138"/>
      <c r="O3" s="138"/>
      <c r="P3" s="138"/>
    </row>
    <row r="4" spans="1:16" s="139" customFormat="1" ht="11.1" customHeight="1">
      <c r="A4" s="130"/>
      <c r="B4" s="131"/>
      <c r="C4" s="132" t="s">
        <v>113</v>
      </c>
      <c r="D4" s="140">
        <v>2781</v>
      </c>
      <c r="E4" s="140">
        <v>1319</v>
      </c>
      <c r="F4" s="140">
        <v>933</v>
      </c>
      <c r="G4" s="140">
        <v>750</v>
      </c>
      <c r="H4" s="140">
        <v>355</v>
      </c>
      <c r="I4" s="140">
        <v>308</v>
      </c>
      <c r="J4" s="140">
        <v>293</v>
      </c>
      <c r="K4" s="140">
        <v>237</v>
      </c>
      <c r="L4" s="140">
        <v>189</v>
      </c>
      <c r="M4" s="141">
        <v>141</v>
      </c>
      <c r="N4" s="138"/>
      <c r="O4" s="138"/>
      <c r="P4" s="138"/>
    </row>
    <row r="5" spans="1:16" s="139" customFormat="1" ht="11.1" customHeight="1">
      <c r="A5" s="130"/>
      <c r="B5" s="131"/>
      <c r="C5" s="132" t="s">
        <v>114</v>
      </c>
      <c r="D5" s="142">
        <v>206.2</v>
      </c>
      <c r="E5" s="142">
        <v>97.8</v>
      </c>
      <c r="F5" s="142">
        <v>69.2</v>
      </c>
      <c r="G5" s="142">
        <v>55.6</v>
      </c>
      <c r="H5" s="142">
        <v>26.3</v>
      </c>
      <c r="I5" s="142">
        <v>22.8</v>
      </c>
      <c r="J5" s="142">
        <v>21.7</v>
      </c>
      <c r="K5" s="142">
        <v>17.600000000000001</v>
      </c>
      <c r="L5" s="142">
        <v>14</v>
      </c>
      <c r="M5" s="143">
        <v>10.5</v>
      </c>
      <c r="N5" s="138"/>
      <c r="O5" s="138"/>
      <c r="P5" s="138"/>
    </row>
    <row r="6" spans="1:16" s="139" customFormat="1" ht="11.1" customHeight="1">
      <c r="A6" s="130"/>
      <c r="B6" s="131"/>
      <c r="C6" s="132" t="s">
        <v>115</v>
      </c>
      <c r="D6" s="144">
        <v>0.32</v>
      </c>
      <c r="E6" s="145">
        <v>0.152</v>
      </c>
      <c r="F6" s="145">
        <v>0.108</v>
      </c>
      <c r="G6" s="145">
        <v>8.5999999999999993E-2</v>
      </c>
      <c r="H6" s="145">
        <v>4.1000000000000002E-2</v>
      </c>
      <c r="I6" s="145">
        <v>3.5000000000000003E-2</v>
      </c>
      <c r="J6" s="145">
        <v>3.4000000000000002E-2</v>
      </c>
      <c r="K6" s="145">
        <v>2.7E-2</v>
      </c>
      <c r="L6" s="145">
        <v>2.1999999999999999E-2</v>
      </c>
      <c r="M6" s="146">
        <v>1.6E-2</v>
      </c>
      <c r="N6" s="138"/>
      <c r="O6" s="138"/>
      <c r="P6" s="138"/>
    </row>
    <row r="7" spans="1:16" s="139" customFormat="1" ht="21">
      <c r="A7" s="130" t="s">
        <v>116</v>
      </c>
      <c r="B7" s="131"/>
      <c r="C7" s="132" t="s">
        <v>106</v>
      </c>
      <c r="D7" s="133" t="s">
        <v>107</v>
      </c>
      <c r="E7" s="134" t="s">
        <v>108</v>
      </c>
      <c r="F7" s="133" t="s">
        <v>109</v>
      </c>
      <c r="G7" s="133" t="s">
        <v>90</v>
      </c>
      <c r="H7" s="135" t="s">
        <v>110</v>
      </c>
      <c r="I7" s="133" t="s">
        <v>99</v>
      </c>
      <c r="J7" s="134" t="s">
        <v>111</v>
      </c>
      <c r="K7" s="134" t="s">
        <v>95</v>
      </c>
      <c r="L7" s="136" t="s">
        <v>93</v>
      </c>
      <c r="M7" s="137" t="s">
        <v>94</v>
      </c>
      <c r="N7" s="138"/>
      <c r="O7" s="138"/>
      <c r="P7" s="138"/>
    </row>
    <row r="8" spans="1:16" s="139" customFormat="1" ht="11.1" customHeight="1">
      <c r="A8" s="130"/>
      <c r="B8" s="131"/>
      <c r="C8" s="132" t="s">
        <v>113</v>
      </c>
      <c r="D8" s="140">
        <v>2887</v>
      </c>
      <c r="E8" s="140">
        <v>1306</v>
      </c>
      <c r="F8" s="140">
        <v>921</v>
      </c>
      <c r="G8" s="140">
        <v>764</v>
      </c>
      <c r="H8" s="140">
        <v>337</v>
      </c>
      <c r="I8" s="140">
        <v>317</v>
      </c>
      <c r="J8" s="140">
        <v>314</v>
      </c>
      <c r="K8" s="140">
        <v>243</v>
      </c>
      <c r="L8" s="140">
        <v>179</v>
      </c>
      <c r="M8" s="141">
        <v>138</v>
      </c>
      <c r="N8" s="138"/>
      <c r="O8" s="138"/>
      <c r="P8" s="138"/>
    </row>
    <row r="9" spans="1:16" s="139" customFormat="1" ht="11.1" customHeight="1">
      <c r="A9" s="130"/>
      <c r="B9" s="131"/>
      <c r="C9" s="132" t="s">
        <v>114</v>
      </c>
      <c r="D9" s="142">
        <v>211.2</v>
      </c>
      <c r="E9" s="142">
        <v>95.5</v>
      </c>
      <c r="F9" s="142">
        <v>67.400000000000006</v>
      </c>
      <c r="G9" s="142">
        <v>55.9</v>
      </c>
      <c r="H9" s="142">
        <v>24.6</v>
      </c>
      <c r="I9" s="142">
        <v>23.2</v>
      </c>
      <c r="J9" s="142">
        <v>23</v>
      </c>
      <c r="K9" s="142">
        <v>17.8</v>
      </c>
      <c r="L9" s="142">
        <v>13.1</v>
      </c>
      <c r="M9" s="143">
        <v>10.1</v>
      </c>
      <c r="N9" s="138"/>
      <c r="O9" s="138"/>
      <c r="P9" s="138"/>
    </row>
    <row r="10" spans="1:16" s="139" customFormat="1" ht="11.1" customHeight="1">
      <c r="A10" s="130"/>
      <c r="B10" s="131"/>
      <c r="C10" s="132" t="s">
        <v>115</v>
      </c>
      <c r="D10" s="145">
        <v>0.32900000000000001</v>
      </c>
      <c r="E10" s="145">
        <v>0.14899999999999999</v>
      </c>
      <c r="F10" s="145">
        <v>0.105</v>
      </c>
      <c r="G10" s="145">
        <v>8.6999999999999994E-2</v>
      </c>
      <c r="H10" s="145">
        <v>3.7999999999999999E-2</v>
      </c>
      <c r="I10" s="145">
        <v>3.5999999999999997E-2</v>
      </c>
      <c r="J10" s="145">
        <v>3.5999999999999997E-2</v>
      </c>
      <c r="K10" s="145">
        <v>2.8000000000000001E-2</v>
      </c>
      <c r="L10" s="145">
        <v>0.02</v>
      </c>
      <c r="M10" s="146">
        <v>1.6E-2</v>
      </c>
      <c r="N10" s="138"/>
      <c r="O10" s="138"/>
      <c r="P10" s="138"/>
    </row>
    <row r="11" spans="1:16" s="139" customFormat="1" ht="21">
      <c r="A11" s="130" t="s">
        <v>117</v>
      </c>
      <c r="B11" s="131"/>
      <c r="C11" s="132" t="s">
        <v>106</v>
      </c>
      <c r="D11" s="133" t="s">
        <v>107</v>
      </c>
      <c r="E11" s="134" t="s">
        <v>108</v>
      </c>
      <c r="F11" s="133" t="s">
        <v>109</v>
      </c>
      <c r="G11" s="133" t="s">
        <v>90</v>
      </c>
      <c r="H11" s="135" t="s">
        <v>110</v>
      </c>
      <c r="I11" s="133" t="s">
        <v>111</v>
      </c>
      <c r="J11" s="134" t="s">
        <v>99</v>
      </c>
      <c r="K11" s="134" t="s">
        <v>95</v>
      </c>
      <c r="L11" s="136" t="s">
        <v>93</v>
      </c>
      <c r="M11" s="137" t="s">
        <v>112</v>
      </c>
      <c r="O11" s="138"/>
      <c r="P11" s="138"/>
    </row>
    <row r="12" spans="1:16" s="139" customFormat="1" ht="11.1" customHeight="1">
      <c r="A12" s="130"/>
      <c r="B12" s="131"/>
      <c r="C12" s="132" t="s">
        <v>113</v>
      </c>
      <c r="D12" s="140">
        <v>2884</v>
      </c>
      <c r="E12" s="140">
        <v>1412</v>
      </c>
      <c r="F12" s="140">
        <v>919</v>
      </c>
      <c r="G12" s="140">
        <v>822</v>
      </c>
      <c r="H12" s="140">
        <v>379</v>
      </c>
      <c r="I12" s="140">
        <v>355</v>
      </c>
      <c r="J12" s="140">
        <v>308</v>
      </c>
      <c r="K12" s="140">
        <v>300</v>
      </c>
      <c r="L12" s="140">
        <v>203</v>
      </c>
      <c r="M12" s="141">
        <v>138</v>
      </c>
      <c r="N12" s="138"/>
      <c r="O12" s="138"/>
      <c r="P12" s="138"/>
    </row>
    <row r="13" spans="1:16" s="139" customFormat="1" ht="11.1" customHeight="1">
      <c r="A13" s="130"/>
      <c r="B13" s="131"/>
      <c r="C13" s="132" t="s">
        <v>114</v>
      </c>
      <c r="D13" s="142">
        <v>210.94808877666901</v>
      </c>
      <c r="E13" s="142">
        <v>103.279716141698</v>
      </c>
      <c r="F13" s="142">
        <v>67.219588621969194</v>
      </c>
      <c r="G13" s="142">
        <v>60.124593957843999</v>
      </c>
      <c r="H13" s="142">
        <v>27.721680182509601</v>
      </c>
      <c r="I13" s="142">
        <v>25.966217585200301</v>
      </c>
      <c r="J13" s="142">
        <v>22.528436665469499</v>
      </c>
      <c r="K13" s="142">
        <v>21.943282466366401</v>
      </c>
      <c r="L13" s="142">
        <v>14.8482878022413</v>
      </c>
      <c r="M13" s="143">
        <v>10.0939099345286</v>
      </c>
      <c r="N13" s="138"/>
      <c r="O13" s="138"/>
      <c r="P13" s="138"/>
    </row>
    <row r="14" spans="1:16" s="139" customFormat="1" ht="11.1" customHeight="1">
      <c r="A14" s="130"/>
      <c r="B14" s="131"/>
      <c r="C14" s="132" t="s">
        <v>115</v>
      </c>
      <c r="D14" s="145">
        <v>0.311</v>
      </c>
      <c r="E14" s="145">
        <v>0.152</v>
      </c>
      <c r="F14" s="145">
        <v>9.9000000000000005E-2</v>
      </c>
      <c r="G14" s="145">
        <v>8.8999999999999996E-2</v>
      </c>
      <c r="H14" s="145">
        <v>4.1000000000000002E-2</v>
      </c>
      <c r="I14" s="145">
        <v>3.7999999999999999E-2</v>
      </c>
      <c r="J14" s="145">
        <v>3.3000000000000002E-2</v>
      </c>
      <c r="K14" s="145">
        <v>3.2000000000000001E-2</v>
      </c>
      <c r="L14" s="145">
        <v>2.1999999999999999E-2</v>
      </c>
      <c r="M14" s="146">
        <v>1.4999999999999999E-2</v>
      </c>
      <c r="N14" s="138"/>
      <c r="O14" s="138"/>
      <c r="P14" s="138"/>
    </row>
    <row r="15" spans="1:16" s="139" customFormat="1" ht="21">
      <c r="A15" s="130" t="s">
        <v>118</v>
      </c>
      <c r="B15" s="131"/>
      <c r="C15" s="132" t="s">
        <v>106</v>
      </c>
      <c r="D15" s="133" t="s">
        <v>107</v>
      </c>
      <c r="E15" s="134" t="s">
        <v>108</v>
      </c>
      <c r="F15" s="133" t="s">
        <v>109</v>
      </c>
      <c r="G15" s="133" t="s">
        <v>90</v>
      </c>
      <c r="H15" s="135" t="s">
        <v>110</v>
      </c>
      <c r="I15" s="134" t="s">
        <v>111</v>
      </c>
      <c r="J15" s="133" t="s">
        <v>95</v>
      </c>
      <c r="K15" s="134" t="s">
        <v>99</v>
      </c>
      <c r="L15" s="136" t="s">
        <v>93</v>
      </c>
      <c r="M15" s="136" t="s">
        <v>89</v>
      </c>
      <c r="N15" s="138"/>
      <c r="O15" s="138"/>
      <c r="P15" s="138"/>
    </row>
    <row r="16" spans="1:16" s="139" customFormat="1" ht="11.1" customHeight="1">
      <c r="A16" s="130"/>
      <c r="B16" s="131"/>
      <c r="C16" s="132" t="s">
        <v>113</v>
      </c>
      <c r="D16" s="140">
        <v>2999</v>
      </c>
      <c r="E16" s="140">
        <v>1509</v>
      </c>
      <c r="F16" s="140">
        <v>940</v>
      </c>
      <c r="G16" s="140">
        <v>868</v>
      </c>
      <c r="H16" s="140">
        <v>393</v>
      </c>
      <c r="I16" s="140">
        <v>372</v>
      </c>
      <c r="J16" s="140">
        <v>357</v>
      </c>
      <c r="K16" s="140">
        <v>284</v>
      </c>
      <c r="L16" s="140">
        <v>196</v>
      </c>
      <c r="M16" s="141">
        <v>139</v>
      </c>
      <c r="N16" s="138"/>
      <c r="O16" s="138"/>
      <c r="P16" s="138"/>
    </row>
    <row r="17" spans="1:16" s="139" customFormat="1" ht="11.1" customHeight="1">
      <c r="A17" s="130"/>
      <c r="B17" s="131"/>
      <c r="C17" s="132" t="s">
        <v>114</v>
      </c>
      <c r="D17" s="142">
        <v>216.6</v>
      </c>
      <c r="E17" s="142">
        <v>109</v>
      </c>
      <c r="F17" s="142">
        <v>67.900000000000006</v>
      </c>
      <c r="G17" s="147">
        <v>62.7</v>
      </c>
      <c r="H17" s="148">
        <v>28.4</v>
      </c>
      <c r="I17" s="142">
        <v>26.9</v>
      </c>
      <c r="J17" s="142">
        <v>25.8</v>
      </c>
      <c r="K17" s="142">
        <v>20.5</v>
      </c>
      <c r="L17" s="142">
        <v>14.2</v>
      </c>
      <c r="M17" s="143">
        <v>10</v>
      </c>
      <c r="N17" s="138"/>
      <c r="O17" s="138"/>
      <c r="P17" s="138"/>
    </row>
    <row r="18" spans="1:16" s="139" customFormat="1" ht="11.1" customHeight="1">
      <c r="A18" s="130"/>
      <c r="B18" s="131"/>
      <c r="C18" s="149" t="s">
        <v>115</v>
      </c>
      <c r="D18" s="150">
        <v>0.31</v>
      </c>
      <c r="E18" s="150">
        <v>0.156</v>
      </c>
      <c r="F18" s="150">
        <v>9.7000000000000003E-2</v>
      </c>
      <c r="G18" s="150">
        <v>0.09</v>
      </c>
      <c r="H18" s="151">
        <v>4.1000000000000002E-2</v>
      </c>
      <c r="I18" s="152">
        <v>3.7999999999999999E-2</v>
      </c>
      <c r="J18" s="151">
        <v>3.6999999999999998E-2</v>
      </c>
      <c r="K18" s="152">
        <v>2.9000000000000001E-2</v>
      </c>
      <c r="L18" s="151">
        <v>0.02</v>
      </c>
      <c r="M18" s="153">
        <v>1.4E-2</v>
      </c>
      <c r="N18" s="138"/>
      <c r="O18" s="138"/>
      <c r="P18" s="138"/>
    </row>
    <row r="19" spans="1:16" s="139" customFormat="1" ht="21">
      <c r="A19" s="130" t="s">
        <v>119</v>
      </c>
      <c r="B19" s="131"/>
      <c r="C19" s="149" t="s">
        <v>106</v>
      </c>
      <c r="D19" s="154" t="s">
        <v>107</v>
      </c>
      <c r="E19" s="149" t="s">
        <v>108</v>
      </c>
      <c r="F19" s="154" t="s">
        <v>109</v>
      </c>
      <c r="G19" s="154" t="s">
        <v>90</v>
      </c>
      <c r="H19" s="155" t="s">
        <v>120</v>
      </c>
      <c r="I19" s="156" t="s">
        <v>95</v>
      </c>
      <c r="J19" s="157" t="s">
        <v>121</v>
      </c>
      <c r="K19" s="158" t="s">
        <v>99</v>
      </c>
      <c r="L19" s="131" t="s">
        <v>93</v>
      </c>
      <c r="M19" s="159" t="s">
        <v>94</v>
      </c>
      <c r="N19" s="138"/>
      <c r="O19" s="138"/>
      <c r="P19" s="138"/>
    </row>
    <row r="20" spans="1:16" s="139" customFormat="1" ht="11.1" customHeight="1">
      <c r="A20" s="130"/>
      <c r="B20" s="131"/>
      <c r="C20" s="132" t="s">
        <v>113</v>
      </c>
      <c r="D20" s="160">
        <v>3010</v>
      </c>
      <c r="E20" s="161">
        <v>1385</v>
      </c>
      <c r="F20" s="161">
        <v>929</v>
      </c>
      <c r="G20" s="162">
        <v>844</v>
      </c>
      <c r="H20" s="140">
        <v>456</v>
      </c>
      <c r="I20" s="160">
        <v>422</v>
      </c>
      <c r="J20" s="162">
        <v>362</v>
      </c>
      <c r="K20" s="140">
        <v>265</v>
      </c>
      <c r="L20" s="140">
        <v>209</v>
      </c>
      <c r="M20" s="141">
        <v>154</v>
      </c>
      <c r="N20" s="138"/>
      <c r="O20" s="138"/>
      <c r="P20" s="138"/>
    </row>
    <row r="21" spans="1:16" s="139" customFormat="1" ht="11.1" customHeight="1">
      <c r="A21" s="130"/>
      <c r="B21" s="131"/>
      <c r="C21" s="132" t="s">
        <v>114</v>
      </c>
      <c r="D21" s="142">
        <v>216.10118992063801</v>
      </c>
      <c r="E21" s="142">
        <v>99.435265129596104</v>
      </c>
      <c r="F21" s="142">
        <v>66.697011772848199</v>
      </c>
      <c r="G21" s="142">
        <v>60.594486476085997</v>
      </c>
      <c r="H21" s="142">
        <v>32.738253356747897</v>
      </c>
      <c r="I21" s="142">
        <v>30.297243238042999</v>
      </c>
      <c r="J21" s="142">
        <v>25.9895783226814</v>
      </c>
      <c r="K21" s="142">
        <v>19.0255200428469</v>
      </c>
      <c r="L21" s="142">
        <v>15.0050327885094</v>
      </c>
      <c r="M21" s="143">
        <v>11.056339949428001</v>
      </c>
      <c r="N21" s="138"/>
      <c r="O21" s="138"/>
      <c r="P21" s="138"/>
    </row>
    <row r="22" spans="1:16" s="139" customFormat="1" ht="11.1" customHeight="1">
      <c r="A22" s="130"/>
      <c r="B22" s="131"/>
      <c r="C22" s="132" t="s">
        <v>115</v>
      </c>
      <c r="D22" s="145">
        <v>0.30979827089337197</v>
      </c>
      <c r="E22" s="145">
        <v>0.14254837381638499</v>
      </c>
      <c r="F22" s="145">
        <v>9.5615479621243296E-2</v>
      </c>
      <c r="G22" s="145">
        <v>8.6867023466447105E-2</v>
      </c>
      <c r="H22" s="145">
        <v>4.6932894195142003E-2</v>
      </c>
      <c r="I22" s="145">
        <v>4.3433511733223497E-2</v>
      </c>
      <c r="J22" s="145">
        <v>3.7258130918073298E-2</v>
      </c>
      <c r="K22" s="145">
        <v>2.7274598600246999E-2</v>
      </c>
      <c r="L22" s="145">
        <v>2.1510909839440099E-2</v>
      </c>
      <c r="M22" s="146">
        <v>1.5850144092219E-2</v>
      </c>
      <c r="N22" s="138"/>
      <c r="O22" s="138"/>
      <c r="P22" s="138"/>
    </row>
    <row r="23" spans="1:16" s="139" customFormat="1" ht="21">
      <c r="A23" s="130" t="s">
        <v>122</v>
      </c>
      <c r="B23" s="131"/>
      <c r="C23" s="132" t="s">
        <v>106</v>
      </c>
      <c r="D23" s="133" t="s">
        <v>107</v>
      </c>
      <c r="E23" s="134" t="s">
        <v>108</v>
      </c>
      <c r="F23" s="133" t="s">
        <v>109</v>
      </c>
      <c r="G23" s="133" t="s">
        <v>90</v>
      </c>
      <c r="H23" s="135" t="s">
        <v>120</v>
      </c>
      <c r="I23" s="133" t="s">
        <v>95</v>
      </c>
      <c r="J23" s="133" t="s">
        <v>121</v>
      </c>
      <c r="K23" s="136" t="s">
        <v>99</v>
      </c>
      <c r="L23" s="134" t="s">
        <v>93</v>
      </c>
      <c r="M23" s="163" t="s">
        <v>123</v>
      </c>
      <c r="N23" s="138"/>
      <c r="O23" s="138"/>
      <c r="P23" s="138"/>
    </row>
    <row r="24" spans="1:16" s="139" customFormat="1" ht="11.1" customHeight="1">
      <c r="A24" s="130"/>
      <c r="B24" s="131"/>
      <c r="C24" s="132" t="s">
        <v>113</v>
      </c>
      <c r="D24" s="140">
        <v>3102</v>
      </c>
      <c r="E24" s="140">
        <v>1386</v>
      </c>
      <c r="F24" s="140">
        <v>989</v>
      </c>
      <c r="G24" s="140">
        <v>862</v>
      </c>
      <c r="H24" s="140">
        <v>486</v>
      </c>
      <c r="I24" s="140">
        <v>461</v>
      </c>
      <c r="J24" s="140">
        <v>403</v>
      </c>
      <c r="K24" s="140">
        <v>243</v>
      </c>
      <c r="L24" s="140">
        <v>174</v>
      </c>
      <c r="M24" s="141">
        <v>173</v>
      </c>
      <c r="N24" s="138"/>
      <c r="O24" s="138"/>
      <c r="P24" s="138"/>
    </row>
    <row r="25" spans="1:16" s="139" customFormat="1" ht="11.1" customHeight="1">
      <c r="A25" s="130"/>
      <c r="B25" s="131"/>
      <c r="C25" s="132" t="s">
        <v>114</v>
      </c>
      <c r="D25" s="142">
        <v>221.21763836264699</v>
      </c>
      <c r="E25" s="142">
        <v>98.841923523736</v>
      </c>
      <c r="F25" s="142">
        <v>70.530059426388803</v>
      </c>
      <c r="G25" s="142">
        <v>61.473115496003203</v>
      </c>
      <c r="H25" s="142">
        <v>34.6588563005308</v>
      </c>
      <c r="I25" s="142">
        <v>32.8759933221084</v>
      </c>
      <c r="J25" s="142">
        <v>28.7397512121685</v>
      </c>
      <c r="K25" s="142">
        <v>17.3294281502654</v>
      </c>
      <c r="L25" s="142">
        <v>12.4</v>
      </c>
      <c r="M25" s="143" t="s">
        <v>124</v>
      </c>
      <c r="N25" s="138"/>
      <c r="O25" s="138"/>
      <c r="P25" s="138"/>
    </row>
    <row r="26" spans="1:16" s="139" customFormat="1" ht="11.1" customHeight="1">
      <c r="A26" s="130"/>
      <c r="B26" s="131"/>
      <c r="C26" s="132" t="s">
        <v>115</v>
      </c>
      <c r="D26" s="145">
        <v>0.31069711538461497</v>
      </c>
      <c r="E26" s="145">
        <v>0.138822115384615</v>
      </c>
      <c r="F26" s="145">
        <v>9.9058493589743599E-2</v>
      </c>
      <c r="G26" s="145">
        <v>8.6338141025640996E-2</v>
      </c>
      <c r="H26" s="145">
        <v>4.8677884615384602E-2</v>
      </c>
      <c r="I26" s="145">
        <v>4.6173878205128201E-2</v>
      </c>
      <c r="J26" s="145">
        <v>4.0364583333333301E-2</v>
      </c>
      <c r="K26" s="145">
        <v>2.4338942307692301E-2</v>
      </c>
      <c r="L26" s="145">
        <v>1.7427884615384599E-2</v>
      </c>
      <c r="M26" s="146">
        <v>1.7327724358974401E-2</v>
      </c>
      <c r="N26" s="138"/>
      <c r="O26" s="138"/>
      <c r="P26" s="138"/>
    </row>
    <row r="27" spans="1:16" s="139" customFormat="1" ht="21">
      <c r="A27" s="130" t="s">
        <v>125</v>
      </c>
      <c r="B27" s="131"/>
      <c r="C27" s="132" t="s">
        <v>106</v>
      </c>
      <c r="D27" s="133" t="s">
        <v>107</v>
      </c>
      <c r="E27" s="134" t="s">
        <v>108</v>
      </c>
      <c r="F27" s="133" t="s">
        <v>109</v>
      </c>
      <c r="G27" s="133" t="s">
        <v>90</v>
      </c>
      <c r="H27" s="135" t="s">
        <v>95</v>
      </c>
      <c r="I27" s="135" t="s">
        <v>120</v>
      </c>
      <c r="J27" s="133" t="s">
        <v>121</v>
      </c>
      <c r="K27" s="136" t="s">
        <v>99</v>
      </c>
      <c r="L27" s="134" t="s">
        <v>93</v>
      </c>
      <c r="M27" s="163" t="s">
        <v>89</v>
      </c>
      <c r="N27" s="138"/>
      <c r="O27" s="138"/>
      <c r="P27" s="138"/>
    </row>
    <row r="28" spans="1:16" s="139" customFormat="1" ht="11.1" customHeight="1">
      <c r="A28" s="130"/>
      <c r="B28" s="131"/>
      <c r="C28" s="132" t="s">
        <v>113</v>
      </c>
      <c r="D28" s="140">
        <v>3225</v>
      </c>
      <c r="E28" s="140">
        <v>1444</v>
      </c>
      <c r="F28" s="140">
        <v>894</v>
      </c>
      <c r="G28" s="140">
        <v>887</v>
      </c>
      <c r="H28" s="140">
        <v>566</v>
      </c>
      <c r="I28" s="140">
        <v>483</v>
      </c>
      <c r="J28" s="140">
        <v>347</v>
      </c>
      <c r="K28" s="140">
        <v>249</v>
      </c>
      <c r="L28" s="164">
        <v>186</v>
      </c>
      <c r="M28" s="165">
        <v>156</v>
      </c>
      <c r="N28" s="138"/>
      <c r="O28" s="138"/>
      <c r="P28" s="138"/>
    </row>
    <row r="29" spans="1:16" s="139" customFormat="1" ht="11.1" customHeight="1">
      <c r="A29" s="130"/>
      <c r="B29" s="131"/>
      <c r="C29" s="132" t="s">
        <v>114</v>
      </c>
      <c r="D29" s="142">
        <v>228.1</v>
      </c>
      <c r="E29" s="142">
        <v>102.2</v>
      </c>
      <c r="F29" s="142">
        <v>63</v>
      </c>
      <c r="G29" s="142">
        <v>62.7</v>
      </c>
      <c r="H29" s="142">
        <v>40</v>
      </c>
      <c r="I29" s="142">
        <v>34.200000000000003</v>
      </c>
      <c r="J29" s="142">
        <v>24.5</v>
      </c>
      <c r="K29" s="142">
        <v>17.600000000000001</v>
      </c>
      <c r="L29" s="166">
        <v>13.2</v>
      </c>
      <c r="M29" s="167">
        <v>11</v>
      </c>
      <c r="N29" s="138"/>
      <c r="O29" s="138"/>
      <c r="P29" s="138"/>
    </row>
    <row r="30" spans="1:16" s="139" customFormat="1" ht="11.1" customHeight="1">
      <c r="A30" s="130"/>
      <c r="B30" s="131"/>
      <c r="C30" s="132" t="s">
        <v>115</v>
      </c>
      <c r="D30" s="145">
        <v>0.315</v>
      </c>
      <c r="E30" s="145">
        <v>0.14099999999999999</v>
      </c>
      <c r="F30" s="145">
        <v>8.6999999999999994E-2</v>
      </c>
      <c r="G30" s="145">
        <v>8.6999999999999994E-2</v>
      </c>
      <c r="H30" s="145">
        <v>5.5E-2</v>
      </c>
      <c r="I30" s="145">
        <v>4.7E-2</v>
      </c>
      <c r="J30" s="145">
        <v>3.4000000000000002E-2</v>
      </c>
      <c r="K30" s="145">
        <v>2.4E-2</v>
      </c>
      <c r="L30" s="145">
        <v>1.7999999999999999E-2</v>
      </c>
      <c r="M30" s="146">
        <v>1.4999999999999999E-2</v>
      </c>
      <c r="N30" s="138"/>
      <c r="O30" s="138"/>
      <c r="P30" s="138"/>
    </row>
    <row r="31" spans="1:16" s="139" customFormat="1" ht="21">
      <c r="A31" s="130" t="s">
        <v>126</v>
      </c>
      <c r="B31" s="131"/>
      <c r="C31" s="168" t="s">
        <v>106</v>
      </c>
      <c r="D31" s="133" t="s">
        <v>107</v>
      </c>
      <c r="E31" s="134" t="s">
        <v>108</v>
      </c>
      <c r="F31" s="133" t="s">
        <v>109</v>
      </c>
      <c r="G31" s="133" t="s">
        <v>90</v>
      </c>
      <c r="H31" s="133" t="s">
        <v>95</v>
      </c>
      <c r="I31" s="169" t="s">
        <v>120</v>
      </c>
      <c r="J31" s="133" t="s">
        <v>121</v>
      </c>
      <c r="K31" s="137" t="s">
        <v>99</v>
      </c>
      <c r="L31" s="158" t="s">
        <v>93</v>
      </c>
      <c r="M31" s="170" t="s">
        <v>123</v>
      </c>
      <c r="N31" s="138"/>
      <c r="O31" s="138"/>
      <c r="P31" s="138"/>
    </row>
    <row r="32" spans="1:16" s="139" customFormat="1" ht="11.1" customHeight="1">
      <c r="A32" s="130"/>
      <c r="B32" s="131"/>
      <c r="C32" s="168" t="s">
        <v>113</v>
      </c>
      <c r="D32" s="140">
        <v>3171</v>
      </c>
      <c r="E32" s="140">
        <v>1489</v>
      </c>
      <c r="F32" s="140">
        <v>847</v>
      </c>
      <c r="G32" s="140">
        <v>847</v>
      </c>
      <c r="H32" s="140">
        <v>673</v>
      </c>
      <c r="I32" s="140">
        <v>577</v>
      </c>
      <c r="J32" s="140">
        <v>425</v>
      </c>
      <c r="K32" s="141">
        <v>239</v>
      </c>
      <c r="L32" s="171">
        <v>196</v>
      </c>
      <c r="M32" s="172">
        <v>184</v>
      </c>
      <c r="N32" s="138"/>
      <c r="O32" s="138"/>
      <c r="P32" s="138"/>
    </row>
    <row r="33" spans="1:16" s="139" customFormat="1" ht="11.1" customHeight="1">
      <c r="A33" s="130"/>
      <c r="B33" s="131"/>
      <c r="C33" s="168" t="s">
        <v>114</v>
      </c>
      <c r="D33" s="142">
        <v>222.54411931901899</v>
      </c>
      <c r="E33" s="142">
        <v>104.499588037218</v>
      </c>
      <c r="F33" s="142">
        <v>59.443351959384799</v>
      </c>
      <c r="G33" s="142">
        <v>59.443351959384799</v>
      </c>
      <c r="H33" s="142">
        <v>47.231848723336498</v>
      </c>
      <c r="I33" s="142">
        <v>40.4944676275856</v>
      </c>
      <c r="J33" s="142">
        <v>29.826947559313499</v>
      </c>
      <c r="K33" s="143">
        <v>16.773271686296301</v>
      </c>
      <c r="L33" s="173">
        <v>13.7554864038246</v>
      </c>
      <c r="M33" s="174">
        <v>12.913313766855699</v>
      </c>
      <c r="N33" s="138"/>
      <c r="O33" s="138"/>
      <c r="P33" s="138"/>
    </row>
    <row r="34" spans="1:16" s="139" customFormat="1" ht="11.1" customHeight="1">
      <c r="A34" s="130"/>
      <c r="B34" s="131"/>
      <c r="C34" s="168" t="s">
        <v>115</v>
      </c>
      <c r="D34" s="145">
        <v>0.30464021519838602</v>
      </c>
      <c r="E34" s="145">
        <v>0.143049284273225</v>
      </c>
      <c r="F34" s="145">
        <v>8.1371889710827205E-2</v>
      </c>
      <c r="G34" s="145">
        <v>8.1371889710827205E-2</v>
      </c>
      <c r="H34" s="145">
        <v>6.4655586511672594E-2</v>
      </c>
      <c r="I34" s="145">
        <v>5.54327985397252E-2</v>
      </c>
      <c r="J34" s="145">
        <v>4.0830050917475297E-2</v>
      </c>
      <c r="K34" s="146">
        <v>2.2960899221827299E-2</v>
      </c>
      <c r="L34" s="152">
        <v>1.8829858776059201E-2</v>
      </c>
      <c r="M34" s="175">
        <v>1.7677010279565801E-2</v>
      </c>
      <c r="O34" s="138"/>
      <c r="P34" s="138"/>
    </row>
    <row r="35" spans="1:16" s="139" customFormat="1" ht="21">
      <c r="A35" s="176" t="s">
        <v>127</v>
      </c>
      <c r="B35" s="177"/>
      <c r="C35" s="168" t="s">
        <v>106</v>
      </c>
      <c r="D35" s="133" t="s">
        <v>128</v>
      </c>
      <c r="E35" s="134" t="s">
        <v>129</v>
      </c>
      <c r="F35" s="133" t="s">
        <v>130</v>
      </c>
      <c r="G35" s="133" t="s">
        <v>131</v>
      </c>
      <c r="H35" s="133" t="s">
        <v>36</v>
      </c>
      <c r="I35" s="135" t="s">
        <v>120</v>
      </c>
      <c r="J35" s="133" t="s">
        <v>132</v>
      </c>
      <c r="K35" s="163" t="s">
        <v>133</v>
      </c>
      <c r="L35" s="158" t="s">
        <v>93</v>
      </c>
      <c r="M35" s="170" t="s">
        <v>4</v>
      </c>
      <c r="N35" s="138"/>
      <c r="O35" s="138"/>
      <c r="P35" s="138"/>
    </row>
    <row r="36" spans="1:16" s="139" customFormat="1" ht="11.1" customHeight="1">
      <c r="A36" s="176"/>
      <c r="B36" s="177"/>
      <c r="C36" s="168" t="s">
        <v>113</v>
      </c>
      <c r="D36" s="140">
        <v>3122</v>
      </c>
      <c r="E36" s="140">
        <v>1486</v>
      </c>
      <c r="F36" s="140">
        <v>876</v>
      </c>
      <c r="G36" s="140">
        <v>854</v>
      </c>
      <c r="H36" s="140">
        <v>741</v>
      </c>
      <c r="I36" s="140">
        <v>607</v>
      </c>
      <c r="J36" s="140">
        <v>341</v>
      </c>
      <c r="K36" s="141">
        <v>185</v>
      </c>
      <c r="L36" s="171">
        <v>182</v>
      </c>
      <c r="M36" s="172">
        <v>178</v>
      </c>
      <c r="N36" s="138"/>
      <c r="O36" s="138"/>
      <c r="P36" s="138"/>
    </row>
    <row r="37" spans="1:16" s="139" customFormat="1" ht="11.1" customHeight="1">
      <c r="A37" s="176"/>
      <c r="B37" s="177"/>
      <c r="C37" s="168" t="s">
        <v>114</v>
      </c>
      <c r="D37" s="142">
        <v>217.3</v>
      </c>
      <c r="E37" s="142">
        <v>103.4</v>
      </c>
      <c r="F37" s="142">
        <v>61</v>
      </c>
      <c r="G37" s="142">
        <v>59.4</v>
      </c>
      <c r="H37" s="142">
        <v>51.6</v>
      </c>
      <c r="I37" s="142">
        <v>42.3</v>
      </c>
      <c r="J37" s="142">
        <v>23.7</v>
      </c>
      <c r="K37" s="143">
        <v>12.9</v>
      </c>
      <c r="L37" s="173">
        <v>12.7</v>
      </c>
      <c r="M37" s="174">
        <v>12.4</v>
      </c>
      <c r="N37" s="138"/>
      <c r="O37" s="138"/>
      <c r="P37" s="138"/>
    </row>
    <row r="38" spans="1:16" s="139" customFormat="1" ht="11.1" customHeight="1">
      <c r="A38" s="176"/>
      <c r="B38" s="178"/>
      <c r="C38" s="179" t="s">
        <v>115</v>
      </c>
      <c r="D38" s="180">
        <v>0.30079969168513343</v>
      </c>
      <c r="E38" s="180">
        <v>0.14317371615762597</v>
      </c>
      <c r="F38" s="180">
        <v>8.4401194720107917E-2</v>
      </c>
      <c r="G38" s="180">
        <v>8.2281530012525292E-2</v>
      </c>
      <c r="H38" s="180">
        <v>7.1394161287214569E-2</v>
      </c>
      <c r="I38" s="180">
        <v>5.8483476250120438E-2</v>
      </c>
      <c r="J38" s="180">
        <v>3.2854802967530593E-2</v>
      </c>
      <c r="K38" s="180">
        <v>1.782445322285384E-2</v>
      </c>
      <c r="L38" s="180">
        <v>1.753540803545621E-2</v>
      </c>
      <c r="M38" s="181">
        <v>1.715001445225937E-2</v>
      </c>
      <c r="N38" s="138"/>
      <c r="O38" s="138"/>
      <c r="P38" s="138"/>
    </row>
    <row r="39" spans="1:16" s="127" customFormat="1" ht="21">
      <c r="A39" s="176" t="s">
        <v>134</v>
      </c>
      <c r="B39" s="182"/>
      <c r="C39" s="183" t="s">
        <v>106</v>
      </c>
      <c r="D39" s="184" t="s">
        <v>128</v>
      </c>
      <c r="E39" s="185" t="s">
        <v>129</v>
      </c>
      <c r="F39" s="184" t="s">
        <v>131</v>
      </c>
      <c r="G39" s="184" t="s">
        <v>36</v>
      </c>
      <c r="H39" s="184" t="s">
        <v>90</v>
      </c>
      <c r="I39" s="186" t="s">
        <v>120</v>
      </c>
      <c r="J39" s="184" t="s">
        <v>132</v>
      </c>
      <c r="K39" s="187" t="s">
        <v>99</v>
      </c>
      <c r="L39" s="188" t="s">
        <v>93</v>
      </c>
      <c r="M39" s="189" t="s">
        <v>135</v>
      </c>
      <c r="N39" s="126"/>
      <c r="O39" s="126"/>
      <c r="P39" s="126"/>
    </row>
    <row r="40" spans="1:16" s="127" customFormat="1" ht="11.1" customHeight="1">
      <c r="A40" s="176"/>
      <c r="B40" s="182"/>
      <c r="C40" s="183" t="s">
        <v>113</v>
      </c>
      <c r="D40" s="190">
        <v>3250</v>
      </c>
      <c r="E40" s="190">
        <v>1683</v>
      </c>
      <c r="F40" s="190">
        <v>866</v>
      </c>
      <c r="G40" s="190">
        <v>848</v>
      </c>
      <c r="H40" s="190">
        <v>681</v>
      </c>
      <c r="I40" s="190">
        <v>536</v>
      </c>
      <c r="J40" s="190">
        <v>356</v>
      </c>
      <c r="K40" s="191">
        <v>232</v>
      </c>
      <c r="L40" s="192">
        <v>214</v>
      </c>
      <c r="M40" s="193">
        <v>201</v>
      </c>
      <c r="N40" s="126"/>
      <c r="O40" s="126"/>
      <c r="P40" s="126"/>
    </row>
    <row r="41" spans="1:16" s="127" customFormat="1" ht="11.1" customHeight="1">
      <c r="A41" s="176"/>
      <c r="B41" s="182"/>
      <c r="C41" s="183" t="s">
        <v>114</v>
      </c>
      <c r="D41" s="194">
        <v>222.2</v>
      </c>
      <c r="E41" s="194">
        <v>115.1</v>
      </c>
      <c r="F41" s="194">
        <v>59</v>
      </c>
      <c r="G41" s="194">
        <v>58</v>
      </c>
      <c r="H41" s="194">
        <v>46.6</v>
      </c>
      <c r="I41" s="194">
        <v>36.6</v>
      </c>
      <c r="J41" s="194">
        <v>24.3</v>
      </c>
      <c r="K41" s="195">
        <v>15.9</v>
      </c>
      <c r="L41" s="196">
        <v>14.6</v>
      </c>
      <c r="M41" s="197">
        <v>13.7</v>
      </c>
      <c r="N41" s="126"/>
      <c r="O41" s="126"/>
      <c r="P41" s="126"/>
    </row>
    <row r="42" spans="1:16" ht="12.95" customHeight="1">
      <c r="A42" s="176"/>
      <c r="B42" s="182"/>
      <c r="C42" s="198" t="s">
        <v>115</v>
      </c>
      <c r="D42" s="199">
        <v>0.29553514594889513</v>
      </c>
      <c r="E42" s="199">
        <v>0.1530417386559971</v>
      </c>
      <c r="F42" s="199">
        <v>7.8748749658997905E-2</v>
      </c>
      <c r="G42" s="199">
        <v>7.7111939619896333E-2</v>
      </c>
      <c r="H42" s="199">
        <v>6.1925979812676182E-2</v>
      </c>
      <c r="I42" s="199">
        <v>4.8740565608802404E-2</v>
      </c>
      <c r="J42" s="199">
        <v>3.2372465217786667E-2</v>
      </c>
      <c r="K42" s="199">
        <v>2.1096662726198055E-2</v>
      </c>
      <c r="L42" s="199">
        <v>1.945985268709648E-2</v>
      </c>
      <c r="M42" s="200">
        <v>1.8277712103300901E-2</v>
      </c>
      <c r="N42" s="126"/>
    </row>
    <row r="43" spans="1:16" ht="21">
      <c r="A43" s="176" t="s">
        <v>136</v>
      </c>
      <c r="B43" s="182"/>
      <c r="C43" s="183" t="s">
        <v>106</v>
      </c>
      <c r="D43" s="184" t="s">
        <v>137</v>
      </c>
      <c r="E43" s="185" t="s">
        <v>138</v>
      </c>
      <c r="F43" s="184" t="s">
        <v>139</v>
      </c>
      <c r="G43" s="184" t="s">
        <v>140</v>
      </c>
      <c r="H43" s="184" t="s">
        <v>90</v>
      </c>
      <c r="I43" s="186" t="s">
        <v>120</v>
      </c>
      <c r="J43" s="184" t="s">
        <v>141</v>
      </c>
      <c r="K43" s="187" t="s">
        <v>93</v>
      </c>
      <c r="L43" s="203" t="s">
        <v>123</v>
      </c>
      <c r="M43" s="204" t="s">
        <v>142</v>
      </c>
      <c r="N43" s="126"/>
    </row>
    <row r="44" spans="1:16" ht="12.95" customHeight="1">
      <c r="A44" s="176"/>
      <c r="B44" s="182"/>
      <c r="C44" s="183" t="s">
        <v>113</v>
      </c>
      <c r="D44" s="190">
        <v>3309</v>
      </c>
      <c r="E44" s="190">
        <v>1666</v>
      </c>
      <c r="F44" s="190">
        <v>954</v>
      </c>
      <c r="G44" s="190">
        <v>791</v>
      </c>
      <c r="H44" s="190">
        <v>705</v>
      </c>
      <c r="I44" s="190">
        <v>600</v>
      </c>
      <c r="J44" s="190">
        <v>368</v>
      </c>
      <c r="K44" s="191">
        <v>221</v>
      </c>
      <c r="L44" s="192">
        <v>219</v>
      </c>
      <c r="M44" s="193">
        <v>214</v>
      </c>
      <c r="N44" s="126"/>
    </row>
    <row r="45" spans="1:16" ht="12.95" customHeight="1">
      <c r="A45" s="176"/>
      <c r="B45" s="182"/>
      <c r="C45" s="183" t="s">
        <v>114</v>
      </c>
      <c r="D45" s="194">
        <v>227.01654702960957</v>
      </c>
      <c r="E45" s="194">
        <v>114.29724005782096</v>
      </c>
      <c r="F45" s="194">
        <v>65.449920177167584</v>
      </c>
      <c r="G45" s="194">
        <v>54.267177002242725</v>
      </c>
      <c r="H45" s="194">
        <v>48.36707937620875</v>
      </c>
      <c r="I45" s="194">
        <v>41.163471809539359</v>
      </c>
      <c r="J45" s="194">
        <v>25.246929376517475</v>
      </c>
      <c r="K45" s="195">
        <v>15.161878783180331</v>
      </c>
      <c r="L45" s="196">
        <v>15.024667210481867</v>
      </c>
      <c r="M45" s="197">
        <v>14.681638278735704</v>
      </c>
      <c r="N45" s="126"/>
    </row>
    <row r="46" spans="1:16" ht="14.25" thickBot="1">
      <c r="A46" s="176"/>
      <c r="B46" s="182"/>
      <c r="C46" s="205" t="s">
        <v>115</v>
      </c>
      <c r="D46" s="206">
        <v>0.29613388222659748</v>
      </c>
      <c r="E46" s="206">
        <v>0.1490961159835332</v>
      </c>
      <c r="F46" s="206">
        <v>8.5376767495972797E-2</v>
      </c>
      <c r="G46" s="206">
        <v>7.0789332378736358E-2</v>
      </c>
      <c r="H46" s="206">
        <v>6.3092894218722037E-2</v>
      </c>
      <c r="I46" s="206">
        <v>5.3696080186146411E-2</v>
      </c>
      <c r="J46" s="206">
        <v>3.2933595847503133E-2</v>
      </c>
      <c r="K46" s="206">
        <v>1.9778056201897262E-2</v>
      </c>
      <c r="L46" s="206">
        <v>1.9599069267943438E-2</v>
      </c>
      <c r="M46" s="207">
        <v>1.9151601933058888E-2</v>
      </c>
      <c r="N46" s="126"/>
    </row>
    <row r="47" spans="1:16" s="127" customFormat="1" ht="21">
      <c r="A47" s="722" t="s">
        <v>49</v>
      </c>
      <c r="B47" s="208"/>
      <c r="C47" s="209" t="s">
        <v>106</v>
      </c>
      <c r="D47" s="210" t="s">
        <v>143</v>
      </c>
      <c r="E47" s="211" t="s">
        <v>108</v>
      </c>
      <c r="F47" s="212" t="s">
        <v>95</v>
      </c>
      <c r="G47" s="212" t="s">
        <v>140</v>
      </c>
      <c r="H47" s="212" t="s">
        <v>90</v>
      </c>
      <c r="I47" s="213" t="s">
        <v>120</v>
      </c>
      <c r="J47" s="212" t="s">
        <v>121</v>
      </c>
      <c r="K47" s="214" t="s">
        <v>123</v>
      </c>
      <c r="L47" s="215" t="s">
        <v>99</v>
      </c>
      <c r="M47" s="216" t="s">
        <v>93</v>
      </c>
      <c r="N47" s="126"/>
      <c r="O47" s="126"/>
      <c r="P47" s="126"/>
    </row>
    <row r="48" spans="1:16" s="127" customFormat="1" ht="11.1" customHeight="1">
      <c r="A48" s="723"/>
      <c r="B48" s="208"/>
      <c r="C48" s="209" t="s">
        <v>113</v>
      </c>
      <c r="D48" s="217">
        <v>3296</v>
      </c>
      <c r="E48" s="217">
        <v>1772</v>
      </c>
      <c r="F48" s="217">
        <v>1081</v>
      </c>
      <c r="G48" s="217">
        <v>834</v>
      </c>
      <c r="H48" s="217">
        <v>748</v>
      </c>
      <c r="I48" s="217">
        <v>591</v>
      </c>
      <c r="J48" s="217">
        <v>401</v>
      </c>
      <c r="K48" s="218">
        <v>262</v>
      </c>
      <c r="L48" s="219">
        <v>199</v>
      </c>
      <c r="M48" s="220">
        <v>193</v>
      </c>
      <c r="N48" s="126"/>
      <c r="O48" s="126"/>
      <c r="P48" s="126"/>
    </row>
    <row r="49" spans="1:16" s="127" customFormat="1" ht="11.1" customHeight="1">
      <c r="A49" s="723"/>
      <c r="B49" s="208"/>
      <c r="C49" s="209" t="s">
        <v>114</v>
      </c>
      <c r="D49" s="221">
        <v>224.56951264463987</v>
      </c>
      <c r="E49" s="221">
        <v>120.73336662812555</v>
      </c>
      <c r="F49" s="221">
        <v>73.652804359482914</v>
      </c>
      <c r="G49" s="221">
        <v>56.823717701950741</v>
      </c>
      <c r="H49" s="221">
        <v>50.964197651150073</v>
      </c>
      <c r="I49" s="221">
        <v>40.267166860734882</v>
      </c>
      <c r="J49" s="221">
        <v>27.321715585710127</v>
      </c>
      <c r="K49" s="222">
        <v>17.85109596871834</v>
      </c>
      <c r="L49" s="223">
        <v>13.55865686173645</v>
      </c>
      <c r="M49" s="224">
        <v>13.149853137261983</v>
      </c>
      <c r="N49" s="126"/>
      <c r="O49" s="126"/>
      <c r="P49" s="126"/>
    </row>
    <row r="50" spans="1:16" s="231" customFormat="1" ht="14.25" thickBot="1">
      <c r="A50" s="724"/>
      <c r="B50" s="225"/>
      <c r="C50" s="226" t="s">
        <v>115</v>
      </c>
      <c r="D50" s="227">
        <v>0.2849731973024382</v>
      </c>
      <c r="E50" s="227">
        <v>0.15320767767594673</v>
      </c>
      <c r="F50" s="227">
        <v>9.3463600207504757E-2</v>
      </c>
      <c r="G50" s="227">
        <v>7.2107902472764995E-2</v>
      </c>
      <c r="H50" s="227">
        <v>6.4672315407228079E-2</v>
      </c>
      <c r="I50" s="227">
        <v>5.1098045996887428E-2</v>
      </c>
      <c r="J50" s="227">
        <v>3.4670586200933773E-2</v>
      </c>
      <c r="K50" s="227">
        <v>2.2652602455472938E-2</v>
      </c>
      <c r="L50" s="227">
        <v>1.7205602628393567E-2</v>
      </c>
      <c r="M50" s="228">
        <v>1.6686840740100295E-2</v>
      </c>
      <c r="N50" s="229"/>
      <c r="O50" s="230"/>
      <c r="P50" s="230"/>
    </row>
    <row r="51" spans="1:16" s="139" customFormat="1" ht="13.7" customHeight="1">
      <c r="A51" s="232" t="s">
        <v>144</v>
      </c>
      <c r="B51" s="233" t="s">
        <v>145</v>
      </c>
      <c r="C51" s="232" t="s">
        <v>146</v>
      </c>
      <c r="D51" s="232"/>
      <c r="E51" s="232"/>
      <c r="F51" s="232"/>
      <c r="G51" s="232"/>
      <c r="H51" s="234"/>
      <c r="I51" s="234"/>
      <c r="J51" s="234"/>
      <c r="K51" s="234"/>
      <c r="L51" s="234"/>
      <c r="M51" s="234"/>
      <c r="N51" s="138"/>
      <c r="O51" s="138"/>
      <c r="P51" s="138"/>
    </row>
    <row r="52" spans="1:16" s="139" customFormat="1" ht="13.7" customHeight="1">
      <c r="A52" s="235"/>
      <c r="B52" s="236" t="s">
        <v>104</v>
      </c>
      <c r="C52" s="237" t="s">
        <v>147</v>
      </c>
      <c r="D52" s="235"/>
      <c r="E52" s="235"/>
      <c r="F52" s="235"/>
      <c r="G52" s="235"/>
      <c r="H52" s="238"/>
      <c r="I52" s="238"/>
      <c r="J52" s="238"/>
      <c r="K52" s="238"/>
      <c r="L52" s="238"/>
      <c r="M52" s="238"/>
      <c r="N52" s="138"/>
      <c r="O52" s="138"/>
      <c r="P52" s="138"/>
    </row>
    <row r="53" spans="1:16" s="139" customFormat="1" ht="13.7" customHeight="1">
      <c r="A53" s="237" t="s">
        <v>148</v>
      </c>
      <c r="B53" s="237"/>
      <c r="C53" s="237"/>
      <c r="D53" s="238"/>
      <c r="E53" s="238"/>
      <c r="F53" s="238"/>
      <c r="G53" s="238"/>
      <c r="H53" s="238"/>
      <c r="I53" s="238"/>
      <c r="J53" s="238"/>
      <c r="K53" s="238"/>
      <c r="L53" s="131"/>
      <c r="M53" s="238"/>
      <c r="N53" s="138"/>
      <c r="O53" s="138"/>
      <c r="P53" s="138"/>
    </row>
    <row r="54" spans="1:16" ht="13.7" customHeight="1"/>
    <row r="55" spans="1:16" ht="13.7" customHeight="1">
      <c r="H55" s="239"/>
    </row>
    <row r="56" spans="1:16" ht="13.7" customHeight="1">
      <c r="E56" s="240"/>
      <c r="F56" s="241"/>
      <c r="G56" s="240"/>
      <c r="H56" s="240"/>
      <c r="L56" s="240"/>
      <c r="M56" s="240"/>
    </row>
    <row r="57" spans="1:16" ht="13.7" customHeight="1">
      <c r="E57" s="240"/>
      <c r="F57" s="240"/>
      <c r="G57" s="240"/>
      <c r="H57" s="240"/>
      <c r="I57" s="242"/>
      <c r="J57" s="242"/>
      <c r="K57" s="242"/>
      <c r="L57" s="240"/>
      <c r="M57" s="240"/>
    </row>
    <row r="58" spans="1:16">
      <c r="E58" s="240"/>
      <c r="F58" s="240"/>
      <c r="G58" s="240"/>
      <c r="H58" s="240"/>
      <c r="I58" s="243"/>
      <c r="J58" s="243"/>
      <c r="K58" s="243"/>
      <c r="L58" s="240"/>
      <c r="M58" s="240"/>
    </row>
    <row r="59" spans="1:16">
      <c r="E59" s="240"/>
    </row>
  </sheetData>
  <mergeCells count="2">
    <mergeCell ref="A2:C2"/>
    <mergeCell ref="A47:A50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showGridLines="0" workbookViewId="0"/>
  </sheetViews>
  <sheetFormatPr defaultColWidth="8.875" defaultRowHeight="13.5"/>
  <cols>
    <col min="1" max="1" width="5.125" style="118" customWidth="1"/>
    <col min="2" max="11" width="7.5" style="118" customWidth="1"/>
    <col min="12" max="12" width="7.5" style="290" customWidth="1"/>
    <col min="13" max="16" width="8.875" style="118"/>
    <col min="17" max="17" width="12.625" style="118" customWidth="1"/>
    <col min="18" max="16384" width="8.875" style="118"/>
  </cols>
  <sheetData>
    <row r="1" spans="1:28" s="3" customFormat="1" ht="18" thickBot="1">
      <c r="A1" s="246" t="s">
        <v>150</v>
      </c>
      <c r="B1" s="247"/>
      <c r="C1" s="247"/>
      <c r="D1" s="248"/>
      <c r="E1" s="248"/>
      <c r="F1" s="248"/>
      <c r="G1" s="248"/>
      <c r="H1" s="248"/>
      <c r="I1" s="248"/>
      <c r="J1" s="249"/>
      <c r="K1" s="249"/>
      <c r="L1" s="250" t="s">
        <v>49</v>
      </c>
      <c r="O1" s="251"/>
      <c r="P1" s="252"/>
      <c r="Q1" s="252"/>
      <c r="R1" s="252"/>
      <c r="S1" s="252"/>
      <c r="T1" s="252"/>
    </row>
    <row r="2" spans="1:28" s="251" customFormat="1" ht="11.25" thickBot="1">
      <c r="A2" s="729"/>
      <c r="B2" s="730"/>
      <c r="C2" s="253" t="s">
        <v>151</v>
      </c>
      <c r="D2" s="253">
        <v>2</v>
      </c>
      <c r="E2" s="253">
        <v>3</v>
      </c>
      <c r="F2" s="253">
        <v>4</v>
      </c>
      <c r="G2" s="253">
        <v>5</v>
      </c>
      <c r="H2" s="253">
        <v>6</v>
      </c>
      <c r="I2" s="253">
        <v>7</v>
      </c>
      <c r="J2" s="253">
        <v>8</v>
      </c>
      <c r="K2" s="253">
        <v>9</v>
      </c>
      <c r="L2" s="291">
        <v>10</v>
      </c>
      <c r="P2" s="252"/>
      <c r="Q2" s="252"/>
      <c r="R2" s="252"/>
      <c r="S2" s="252"/>
      <c r="T2" s="252"/>
    </row>
    <row r="3" spans="1:28" s="251" customFormat="1" ht="21">
      <c r="A3" s="725" t="s">
        <v>153</v>
      </c>
      <c r="B3" s="254" t="s">
        <v>154</v>
      </c>
      <c r="C3" s="255" t="s">
        <v>107</v>
      </c>
      <c r="D3" s="255" t="s">
        <v>108</v>
      </c>
      <c r="E3" s="256" t="s">
        <v>95</v>
      </c>
      <c r="F3" s="256" t="s">
        <v>109</v>
      </c>
      <c r="G3" s="257" t="s">
        <v>90</v>
      </c>
      <c r="H3" s="258" t="s">
        <v>120</v>
      </c>
      <c r="I3" s="256" t="s">
        <v>96</v>
      </c>
      <c r="J3" s="259" t="s">
        <v>123</v>
      </c>
      <c r="K3" s="255" t="s">
        <v>99</v>
      </c>
      <c r="L3" s="260" t="s">
        <v>93</v>
      </c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</row>
    <row r="4" spans="1:28" s="251" customFormat="1" ht="10.5">
      <c r="A4" s="725"/>
      <c r="B4" s="254" t="s">
        <v>155</v>
      </c>
      <c r="C4" s="261">
        <v>3288</v>
      </c>
      <c r="D4" s="261">
        <v>1772</v>
      </c>
      <c r="E4" s="261">
        <v>1081</v>
      </c>
      <c r="F4" s="261">
        <v>834</v>
      </c>
      <c r="G4" s="261">
        <v>748</v>
      </c>
      <c r="H4" s="261">
        <v>591</v>
      </c>
      <c r="I4" s="261">
        <v>401</v>
      </c>
      <c r="J4" s="261">
        <v>262</v>
      </c>
      <c r="K4" s="261">
        <v>199</v>
      </c>
      <c r="L4" s="262">
        <v>193</v>
      </c>
      <c r="M4" s="263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</row>
    <row r="5" spans="1:28" s="251" customFormat="1" ht="10.5">
      <c r="A5" s="725"/>
      <c r="B5" s="254" t="s">
        <v>156</v>
      </c>
      <c r="C5" s="264">
        <v>224.02444101200726</v>
      </c>
      <c r="D5" s="264">
        <v>120.73336662812555</v>
      </c>
      <c r="E5" s="264">
        <v>73.652804359482914</v>
      </c>
      <c r="F5" s="264">
        <v>56.823717701950741</v>
      </c>
      <c r="G5" s="264">
        <v>50.964197651150073</v>
      </c>
      <c r="H5" s="264">
        <v>40.267166860734882</v>
      </c>
      <c r="I5" s="264">
        <v>27.321715585710127</v>
      </c>
      <c r="J5" s="264">
        <v>17.85109596871834</v>
      </c>
      <c r="K5" s="264">
        <v>13.55865686173645</v>
      </c>
      <c r="L5" s="265">
        <v>13.149853137261983</v>
      </c>
      <c r="M5" s="266"/>
      <c r="P5" s="252"/>
      <c r="Q5" s="252"/>
      <c r="R5" s="252"/>
      <c r="S5" s="252"/>
      <c r="T5" s="252"/>
    </row>
    <row r="6" spans="1:28" s="251" customFormat="1" ht="10.5">
      <c r="A6" s="725"/>
      <c r="B6" s="254" t="s">
        <v>157</v>
      </c>
      <c r="C6" s="264">
        <v>29.4</v>
      </c>
      <c r="D6" s="264">
        <v>15.9</v>
      </c>
      <c r="E6" s="264">
        <v>9.6999999999999993</v>
      </c>
      <c r="F6" s="264">
        <v>7.5</v>
      </c>
      <c r="G6" s="264">
        <v>6.7</v>
      </c>
      <c r="H6" s="264">
        <v>5.3</v>
      </c>
      <c r="I6" s="264">
        <v>3.6</v>
      </c>
      <c r="J6" s="264">
        <v>2.2999999999999998</v>
      </c>
      <c r="K6" s="264">
        <v>1.8</v>
      </c>
      <c r="L6" s="265">
        <v>1.7</v>
      </c>
      <c r="M6" s="267"/>
      <c r="P6" s="252"/>
      <c r="Q6" s="252"/>
      <c r="R6" s="252"/>
      <c r="S6" s="252"/>
      <c r="T6" s="252"/>
    </row>
    <row r="7" spans="1:28" s="251" customFormat="1" ht="21">
      <c r="A7" s="725" t="s">
        <v>158</v>
      </c>
      <c r="B7" s="254" t="s">
        <v>154</v>
      </c>
      <c r="C7" s="268" t="s">
        <v>107</v>
      </c>
      <c r="D7" s="268" t="s">
        <v>108</v>
      </c>
      <c r="E7" s="268" t="s">
        <v>95</v>
      </c>
      <c r="F7" s="268" t="s">
        <v>109</v>
      </c>
      <c r="G7" s="269" t="s">
        <v>90</v>
      </c>
      <c r="H7" s="270" t="s">
        <v>120</v>
      </c>
      <c r="I7" s="268" t="s">
        <v>96</v>
      </c>
      <c r="J7" s="268" t="s">
        <v>123</v>
      </c>
      <c r="K7" s="268" t="s">
        <v>93</v>
      </c>
      <c r="L7" s="268" t="s">
        <v>99</v>
      </c>
      <c r="P7" s="252"/>
      <c r="Q7" s="252"/>
      <c r="R7" s="252"/>
      <c r="S7" s="252"/>
      <c r="T7" s="252"/>
    </row>
    <row r="8" spans="1:28" s="251" customFormat="1" ht="10.5">
      <c r="A8" s="725"/>
      <c r="B8" s="254" t="s">
        <v>155</v>
      </c>
      <c r="C8" s="261">
        <v>675</v>
      </c>
      <c r="D8" s="261">
        <v>416</v>
      </c>
      <c r="E8" s="261">
        <v>174</v>
      </c>
      <c r="F8" s="261">
        <v>156</v>
      </c>
      <c r="G8" s="261">
        <v>136</v>
      </c>
      <c r="H8" s="261">
        <v>116</v>
      </c>
      <c r="I8" s="261">
        <v>88</v>
      </c>
      <c r="J8" s="261">
        <v>56</v>
      </c>
      <c r="K8" s="261">
        <v>46</v>
      </c>
      <c r="L8" s="271">
        <v>41</v>
      </c>
      <c r="M8" s="263"/>
      <c r="P8" s="252"/>
      <c r="Q8" s="252"/>
      <c r="R8" s="252"/>
      <c r="S8" s="252"/>
      <c r="T8" s="252"/>
    </row>
    <row r="9" spans="1:28" s="251" customFormat="1" ht="10.5">
      <c r="A9" s="725"/>
      <c r="B9" s="254" t="s">
        <v>156</v>
      </c>
      <c r="C9" s="264">
        <v>309.0475383791258</v>
      </c>
      <c r="D9" s="264">
        <v>190.46485328254272</v>
      </c>
      <c r="E9" s="264">
        <v>79.665587671063534</v>
      </c>
      <c r="F9" s="264">
        <v>71.424319980953513</v>
      </c>
      <c r="G9" s="264">
        <v>62.267355880831268</v>
      </c>
      <c r="H9" s="264">
        <v>53.110391780709023</v>
      </c>
      <c r="I9" s="264">
        <v>40.290642040537882</v>
      </c>
      <c r="J9" s="264">
        <v>25.639499480342288</v>
      </c>
      <c r="K9" s="264">
        <v>21.061017430281165</v>
      </c>
      <c r="L9" s="265">
        <v>18.771776405250602</v>
      </c>
      <c r="M9" s="263"/>
      <c r="P9" s="252"/>
      <c r="Q9" s="252"/>
      <c r="R9" s="252"/>
      <c r="S9" s="252"/>
      <c r="T9" s="252"/>
    </row>
    <row r="10" spans="1:28" s="251" customFormat="1" ht="10.5">
      <c r="A10" s="725"/>
      <c r="B10" s="254" t="s">
        <v>157</v>
      </c>
      <c r="C10" s="264">
        <v>28.9</v>
      </c>
      <c r="D10" s="264">
        <v>17.8</v>
      </c>
      <c r="E10" s="264">
        <v>7.5</v>
      </c>
      <c r="F10" s="264">
        <v>6.7</v>
      </c>
      <c r="G10" s="264">
        <v>5.8</v>
      </c>
      <c r="H10" s="264">
        <v>5</v>
      </c>
      <c r="I10" s="264">
        <v>3.8</v>
      </c>
      <c r="J10" s="264">
        <v>2.4</v>
      </c>
      <c r="K10" s="264">
        <v>2</v>
      </c>
      <c r="L10" s="272">
        <v>1.8</v>
      </c>
      <c r="M10" s="263"/>
      <c r="P10" s="252"/>
      <c r="Q10" s="252"/>
      <c r="R10" s="252"/>
      <c r="S10" s="252"/>
      <c r="T10" s="252"/>
    </row>
    <row r="11" spans="1:28" s="251" customFormat="1" ht="21">
      <c r="A11" s="725" t="s">
        <v>53</v>
      </c>
      <c r="B11" s="254" t="s">
        <v>154</v>
      </c>
      <c r="C11" s="268" t="s">
        <v>107</v>
      </c>
      <c r="D11" s="268" t="s">
        <v>108</v>
      </c>
      <c r="E11" s="268" t="s">
        <v>95</v>
      </c>
      <c r="F11" s="268" t="s">
        <v>109</v>
      </c>
      <c r="G11" s="268" t="s">
        <v>90</v>
      </c>
      <c r="H11" s="270" t="s">
        <v>120</v>
      </c>
      <c r="I11" s="268" t="s">
        <v>96</v>
      </c>
      <c r="J11" s="268" t="s">
        <v>123</v>
      </c>
      <c r="K11" s="268" t="s">
        <v>93</v>
      </c>
      <c r="L11" s="268" t="s">
        <v>159</v>
      </c>
    </row>
    <row r="12" spans="1:28" s="251" customFormat="1" ht="10.5">
      <c r="A12" s="725"/>
      <c r="B12" s="254" t="s">
        <v>155</v>
      </c>
      <c r="C12" s="261">
        <v>393</v>
      </c>
      <c r="D12" s="261">
        <v>196</v>
      </c>
      <c r="E12" s="261">
        <v>163</v>
      </c>
      <c r="F12" s="261">
        <v>112</v>
      </c>
      <c r="G12" s="261">
        <v>93</v>
      </c>
      <c r="H12" s="261">
        <v>61</v>
      </c>
      <c r="I12" s="261">
        <v>50</v>
      </c>
      <c r="J12" s="261">
        <v>44</v>
      </c>
      <c r="K12" s="262">
        <v>37</v>
      </c>
      <c r="L12" s="273">
        <v>31</v>
      </c>
      <c r="M12" s="263"/>
    </row>
    <row r="13" spans="1:28" s="251" customFormat="1" ht="10.5">
      <c r="A13" s="725"/>
      <c r="B13" s="254" t="s">
        <v>156</v>
      </c>
      <c r="C13" s="264">
        <v>238.01736981721723</v>
      </c>
      <c r="D13" s="264">
        <v>118.7058638274162</v>
      </c>
      <c r="E13" s="264">
        <v>98.719672468718571</v>
      </c>
      <c r="F13" s="264">
        <v>67.831922187094975</v>
      </c>
      <c r="G13" s="264">
        <v>56.32472110178422</v>
      </c>
      <c r="H13" s="264">
        <v>36.944171905471372</v>
      </c>
      <c r="I13" s="264">
        <v>30.282108119238831</v>
      </c>
      <c r="J13" s="264">
        <v>26.648255144930172</v>
      </c>
      <c r="K13" s="264">
        <v>22.408760008236733</v>
      </c>
      <c r="L13" s="274">
        <v>18.774907033928073</v>
      </c>
      <c r="M13" s="263"/>
    </row>
    <row r="14" spans="1:28" s="251" customFormat="1" ht="10.5">
      <c r="A14" s="725"/>
      <c r="B14" s="254" t="s">
        <v>157</v>
      </c>
      <c r="C14" s="264">
        <v>27.1</v>
      </c>
      <c r="D14" s="264">
        <v>13.5</v>
      </c>
      <c r="E14" s="264">
        <v>11.2</v>
      </c>
      <c r="F14" s="264">
        <v>7.7</v>
      </c>
      <c r="G14" s="264">
        <v>6.4</v>
      </c>
      <c r="H14" s="264">
        <v>4.2</v>
      </c>
      <c r="I14" s="264">
        <v>3.4</v>
      </c>
      <c r="J14" s="264">
        <v>3</v>
      </c>
      <c r="K14" s="264">
        <v>2.5</v>
      </c>
      <c r="L14" s="274">
        <v>2.1</v>
      </c>
      <c r="M14" s="263"/>
    </row>
    <row r="15" spans="1:28" s="251" customFormat="1" ht="21">
      <c r="A15" s="725" t="s">
        <v>160</v>
      </c>
      <c r="B15" s="254" t="s">
        <v>154</v>
      </c>
      <c r="C15" s="268" t="s">
        <v>161</v>
      </c>
      <c r="D15" s="268" t="s">
        <v>162</v>
      </c>
      <c r="E15" s="268" t="s">
        <v>163</v>
      </c>
      <c r="F15" s="268" t="s">
        <v>164</v>
      </c>
      <c r="G15" s="268" t="s">
        <v>165</v>
      </c>
      <c r="H15" s="258" t="s">
        <v>120</v>
      </c>
      <c r="I15" s="268" t="s">
        <v>166</v>
      </c>
      <c r="J15" s="268" t="s">
        <v>167</v>
      </c>
      <c r="K15" s="268" t="s">
        <v>168</v>
      </c>
      <c r="L15" s="268" t="s">
        <v>169</v>
      </c>
      <c r="M15" s="275"/>
    </row>
    <row r="16" spans="1:28" s="251" customFormat="1" ht="10.5">
      <c r="A16" s="725"/>
      <c r="B16" s="254" t="s">
        <v>155</v>
      </c>
      <c r="C16" s="276">
        <v>398</v>
      </c>
      <c r="D16" s="276">
        <v>242</v>
      </c>
      <c r="E16" s="276">
        <v>155</v>
      </c>
      <c r="F16" s="276">
        <v>112</v>
      </c>
      <c r="G16" s="276">
        <v>108</v>
      </c>
      <c r="H16" s="276">
        <v>84</v>
      </c>
      <c r="I16" s="276">
        <v>57</v>
      </c>
      <c r="J16" s="276">
        <v>41</v>
      </c>
      <c r="K16" s="276">
        <v>38</v>
      </c>
      <c r="L16" s="271">
        <v>28</v>
      </c>
      <c r="M16" s="263"/>
    </row>
    <row r="17" spans="1:13" s="251" customFormat="1" ht="10.5">
      <c r="A17" s="725"/>
      <c r="B17" s="254" t="s">
        <v>156</v>
      </c>
      <c r="C17" s="264">
        <v>158.3178529235102</v>
      </c>
      <c r="D17" s="264">
        <v>96.263619114295153</v>
      </c>
      <c r="E17" s="264">
        <v>61.656450259155982</v>
      </c>
      <c r="F17" s="264">
        <v>44.551757606615936</v>
      </c>
      <c r="G17" s="264">
        <v>42.960623406379653</v>
      </c>
      <c r="H17" s="264">
        <v>33.413818204961949</v>
      </c>
      <c r="I17" s="264">
        <v>22.673662353367039</v>
      </c>
      <c r="J17" s="264">
        <v>16.309125552421904</v>
      </c>
      <c r="K17" s="264">
        <v>15.115774902244691</v>
      </c>
      <c r="L17" s="265">
        <v>11.137939401653984</v>
      </c>
      <c r="M17" s="263"/>
    </row>
    <row r="18" spans="1:13" s="251" customFormat="1" ht="10.5">
      <c r="A18" s="725"/>
      <c r="B18" s="254" t="s">
        <v>157</v>
      </c>
      <c r="C18" s="264">
        <v>25.5</v>
      </c>
      <c r="D18" s="264">
        <v>15.5</v>
      </c>
      <c r="E18" s="264">
        <v>9.9</v>
      </c>
      <c r="F18" s="264">
        <v>7.2</v>
      </c>
      <c r="G18" s="264">
        <v>6.9</v>
      </c>
      <c r="H18" s="264">
        <v>5.4</v>
      </c>
      <c r="I18" s="264">
        <v>3.6</v>
      </c>
      <c r="J18" s="264">
        <v>2.6</v>
      </c>
      <c r="K18" s="264">
        <v>2.4</v>
      </c>
      <c r="L18" s="272">
        <v>1.8</v>
      </c>
      <c r="M18" s="263"/>
    </row>
    <row r="19" spans="1:13" s="251" customFormat="1" ht="21">
      <c r="A19" s="725" t="s">
        <v>170</v>
      </c>
      <c r="B19" s="254" t="s">
        <v>154</v>
      </c>
      <c r="C19" s="268" t="s">
        <v>161</v>
      </c>
      <c r="D19" s="268" t="s">
        <v>162</v>
      </c>
      <c r="E19" s="268" t="s">
        <v>163</v>
      </c>
      <c r="F19" s="268" t="s">
        <v>165</v>
      </c>
      <c r="G19" s="268" t="s">
        <v>164</v>
      </c>
      <c r="H19" s="258" t="s">
        <v>120</v>
      </c>
      <c r="I19" s="268" t="s">
        <v>166</v>
      </c>
      <c r="J19" s="268" t="s">
        <v>168</v>
      </c>
      <c r="K19" s="268" t="s">
        <v>171</v>
      </c>
      <c r="L19" s="268" t="s">
        <v>167</v>
      </c>
    </row>
    <row r="20" spans="1:13" s="251" customFormat="1" ht="10.5">
      <c r="A20" s="725"/>
      <c r="B20" s="254" t="s">
        <v>155</v>
      </c>
      <c r="C20" s="276">
        <v>458</v>
      </c>
      <c r="D20" s="276">
        <v>206</v>
      </c>
      <c r="E20" s="276">
        <v>133</v>
      </c>
      <c r="F20" s="276">
        <v>111</v>
      </c>
      <c r="G20" s="276">
        <v>90</v>
      </c>
      <c r="H20" s="276">
        <v>74</v>
      </c>
      <c r="I20" s="276">
        <v>59</v>
      </c>
      <c r="J20" s="276">
        <v>33</v>
      </c>
      <c r="K20" s="276">
        <v>29</v>
      </c>
      <c r="L20" s="271">
        <v>28</v>
      </c>
      <c r="M20" s="263"/>
    </row>
    <row r="21" spans="1:13" s="251" customFormat="1" ht="10.5">
      <c r="A21" s="725"/>
      <c r="B21" s="254" t="s">
        <v>156</v>
      </c>
      <c r="C21" s="264">
        <v>204.12438216719482</v>
      </c>
      <c r="D21" s="264">
        <v>91.811403332843071</v>
      </c>
      <c r="E21" s="264">
        <v>59.276294384796749</v>
      </c>
      <c r="F21" s="264">
        <v>49.471193057988259</v>
      </c>
      <c r="G21" s="264">
        <v>40.111778155125613</v>
      </c>
      <c r="H21" s="264">
        <v>32.980795371992173</v>
      </c>
      <c r="I21" s="264">
        <v>26.295499012804573</v>
      </c>
      <c r="J21" s="264">
        <v>14.707651990212726</v>
      </c>
      <c r="K21" s="264">
        <v>12.924906294429366</v>
      </c>
      <c r="L21" s="265">
        <v>12.479219870483526</v>
      </c>
      <c r="M21" s="263"/>
    </row>
    <row r="22" spans="1:13" s="251" customFormat="1" ht="10.5">
      <c r="A22" s="725"/>
      <c r="B22" s="254" t="s">
        <v>157</v>
      </c>
      <c r="C22" s="264">
        <v>30</v>
      </c>
      <c r="D22" s="264">
        <v>13.5</v>
      </c>
      <c r="E22" s="264">
        <v>8.6999999999999993</v>
      </c>
      <c r="F22" s="264">
        <v>7.3</v>
      </c>
      <c r="G22" s="264">
        <v>5.9</v>
      </c>
      <c r="H22" s="264">
        <v>4.8</v>
      </c>
      <c r="I22" s="264">
        <v>3.9</v>
      </c>
      <c r="J22" s="264">
        <v>2.2000000000000002</v>
      </c>
      <c r="K22" s="264">
        <v>1.9</v>
      </c>
      <c r="L22" s="272">
        <v>1.8</v>
      </c>
      <c r="M22" s="263"/>
    </row>
    <row r="23" spans="1:13" s="251" customFormat="1" ht="21">
      <c r="A23" s="725" t="s">
        <v>172</v>
      </c>
      <c r="B23" s="254" t="s">
        <v>154</v>
      </c>
      <c r="C23" s="268" t="s">
        <v>161</v>
      </c>
      <c r="D23" s="268" t="s">
        <v>162</v>
      </c>
      <c r="E23" s="268" t="s">
        <v>163</v>
      </c>
      <c r="F23" s="268" t="s">
        <v>165</v>
      </c>
      <c r="G23" s="268" t="s">
        <v>164</v>
      </c>
      <c r="H23" s="258" t="s">
        <v>120</v>
      </c>
      <c r="I23" s="268" t="s">
        <v>166</v>
      </c>
      <c r="J23" s="268" t="s">
        <v>171</v>
      </c>
      <c r="K23" s="268" t="s">
        <v>173</v>
      </c>
      <c r="L23" s="268" t="s">
        <v>167</v>
      </c>
      <c r="M23" s="275"/>
    </row>
    <row r="24" spans="1:13" s="251" customFormat="1" ht="10.5">
      <c r="A24" s="725"/>
      <c r="B24" s="254" t="s">
        <v>155</v>
      </c>
      <c r="C24" s="276">
        <v>514</v>
      </c>
      <c r="D24" s="276">
        <v>296</v>
      </c>
      <c r="E24" s="276">
        <v>149</v>
      </c>
      <c r="F24" s="276">
        <v>128</v>
      </c>
      <c r="G24" s="276">
        <v>108</v>
      </c>
      <c r="H24" s="276">
        <v>105</v>
      </c>
      <c r="I24" s="276">
        <v>54</v>
      </c>
      <c r="J24" s="276">
        <v>30</v>
      </c>
      <c r="K24" s="276">
        <v>27</v>
      </c>
      <c r="L24" s="271">
        <v>26</v>
      </c>
      <c r="M24" s="263"/>
    </row>
    <row r="25" spans="1:13" s="251" customFormat="1" ht="10.5">
      <c r="A25" s="725"/>
      <c r="B25" s="254" t="s">
        <v>156</v>
      </c>
      <c r="C25" s="264">
        <v>225.53652682524429</v>
      </c>
      <c r="D25" s="264">
        <v>129.88095708224185</v>
      </c>
      <c r="E25" s="264">
        <v>65.379265558290655</v>
      </c>
      <c r="F25" s="264">
        <v>56.164738197726209</v>
      </c>
      <c r="G25" s="264">
        <v>47.388997854331485</v>
      </c>
      <c r="H25" s="264">
        <v>46.072636802822274</v>
      </c>
      <c r="I25" s="264">
        <v>23.694498927165743</v>
      </c>
      <c r="J25" s="264">
        <v>13.163610515092079</v>
      </c>
      <c r="K25" s="264">
        <v>11.847249463582871</v>
      </c>
      <c r="L25" s="265">
        <v>11.408462446413136</v>
      </c>
      <c r="M25" s="263"/>
    </row>
    <row r="26" spans="1:13" s="251" customFormat="1" ht="10.5">
      <c r="A26" s="725"/>
      <c r="B26" s="254" t="s">
        <v>157</v>
      </c>
      <c r="C26" s="277">
        <v>29.8</v>
      </c>
      <c r="D26" s="277">
        <v>17.2</v>
      </c>
      <c r="E26" s="277">
        <v>8.6</v>
      </c>
      <c r="F26" s="277">
        <v>7.4</v>
      </c>
      <c r="G26" s="277">
        <v>6.3</v>
      </c>
      <c r="H26" s="277">
        <v>6.1</v>
      </c>
      <c r="I26" s="277">
        <v>3.1</v>
      </c>
      <c r="J26" s="277">
        <v>1.7</v>
      </c>
      <c r="K26" s="277">
        <v>1.6</v>
      </c>
      <c r="L26" s="272">
        <v>1.5</v>
      </c>
      <c r="M26" s="263"/>
    </row>
    <row r="27" spans="1:13" s="251" customFormat="1" ht="21">
      <c r="A27" s="725" t="s">
        <v>174</v>
      </c>
      <c r="B27" s="254" t="s">
        <v>154</v>
      </c>
      <c r="C27" s="268" t="s">
        <v>161</v>
      </c>
      <c r="D27" s="268" t="s">
        <v>162</v>
      </c>
      <c r="E27" s="268" t="s">
        <v>163</v>
      </c>
      <c r="F27" s="268" t="s">
        <v>165</v>
      </c>
      <c r="G27" s="268" t="s">
        <v>164</v>
      </c>
      <c r="H27" s="258" t="s">
        <v>120</v>
      </c>
      <c r="I27" s="268" t="s">
        <v>166</v>
      </c>
      <c r="J27" s="268" t="s">
        <v>167</v>
      </c>
      <c r="K27" s="268" t="s">
        <v>175</v>
      </c>
      <c r="L27" s="268" t="s">
        <v>168</v>
      </c>
      <c r="M27" s="275"/>
    </row>
    <row r="28" spans="1:13" s="251" customFormat="1" ht="10.5">
      <c r="A28" s="725"/>
      <c r="B28" s="254" t="s">
        <v>155</v>
      </c>
      <c r="C28" s="276">
        <v>455</v>
      </c>
      <c r="D28" s="276">
        <v>226</v>
      </c>
      <c r="E28" s="276">
        <v>158</v>
      </c>
      <c r="F28" s="276">
        <v>110</v>
      </c>
      <c r="G28" s="276">
        <v>102</v>
      </c>
      <c r="H28" s="276">
        <v>79</v>
      </c>
      <c r="I28" s="276">
        <v>55</v>
      </c>
      <c r="J28" s="278">
        <v>33</v>
      </c>
      <c r="K28" s="276">
        <v>26</v>
      </c>
      <c r="L28" s="278">
        <v>25</v>
      </c>
      <c r="M28" s="263"/>
    </row>
    <row r="29" spans="1:13" s="251" customFormat="1" ht="10.5">
      <c r="A29" s="725"/>
      <c r="B29" s="254" t="s">
        <v>156</v>
      </c>
      <c r="C29" s="264">
        <v>220.98320527639899</v>
      </c>
      <c r="D29" s="264">
        <v>109.76308657684874</v>
      </c>
      <c r="E29" s="264">
        <v>76.737025128947352</v>
      </c>
      <c r="F29" s="264">
        <v>53.424511165722834</v>
      </c>
      <c r="G29" s="264">
        <v>49.539092171852083</v>
      </c>
      <c r="H29" s="264">
        <v>38.368512564473676</v>
      </c>
      <c r="I29" s="264">
        <v>26.712255582861417</v>
      </c>
      <c r="J29" s="264">
        <v>16.027353349716851</v>
      </c>
      <c r="K29" s="264">
        <v>12.627611730079943</v>
      </c>
      <c r="L29" s="265">
        <v>12.141934355846098</v>
      </c>
      <c r="M29" s="263"/>
    </row>
    <row r="30" spans="1:13" s="251" customFormat="1" ht="10.5">
      <c r="A30" s="725"/>
      <c r="B30" s="254" t="s">
        <v>157</v>
      </c>
      <c r="C30" s="264">
        <v>28.7</v>
      </c>
      <c r="D30" s="264">
        <v>14.2</v>
      </c>
      <c r="E30" s="264">
        <v>9.9</v>
      </c>
      <c r="F30" s="264">
        <v>6.9</v>
      </c>
      <c r="G30" s="264">
        <v>6.4</v>
      </c>
      <c r="H30" s="264">
        <v>5</v>
      </c>
      <c r="I30" s="264">
        <v>3.5</v>
      </c>
      <c r="J30" s="264">
        <v>2.1</v>
      </c>
      <c r="K30" s="264">
        <v>1.6</v>
      </c>
      <c r="L30" s="272">
        <v>1.6</v>
      </c>
      <c r="M30" s="263"/>
    </row>
    <row r="31" spans="1:13" s="251" customFormat="1" ht="21">
      <c r="A31" s="725" t="s">
        <v>176</v>
      </c>
      <c r="B31" s="254" t="s">
        <v>154</v>
      </c>
      <c r="C31" s="268" t="s">
        <v>161</v>
      </c>
      <c r="D31" s="268" t="s">
        <v>162</v>
      </c>
      <c r="E31" s="268" t="s">
        <v>163</v>
      </c>
      <c r="F31" s="268" t="s">
        <v>165</v>
      </c>
      <c r="G31" s="268" t="s">
        <v>164</v>
      </c>
      <c r="H31" s="258" t="s">
        <v>120</v>
      </c>
      <c r="I31" s="268" t="s">
        <v>166</v>
      </c>
      <c r="J31" s="268" t="s">
        <v>167</v>
      </c>
      <c r="K31" s="268" t="s">
        <v>171</v>
      </c>
      <c r="L31" s="268" t="s">
        <v>177</v>
      </c>
      <c r="M31" s="275"/>
    </row>
    <row r="32" spans="1:13" s="251" customFormat="1" ht="10.5">
      <c r="A32" s="725"/>
      <c r="B32" s="254" t="s">
        <v>155</v>
      </c>
      <c r="C32" s="276">
        <v>395</v>
      </c>
      <c r="D32" s="276">
        <v>190</v>
      </c>
      <c r="E32" s="276">
        <v>149</v>
      </c>
      <c r="F32" s="276">
        <v>109</v>
      </c>
      <c r="G32" s="276">
        <v>107</v>
      </c>
      <c r="H32" s="276">
        <v>72</v>
      </c>
      <c r="I32" s="276">
        <v>38</v>
      </c>
      <c r="J32" s="276">
        <v>34</v>
      </c>
      <c r="K32" s="276">
        <v>32</v>
      </c>
      <c r="L32" s="271">
        <v>20</v>
      </c>
      <c r="M32" s="263"/>
    </row>
    <row r="33" spans="1:17" s="251" customFormat="1" ht="10.5">
      <c r="A33" s="725"/>
      <c r="B33" s="254" t="s">
        <v>156</v>
      </c>
      <c r="C33" s="264">
        <v>226.22490764869275</v>
      </c>
      <c r="D33" s="264">
        <v>108.81704418544714</v>
      </c>
      <c r="E33" s="264">
        <v>85.335471492798021</v>
      </c>
      <c r="F33" s="264">
        <v>62.426620085335472</v>
      </c>
      <c r="G33" s="264">
        <v>61.281177514962344</v>
      </c>
      <c r="H33" s="264">
        <v>41.235932533432603</v>
      </c>
      <c r="I33" s="264">
        <v>21.763408837089433</v>
      </c>
      <c r="J33" s="264">
        <v>19.472523696343174</v>
      </c>
      <c r="K33" s="264">
        <v>18.327081125970047</v>
      </c>
      <c r="L33" s="265">
        <v>11.454425703731278</v>
      </c>
      <c r="M33" s="267"/>
    </row>
    <row r="34" spans="1:17" s="251" customFormat="1" ht="11.25" thickBot="1">
      <c r="A34" s="726"/>
      <c r="B34" s="279" t="s">
        <v>157</v>
      </c>
      <c r="C34" s="280">
        <v>28.7</v>
      </c>
      <c r="D34" s="280">
        <v>13.8</v>
      </c>
      <c r="E34" s="280">
        <v>10.8</v>
      </c>
      <c r="F34" s="280">
        <v>7.9</v>
      </c>
      <c r="G34" s="280">
        <v>7.8</v>
      </c>
      <c r="H34" s="280">
        <v>5.2</v>
      </c>
      <c r="I34" s="280">
        <v>2.8</v>
      </c>
      <c r="J34" s="280">
        <v>2.5</v>
      </c>
      <c r="K34" s="280">
        <v>2.2999999999999998</v>
      </c>
      <c r="L34" s="281">
        <v>1.5</v>
      </c>
      <c r="M34" s="263"/>
    </row>
    <row r="35" spans="1:17" s="251" customFormat="1" ht="10.5">
      <c r="A35" s="727" t="s">
        <v>178</v>
      </c>
      <c r="B35" s="727"/>
      <c r="C35" s="727"/>
      <c r="D35" s="727"/>
      <c r="E35" s="727"/>
      <c r="F35" s="727"/>
      <c r="G35" s="728"/>
      <c r="H35" s="282"/>
      <c r="I35" s="282"/>
      <c r="J35" s="283"/>
      <c r="K35" s="283"/>
      <c r="L35" s="284"/>
      <c r="M35" s="263"/>
    </row>
    <row r="36" spans="1:17" s="251" customFormat="1" ht="10.5">
      <c r="A36" s="285" t="s">
        <v>43</v>
      </c>
      <c r="B36" s="286"/>
      <c r="C36" s="286"/>
      <c r="D36" s="286"/>
      <c r="E36" s="286"/>
      <c r="F36" s="286"/>
      <c r="G36" s="283"/>
      <c r="H36" s="283"/>
      <c r="I36" s="283"/>
      <c r="J36" s="283"/>
      <c r="K36" s="283"/>
      <c r="L36" s="284"/>
    </row>
    <row r="37" spans="1:17" ht="13.7" customHeight="1">
      <c r="A37" s="115"/>
      <c r="B37" s="115"/>
      <c r="L37" s="287"/>
      <c r="N37" s="288"/>
      <c r="O37" s="288"/>
      <c r="P37" s="288"/>
      <c r="Q37" s="288"/>
    </row>
    <row r="38" spans="1:17" ht="13.7" customHeight="1">
      <c r="B38" s="3"/>
      <c r="C38" s="3"/>
      <c r="D38" s="3"/>
      <c r="E38" s="3"/>
      <c r="F38" s="3"/>
      <c r="G38" s="3"/>
      <c r="H38" s="3"/>
      <c r="I38" s="288"/>
      <c r="J38" s="288"/>
      <c r="K38" s="288"/>
      <c r="L38" s="287"/>
    </row>
    <row r="39" spans="1:17" ht="13.7" customHeight="1">
      <c r="C39" s="289"/>
      <c r="D39" s="289"/>
      <c r="E39" s="289"/>
      <c r="F39" s="289"/>
      <c r="G39" s="289"/>
      <c r="L39" s="287"/>
    </row>
    <row r="40" spans="1:17" ht="13.7" customHeight="1">
      <c r="L40" s="287"/>
    </row>
    <row r="41" spans="1:17" ht="13.7" customHeight="1">
      <c r="L41" s="287"/>
    </row>
    <row r="42" spans="1:17" ht="13.7" customHeight="1"/>
    <row r="43" spans="1:17" ht="13.7" customHeight="1"/>
    <row r="44" spans="1:17" ht="13.7" customHeight="1"/>
    <row r="45" spans="1:17" ht="13.7" customHeight="1"/>
    <row r="46" spans="1:17" ht="13.7" customHeight="1"/>
    <row r="47" spans="1:17" ht="13.7" customHeight="1"/>
  </sheetData>
  <mergeCells count="10">
    <mergeCell ref="A23:A26"/>
    <mergeCell ref="A27:A30"/>
    <mergeCell ref="A31:A34"/>
    <mergeCell ref="A35:G35"/>
    <mergeCell ref="A2:B2"/>
    <mergeCell ref="A3:A6"/>
    <mergeCell ref="A7:A10"/>
    <mergeCell ref="A11:A14"/>
    <mergeCell ref="A15:A18"/>
    <mergeCell ref="A19:A22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showGridLines="0" workbookViewId="0"/>
  </sheetViews>
  <sheetFormatPr defaultColWidth="8.875" defaultRowHeight="13.5"/>
  <cols>
    <col min="1" max="1" width="4.5" style="3" customWidth="1"/>
    <col min="2" max="2" width="1.625" style="3" customWidth="1"/>
    <col min="3" max="3" width="9.5" style="3" customWidth="1"/>
    <col min="4" max="4" width="3.375" style="3" customWidth="1"/>
    <col min="5" max="5" width="4.5" style="3" customWidth="1"/>
    <col min="6" max="6" width="7.375" style="3" customWidth="1"/>
    <col min="7" max="7" width="2.625" style="3" customWidth="1"/>
    <col min="8" max="8" width="4.5" style="3" customWidth="1"/>
    <col min="9" max="9" width="9.875" style="3" customWidth="1"/>
    <col min="10" max="10" width="2.875" style="3" customWidth="1"/>
    <col min="11" max="11" width="4.5" style="3" customWidth="1"/>
    <col min="12" max="12" width="8.875" style="3"/>
    <col min="13" max="13" width="2.875" style="3" customWidth="1"/>
    <col min="14" max="14" width="4.5" style="3" customWidth="1"/>
    <col min="15" max="15" width="9.125" style="3" customWidth="1"/>
    <col min="16" max="16" width="2.875" style="3" customWidth="1"/>
    <col min="17" max="17" width="4.5" style="3" customWidth="1"/>
    <col min="18" max="18" width="9.5" style="3" customWidth="1"/>
    <col min="19" max="19" width="3.125" style="3" customWidth="1"/>
    <col min="20" max="20" width="3.5" style="3" customWidth="1"/>
    <col min="21" max="21" width="10.375" style="3" customWidth="1"/>
    <col min="22" max="22" width="3.125" style="3" customWidth="1"/>
    <col min="23" max="23" width="3.5" style="3" customWidth="1"/>
    <col min="24" max="24" width="10.375" style="3" customWidth="1"/>
    <col min="25" max="26" width="3" style="3" customWidth="1"/>
    <col min="27" max="27" width="10" style="3" customWidth="1"/>
    <col min="28" max="29" width="3.5" style="3" customWidth="1"/>
    <col min="30" max="30" width="14.375" style="3" customWidth="1"/>
    <col min="31" max="32" width="3.5" style="3" customWidth="1"/>
    <col min="33" max="16384" width="8.875" style="3"/>
  </cols>
  <sheetData>
    <row r="1" spans="1:36" ht="18" thickBot="1">
      <c r="A1" s="246" t="s">
        <v>179</v>
      </c>
      <c r="B1" s="292"/>
      <c r="C1" s="292"/>
      <c r="D1" s="292"/>
      <c r="E1" s="293"/>
      <c r="F1" s="293"/>
      <c r="G1" s="293"/>
      <c r="H1" s="293"/>
      <c r="I1" s="293"/>
      <c r="J1" s="293"/>
      <c r="K1" s="293"/>
      <c r="L1" s="293"/>
      <c r="M1" s="293"/>
      <c r="R1" s="117"/>
      <c r="S1" s="117"/>
      <c r="T1" s="117"/>
      <c r="AE1" s="294"/>
      <c r="AF1" s="295" t="s">
        <v>49</v>
      </c>
    </row>
    <row r="2" spans="1:36" s="283" customFormat="1" ht="15" customHeight="1">
      <c r="A2" s="744"/>
      <c r="B2" s="745"/>
      <c r="C2" s="746" t="s">
        <v>180</v>
      </c>
      <c r="D2" s="747"/>
      <c r="E2" s="748"/>
      <c r="F2" s="703">
        <v>2</v>
      </c>
      <c r="G2" s="740"/>
      <c r="H2" s="741"/>
      <c r="I2" s="703">
        <v>3</v>
      </c>
      <c r="J2" s="740"/>
      <c r="K2" s="741"/>
      <c r="L2" s="703">
        <v>4</v>
      </c>
      <c r="M2" s="740"/>
      <c r="N2" s="741"/>
      <c r="O2" s="703">
        <v>5</v>
      </c>
      <c r="P2" s="740"/>
      <c r="Q2" s="740"/>
      <c r="R2" s="716">
        <v>6</v>
      </c>
      <c r="S2" s="740"/>
      <c r="T2" s="741"/>
      <c r="U2" s="703">
        <v>7</v>
      </c>
      <c r="V2" s="740"/>
      <c r="W2" s="741"/>
      <c r="X2" s="703">
        <v>8</v>
      </c>
      <c r="Y2" s="740"/>
      <c r="Z2" s="741"/>
      <c r="AA2" s="703">
        <v>9</v>
      </c>
      <c r="AB2" s="740"/>
      <c r="AC2" s="741"/>
      <c r="AD2" s="703">
        <v>10</v>
      </c>
      <c r="AE2" s="740"/>
      <c r="AF2" s="740"/>
      <c r="AH2" s="3"/>
      <c r="AI2" s="3"/>
      <c r="AJ2" s="3"/>
    </row>
    <row r="3" spans="1:36" s="283" customFormat="1" ht="14.25" thickBot="1">
      <c r="A3" s="742"/>
      <c r="B3" s="743"/>
      <c r="C3" s="737" t="s">
        <v>181</v>
      </c>
      <c r="D3" s="738"/>
      <c r="E3" s="296" t="s">
        <v>60</v>
      </c>
      <c r="F3" s="737" t="s">
        <v>181</v>
      </c>
      <c r="G3" s="738"/>
      <c r="H3" s="296" t="s">
        <v>60</v>
      </c>
      <c r="I3" s="737" t="s">
        <v>181</v>
      </c>
      <c r="J3" s="738"/>
      <c r="K3" s="296" t="s">
        <v>60</v>
      </c>
      <c r="L3" s="737" t="s">
        <v>181</v>
      </c>
      <c r="M3" s="738"/>
      <c r="N3" s="296" t="s">
        <v>60</v>
      </c>
      <c r="O3" s="737" t="s">
        <v>181</v>
      </c>
      <c r="P3" s="738"/>
      <c r="Q3" s="297" t="s">
        <v>60</v>
      </c>
      <c r="R3" s="739" t="s">
        <v>181</v>
      </c>
      <c r="S3" s="738"/>
      <c r="T3" s="296" t="s">
        <v>60</v>
      </c>
      <c r="U3" s="737" t="s">
        <v>181</v>
      </c>
      <c r="V3" s="738"/>
      <c r="W3" s="296" t="s">
        <v>60</v>
      </c>
      <c r="X3" s="737" t="s">
        <v>181</v>
      </c>
      <c r="Y3" s="738"/>
      <c r="Z3" s="296" t="s">
        <v>60</v>
      </c>
      <c r="AA3" s="737" t="s">
        <v>181</v>
      </c>
      <c r="AB3" s="738"/>
      <c r="AC3" s="296" t="s">
        <v>60</v>
      </c>
      <c r="AD3" s="737" t="s">
        <v>181</v>
      </c>
      <c r="AE3" s="738"/>
      <c r="AF3" s="297" t="s">
        <v>60</v>
      </c>
      <c r="AH3" s="3"/>
      <c r="AI3" s="3"/>
      <c r="AJ3" s="3"/>
    </row>
    <row r="4" spans="1:36" s="283" customFormat="1" ht="11.1" customHeight="1">
      <c r="A4" s="731" t="s">
        <v>182</v>
      </c>
      <c r="B4" s="732"/>
      <c r="C4" s="298"/>
      <c r="D4" s="299"/>
      <c r="E4" s="300"/>
      <c r="F4" s="301"/>
      <c r="G4" s="299"/>
      <c r="H4" s="300"/>
      <c r="I4" s="298"/>
      <c r="J4" s="299"/>
      <c r="K4" s="300"/>
      <c r="L4" s="298"/>
      <c r="M4" s="299"/>
      <c r="N4" s="300"/>
      <c r="O4" s="298"/>
      <c r="P4" s="299"/>
      <c r="Q4" s="302"/>
      <c r="R4" s="303"/>
      <c r="S4" s="304"/>
      <c r="T4" s="305"/>
      <c r="U4" s="306"/>
      <c r="V4" s="304"/>
      <c r="W4" s="305"/>
      <c r="X4" s="306"/>
      <c r="Y4" s="299"/>
      <c r="Z4" s="305"/>
      <c r="AA4" s="306"/>
      <c r="AB4" s="299"/>
      <c r="AC4" s="305"/>
      <c r="AD4" s="306"/>
      <c r="AE4" s="303"/>
      <c r="AF4" s="307"/>
      <c r="AH4" s="3"/>
      <c r="AI4" s="3"/>
      <c r="AJ4" s="3"/>
    </row>
    <row r="5" spans="1:36" s="251" customFormat="1" ht="18">
      <c r="A5" s="733" t="s">
        <v>183</v>
      </c>
      <c r="B5" s="734"/>
      <c r="C5" s="308" t="s">
        <v>184</v>
      </c>
      <c r="D5" s="309">
        <v>1955</v>
      </c>
      <c r="E5" s="310">
        <v>262.39999999999998</v>
      </c>
      <c r="F5" s="308" t="s">
        <v>108</v>
      </c>
      <c r="G5" s="311">
        <v>954</v>
      </c>
      <c r="H5" s="310">
        <v>128.1</v>
      </c>
      <c r="I5" s="308" t="s">
        <v>90</v>
      </c>
      <c r="J5" s="311">
        <v>434</v>
      </c>
      <c r="K5" s="310">
        <v>58.3</v>
      </c>
      <c r="L5" s="312" t="s">
        <v>85</v>
      </c>
      <c r="M5" s="311">
        <v>411</v>
      </c>
      <c r="N5" s="310">
        <v>55.2</v>
      </c>
      <c r="O5" s="313" t="s">
        <v>185</v>
      </c>
      <c r="P5" s="311">
        <v>358</v>
      </c>
      <c r="Q5" s="314">
        <v>48.1</v>
      </c>
      <c r="R5" s="315" t="s">
        <v>95</v>
      </c>
      <c r="S5" s="316">
        <v>305</v>
      </c>
      <c r="T5" s="313">
        <v>40.9</v>
      </c>
      <c r="U5" s="317" t="s">
        <v>96</v>
      </c>
      <c r="V5" s="316">
        <v>216</v>
      </c>
      <c r="W5" s="318">
        <v>29</v>
      </c>
      <c r="X5" s="317" t="s">
        <v>186</v>
      </c>
      <c r="Y5" s="316">
        <v>149</v>
      </c>
      <c r="Z5" s="318">
        <v>20</v>
      </c>
      <c r="AA5" s="317" t="s">
        <v>93</v>
      </c>
      <c r="AB5" s="316">
        <v>146</v>
      </c>
      <c r="AC5" s="319">
        <v>19.600000000000001</v>
      </c>
      <c r="AD5" s="317" t="s">
        <v>99</v>
      </c>
      <c r="AE5" s="320">
        <v>135</v>
      </c>
      <c r="AF5" s="321">
        <v>18.100000000000001</v>
      </c>
      <c r="AG5" s="263"/>
    </row>
    <row r="6" spans="1:36" s="283" customFormat="1" ht="10.5">
      <c r="A6" s="322" t="s">
        <v>187</v>
      </c>
      <c r="B6" s="323" t="s">
        <v>188</v>
      </c>
      <c r="C6" s="324" t="s">
        <v>189</v>
      </c>
      <c r="D6" s="325">
        <v>4</v>
      </c>
      <c r="E6" s="326">
        <v>11.9</v>
      </c>
      <c r="F6" s="327" t="s">
        <v>190</v>
      </c>
      <c r="G6" s="328">
        <v>2</v>
      </c>
      <c r="H6" s="326">
        <v>6</v>
      </c>
      <c r="I6" s="329" t="s">
        <v>96</v>
      </c>
      <c r="J6" s="328">
        <v>2</v>
      </c>
      <c r="K6" s="326">
        <v>6</v>
      </c>
      <c r="L6" s="329" t="s">
        <v>191</v>
      </c>
      <c r="M6" s="328">
        <v>1</v>
      </c>
      <c r="N6" s="326">
        <v>3</v>
      </c>
      <c r="O6" s="329" t="s">
        <v>184</v>
      </c>
      <c r="P6" s="328">
        <v>1</v>
      </c>
      <c r="Q6" s="330">
        <v>3</v>
      </c>
      <c r="R6" s="331" t="s">
        <v>192</v>
      </c>
      <c r="S6" s="332">
        <v>1</v>
      </c>
      <c r="T6" s="333">
        <v>3</v>
      </c>
      <c r="U6" s="334" t="s">
        <v>90</v>
      </c>
      <c r="V6" s="332">
        <v>1</v>
      </c>
      <c r="W6" s="333">
        <v>3</v>
      </c>
      <c r="X6" s="334" t="s">
        <v>193</v>
      </c>
      <c r="Y6" s="332">
        <v>1</v>
      </c>
      <c r="Z6" s="333">
        <v>3</v>
      </c>
      <c r="AA6" s="334" t="s">
        <v>194</v>
      </c>
      <c r="AB6" s="332">
        <v>1</v>
      </c>
      <c r="AC6" s="333">
        <v>3</v>
      </c>
      <c r="AD6" s="334" t="s">
        <v>195</v>
      </c>
      <c r="AE6" s="335">
        <v>1</v>
      </c>
      <c r="AF6" s="336">
        <v>3</v>
      </c>
      <c r="AG6" s="337"/>
    </row>
    <row r="7" spans="1:36" s="283" customFormat="1" ht="10.5">
      <c r="A7" s="322" t="s">
        <v>196</v>
      </c>
      <c r="B7" s="59"/>
      <c r="C7" s="301">
        <v>0</v>
      </c>
      <c r="D7" s="325">
        <v>0</v>
      </c>
      <c r="E7" s="326">
        <v>0</v>
      </c>
      <c r="F7" s="338">
        <v>0</v>
      </c>
      <c r="G7" s="328">
        <v>0</v>
      </c>
      <c r="H7" s="326">
        <v>0</v>
      </c>
      <c r="I7" s="329">
        <v>0</v>
      </c>
      <c r="J7" s="328">
        <v>0</v>
      </c>
      <c r="K7" s="326">
        <v>0</v>
      </c>
      <c r="L7" s="329">
        <v>0</v>
      </c>
      <c r="M7" s="328">
        <v>0</v>
      </c>
      <c r="N7" s="326">
        <v>0</v>
      </c>
      <c r="O7" s="329">
        <v>0</v>
      </c>
      <c r="P7" s="328">
        <v>0</v>
      </c>
      <c r="Q7" s="330">
        <v>0</v>
      </c>
      <c r="R7" s="331">
        <v>0</v>
      </c>
      <c r="S7" s="332">
        <v>0</v>
      </c>
      <c r="T7" s="333">
        <v>0</v>
      </c>
      <c r="U7" s="334">
        <v>0</v>
      </c>
      <c r="V7" s="332">
        <v>0</v>
      </c>
      <c r="W7" s="333">
        <v>0</v>
      </c>
      <c r="X7" s="334">
        <v>0</v>
      </c>
      <c r="Y7" s="332">
        <v>0</v>
      </c>
      <c r="Z7" s="333">
        <v>0</v>
      </c>
      <c r="AA7" s="334">
        <v>0</v>
      </c>
      <c r="AB7" s="332">
        <v>0</v>
      </c>
      <c r="AC7" s="333">
        <v>0</v>
      </c>
      <c r="AD7" s="334">
        <v>0</v>
      </c>
      <c r="AE7" s="335">
        <v>0</v>
      </c>
      <c r="AF7" s="336">
        <v>0</v>
      </c>
      <c r="AG7" s="337"/>
    </row>
    <row r="8" spans="1:36" s="283" customFormat="1" ht="10.5">
      <c r="A8" s="322" t="s">
        <v>197</v>
      </c>
      <c r="B8" s="59"/>
      <c r="C8" s="301" t="s">
        <v>192</v>
      </c>
      <c r="D8" s="325">
        <v>1</v>
      </c>
      <c r="E8" s="326">
        <v>3.2</v>
      </c>
      <c r="F8" s="329" t="s">
        <v>96</v>
      </c>
      <c r="G8" s="328">
        <v>1</v>
      </c>
      <c r="H8" s="326">
        <v>3.2</v>
      </c>
      <c r="I8" s="329" t="s">
        <v>99</v>
      </c>
      <c r="J8" s="328">
        <v>1</v>
      </c>
      <c r="K8" s="326">
        <v>3.2</v>
      </c>
      <c r="L8" s="329">
        <v>0</v>
      </c>
      <c r="M8" s="328">
        <v>0</v>
      </c>
      <c r="N8" s="326">
        <v>0</v>
      </c>
      <c r="O8" s="329">
        <v>0</v>
      </c>
      <c r="P8" s="328">
        <v>0</v>
      </c>
      <c r="Q8" s="330">
        <v>0</v>
      </c>
      <c r="R8" s="331">
        <v>0</v>
      </c>
      <c r="S8" s="332">
        <v>0</v>
      </c>
      <c r="T8" s="333">
        <v>0</v>
      </c>
      <c r="U8" s="334">
        <v>0</v>
      </c>
      <c r="V8" s="332">
        <v>0</v>
      </c>
      <c r="W8" s="333">
        <v>0</v>
      </c>
      <c r="X8" s="334">
        <v>0</v>
      </c>
      <c r="Y8" s="332">
        <v>0</v>
      </c>
      <c r="Z8" s="333">
        <v>0</v>
      </c>
      <c r="AA8" s="334">
        <v>0</v>
      </c>
      <c r="AB8" s="332">
        <v>0</v>
      </c>
      <c r="AC8" s="333">
        <v>0</v>
      </c>
      <c r="AD8" s="334">
        <v>0</v>
      </c>
      <c r="AE8" s="335">
        <v>0</v>
      </c>
      <c r="AF8" s="336">
        <v>0</v>
      </c>
      <c r="AG8" s="337"/>
    </row>
    <row r="9" spans="1:36" s="283" customFormat="1" ht="10.5">
      <c r="A9" s="322" t="s">
        <v>198</v>
      </c>
      <c r="B9" s="59"/>
      <c r="C9" s="301" t="s">
        <v>96</v>
      </c>
      <c r="D9" s="325">
        <v>5</v>
      </c>
      <c r="E9" s="326">
        <v>15.8</v>
      </c>
      <c r="F9" s="329" t="s">
        <v>99</v>
      </c>
      <c r="G9" s="328">
        <v>5</v>
      </c>
      <c r="H9" s="326">
        <v>15.8</v>
      </c>
      <c r="I9" s="339" t="s">
        <v>199</v>
      </c>
      <c r="J9" s="328">
        <v>2</v>
      </c>
      <c r="K9" s="326">
        <v>6.3</v>
      </c>
      <c r="L9" s="329">
        <v>0</v>
      </c>
      <c r="M9" s="328">
        <v>0</v>
      </c>
      <c r="N9" s="326">
        <v>0</v>
      </c>
      <c r="O9" s="329">
        <v>0</v>
      </c>
      <c r="P9" s="328">
        <v>0</v>
      </c>
      <c r="Q9" s="330">
        <v>0</v>
      </c>
      <c r="R9" s="331">
        <v>0</v>
      </c>
      <c r="S9" s="332">
        <v>0</v>
      </c>
      <c r="T9" s="333">
        <v>0</v>
      </c>
      <c r="U9" s="334">
        <v>0</v>
      </c>
      <c r="V9" s="332">
        <v>0</v>
      </c>
      <c r="W9" s="333">
        <v>0</v>
      </c>
      <c r="X9" s="334">
        <v>0</v>
      </c>
      <c r="Y9" s="332">
        <v>0</v>
      </c>
      <c r="Z9" s="333">
        <v>0</v>
      </c>
      <c r="AA9" s="334">
        <v>0</v>
      </c>
      <c r="AB9" s="332">
        <v>0</v>
      </c>
      <c r="AC9" s="333">
        <v>0</v>
      </c>
      <c r="AD9" s="334">
        <v>0</v>
      </c>
      <c r="AE9" s="335">
        <v>0</v>
      </c>
      <c r="AF9" s="336">
        <v>0</v>
      </c>
      <c r="AG9" s="337"/>
    </row>
    <row r="10" spans="1:36" s="283" customFormat="1" ht="10.5">
      <c r="A10" s="322" t="s">
        <v>200</v>
      </c>
      <c r="B10" s="59"/>
      <c r="C10" s="301" t="s">
        <v>99</v>
      </c>
      <c r="D10" s="325">
        <v>3</v>
      </c>
      <c r="E10" s="326">
        <v>7</v>
      </c>
      <c r="F10" s="329" t="s">
        <v>85</v>
      </c>
      <c r="G10" s="328">
        <v>2</v>
      </c>
      <c r="H10" s="326">
        <v>4.7</v>
      </c>
      <c r="I10" s="329" t="s">
        <v>199</v>
      </c>
      <c r="J10" s="328">
        <v>2</v>
      </c>
      <c r="K10" s="326">
        <v>4.7</v>
      </c>
      <c r="L10" s="329" t="s">
        <v>184</v>
      </c>
      <c r="M10" s="328">
        <v>1</v>
      </c>
      <c r="N10" s="326">
        <v>2.2999999999999998</v>
      </c>
      <c r="O10" s="329" t="s">
        <v>201</v>
      </c>
      <c r="P10" s="328">
        <v>1</v>
      </c>
      <c r="Q10" s="330">
        <v>2.2999999999999998</v>
      </c>
      <c r="R10" s="331" t="s">
        <v>108</v>
      </c>
      <c r="S10" s="332">
        <v>1</v>
      </c>
      <c r="T10" s="333">
        <v>2.2999999999999998</v>
      </c>
      <c r="U10" s="334" t="s">
        <v>96</v>
      </c>
      <c r="V10" s="332">
        <v>1</v>
      </c>
      <c r="W10" s="333">
        <v>2.2999999999999998</v>
      </c>
      <c r="X10" s="334">
        <v>0</v>
      </c>
      <c r="Y10" s="332">
        <v>0</v>
      </c>
      <c r="Z10" s="333">
        <v>0</v>
      </c>
      <c r="AA10" s="334">
        <v>0</v>
      </c>
      <c r="AB10" s="332">
        <v>0</v>
      </c>
      <c r="AC10" s="333">
        <v>0</v>
      </c>
      <c r="AD10" s="334">
        <v>0</v>
      </c>
      <c r="AE10" s="335">
        <v>0</v>
      </c>
      <c r="AF10" s="336">
        <v>0</v>
      </c>
      <c r="AG10" s="337"/>
    </row>
    <row r="11" spans="1:36" s="283" customFormat="1" ht="10.5">
      <c r="A11" s="322" t="s">
        <v>202</v>
      </c>
      <c r="B11" s="59"/>
      <c r="C11" s="301" t="s">
        <v>99</v>
      </c>
      <c r="D11" s="325">
        <v>12</v>
      </c>
      <c r="E11" s="326">
        <v>23.3</v>
      </c>
      <c r="F11" s="329" t="s">
        <v>199</v>
      </c>
      <c r="G11" s="328">
        <v>4</v>
      </c>
      <c r="H11" s="326">
        <v>7.8</v>
      </c>
      <c r="I11" s="329" t="s">
        <v>96</v>
      </c>
      <c r="J11" s="328">
        <v>3</v>
      </c>
      <c r="K11" s="326">
        <v>5.8</v>
      </c>
      <c r="L11" s="329" t="s">
        <v>108</v>
      </c>
      <c r="M11" s="328">
        <v>2</v>
      </c>
      <c r="N11" s="326">
        <v>3.9</v>
      </c>
      <c r="O11" s="329" t="s">
        <v>201</v>
      </c>
      <c r="P11" s="328">
        <v>1</v>
      </c>
      <c r="Q11" s="330">
        <v>1.9</v>
      </c>
      <c r="R11" s="331" t="s">
        <v>185</v>
      </c>
      <c r="S11" s="332">
        <v>1</v>
      </c>
      <c r="T11" s="333">
        <v>1.9</v>
      </c>
      <c r="U11" s="334" t="s">
        <v>190</v>
      </c>
      <c r="V11" s="332">
        <v>1</v>
      </c>
      <c r="W11" s="333">
        <v>1.9</v>
      </c>
      <c r="X11" s="334">
        <v>0</v>
      </c>
      <c r="Y11" s="332">
        <v>0</v>
      </c>
      <c r="Z11" s="333">
        <v>0</v>
      </c>
      <c r="AA11" s="334">
        <v>0</v>
      </c>
      <c r="AB11" s="332">
        <v>0</v>
      </c>
      <c r="AC11" s="333">
        <v>0</v>
      </c>
      <c r="AD11" s="334">
        <v>0</v>
      </c>
      <c r="AE11" s="335">
        <v>0</v>
      </c>
      <c r="AF11" s="336">
        <v>0</v>
      </c>
      <c r="AG11" s="337"/>
    </row>
    <row r="12" spans="1:36" s="283" customFormat="1" ht="10.5">
      <c r="A12" s="322" t="s">
        <v>203</v>
      </c>
      <c r="B12" s="59"/>
      <c r="C12" s="301" t="s">
        <v>99</v>
      </c>
      <c r="D12" s="325">
        <v>17</v>
      </c>
      <c r="E12" s="326">
        <v>31.6</v>
      </c>
      <c r="F12" s="329" t="s">
        <v>184</v>
      </c>
      <c r="G12" s="328">
        <v>5</v>
      </c>
      <c r="H12" s="326">
        <v>9.3000000000000007</v>
      </c>
      <c r="I12" s="329" t="s">
        <v>108</v>
      </c>
      <c r="J12" s="328">
        <v>3</v>
      </c>
      <c r="K12" s="326">
        <v>5.6</v>
      </c>
      <c r="L12" s="329" t="s">
        <v>204</v>
      </c>
      <c r="M12" s="328">
        <v>1</v>
      </c>
      <c r="N12" s="326">
        <v>1.9</v>
      </c>
      <c r="O12" s="340" t="s">
        <v>205</v>
      </c>
      <c r="P12" s="328">
        <v>1</v>
      </c>
      <c r="Q12" s="330">
        <v>1.9</v>
      </c>
      <c r="R12" s="331" t="s">
        <v>85</v>
      </c>
      <c r="S12" s="332">
        <v>1</v>
      </c>
      <c r="T12" s="333">
        <v>1.9</v>
      </c>
      <c r="U12" s="334" t="s">
        <v>93</v>
      </c>
      <c r="V12" s="332">
        <v>1</v>
      </c>
      <c r="W12" s="333">
        <v>1.9</v>
      </c>
      <c r="X12" s="334" t="s">
        <v>190</v>
      </c>
      <c r="Y12" s="332">
        <v>1</v>
      </c>
      <c r="Z12" s="341">
        <v>1.9</v>
      </c>
      <c r="AA12" s="334" t="s">
        <v>96</v>
      </c>
      <c r="AB12" s="332">
        <v>1</v>
      </c>
      <c r="AC12" s="333">
        <v>1.9</v>
      </c>
      <c r="AD12" s="334">
        <v>0</v>
      </c>
      <c r="AE12" s="335">
        <v>0</v>
      </c>
      <c r="AF12" s="336">
        <v>0</v>
      </c>
      <c r="AG12" s="337"/>
    </row>
    <row r="13" spans="1:36" s="283" customFormat="1" ht="10.5">
      <c r="A13" s="322" t="s">
        <v>206</v>
      </c>
      <c r="B13" s="59"/>
      <c r="C13" s="301" t="s">
        <v>99</v>
      </c>
      <c r="D13" s="325">
        <v>7</v>
      </c>
      <c r="E13" s="326">
        <v>12.1</v>
      </c>
      <c r="F13" s="329" t="s">
        <v>184</v>
      </c>
      <c r="G13" s="328">
        <v>4</v>
      </c>
      <c r="H13" s="326">
        <v>6.9</v>
      </c>
      <c r="I13" s="329" t="s">
        <v>108</v>
      </c>
      <c r="J13" s="328">
        <v>4</v>
      </c>
      <c r="K13" s="326">
        <v>6.9</v>
      </c>
      <c r="L13" s="329" t="s">
        <v>78</v>
      </c>
      <c r="M13" s="328">
        <v>2</v>
      </c>
      <c r="N13" s="326">
        <v>3.5</v>
      </c>
      <c r="O13" s="329" t="s">
        <v>199</v>
      </c>
      <c r="P13" s="328">
        <v>2</v>
      </c>
      <c r="Q13" s="330">
        <v>3.5</v>
      </c>
      <c r="R13" s="331" t="s">
        <v>204</v>
      </c>
      <c r="S13" s="332">
        <v>1</v>
      </c>
      <c r="T13" s="333">
        <v>1.7</v>
      </c>
      <c r="U13" s="334" t="s">
        <v>207</v>
      </c>
      <c r="V13" s="332">
        <v>1</v>
      </c>
      <c r="W13" s="333">
        <v>1.7</v>
      </c>
      <c r="X13" s="334" t="s">
        <v>85</v>
      </c>
      <c r="Y13" s="332">
        <v>1</v>
      </c>
      <c r="Z13" s="333">
        <v>1.7</v>
      </c>
      <c r="AA13" s="334" t="s">
        <v>89</v>
      </c>
      <c r="AB13" s="332">
        <v>1</v>
      </c>
      <c r="AC13" s="339">
        <v>1.7</v>
      </c>
      <c r="AD13" s="334" t="s">
        <v>192</v>
      </c>
      <c r="AE13" s="335">
        <v>1</v>
      </c>
      <c r="AF13" s="336">
        <v>1.7</v>
      </c>
      <c r="AG13" s="337"/>
    </row>
    <row r="14" spans="1:36" s="283" customFormat="1" ht="10.5">
      <c r="A14" s="322" t="s">
        <v>208</v>
      </c>
      <c r="B14" s="59"/>
      <c r="C14" s="301" t="s">
        <v>108</v>
      </c>
      <c r="D14" s="325">
        <v>15</v>
      </c>
      <c r="E14" s="326">
        <v>24</v>
      </c>
      <c r="F14" s="329" t="s">
        <v>99</v>
      </c>
      <c r="G14" s="328">
        <v>12</v>
      </c>
      <c r="H14" s="326">
        <v>19.2</v>
      </c>
      <c r="I14" s="329" t="s">
        <v>85</v>
      </c>
      <c r="J14" s="328">
        <v>10</v>
      </c>
      <c r="K14" s="326">
        <v>16</v>
      </c>
      <c r="L14" s="329" t="s">
        <v>184</v>
      </c>
      <c r="M14" s="328">
        <v>9</v>
      </c>
      <c r="N14" s="326">
        <v>14.4</v>
      </c>
      <c r="O14" s="329" t="s">
        <v>93</v>
      </c>
      <c r="P14" s="328">
        <v>9</v>
      </c>
      <c r="Q14" s="330">
        <v>14.4</v>
      </c>
      <c r="R14" s="331" t="s">
        <v>96</v>
      </c>
      <c r="S14" s="332">
        <v>3</v>
      </c>
      <c r="T14" s="333">
        <v>4.8</v>
      </c>
      <c r="U14" s="334" t="s">
        <v>201</v>
      </c>
      <c r="V14" s="332">
        <v>2</v>
      </c>
      <c r="W14" s="333">
        <v>3.2</v>
      </c>
      <c r="X14" s="334" t="s">
        <v>89</v>
      </c>
      <c r="Y14" s="332">
        <v>1</v>
      </c>
      <c r="Z14" s="333">
        <v>1.6</v>
      </c>
      <c r="AA14" s="334" t="s">
        <v>209</v>
      </c>
      <c r="AB14" s="332">
        <v>1</v>
      </c>
      <c r="AC14" s="333">
        <v>1.6</v>
      </c>
      <c r="AD14" s="334" t="s">
        <v>210</v>
      </c>
      <c r="AE14" s="335">
        <v>1</v>
      </c>
      <c r="AF14" s="336">
        <v>1.6</v>
      </c>
      <c r="AG14" s="337"/>
    </row>
    <row r="15" spans="1:36" s="283" customFormat="1" ht="10.5">
      <c r="A15" s="322" t="s">
        <v>211</v>
      </c>
      <c r="B15" s="59"/>
      <c r="C15" s="301" t="s">
        <v>184</v>
      </c>
      <c r="D15" s="325">
        <v>34</v>
      </c>
      <c r="E15" s="326">
        <v>49.7</v>
      </c>
      <c r="F15" s="329" t="s">
        <v>108</v>
      </c>
      <c r="G15" s="328">
        <v>17</v>
      </c>
      <c r="H15" s="326">
        <v>24.9</v>
      </c>
      <c r="I15" s="329" t="s">
        <v>85</v>
      </c>
      <c r="J15" s="328">
        <v>9</v>
      </c>
      <c r="K15" s="326">
        <v>13.2</v>
      </c>
      <c r="L15" s="329" t="s">
        <v>99</v>
      </c>
      <c r="M15" s="328">
        <v>8</v>
      </c>
      <c r="N15" s="326">
        <v>11.7</v>
      </c>
      <c r="O15" s="329" t="s">
        <v>93</v>
      </c>
      <c r="P15" s="328">
        <v>7</v>
      </c>
      <c r="Q15" s="330">
        <v>10.199999999999999</v>
      </c>
      <c r="R15" s="331" t="s">
        <v>89</v>
      </c>
      <c r="S15" s="332">
        <v>5</v>
      </c>
      <c r="T15" s="333">
        <v>7.3</v>
      </c>
      <c r="U15" s="334" t="s">
        <v>96</v>
      </c>
      <c r="V15" s="332">
        <v>4</v>
      </c>
      <c r="W15" s="333">
        <v>5.8</v>
      </c>
      <c r="X15" s="334" t="s">
        <v>185</v>
      </c>
      <c r="Y15" s="332">
        <v>3</v>
      </c>
      <c r="Z15" s="333">
        <v>4.4000000000000004</v>
      </c>
      <c r="AA15" s="334" t="s">
        <v>209</v>
      </c>
      <c r="AB15" s="332">
        <v>3</v>
      </c>
      <c r="AC15" s="333">
        <v>4.4000000000000004</v>
      </c>
      <c r="AD15" s="334" t="s">
        <v>201</v>
      </c>
      <c r="AE15" s="335">
        <v>2</v>
      </c>
      <c r="AF15" s="336">
        <v>2.9</v>
      </c>
      <c r="AG15" s="337"/>
    </row>
    <row r="16" spans="1:36" s="283" customFormat="1" ht="10.5">
      <c r="A16" s="322" t="s">
        <v>212</v>
      </c>
      <c r="B16" s="59"/>
      <c r="C16" s="301" t="s">
        <v>184</v>
      </c>
      <c r="D16" s="325">
        <v>46</v>
      </c>
      <c r="E16" s="326">
        <v>76</v>
      </c>
      <c r="F16" s="329" t="s">
        <v>108</v>
      </c>
      <c r="G16" s="328">
        <v>39</v>
      </c>
      <c r="H16" s="326">
        <v>64.400000000000006</v>
      </c>
      <c r="I16" s="329" t="s">
        <v>99</v>
      </c>
      <c r="J16" s="328">
        <v>20</v>
      </c>
      <c r="K16" s="326">
        <v>33</v>
      </c>
      <c r="L16" s="329" t="s">
        <v>85</v>
      </c>
      <c r="M16" s="328">
        <v>12</v>
      </c>
      <c r="N16" s="326">
        <v>19.8</v>
      </c>
      <c r="O16" s="329" t="s">
        <v>93</v>
      </c>
      <c r="P16" s="328">
        <v>12</v>
      </c>
      <c r="Q16" s="330">
        <v>19.8</v>
      </c>
      <c r="R16" s="331" t="s">
        <v>96</v>
      </c>
      <c r="S16" s="332">
        <v>8</v>
      </c>
      <c r="T16" s="333">
        <v>13.2</v>
      </c>
      <c r="U16" s="334" t="s">
        <v>186</v>
      </c>
      <c r="V16" s="332">
        <v>4</v>
      </c>
      <c r="W16" s="333">
        <v>6.6</v>
      </c>
      <c r="X16" s="334" t="s">
        <v>209</v>
      </c>
      <c r="Y16" s="332">
        <v>4</v>
      </c>
      <c r="Z16" s="333">
        <v>6.6</v>
      </c>
      <c r="AA16" s="334" t="s">
        <v>78</v>
      </c>
      <c r="AB16" s="332">
        <v>3</v>
      </c>
      <c r="AC16" s="333">
        <v>5</v>
      </c>
      <c r="AD16" s="334" t="s">
        <v>199</v>
      </c>
      <c r="AE16" s="335">
        <v>3</v>
      </c>
      <c r="AF16" s="336">
        <v>5</v>
      </c>
      <c r="AG16" s="337"/>
    </row>
    <row r="17" spans="1:36" s="283" customFormat="1" ht="10.5">
      <c r="A17" s="322" t="s">
        <v>213</v>
      </c>
      <c r="B17" s="59"/>
      <c r="C17" s="301" t="s">
        <v>184</v>
      </c>
      <c r="D17" s="325">
        <v>81</v>
      </c>
      <c r="E17" s="326">
        <v>170.4</v>
      </c>
      <c r="F17" s="329" t="s">
        <v>108</v>
      </c>
      <c r="G17" s="328">
        <v>37</v>
      </c>
      <c r="H17" s="326">
        <v>77.8</v>
      </c>
      <c r="I17" s="329" t="s">
        <v>85</v>
      </c>
      <c r="J17" s="328">
        <v>15</v>
      </c>
      <c r="K17" s="326">
        <v>31.6</v>
      </c>
      <c r="L17" s="329" t="s">
        <v>93</v>
      </c>
      <c r="M17" s="328">
        <v>15</v>
      </c>
      <c r="N17" s="326">
        <v>31.6</v>
      </c>
      <c r="O17" s="329" t="s">
        <v>96</v>
      </c>
      <c r="P17" s="328">
        <v>11</v>
      </c>
      <c r="Q17" s="330">
        <v>23.1</v>
      </c>
      <c r="R17" s="331" t="s">
        <v>99</v>
      </c>
      <c r="S17" s="332">
        <v>11</v>
      </c>
      <c r="T17" s="333">
        <v>23.1</v>
      </c>
      <c r="U17" s="334" t="s">
        <v>199</v>
      </c>
      <c r="V17" s="332">
        <v>6</v>
      </c>
      <c r="W17" s="333">
        <v>12.6</v>
      </c>
      <c r="X17" s="334" t="s">
        <v>89</v>
      </c>
      <c r="Y17" s="332">
        <v>4</v>
      </c>
      <c r="Z17" s="333">
        <v>8.4</v>
      </c>
      <c r="AA17" s="334" t="s">
        <v>186</v>
      </c>
      <c r="AB17" s="332">
        <v>4</v>
      </c>
      <c r="AC17" s="333">
        <v>8.4</v>
      </c>
      <c r="AD17" s="334" t="s">
        <v>91</v>
      </c>
      <c r="AE17" s="335">
        <v>3</v>
      </c>
      <c r="AF17" s="336">
        <v>6.3</v>
      </c>
      <c r="AG17" s="337"/>
    </row>
    <row r="18" spans="1:36" s="283" customFormat="1" ht="10.5">
      <c r="A18" s="322" t="s">
        <v>214</v>
      </c>
      <c r="B18" s="59"/>
      <c r="C18" s="301" t="s">
        <v>184</v>
      </c>
      <c r="D18" s="325">
        <v>113</v>
      </c>
      <c r="E18" s="326">
        <v>305.5</v>
      </c>
      <c r="F18" s="329" t="s">
        <v>108</v>
      </c>
      <c r="G18" s="328">
        <v>53</v>
      </c>
      <c r="H18" s="326">
        <v>143.30000000000001</v>
      </c>
      <c r="I18" s="329" t="s">
        <v>85</v>
      </c>
      <c r="J18" s="328">
        <v>25</v>
      </c>
      <c r="K18" s="326">
        <v>67.599999999999994</v>
      </c>
      <c r="L18" s="329" t="s">
        <v>93</v>
      </c>
      <c r="M18" s="328">
        <v>17</v>
      </c>
      <c r="N18" s="326">
        <v>46</v>
      </c>
      <c r="O18" s="340" t="s">
        <v>185</v>
      </c>
      <c r="P18" s="328">
        <v>11</v>
      </c>
      <c r="Q18" s="330">
        <v>29.7</v>
      </c>
      <c r="R18" s="331" t="s">
        <v>186</v>
      </c>
      <c r="S18" s="332">
        <v>11</v>
      </c>
      <c r="T18" s="333">
        <v>29.7</v>
      </c>
      <c r="U18" s="334" t="s">
        <v>99</v>
      </c>
      <c r="V18" s="332">
        <v>10</v>
      </c>
      <c r="W18" s="341">
        <v>27</v>
      </c>
      <c r="X18" s="334" t="s">
        <v>96</v>
      </c>
      <c r="Y18" s="332">
        <v>9</v>
      </c>
      <c r="Z18" s="333">
        <v>24.3</v>
      </c>
      <c r="AA18" s="334" t="s">
        <v>78</v>
      </c>
      <c r="AB18" s="332">
        <v>7</v>
      </c>
      <c r="AC18" s="333">
        <v>18.899999999999999</v>
      </c>
      <c r="AD18" s="334" t="s">
        <v>201</v>
      </c>
      <c r="AE18" s="335">
        <v>5</v>
      </c>
      <c r="AF18" s="336">
        <v>13.5</v>
      </c>
      <c r="AG18" s="337"/>
    </row>
    <row r="19" spans="1:36" s="283" customFormat="1" ht="10.5">
      <c r="A19" s="322" t="s">
        <v>215</v>
      </c>
      <c r="B19" s="59"/>
      <c r="C19" s="301" t="s">
        <v>184</v>
      </c>
      <c r="D19" s="325">
        <v>234</v>
      </c>
      <c r="E19" s="326">
        <v>623.20000000000005</v>
      </c>
      <c r="F19" s="329" t="s">
        <v>108</v>
      </c>
      <c r="G19" s="328">
        <v>93</v>
      </c>
      <c r="H19" s="326">
        <v>247.7</v>
      </c>
      <c r="I19" s="329" t="s">
        <v>85</v>
      </c>
      <c r="J19" s="328">
        <v>40</v>
      </c>
      <c r="K19" s="326">
        <v>106.5</v>
      </c>
      <c r="L19" s="301" t="s">
        <v>93</v>
      </c>
      <c r="M19" s="328">
        <v>21</v>
      </c>
      <c r="N19" s="326">
        <v>55.9</v>
      </c>
      <c r="O19" s="329" t="s">
        <v>90</v>
      </c>
      <c r="P19" s="328">
        <v>17</v>
      </c>
      <c r="Q19" s="330">
        <v>45.3</v>
      </c>
      <c r="R19" s="331" t="s">
        <v>185</v>
      </c>
      <c r="S19" s="332">
        <v>14</v>
      </c>
      <c r="T19" s="333">
        <v>37.299999999999997</v>
      </c>
      <c r="U19" s="334" t="s">
        <v>89</v>
      </c>
      <c r="V19" s="332">
        <v>11</v>
      </c>
      <c r="W19" s="341">
        <v>29.3</v>
      </c>
      <c r="X19" s="334" t="s">
        <v>96</v>
      </c>
      <c r="Y19" s="332">
        <v>11</v>
      </c>
      <c r="Z19" s="333">
        <v>29.3</v>
      </c>
      <c r="AA19" s="334" t="s">
        <v>186</v>
      </c>
      <c r="AB19" s="332">
        <v>9</v>
      </c>
      <c r="AC19" s="333">
        <v>24</v>
      </c>
      <c r="AD19" s="334" t="s">
        <v>201</v>
      </c>
      <c r="AE19" s="335">
        <v>8</v>
      </c>
      <c r="AF19" s="336">
        <v>21.3</v>
      </c>
      <c r="AG19" s="337"/>
    </row>
    <row r="20" spans="1:36" s="283" customFormat="1" ht="10.5">
      <c r="A20" s="322" t="s">
        <v>216</v>
      </c>
      <c r="B20" s="59"/>
      <c r="C20" s="301" t="s">
        <v>184</v>
      </c>
      <c r="D20" s="325">
        <v>317</v>
      </c>
      <c r="E20" s="326">
        <v>888.2</v>
      </c>
      <c r="F20" s="329" t="s">
        <v>108</v>
      </c>
      <c r="G20" s="328">
        <v>122</v>
      </c>
      <c r="H20" s="326">
        <v>341.8</v>
      </c>
      <c r="I20" s="329" t="s">
        <v>85</v>
      </c>
      <c r="J20" s="328">
        <v>41</v>
      </c>
      <c r="K20" s="326">
        <v>114.9</v>
      </c>
      <c r="L20" s="301" t="s">
        <v>90</v>
      </c>
      <c r="M20" s="328">
        <v>35</v>
      </c>
      <c r="N20" s="326">
        <v>98.1</v>
      </c>
      <c r="O20" s="338" t="s">
        <v>185</v>
      </c>
      <c r="P20" s="328">
        <v>33</v>
      </c>
      <c r="Q20" s="330">
        <v>92.5</v>
      </c>
      <c r="R20" s="331" t="s">
        <v>96</v>
      </c>
      <c r="S20" s="332">
        <v>24</v>
      </c>
      <c r="T20" s="333">
        <v>67.2</v>
      </c>
      <c r="U20" s="334" t="s">
        <v>186</v>
      </c>
      <c r="V20" s="332">
        <v>21</v>
      </c>
      <c r="W20" s="333">
        <v>58.8</v>
      </c>
      <c r="X20" s="334" t="s">
        <v>93</v>
      </c>
      <c r="Y20" s="332">
        <v>18</v>
      </c>
      <c r="Z20" s="333">
        <v>50.4</v>
      </c>
      <c r="AA20" s="334" t="s">
        <v>91</v>
      </c>
      <c r="AB20" s="332">
        <v>17</v>
      </c>
      <c r="AC20" s="333">
        <v>47.6</v>
      </c>
      <c r="AD20" s="334" t="s">
        <v>204</v>
      </c>
      <c r="AE20" s="335">
        <v>14</v>
      </c>
      <c r="AF20" s="336">
        <v>39.200000000000003</v>
      </c>
      <c r="AG20" s="337"/>
    </row>
    <row r="21" spans="1:36" s="283" customFormat="1" ht="10.5">
      <c r="A21" s="322" t="s">
        <v>217</v>
      </c>
      <c r="B21" s="59"/>
      <c r="C21" s="301" t="s">
        <v>184</v>
      </c>
      <c r="D21" s="325">
        <v>348</v>
      </c>
      <c r="E21" s="326">
        <v>1229.5999999999999</v>
      </c>
      <c r="F21" s="329" t="s">
        <v>108</v>
      </c>
      <c r="G21" s="328">
        <v>138</v>
      </c>
      <c r="H21" s="326">
        <v>487.6</v>
      </c>
      <c r="I21" s="329" t="s">
        <v>85</v>
      </c>
      <c r="J21" s="328">
        <v>73</v>
      </c>
      <c r="K21" s="326">
        <v>257.89999999999998</v>
      </c>
      <c r="L21" s="301" t="s">
        <v>90</v>
      </c>
      <c r="M21" s="328">
        <v>62</v>
      </c>
      <c r="N21" s="326">
        <v>219.1</v>
      </c>
      <c r="O21" s="338" t="s">
        <v>185</v>
      </c>
      <c r="P21" s="328">
        <v>56</v>
      </c>
      <c r="Q21" s="330">
        <v>197.9</v>
      </c>
      <c r="R21" s="331" t="s">
        <v>96</v>
      </c>
      <c r="S21" s="332">
        <v>30</v>
      </c>
      <c r="T21" s="333">
        <v>106</v>
      </c>
      <c r="U21" s="334" t="s">
        <v>91</v>
      </c>
      <c r="V21" s="332">
        <v>27</v>
      </c>
      <c r="W21" s="333">
        <v>95.4</v>
      </c>
      <c r="X21" s="334" t="s">
        <v>186</v>
      </c>
      <c r="Y21" s="332">
        <v>22</v>
      </c>
      <c r="Z21" s="333">
        <v>77.7</v>
      </c>
      <c r="AA21" s="334" t="s">
        <v>95</v>
      </c>
      <c r="AB21" s="332">
        <v>21</v>
      </c>
      <c r="AC21" s="333">
        <v>74.2</v>
      </c>
      <c r="AD21" s="334" t="s">
        <v>93</v>
      </c>
      <c r="AE21" s="335">
        <v>20</v>
      </c>
      <c r="AF21" s="336">
        <v>70.7</v>
      </c>
      <c r="AG21" s="337"/>
    </row>
    <row r="22" spans="1:36" s="283" customFormat="1" ht="10.5">
      <c r="A22" s="322" t="s">
        <v>218</v>
      </c>
      <c r="B22" s="59"/>
      <c r="C22" s="301" t="s">
        <v>184</v>
      </c>
      <c r="D22" s="325">
        <v>361</v>
      </c>
      <c r="E22" s="326">
        <v>1987.1</v>
      </c>
      <c r="F22" s="329" t="s">
        <v>108</v>
      </c>
      <c r="G22" s="328">
        <v>190</v>
      </c>
      <c r="H22" s="326">
        <v>1045.9000000000001</v>
      </c>
      <c r="I22" s="329" t="s">
        <v>85</v>
      </c>
      <c r="J22" s="328">
        <v>75</v>
      </c>
      <c r="K22" s="326">
        <v>412.8</v>
      </c>
      <c r="L22" s="301" t="s">
        <v>90</v>
      </c>
      <c r="M22" s="328">
        <v>72</v>
      </c>
      <c r="N22" s="326">
        <v>396.3</v>
      </c>
      <c r="O22" s="338" t="s">
        <v>185</v>
      </c>
      <c r="P22" s="328">
        <v>64</v>
      </c>
      <c r="Q22" s="330">
        <v>352.3</v>
      </c>
      <c r="R22" s="331" t="s">
        <v>95</v>
      </c>
      <c r="S22" s="332">
        <v>44</v>
      </c>
      <c r="T22" s="333">
        <v>242.2</v>
      </c>
      <c r="U22" s="334" t="s">
        <v>96</v>
      </c>
      <c r="V22" s="332">
        <v>38</v>
      </c>
      <c r="W22" s="341">
        <v>209.2</v>
      </c>
      <c r="X22" s="334" t="s">
        <v>91</v>
      </c>
      <c r="Y22" s="332">
        <v>30</v>
      </c>
      <c r="Z22" s="333">
        <v>165.1</v>
      </c>
      <c r="AA22" s="334" t="s">
        <v>186</v>
      </c>
      <c r="AB22" s="332">
        <v>26</v>
      </c>
      <c r="AC22" s="333">
        <v>143.1</v>
      </c>
      <c r="AD22" s="334" t="s">
        <v>94</v>
      </c>
      <c r="AE22" s="335">
        <v>25</v>
      </c>
      <c r="AF22" s="336">
        <v>137.6</v>
      </c>
      <c r="AG22" s="337"/>
    </row>
    <row r="23" spans="1:36" s="283" customFormat="1" ht="10.5">
      <c r="A23" s="342" t="s">
        <v>219</v>
      </c>
      <c r="B23" s="343"/>
      <c r="C23" s="344" t="s">
        <v>184</v>
      </c>
      <c r="D23" s="345">
        <v>401</v>
      </c>
      <c r="E23" s="346">
        <v>2813.4</v>
      </c>
      <c r="F23" s="344" t="s">
        <v>108</v>
      </c>
      <c r="G23" s="347">
        <v>240</v>
      </c>
      <c r="H23" s="346">
        <v>1683.9</v>
      </c>
      <c r="I23" s="344" t="s">
        <v>90</v>
      </c>
      <c r="J23" s="347">
        <v>237</v>
      </c>
      <c r="K23" s="346">
        <v>1662.8</v>
      </c>
      <c r="L23" s="348" t="s">
        <v>95</v>
      </c>
      <c r="M23" s="347">
        <v>231</v>
      </c>
      <c r="N23" s="346">
        <v>1620.7</v>
      </c>
      <c r="O23" s="349" t="s">
        <v>185</v>
      </c>
      <c r="P23" s="347">
        <v>172</v>
      </c>
      <c r="Q23" s="350">
        <v>1206.8</v>
      </c>
      <c r="R23" s="351" t="s">
        <v>85</v>
      </c>
      <c r="S23" s="352">
        <v>107</v>
      </c>
      <c r="T23" s="353">
        <v>750.7</v>
      </c>
      <c r="U23" s="354" t="s">
        <v>96</v>
      </c>
      <c r="V23" s="352">
        <v>64</v>
      </c>
      <c r="W23" s="355">
        <v>449</v>
      </c>
      <c r="X23" s="354" t="s">
        <v>94</v>
      </c>
      <c r="Y23" s="352">
        <v>52</v>
      </c>
      <c r="Z23" s="353">
        <v>364.8</v>
      </c>
      <c r="AA23" s="354" t="s">
        <v>186</v>
      </c>
      <c r="AB23" s="352">
        <v>49</v>
      </c>
      <c r="AC23" s="355">
        <v>343.8</v>
      </c>
      <c r="AD23" s="354" t="s">
        <v>91</v>
      </c>
      <c r="AE23" s="356">
        <v>45</v>
      </c>
      <c r="AF23" s="336">
        <v>315.7</v>
      </c>
      <c r="AG23" s="337"/>
    </row>
    <row r="24" spans="1:36" s="283" customFormat="1" ht="10.5">
      <c r="A24" s="735" t="s">
        <v>220</v>
      </c>
      <c r="B24" s="736"/>
      <c r="C24" s="357"/>
      <c r="D24" s="358"/>
      <c r="E24" s="326"/>
      <c r="F24" s="357"/>
      <c r="G24" s="359"/>
      <c r="H24" s="360"/>
      <c r="I24" s="357"/>
      <c r="J24" s="359"/>
      <c r="K24" s="360"/>
      <c r="L24" s="357"/>
      <c r="M24" s="359"/>
      <c r="N24" s="360"/>
      <c r="O24" s="357"/>
      <c r="P24" s="359"/>
      <c r="Q24" s="357"/>
      <c r="R24" s="361"/>
      <c r="S24" s="362"/>
      <c r="T24" s="363"/>
      <c r="U24" s="364"/>
      <c r="V24" s="362"/>
      <c r="W24" s="363"/>
      <c r="X24" s="364"/>
      <c r="Y24" s="362"/>
      <c r="Z24" s="363"/>
      <c r="AA24" s="364"/>
      <c r="AB24" s="362"/>
      <c r="AC24" s="363"/>
      <c r="AD24" s="364"/>
      <c r="AE24" s="365"/>
      <c r="AF24" s="366"/>
      <c r="AG24" s="337"/>
    </row>
    <row r="25" spans="1:36" s="251" customFormat="1" ht="10.5">
      <c r="A25" s="733" t="s">
        <v>183</v>
      </c>
      <c r="B25" s="734"/>
      <c r="C25" s="308" t="s">
        <v>184</v>
      </c>
      <c r="D25" s="311">
        <v>1341</v>
      </c>
      <c r="E25" s="310">
        <v>185.6</v>
      </c>
      <c r="F25" s="308" t="s">
        <v>108</v>
      </c>
      <c r="G25" s="311">
        <v>818</v>
      </c>
      <c r="H25" s="310">
        <v>109.8</v>
      </c>
      <c r="I25" s="308" t="s">
        <v>95</v>
      </c>
      <c r="J25" s="311">
        <v>776</v>
      </c>
      <c r="K25" s="310">
        <v>104.2</v>
      </c>
      <c r="L25" s="312" t="s">
        <v>85</v>
      </c>
      <c r="M25" s="311">
        <v>423</v>
      </c>
      <c r="N25" s="310">
        <v>56.8</v>
      </c>
      <c r="O25" s="308" t="s">
        <v>90</v>
      </c>
      <c r="P25" s="311">
        <v>314</v>
      </c>
      <c r="Q25" s="314">
        <v>42.1</v>
      </c>
      <c r="R25" s="367" t="s">
        <v>185</v>
      </c>
      <c r="S25" s="316">
        <v>233</v>
      </c>
      <c r="T25" s="313">
        <v>31.3</v>
      </c>
      <c r="U25" s="317" t="s">
        <v>96</v>
      </c>
      <c r="V25" s="316">
        <v>185</v>
      </c>
      <c r="W25" s="368">
        <v>24.8</v>
      </c>
      <c r="X25" s="317" t="s">
        <v>186</v>
      </c>
      <c r="Y25" s="316">
        <v>113</v>
      </c>
      <c r="Z25" s="369">
        <v>15.2</v>
      </c>
      <c r="AA25" s="317" t="s">
        <v>221</v>
      </c>
      <c r="AB25" s="316">
        <v>100</v>
      </c>
      <c r="AC25" s="318">
        <v>13.4</v>
      </c>
      <c r="AD25" s="317" t="s">
        <v>94</v>
      </c>
      <c r="AE25" s="320">
        <v>85</v>
      </c>
      <c r="AF25" s="336">
        <v>11.4</v>
      </c>
      <c r="AG25" s="263"/>
    </row>
    <row r="26" spans="1:36" s="283" customFormat="1" ht="10.5">
      <c r="A26" s="370" t="s">
        <v>187</v>
      </c>
      <c r="B26" s="371" t="s">
        <v>188</v>
      </c>
      <c r="C26" s="301" t="s">
        <v>222</v>
      </c>
      <c r="D26" s="372">
        <v>3</v>
      </c>
      <c r="E26" s="373">
        <v>9.4</v>
      </c>
      <c r="F26" s="374" t="s">
        <v>189</v>
      </c>
      <c r="G26" s="328">
        <v>2</v>
      </c>
      <c r="H26" s="326">
        <v>6.3</v>
      </c>
      <c r="I26" s="375" t="s">
        <v>190</v>
      </c>
      <c r="J26" s="328">
        <v>2</v>
      </c>
      <c r="K26" s="326">
        <v>6.3</v>
      </c>
      <c r="L26" s="376" t="s">
        <v>191</v>
      </c>
      <c r="M26" s="328">
        <v>1</v>
      </c>
      <c r="N26" s="326">
        <v>3.1</v>
      </c>
      <c r="O26" s="301" t="s">
        <v>201</v>
      </c>
      <c r="P26" s="328">
        <v>1</v>
      </c>
      <c r="Q26" s="330">
        <v>3.1</v>
      </c>
      <c r="R26" s="377" t="s">
        <v>223</v>
      </c>
      <c r="S26" s="332">
        <v>1</v>
      </c>
      <c r="T26" s="378">
        <v>3.1</v>
      </c>
      <c r="U26" s="334">
        <v>0</v>
      </c>
      <c r="V26" s="332">
        <v>0</v>
      </c>
      <c r="W26" s="379">
        <v>0</v>
      </c>
      <c r="X26" s="334">
        <v>0</v>
      </c>
      <c r="Y26" s="332">
        <v>0</v>
      </c>
      <c r="Z26" s="341">
        <v>0</v>
      </c>
      <c r="AA26" s="334">
        <v>0</v>
      </c>
      <c r="AB26" s="332">
        <v>0</v>
      </c>
      <c r="AC26" s="378">
        <v>0</v>
      </c>
      <c r="AD26" s="380">
        <v>0</v>
      </c>
      <c r="AE26" s="335">
        <v>0</v>
      </c>
      <c r="AF26" s="336">
        <v>0</v>
      </c>
      <c r="AG26" s="337"/>
    </row>
    <row r="27" spans="1:36" s="283" customFormat="1" ht="10.5">
      <c r="A27" s="322" t="s">
        <v>196</v>
      </c>
      <c r="B27" s="59"/>
      <c r="C27" s="376" t="s">
        <v>184</v>
      </c>
      <c r="D27" s="328">
        <v>1</v>
      </c>
      <c r="E27" s="326">
        <v>3.3</v>
      </c>
      <c r="F27" s="381">
        <v>0</v>
      </c>
      <c r="G27" s="328">
        <v>0</v>
      </c>
      <c r="H27" s="326">
        <v>0</v>
      </c>
      <c r="I27" s="376">
        <v>0</v>
      </c>
      <c r="J27" s="328">
        <v>0</v>
      </c>
      <c r="K27" s="326">
        <v>0</v>
      </c>
      <c r="L27" s="376">
        <v>0</v>
      </c>
      <c r="M27" s="328">
        <v>0</v>
      </c>
      <c r="N27" s="326">
        <v>0</v>
      </c>
      <c r="O27" s="376">
        <v>0</v>
      </c>
      <c r="P27" s="328">
        <v>0</v>
      </c>
      <c r="Q27" s="330">
        <v>0</v>
      </c>
      <c r="R27" s="361">
        <v>0</v>
      </c>
      <c r="S27" s="332">
        <v>0</v>
      </c>
      <c r="T27" s="378">
        <v>0</v>
      </c>
      <c r="U27" s="364">
        <v>0</v>
      </c>
      <c r="V27" s="332">
        <v>0</v>
      </c>
      <c r="W27" s="378">
        <v>0</v>
      </c>
      <c r="X27" s="364">
        <v>0</v>
      </c>
      <c r="Y27" s="332">
        <v>0</v>
      </c>
      <c r="Z27" s="378">
        <v>0</v>
      </c>
      <c r="AA27" s="364">
        <v>0</v>
      </c>
      <c r="AB27" s="332">
        <v>0</v>
      </c>
      <c r="AC27" s="378">
        <v>0</v>
      </c>
      <c r="AD27" s="364">
        <v>0</v>
      </c>
      <c r="AE27" s="335">
        <v>0</v>
      </c>
      <c r="AF27" s="336">
        <v>0</v>
      </c>
      <c r="AG27" s="337"/>
    </row>
    <row r="28" spans="1:36" s="283" customFormat="1" ht="10.5">
      <c r="A28" s="322" t="s">
        <v>197</v>
      </c>
      <c r="B28" s="59"/>
      <c r="C28" s="376" t="s">
        <v>184</v>
      </c>
      <c r="D28" s="328">
        <v>1</v>
      </c>
      <c r="E28" s="326">
        <v>3.3</v>
      </c>
      <c r="F28" s="376" t="s">
        <v>108</v>
      </c>
      <c r="G28" s="328">
        <v>1</v>
      </c>
      <c r="H28" s="326">
        <v>3.3</v>
      </c>
      <c r="I28" s="376" t="s">
        <v>199</v>
      </c>
      <c r="J28" s="328">
        <v>1</v>
      </c>
      <c r="K28" s="326">
        <v>3.3</v>
      </c>
      <c r="L28" s="376">
        <v>0</v>
      </c>
      <c r="M28" s="328">
        <v>0</v>
      </c>
      <c r="N28" s="326">
        <v>0</v>
      </c>
      <c r="O28" s="376">
        <v>0</v>
      </c>
      <c r="P28" s="359">
        <v>0</v>
      </c>
      <c r="Q28" s="330">
        <v>0</v>
      </c>
      <c r="R28" s="361">
        <v>0</v>
      </c>
      <c r="S28" s="332">
        <v>0</v>
      </c>
      <c r="T28" s="378">
        <v>0</v>
      </c>
      <c r="U28" s="364">
        <v>0</v>
      </c>
      <c r="V28" s="332">
        <v>0</v>
      </c>
      <c r="W28" s="378">
        <v>0</v>
      </c>
      <c r="X28" s="364">
        <v>0</v>
      </c>
      <c r="Y28" s="332">
        <v>0</v>
      </c>
      <c r="Z28" s="378">
        <v>0</v>
      </c>
      <c r="AA28" s="364">
        <v>0</v>
      </c>
      <c r="AB28" s="332">
        <v>0</v>
      </c>
      <c r="AC28" s="378">
        <v>0</v>
      </c>
      <c r="AD28" s="364">
        <v>0</v>
      </c>
      <c r="AE28" s="335">
        <v>0</v>
      </c>
      <c r="AF28" s="336">
        <v>0</v>
      </c>
      <c r="AG28" s="337"/>
      <c r="AH28" s="251"/>
      <c r="AI28" s="251"/>
      <c r="AJ28" s="251"/>
    </row>
    <row r="29" spans="1:36" s="283" customFormat="1" ht="10.5">
      <c r="A29" s="322" t="s">
        <v>198</v>
      </c>
      <c r="B29" s="59"/>
      <c r="C29" s="376" t="s">
        <v>99</v>
      </c>
      <c r="D29" s="328">
        <v>2</v>
      </c>
      <c r="E29" s="326">
        <v>6.6</v>
      </c>
      <c r="F29" s="376" t="s">
        <v>108</v>
      </c>
      <c r="G29" s="328">
        <v>1</v>
      </c>
      <c r="H29" s="326">
        <v>3.3</v>
      </c>
      <c r="I29" s="376" t="s">
        <v>96</v>
      </c>
      <c r="J29" s="328">
        <v>1</v>
      </c>
      <c r="K29" s="326">
        <v>3.3</v>
      </c>
      <c r="L29" s="382">
        <v>0</v>
      </c>
      <c r="M29" s="328">
        <v>0</v>
      </c>
      <c r="N29" s="326">
        <v>0</v>
      </c>
      <c r="O29" s="376">
        <v>0</v>
      </c>
      <c r="P29" s="328">
        <v>0</v>
      </c>
      <c r="Q29" s="330">
        <v>0</v>
      </c>
      <c r="R29" s="361">
        <v>0</v>
      </c>
      <c r="S29" s="332">
        <v>0</v>
      </c>
      <c r="T29" s="378">
        <v>0</v>
      </c>
      <c r="U29" s="364">
        <v>0</v>
      </c>
      <c r="V29" s="332">
        <v>0</v>
      </c>
      <c r="W29" s="378">
        <v>0</v>
      </c>
      <c r="X29" s="364">
        <v>0</v>
      </c>
      <c r="Y29" s="332">
        <v>0</v>
      </c>
      <c r="Z29" s="378">
        <v>0</v>
      </c>
      <c r="AA29" s="364">
        <v>0</v>
      </c>
      <c r="AB29" s="332">
        <v>0</v>
      </c>
      <c r="AC29" s="378">
        <v>0</v>
      </c>
      <c r="AD29" s="364">
        <v>0</v>
      </c>
      <c r="AE29" s="335">
        <v>0</v>
      </c>
      <c r="AF29" s="336">
        <v>0</v>
      </c>
      <c r="AG29" s="337"/>
    </row>
    <row r="30" spans="1:36" s="283" customFormat="1" ht="10.5">
      <c r="A30" s="322" t="s">
        <v>200</v>
      </c>
      <c r="B30" s="59"/>
      <c r="C30" s="376" t="s">
        <v>99</v>
      </c>
      <c r="D30" s="328">
        <v>4</v>
      </c>
      <c r="E30" s="326">
        <v>9.6999999999999993</v>
      </c>
      <c r="F30" s="376" t="s">
        <v>199</v>
      </c>
      <c r="G30" s="328">
        <v>2</v>
      </c>
      <c r="H30" s="326">
        <v>4.9000000000000004</v>
      </c>
      <c r="I30" s="376" t="s">
        <v>96</v>
      </c>
      <c r="J30" s="328">
        <v>1</v>
      </c>
      <c r="K30" s="326">
        <v>2.4</v>
      </c>
      <c r="L30" s="383">
        <v>0</v>
      </c>
      <c r="M30" s="328">
        <v>0</v>
      </c>
      <c r="N30" s="326">
        <v>0</v>
      </c>
      <c r="O30" s="376">
        <v>0</v>
      </c>
      <c r="P30" s="328">
        <v>0</v>
      </c>
      <c r="Q30" s="330">
        <v>0</v>
      </c>
      <c r="R30" s="361">
        <v>0</v>
      </c>
      <c r="S30" s="332">
        <v>0</v>
      </c>
      <c r="T30" s="378">
        <v>0</v>
      </c>
      <c r="U30" s="364">
        <v>0</v>
      </c>
      <c r="V30" s="332">
        <v>0</v>
      </c>
      <c r="W30" s="378">
        <v>0</v>
      </c>
      <c r="X30" s="364">
        <v>0</v>
      </c>
      <c r="Y30" s="332">
        <v>0</v>
      </c>
      <c r="Z30" s="378">
        <v>0</v>
      </c>
      <c r="AA30" s="364">
        <v>0</v>
      </c>
      <c r="AB30" s="332">
        <v>0</v>
      </c>
      <c r="AC30" s="378">
        <v>0</v>
      </c>
      <c r="AD30" s="364">
        <v>0</v>
      </c>
      <c r="AE30" s="335">
        <v>0</v>
      </c>
      <c r="AF30" s="336">
        <v>0</v>
      </c>
      <c r="AG30" s="337"/>
    </row>
    <row r="31" spans="1:36" s="283" customFormat="1" ht="10.5">
      <c r="A31" s="322" t="s">
        <v>202</v>
      </c>
      <c r="B31" s="59"/>
      <c r="C31" s="376" t="s">
        <v>99</v>
      </c>
      <c r="D31" s="328">
        <v>7</v>
      </c>
      <c r="E31" s="326">
        <v>14.8</v>
      </c>
      <c r="F31" s="376" t="s">
        <v>184</v>
      </c>
      <c r="G31" s="328">
        <v>2</v>
      </c>
      <c r="H31" s="326">
        <v>4.2</v>
      </c>
      <c r="I31" s="376" t="s">
        <v>108</v>
      </c>
      <c r="J31" s="328">
        <v>1</v>
      </c>
      <c r="K31" s="326">
        <v>2.1</v>
      </c>
      <c r="L31" s="376" t="s">
        <v>96</v>
      </c>
      <c r="M31" s="328">
        <v>1</v>
      </c>
      <c r="N31" s="326">
        <v>2.1</v>
      </c>
      <c r="O31" s="301" t="s">
        <v>210</v>
      </c>
      <c r="P31" s="328">
        <v>1</v>
      </c>
      <c r="Q31" s="330">
        <v>2.1</v>
      </c>
      <c r="R31" s="331">
        <v>0</v>
      </c>
      <c r="S31" s="332">
        <v>0</v>
      </c>
      <c r="T31" s="378">
        <v>0</v>
      </c>
      <c r="U31" s="384">
        <v>0</v>
      </c>
      <c r="V31" s="385">
        <v>0</v>
      </c>
      <c r="W31" s="378">
        <v>0</v>
      </c>
      <c r="X31" s="384">
        <v>0</v>
      </c>
      <c r="Y31" s="385">
        <v>0</v>
      </c>
      <c r="Z31" s="378">
        <v>0</v>
      </c>
      <c r="AA31" s="384">
        <v>0</v>
      </c>
      <c r="AB31" s="332">
        <v>0</v>
      </c>
      <c r="AC31" s="378">
        <v>0</v>
      </c>
      <c r="AD31" s="364">
        <v>0</v>
      </c>
      <c r="AE31" s="335">
        <v>0</v>
      </c>
      <c r="AF31" s="336">
        <v>0</v>
      </c>
      <c r="AG31" s="337"/>
    </row>
    <row r="32" spans="1:36" s="283" customFormat="1" ht="10.5">
      <c r="A32" s="322" t="s">
        <v>203</v>
      </c>
      <c r="B32" s="59"/>
      <c r="C32" s="376" t="s">
        <v>184</v>
      </c>
      <c r="D32" s="328">
        <v>1</v>
      </c>
      <c r="E32" s="326">
        <v>2</v>
      </c>
      <c r="F32" s="376" t="s">
        <v>108</v>
      </c>
      <c r="G32" s="328">
        <v>1</v>
      </c>
      <c r="H32" s="326">
        <v>2</v>
      </c>
      <c r="I32" s="376" t="s">
        <v>96</v>
      </c>
      <c r="J32" s="328">
        <v>1</v>
      </c>
      <c r="K32" s="326">
        <v>2</v>
      </c>
      <c r="L32" s="376" t="s">
        <v>99</v>
      </c>
      <c r="M32" s="328">
        <v>1</v>
      </c>
      <c r="N32" s="326">
        <v>2</v>
      </c>
      <c r="O32" s="376">
        <v>0</v>
      </c>
      <c r="P32" s="328">
        <v>0</v>
      </c>
      <c r="Q32" s="330">
        <v>0</v>
      </c>
      <c r="R32" s="331">
        <v>0</v>
      </c>
      <c r="S32" s="332">
        <v>0</v>
      </c>
      <c r="T32" s="378">
        <v>0</v>
      </c>
      <c r="U32" s="334">
        <v>0</v>
      </c>
      <c r="V32" s="332">
        <v>0</v>
      </c>
      <c r="W32" s="378">
        <v>0</v>
      </c>
      <c r="X32" s="334">
        <v>0</v>
      </c>
      <c r="Y32" s="332">
        <v>0</v>
      </c>
      <c r="Z32" s="378">
        <v>0</v>
      </c>
      <c r="AA32" s="334">
        <v>0</v>
      </c>
      <c r="AB32" s="332">
        <v>0</v>
      </c>
      <c r="AC32" s="378">
        <v>0</v>
      </c>
      <c r="AD32" s="334">
        <v>0</v>
      </c>
      <c r="AE32" s="335">
        <v>0</v>
      </c>
      <c r="AF32" s="336">
        <v>0</v>
      </c>
      <c r="AG32" s="337"/>
    </row>
    <row r="33" spans="1:33" s="283" customFormat="1" ht="10.5">
      <c r="A33" s="322" t="s">
        <v>206</v>
      </c>
      <c r="B33" s="59"/>
      <c r="C33" s="376" t="s">
        <v>99</v>
      </c>
      <c r="D33" s="328">
        <v>10</v>
      </c>
      <c r="E33" s="326">
        <v>19.2</v>
      </c>
      <c r="F33" s="301" t="s">
        <v>184</v>
      </c>
      <c r="G33" s="328">
        <v>7</v>
      </c>
      <c r="H33" s="326">
        <v>13.5</v>
      </c>
      <c r="I33" s="301" t="s">
        <v>108</v>
      </c>
      <c r="J33" s="328">
        <v>2</v>
      </c>
      <c r="K33" s="326">
        <v>3.8</v>
      </c>
      <c r="L33" s="376" t="s">
        <v>96</v>
      </c>
      <c r="M33" s="328">
        <v>2</v>
      </c>
      <c r="N33" s="326">
        <v>3.8</v>
      </c>
      <c r="O33" s="378">
        <v>0</v>
      </c>
      <c r="P33" s="328">
        <v>0</v>
      </c>
      <c r="Q33" s="330">
        <v>0</v>
      </c>
      <c r="R33" s="331">
        <v>0</v>
      </c>
      <c r="S33" s="332">
        <v>0</v>
      </c>
      <c r="T33" s="375">
        <v>0</v>
      </c>
      <c r="U33" s="334">
        <v>0</v>
      </c>
      <c r="V33" s="332">
        <v>0</v>
      </c>
      <c r="W33" s="378">
        <v>0</v>
      </c>
      <c r="X33" s="334">
        <v>0</v>
      </c>
      <c r="Y33" s="332">
        <v>0</v>
      </c>
      <c r="Z33" s="378">
        <v>0</v>
      </c>
      <c r="AA33" s="334">
        <v>0</v>
      </c>
      <c r="AB33" s="332">
        <v>0</v>
      </c>
      <c r="AC33" s="378">
        <v>0</v>
      </c>
      <c r="AD33" s="334">
        <v>0</v>
      </c>
      <c r="AE33" s="335">
        <v>0</v>
      </c>
      <c r="AF33" s="336">
        <v>0</v>
      </c>
      <c r="AG33" s="337"/>
    </row>
    <row r="34" spans="1:33" s="283" customFormat="1" ht="10.5">
      <c r="A34" s="322" t="s">
        <v>208</v>
      </c>
      <c r="B34" s="59"/>
      <c r="C34" s="376" t="s">
        <v>184</v>
      </c>
      <c r="D34" s="328">
        <v>14</v>
      </c>
      <c r="E34" s="326">
        <v>24.6</v>
      </c>
      <c r="F34" s="376" t="s">
        <v>99</v>
      </c>
      <c r="G34" s="328">
        <v>4</v>
      </c>
      <c r="H34" s="326">
        <v>7</v>
      </c>
      <c r="I34" s="376" t="s">
        <v>199</v>
      </c>
      <c r="J34" s="328">
        <v>4</v>
      </c>
      <c r="K34" s="326">
        <v>7</v>
      </c>
      <c r="L34" s="376" t="s">
        <v>96</v>
      </c>
      <c r="M34" s="328">
        <v>3</v>
      </c>
      <c r="N34" s="326">
        <v>5.3</v>
      </c>
      <c r="O34" s="376" t="s">
        <v>85</v>
      </c>
      <c r="P34" s="328">
        <v>2</v>
      </c>
      <c r="Q34" s="330">
        <v>3.5</v>
      </c>
      <c r="R34" s="331" t="s">
        <v>108</v>
      </c>
      <c r="S34" s="332">
        <v>1</v>
      </c>
      <c r="T34" s="378">
        <v>1.8</v>
      </c>
      <c r="U34" s="334" t="s">
        <v>90</v>
      </c>
      <c r="V34" s="332">
        <v>1</v>
      </c>
      <c r="W34" s="386">
        <v>1.8</v>
      </c>
      <c r="X34" s="334" t="s">
        <v>91</v>
      </c>
      <c r="Y34" s="332">
        <v>1</v>
      </c>
      <c r="Z34" s="375">
        <v>1.8</v>
      </c>
      <c r="AA34" s="334" t="s">
        <v>92</v>
      </c>
      <c r="AB34" s="332">
        <v>1</v>
      </c>
      <c r="AC34" s="386">
        <v>1.8</v>
      </c>
      <c r="AD34" s="334" t="s">
        <v>93</v>
      </c>
      <c r="AE34" s="335">
        <v>1</v>
      </c>
      <c r="AF34" s="336">
        <v>1.8</v>
      </c>
      <c r="AG34" s="337"/>
    </row>
    <row r="35" spans="1:33" s="283" customFormat="1" ht="10.5">
      <c r="A35" s="322" t="s">
        <v>211</v>
      </c>
      <c r="B35" s="59"/>
      <c r="C35" s="376" t="s">
        <v>184</v>
      </c>
      <c r="D35" s="328">
        <v>32</v>
      </c>
      <c r="E35" s="326">
        <v>51.7</v>
      </c>
      <c r="F35" s="376" t="s">
        <v>99</v>
      </c>
      <c r="G35" s="328">
        <v>8</v>
      </c>
      <c r="H35" s="326">
        <v>12.9</v>
      </c>
      <c r="I35" s="376" t="s">
        <v>108</v>
      </c>
      <c r="J35" s="328">
        <v>5</v>
      </c>
      <c r="K35" s="326">
        <v>8.1</v>
      </c>
      <c r="L35" s="376" t="s">
        <v>85</v>
      </c>
      <c r="M35" s="328">
        <v>4</v>
      </c>
      <c r="N35" s="326">
        <v>6.5</v>
      </c>
      <c r="O35" s="375" t="s">
        <v>224</v>
      </c>
      <c r="P35" s="328">
        <v>2</v>
      </c>
      <c r="Q35" s="330">
        <v>3.2</v>
      </c>
      <c r="R35" s="331" t="s">
        <v>91</v>
      </c>
      <c r="S35" s="332">
        <v>2</v>
      </c>
      <c r="T35" s="375">
        <v>3.2</v>
      </c>
      <c r="U35" s="334" t="s">
        <v>93</v>
      </c>
      <c r="V35" s="332">
        <v>2</v>
      </c>
      <c r="W35" s="378">
        <v>3.2</v>
      </c>
      <c r="X35" s="334" t="s">
        <v>225</v>
      </c>
      <c r="Y35" s="332">
        <v>1</v>
      </c>
      <c r="Z35" s="378">
        <v>1.6</v>
      </c>
      <c r="AA35" s="387" t="s">
        <v>226</v>
      </c>
      <c r="AB35" s="332">
        <v>1</v>
      </c>
      <c r="AC35" s="386">
        <v>1.6</v>
      </c>
      <c r="AD35" s="334" t="s">
        <v>209</v>
      </c>
      <c r="AE35" s="335">
        <v>1</v>
      </c>
      <c r="AF35" s="336">
        <v>1.6</v>
      </c>
      <c r="AG35" s="337"/>
    </row>
    <row r="36" spans="1:33" s="283" customFormat="1" ht="10.5">
      <c r="A36" s="322" t="s">
        <v>212</v>
      </c>
      <c r="B36" s="59"/>
      <c r="C36" s="376" t="s">
        <v>184</v>
      </c>
      <c r="D36" s="328">
        <v>39</v>
      </c>
      <c r="E36" s="326">
        <v>74</v>
      </c>
      <c r="F36" s="376" t="s">
        <v>85</v>
      </c>
      <c r="G36" s="328">
        <v>8</v>
      </c>
      <c r="H36" s="326">
        <v>15.2</v>
      </c>
      <c r="I36" s="376" t="s">
        <v>99</v>
      </c>
      <c r="J36" s="328">
        <v>8</v>
      </c>
      <c r="K36" s="326">
        <v>15.2</v>
      </c>
      <c r="L36" s="376" t="s">
        <v>108</v>
      </c>
      <c r="M36" s="328">
        <v>5</v>
      </c>
      <c r="N36" s="326">
        <v>9.5</v>
      </c>
      <c r="O36" s="301" t="s">
        <v>90</v>
      </c>
      <c r="P36" s="328">
        <v>3</v>
      </c>
      <c r="Q36" s="330">
        <v>5.7</v>
      </c>
      <c r="R36" s="331" t="s">
        <v>78</v>
      </c>
      <c r="S36" s="332">
        <v>2</v>
      </c>
      <c r="T36" s="375">
        <v>3.8</v>
      </c>
      <c r="U36" s="334" t="s">
        <v>201</v>
      </c>
      <c r="V36" s="332">
        <v>2</v>
      </c>
      <c r="W36" s="378">
        <v>3.8</v>
      </c>
      <c r="X36" s="380" t="s">
        <v>227</v>
      </c>
      <c r="Y36" s="332">
        <v>2</v>
      </c>
      <c r="Z36" s="388">
        <v>3.8</v>
      </c>
      <c r="AA36" s="334" t="s">
        <v>228</v>
      </c>
      <c r="AB36" s="332">
        <v>1</v>
      </c>
      <c r="AC36" s="378">
        <v>1.9</v>
      </c>
      <c r="AD36" s="334" t="s">
        <v>229</v>
      </c>
      <c r="AE36" s="335">
        <v>1</v>
      </c>
      <c r="AF36" s="336">
        <v>1.9</v>
      </c>
      <c r="AG36" s="337"/>
    </row>
    <row r="37" spans="1:33" s="283" customFormat="1" ht="10.5">
      <c r="A37" s="322" t="s">
        <v>213</v>
      </c>
      <c r="B37" s="59"/>
      <c r="C37" s="376" t="s">
        <v>184</v>
      </c>
      <c r="D37" s="328">
        <v>61</v>
      </c>
      <c r="E37" s="326">
        <v>147.6</v>
      </c>
      <c r="F37" s="376" t="s">
        <v>85</v>
      </c>
      <c r="G37" s="328">
        <v>8</v>
      </c>
      <c r="H37" s="326">
        <v>19.399999999999999</v>
      </c>
      <c r="I37" s="376" t="s">
        <v>186</v>
      </c>
      <c r="J37" s="328">
        <v>5</v>
      </c>
      <c r="K37" s="326">
        <v>12.1</v>
      </c>
      <c r="L37" s="376" t="s">
        <v>93</v>
      </c>
      <c r="M37" s="328">
        <v>4</v>
      </c>
      <c r="N37" s="326">
        <v>9.6999999999999993</v>
      </c>
      <c r="O37" s="376" t="s">
        <v>201</v>
      </c>
      <c r="P37" s="328">
        <v>3</v>
      </c>
      <c r="Q37" s="330">
        <v>7.3</v>
      </c>
      <c r="R37" s="331" t="s">
        <v>228</v>
      </c>
      <c r="S37" s="332">
        <v>2</v>
      </c>
      <c r="T37" s="375">
        <v>4.8</v>
      </c>
      <c r="U37" s="334" t="s">
        <v>225</v>
      </c>
      <c r="V37" s="332">
        <v>2</v>
      </c>
      <c r="W37" s="378">
        <v>4.8</v>
      </c>
      <c r="X37" s="389" t="s">
        <v>209</v>
      </c>
      <c r="Y37" s="332">
        <v>2</v>
      </c>
      <c r="Z37" s="378">
        <v>4.8</v>
      </c>
      <c r="AA37" s="334" t="s">
        <v>229</v>
      </c>
      <c r="AB37" s="332">
        <v>1</v>
      </c>
      <c r="AC37" s="378">
        <v>2.4</v>
      </c>
      <c r="AD37" s="334" t="s">
        <v>204</v>
      </c>
      <c r="AE37" s="335">
        <v>1</v>
      </c>
      <c r="AF37" s="336">
        <v>2.4</v>
      </c>
      <c r="AG37" s="337"/>
    </row>
    <row r="38" spans="1:33" s="283" customFormat="1" ht="10.5">
      <c r="A38" s="322" t="s">
        <v>214</v>
      </c>
      <c r="B38" s="59"/>
      <c r="C38" s="376" t="s">
        <v>184</v>
      </c>
      <c r="D38" s="328">
        <v>62</v>
      </c>
      <c r="E38" s="326">
        <v>184.1</v>
      </c>
      <c r="F38" s="376" t="s">
        <v>108</v>
      </c>
      <c r="G38" s="328">
        <v>13</v>
      </c>
      <c r="H38" s="326">
        <v>38.6</v>
      </c>
      <c r="I38" s="376" t="s">
        <v>85</v>
      </c>
      <c r="J38" s="328">
        <v>5</v>
      </c>
      <c r="K38" s="326">
        <v>14.8</v>
      </c>
      <c r="L38" s="376" t="s">
        <v>99</v>
      </c>
      <c r="M38" s="328">
        <v>5</v>
      </c>
      <c r="N38" s="326">
        <v>14.8</v>
      </c>
      <c r="O38" s="375" t="s">
        <v>201</v>
      </c>
      <c r="P38" s="328">
        <v>3</v>
      </c>
      <c r="Q38" s="330">
        <v>8.9</v>
      </c>
      <c r="R38" s="331" t="s">
        <v>93</v>
      </c>
      <c r="S38" s="332">
        <v>3</v>
      </c>
      <c r="T38" s="375">
        <v>8.9</v>
      </c>
      <c r="U38" s="334" t="s">
        <v>186</v>
      </c>
      <c r="V38" s="332">
        <v>3</v>
      </c>
      <c r="W38" s="375">
        <v>8.9</v>
      </c>
      <c r="X38" s="334" t="s">
        <v>230</v>
      </c>
      <c r="Y38" s="332">
        <v>2</v>
      </c>
      <c r="Z38" s="378">
        <v>5.9</v>
      </c>
      <c r="AA38" s="334" t="s">
        <v>224</v>
      </c>
      <c r="AB38" s="332">
        <v>2</v>
      </c>
      <c r="AC38" s="378">
        <v>5.9</v>
      </c>
      <c r="AD38" s="334" t="s">
        <v>199</v>
      </c>
      <c r="AE38" s="335">
        <v>2</v>
      </c>
      <c r="AF38" s="336">
        <v>5.9</v>
      </c>
      <c r="AG38" s="337"/>
    </row>
    <row r="39" spans="1:33" s="283" customFormat="1" ht="10.5">
      <c r="A39" s="322" t="s">
        <v>215</v>
      </c>
      <c r="B39" s="59"/>
      <c r="C39" s="376" t="s">
        <v>184</v>
      </c>
      <c r="D39" s="328">
        <v>114</v>
      </c>
      <c r="E39" s="326">
        <v>310.7</v>
      </c>
      <c r="F39" s="376" t="s">
        <v>108</v>
      </c>
      <c r="G39" s="328">
        <v>19</v>
      </c>
      <c r="H39" s="326">
        <v>51.8</v>
      </c>
      <c r="I39" s="376" t="s">
        <v>85</v>
      </c>
      <c r="J39" s="328">
        <v>11</v>
      </c>
      <c r="K39" s="326">
        <v>30</v>
      </c>
      <c r="L39" s="376" t="s">
        <v>99</v>
      </c>
      <c r="M39" s="328">
        <v>7</v>
      </c>
      <c r="N39" s="326">
        <v>19.100000000000001</v>
      </c>
      <c r="O39" s="375" t="s">
        <v>90</v>
      </c>
      <c r="P39" s="328">
        <v>6</v>
      </c>
      <c r="Q39" s="330">
        <v>16.399999999999999</v>
      </c>
      <c r="R39" s="331" t="s">
        <v>96</v>
      </c>
      <c r="S39" s="332">
        <v>6</v>
      </c>
      <c r="T39" s="378">
        <v>16.399999999999999</v>
      </c>
      <c r="U39" s="334" t="s">
        <v>185</v>
      </c>
      <c r="V39" s="332">
        <v>5</v>
      </c>
      <c r="W39" s="375">
        <v>13.6</v>
      </c>
      <c r="X39" s="334" t="s">
        <v>93</v>
      </c>
      <c r="Y39" s="332">
        <v>4</v>
      </c>
      <c r="Z39" s="378">
        <v>10.9</v>
      </c>
      <c r="AA39" s="334" t="s">
        <v>186</v>
      </c>
      <c r="AB39" s="332">
        <v>3</v>
      </c>
      <c r="AC39" s="375">
        <v>8.1999999999999993</v>
      </c>
      <c r="AD39" s="334" t="s">
        <v>207</v>
      </c>
      <c r="AE39" s="335">
        <v>2</v>
      </c>
      <c r="AF39" s="336">
        <v>5.5</v>
      </c>
      <c r="AG39" s="337"/>
    </row>
    <row r="40" spans="1:33" s="283" customFormat="1" ht="10.5">
      <c r="A40" s="322" t="s">
        <v>216</v>
      </c>
      <c r="B40" s="59"/>
      <c r="C40" s="376" t="s">
        <v>184</v>
      </c>
      <c r="D40" s="328">
        <v>135</v>
      </c>
      <c r="E40" s="326">
        <v>354.2</v>
      </c>
      <c r="F40" s="376" t="s">
        <v>108</v>
      </c>
      <c r="G40" s="328">
        <v>45</v>
      </c>
      <c r="H40" s="326">
        <v>118.1</v>
      </c>
      <c r="I40" s="376" t="s">
        <v>85</v>
      </c>
      <c r="J40" s="328">
        <v>26</v>
      </c>
      <c r="K40" s="326">
        <v>68.2</v>
      </c>
      <c r="L40" s="376" t="s">
        <v>96</v>
      </c>
      <c r="M40" s="328">
        <v>14</v>
      </c>
      <c r="N40" s="326">
        <v>36.700000000000003</v>
      </c>
      <c r="O40" s="376" t="s">
        <v>90</v>
      </c>
      <c r="P40" s="328">
        <v>11</v>
      </c>
      <c r="Q40" s="330">
        <v>28.9</v>
      </c>
      <c r="R40" s="331" t="s">
        <v>185</v>
      </c>
      <c r="S40" s="332">
        <v>8</v>
      </c>
      <c r="T40" s="378">
        <v>21</v>
      </c>
      <c r="U40" s="380" t="s">
        <v>227</v>
      </c>
      <c r="V40" s="332">
        <v>6</v>
      </c>
      <c r="W40" s="378">
        <v>15.7</v>
      </c>
      <c r="X40" s="334" t="s">
        <v>231</v>
      </c>
      <c r="Y40" s="332">
        <v>5</v>
      </c>
      <c r="Z40" s="378">
        <v>13.1</v>
      </c>
      <c r="AA40" s="334" t="s">
        <v>186</v>
      </c>
      <c r="AB40" s="332">
        <v>5</v>
      </c>
      <c r="AC40" s="386">
        <v>13.1</v>
      </c>
      <c r="AD40" s="334" t="s">
        <v>94</v>
      </c>
      <c r="AE40" s="335">
        <v>5</v>
      </c>
      <c r="AF40" s="336">
        <v>13.1</v>
      </c>
      <c r="AG40" s="337"/>
    </row>
    <row r="41" spans="1:33" s="283" customFormat="1" ht="10.5">
      <c r="A41" s="322" t="s">
        <v>217</v>
      </c>
      <c r="B41" s="59"/>
      <c r="C41" s="376" t="s">
        <v>184</v>
      </c>
      <c r="D41" s="328">
        <v>228</v>
      </c>
      <c r="E41" s="326">
        <v>676.4</v>
      </c>
      <c r="F41" s="376" t="s">
        <v>108</v>
      </c>
      <c r="G41" s="328">
        <v>74</v>
      </c>
      <c r="H41" s="326">
        <v>219.5</v>
      </c>
      <c r="I41" s="376" t="s">
        <v>85</v>
      </c>
      <c r="J41" s="328">
        <v>39</v>
      </c>
      <c r="K41" s="326">
        <v>115.7</v>
      </c>
      <c r="L41" s="376" t="s">
        <v>96</v>
      </c>
      <c r="M41" s="328">
        <v>23</v>
      </c>
      <c r="N41" s="326">
        <v>68.2</v>
      </c>
      <c r="O41" s="301" t="s">
        <v>90</v>
      </c>
      <c r="P41" s="328">
        <v>15</v>
      </c>
      <c r="Q41" s="330">
        <v>44.5</v>
      </c>
      <c r="R41" s="331" t="s">
        <v>185</v>
      </c>
      <c r="S41" s="332">
        <v>11</v>
      </c>
      <c r="T41" s="378">
        <v>32.6</v>
      </c>
      <c r="U41" s="334" t="s">
        <v>95</v>
      </c>
      <c r="V41" s="332">
        <v>11</v>
      </c>
      <c r="W41" s="388">
        <v>32.6</v>
      </c>
      <c r="X41" s="380" t="s">
        <v>227</v>
      </c>
      <c r="Y41" s="332">
        <v>10</v>
      </c>
      <c r="Z41" s="375">
        <v>29.7</v>
      </c>
      <c r="AA41" s="334" t="s">
        <v>201</v>
      </c>
      <c r="AB41" s="332">
        <v>9</v>
      </c>
      <c r="AC41" s="378">
        <v>26.7</v>
      </c>
      <c r="AD41" s="334" t="s">
        <v>228</v>
      </c>
      <c r="AE41" s="335">
        <v>8</v>
      </c>
      <c r="AF41" s="336">
        <v>23.7</v>
      </c>
      <c r="AG41" s="337"/>
    </row>
    <row r="42" spans="1:33" s="283" customFormat="1" ht="19.5">
      <c r="A42" s="322" t="s">
        <v>218</v>
      </c>
      <c r="B42" s="59"/>
      <c r="C42" s="376" t="s">
        <v>184</v>
      </c>
      <c r="D42" s="328">
        <v>200</v>
      </c>
      <c r="E42" s="326">
        <v>778.2</v>
      </c>
      <c r="F42" s="376" t="s">
        <v>108</v>
      </c>
      <c r="G42" s="328">
        <v>135</v>
      </c>
      <c r="H42" s="326">
        <v>525.29999999999995</v>
      </c>
      <c r="I42" s="376" t="s">
        <v>85</v>
      </c>
      <c r="J42" s="328">
        <v>61</v>
      </c>
      <c r="K42" s="326">
        <v>237.3</v>
      </c>
      <c r="L42" s="376" t="s">
        <v>95</v>
      </c>
      <c r="M42" s="328">
        <v>55</v>
      </c>
      <c r="N42" s="326">
        <v>214</v>
      </c>
      <c r="O42" s="376" t="s">
        <v>185</v>
      </c>
      <c r="P42" s="328">
        <v>45</v>
      </c>
      <c r="Q42" s="330">
        <v>175.1</v>
      </c>
      <c r="R42" s="331" t="s">
        <v>90</v>
      </c>
      <c r="S42" s="332">
        <v>39</v>
      </c>
      <c r="T42" s="378">
        <v>151.69999999999999</v>
      </c>
      <c r="U42" s="334" t="s">
        <v>96</v>
      </c>
      <c r="V42" s="332">
        <v>35</v>
      </c>
      <c r="W42" s="378">
        <v>136.19999999999999</v>
      </c>
      <c r="X42" s="334" t="s">
        <v>89</v>
      </c>
      <c r="Y42" s="332">
        <v>20</v>
      </c>
      <c r="Z42" s="375">
        <v>77.8</v>
      </c>
      <c r="AA42" s="334" t="s">
        <v>94</v>
      </c>
      <c r="AB42" s="332">
        <v>17</v>
      </c>
      <c r="AC42" s="388">
        <v>66.099999999999994</v>
      </c>
      <c r="AD42" s="334" t="s">
        <v>232</v>
      </c>
      <c r="AE42" s="335">
        <v>16</v>
      </c>
      <c r="AF42" s="336">
        <v>62.3</v>
      </c>
      <c r="AG42" s="337"/>
    </row>
    <row r="43" spans="1:33" s="283" customFormat="1" ht="11.25" thickBot="1">
      <c r="A43" s="390" t="s">
        <v>219</v>
      </c>
      <c r="B43" s="391"/>
      <c r="C43" s="392" t="s">
        <v>95</v>
      </c>
      <c r="D43" s="393">
        <v>706</v>
      </c>
      <c r="E43" s="394">
        <v>2381.5</v>
      </c>
      <c r="F43" s="395" t="s">
        <v>108</v>
      </c>
      <c r="G43" s="393">
        <v>514</v>
      </c>
      <c r="H43" s="394">
        <v>1733.9</v>
      </c>
      <c r="I43" s="395" t="s">
        <v>184</v>
      </c>
      <c r="J43" s="393">
        <v>444</v>
      </c>
      <c r="K43" s="394">
        <v>1497.7</v>
      </c>
      <c r="L43" s="395" t="s">
        <v>85</v>
      </c>
      <c r="M43" s="393">
        <v>259</v>
      </c>
      <c r="N43" s="394">
        <v>873.7</v>
      </c>
      <c r="O43" s="395" t="s">
        <v>90</v>
      </c>
      <c r="P43" s="393">
        <v>238</v>
      </c>
      <c r="Q43" s="396">
        <v>802.8</v>
      </c>
      <c r="R43" s="397" t="s">
        <v>185</v>
      </c>
      <c r="S43" s="398">
        <v>162</v>
      </c>
      <c r="T43" s="399">
        <v>546.5</v>
      </c>
      <c r="U43" s="400" t="s">
        <v>96</v>
      </c>
      <c r="V43" s="398">
        <v>96</v>
      </c>
      <c r="W43" s="401">
        <v>323.8</v>
      </c>
      <c r="X43" s="400" t="s">
        <v>186</v>
      </c>
      <c r="Y43" s="398">
        <v>81</v>
      </c>
      <c r="Z43" s="399">
        <v>273.2</v>
      </c>
      <c r="AA43" s="400" t="s">
        <v>221</v>
      </c>
      <c r="AB43" s="398">
        <v>76</v>
      </c>
      <c r="AC43" s="402">
        <v>256.39999999999998</v>
      </c>
      <c r="AD43" s="403" t="s">
        <v>233</v>
      </c>
      <c r="AE43" s="404">
        <v>54</v>
      </c>
      <c r="AF43" s="405">
        <v>182.2</v>
      </c>
      <c r="AG43" s="337"/>
    </row>
    <row r="44" spans="1:33" s="283" customFormat="1" ht="10.5">
      <c r="A44" s="406" t="s">
        <v>754</v>
      </c>
      <c r="B44" s="407"/>
      <c r="C44" s="407"/>
      <c r="D44" s="407"/>
      <c r="E44" s="407"/>
      <c r="F44" s="407"/>
      <c r="G44" s="407"/>
      <c r="H44" s="408"/>
      <c r="I44" s="408"/>
      <c r="J44" s="409"/>
      <c r="K44" s="282"/>
      <c r="L44" s="282"/>
      <c r="M44" s="282"/>
    </row>
    <row r="45" spans="1:33" s="411" customFormat="1" ht="10.5">
      <c r="A45" s="285" t="s">
        <v>234</v>
      </c>
      <c r="B45" s="410"/>
      <c r="C45" s="410"/>
      <c r="D45" s="410"/>
      <c r="E45" s="410"/>
      <c r="F45" s="410"/>
      <c r="G45" s="410"/>
      <c r="H45" s="285"/>
      <c r="R45" s="412"/>
      <c r="AA45" s="413"/>
      <c r="AB45" s="414"/>
    </row>
    <row r="46" spans="1:33" s="283" customFormat="1" ht="12.75">
      <c r="A46" s="285"/>
      <c r="B46" s="409"/>
      <c r="C46" s="283" t="s">
        <v>235</v>
      </c>
      <c r="F46" s="283" t="s">
        <v>236</v>
      </c>
      <c r="R46" s="412"/>
      <c r="AA46" s="282"/>
      <c r="AB46" s="282"/>
      <c r="AD46" s="415"/>
    </row>
    <row r="47" spans="1:33" s="283" customFormat="1" ht="12.75">
      <c r="A47" s="285"/>
      <c r="B47" s="285"/>
      <c r="C47" s="283" t="s">
        <v>237</v>
      </c>
      <c r="F47" s="283" t="s">
        <v>238</v>
      </c>
      <c r="R47" s="412"/>
      <c r="AA47" s="416"/>
      <c r="AB47" s="282"/>
      <c r="AD47" s="415"/>
    </row>
    <row r="48" spans="1:33" s="283" customFormat="1" ht="12.75">
      <c r="C48" s="283" t="s">
        <v>239</v>
      </c>
      <c r="F48" s="283" t="s">
        <v>240</v>
      </c>
      <c r="R48" s="412"/>
      <c r="AD48" s="415"/>
    </row>
    <row r="49" spans="1:30" s="283" customFormat="1" ht="12.75">
      <c r="C49" s="283" t="s">
        <v>241</v>
      </c>
      <c r="F49" s="283" t="s">
        <v>242</v>
      </c>
      <c r="R49" s="412"/>
      <c r="AD49" s="415"/>
    </row>
    <row r="50" spans="1:30" s="283" customFormat="1" ht="12.75">
      <c r="C50" s="283" t="s">
        <v>243</v>
      </c>
      <c r="F50" s="283" t="s">
        <v>244</v>
      </c>
      <c r="R50" s="412"/>
      <c r="AD50" s="415"/>
    </row>
    <row r="51" spans="1:30" s="283" customFormat="1" ht="12.75">
      <c r="C51" s="283" t="s">
        <v>245</v>
      </c>
      <c r="F51" s="283" t="s">
        <v>246</v>
      </c>
      <c r="R51" s="412"/>
      <c r="AD51" s="415"/>
    </row>
    <row r="52" spans="1:30" s="283" customFormat="1" ht="12.75">
      <c r="C52" s="283" t="s">
        <v>247</v>
      </c>
      <c r="F52" s="283" t="s">
        <v>248</v>
      </c>
      <c r="R52" s="412"/>
      <c r="AD52" s="415"/>
    </row>
    <row r="53" spans="1:30" s="283" customFormat="1" ht="12.75">
      <c r="C53" s="283" t="s">
        <v>249</v>
      </c>
      <c r="F53" s="283" t="s">
        <v>250</v>
      </c>
      <c r="R53" s="412"/>
      <c r="AD53" s="415"/>
    </row>
    <row r="54" spans="1:30" s="283" customFormat="1" ht="12.75">
      <c r="C54" s="283" t="s">
        <v>251</v>
      </c>
      <c r="F54" s="283" t="s">
        <v>252</v>
      </c>
      <c r="R54" s="412"/>
      <c r="AD54" s="415"/>
    </row>
    <row r="55" spans="1:30" s="283" customFormat="1" ht="12.75">
      <c r="C55" s="283" t="s">
        <v>253</v>
      </c>
      <c r="F55" s="283" t="s">
        <v>254</v>
      </c>
      <c r="R55" s="415"/>
      <c r="AD55" s="415"/>
    </row>
    <row r="56" spans="1:30" s="283" customFormat="1" ht="12.75">
      <c r="A56" s="285"/>
      <c r="B56" s="409"/>
      <c r="C56" s="283" t="s">
        <v>255</v>
      </c>
      <c r="F56" s="283" t="s">
        <v>256</v>
      </c>
      <c r="R56" s="415"/>
    </row>
    <row r="57" spans="1:30" s="283" customFormat="1" ht="12.75">
      <c r="C57" s="282" t="s">
        <v>257</v>
      </c>
      <c r="F57" s="282" t="s">
        <v>258</v>
      </c>
      <c r="R57" s="415"/>
    </row>
    <row r="58" spans="1:30" s="283" customFormat="1" ht="12.75">
      <c r="C58" s="283" t="s">
        <v>259</v>
      </c>
      <c r="F58" s="283" t="s">
        <v>260</v>
      </c>
      <c r="R58" s="415"/>
    </row>
    <row r="59" spans="1:30" s="283" customFormat="1" ht="12.75">
      <c r="C59" s="283" t="s">
        <v>261</v>
      </c>
      <c r="F59" s="283" t="s">
        <v>262</v>
      </c>
      <c r="R59" s="415"/>
    </row>
    <row r="60" spans="1:30" s="283" customFormat="1" ht="12.75">
      <c r="C60" s="283" t="s">
        <v>263</v>
      </c>
      <c r="F60" s="283" t="s">
        <v>264</v>
      </c>
      <c r="R60" s="415"/>
    </row>
    <row r="61" spans="1:30" s="283" customFormat="1" ht="12.75">
      <c r="C61" s="283" t="s">
        <v>265</v>
      </c>
      <c r="F61" s="283" t="s">
        <v>266</v>
      </c>
      <c r="R61" s="415"/>
    </row>
    <row r="62" spans="1:30" s="283" customFormat="1" ht="12.75">
      <c r="C62" s="283" t="s">
        <v>267</v>
      </c>
      <c r="F62" s="283" t="s">
        <v>268</v>
      </c>
      <c r="R62" s="415"/>
    </row>
    <row r="63" spans="1:30" s="283" customFormat="1" ht="12.75">
      <c r="C63" s="283" t="s">
        <v>269</v>
      </c>
      <c r="F63" s="283" t="s">
        <v>270</v>
      </c>
      <c r="R63" s="415"/>
    </row>
    <row r="64" spans="1:30" s="283" customFormat="1" ht="12.75">
      <c r="A64" s="285"/>
      <c r="B64" s="409"/>
      <c r="C64" s="283" t="s">
        <v>271</v>
      </c>
      <c r="F64" s="283" t="s">
        <v>272</v>
      </c>
      <c r="R64" s="415"/>
    </row>
    <row r="65" spans="8:36">
      <c r="H65" s="283"/>
      <c r="AH65" s="283"/>
      <c r="AI65" s="283"/>
      <c r="AJ65" s="283"/>
    </row>
    <row r="66" spans="8:36">
      <c r="AH66" s="283"/>
      <c r="AI66" s="283"/>
      <c r="AJ66" s="283"/>
    </row>
    <row r="67" spans="8:36">
      <c r="AH67" s="283"/>
      <c r="AI67" s="283"/>
      <c r="AJ67" s="283"/>
    </row>
  </sheetData>
  <mergeCells count="26">
    <mergeCell ref="O2:Q2"/>
    <mergeCell ref="A2:B2"/>
    <mergeCell ref="C2:E2"/>
    <mergeCell ref="F2:H2"/>
    <mergeCell ref="I2:K2"/>
    <mergeCell ref="L2:N2"/>
    <mergeCell ref="R2:T2"/>
    <mergeCell ref="U2:W2"/>
    <mergeCell ref="X2:Z2"/>
    <mergeCell ref="AA2:AC2"/>
    <mergeCell ref="AD2:AF2"/>
    <mergeCell ref="R3:S3"/>
    <mergeCell ref="U3:V3"/>
    <mergeCell ref="X3:Y3"/>
    <mergeCell ref="AA3:AB3"/>
    <mergeCell ref="AD3:AE3"/>
    <mergeCell ref="A4:B4"/>
    <mergeCell ref="A5:B5"/>
    <mergeCell ref="A24:B24"/>
    <mergeCell ref="A25:B25"/>
    <mergeCell ref="O3:P3"/>
    <mergeCell ref="A3:B3"/>
    <mergeCell ref="C3:D3"/>
    <mergeCell ref="F3:G3"/>
    <mergeCell ref="I3:J3"/>
    <mergeCell ref="L3:M3"/>
  </mergeCells>
  <phoneticPr fontId="2"/>
  <conditionalFormatting sqref="C5:AE23 C24:AF24 C25:AE43">
    <cfRule type="expression" dxfId="0" priority="1" stopIfTrue="1">
      <formula>C5=0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6"/>
  <sheetViews>
    <sheetView showGridLines="0" workbookViewId="0"/>
  </sheetViews>
  <sheetFormatPr defaultColWidth="8.875" defaultRowHeight="13.5"/>
  <cols>
    <col min="1" max="1" width="3.125" style="118" customWidth="1"/>
    <col min="2" max="2" width="1.625" style="118" customWidth="1"/>
    <col min="3" max="3" width="1.125" style="118" customWidth="1"/>
    <col min="4" max="4" width="26.125" style="118" customWidth="1"/>
    <col min="5" max="5" width="4.125" style="118" customWidth="1"/>
    <col min="6" max="7" width="3.5" style="118" customWidth="1"/>
    <col min="8" max="11" width="2.375" style="118" customWidth="1"/>
    <col min="12" max="22" width="2.5" style="118" customWidth="1"/>
    <col min="23" max="23" width="2.5" style="120" customWidth="1"/>
    <col min="24" max="24" width="2.5" style="488" customWidth="1"/>
    <col min="25" max="26" width="2.5" style="288" customWidth="1"/>
    <col min="27" max="35" width="2.375" style="288" customWidth="1"/>
    <col min="36" max="36" width="2.875" style="288" customWidth="1"/>
    <col min="37" max="37" width="2.375" style="288" customWidth="1"/>
    <col min="38" max="38" width="3" style="288" customWidth="1"/>
    <col min="39" max="39" width="2.375" style="288" customWidth="1"/>
    <col min="40" max="40" width="3" style="288" customWidth="1"/>
    <col min="41" max="41" width="2.625" style="288" customWidth="1"/>
    <col min="42" max="49" width="3" style="288" customWidth="1"/>
    <col min="50" max="53" width="3.375" style="489" customWidth="1"/>
    <col min="54" max="55" width="2.5" style="288" customWidth="1"/>
    <col min="56" max="56" width="5.625" style="288" customWidth="1"/>
    <col min="57" max="16384" width="8.875" style="118"/>
  </cols>
  <sheetData>
    <row r="1" spans="1:56" s="3" customFormat="1" ht="18" customHeight="1">
      <c r="A1" s="292" t="s">
        <v>273</v>
      </c>
      <c r="B1" s="292"/>
      <c r="C1" s="292"/>
      <c r="D1" s="293"/>
      <c r="E1" s="293"/>
      <c r="F1" s="293"/>
      <c r="G1" s="293"/>
      <c r="H1" s="293"/>
      <c r="I1" s="293"/>
      <c r="N1" s="117"/>
      <c r="O1" s="117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</row>
    <row r="2" spans="1:56" s="417" customFormat="1" ht="9.75" thickBot="1">
      <c r="A2" s="417" t="s">
        <v>274</v>
      </c>
      <c r="Z2" s="417" t="s">
        <v>274</v>
      </c>
      <c r="BC2" s="418"/>
      <c r="BD2" s="419" t="s">
        <v>275</v>
      </c>
    </row>
    <row r="3" spans="1:56" s="420" customFormat="1" ht="9" customHeight="1">
      <c r="A3" s="764" t="s">
        <v>276</v>
      </c>
      <c r="B3" s="764"/>
      <c r="C3" s="764"/>
      <c r="D3" s="765"/>
      <c r="E3" s="770" t="s">
        <v>277</v>
      </c>
      <c r="F3" s="764"/>
      <c r="G3" s="765"/>
      <c r="H3" s="753" t="s">
        <v>278</v>
      </c>
      <c r="I3" s="753"/>
      <c r="J3" s="753">
        <v>1</v>
      </c>
      <c r="K3" s="753"/>
      <c r="L3" s="753">
        <v>2</v>
      </c>
      <c r="M3" s="753"/>
      <c r="N3" s="753">
        <v>3</v>
      </c>
      <c r="O3" s="753"/>
      <c r="P3" s="753">
        <v>4</v>
      </c>
      <c r="Q3" s="753"/>
      <c r="R3" s="753" t="s">
        <v>279</v>
      </c>
      <c r="S3" s="753"/>
      <c r="T3" s="753" t="s">
        <v>280</v>
      </c>
      <c r="U3" s="753"/>
      <c r="V3" s="753" t="s">
        <v>197</v>
      </c>
      <c r="W3" s="755"/>
      <c r="X3" s="753" t="s">
        <v>198</v>
      </c>
      <c r="Y3" s="755"/>
      <c r="Z3" s="762" t="s">
        <v>200</v>
      </c>
      <c r="AA3" s="753"/>
      <c r="AB3" s="753" t="s">
        <v>202</v>
      </c>
      <c r="AC3" s="753"/>
      <c r="AD3" s="753" t="s">
        <v>203</v>
      </c>
      <c r="AE3" s="753"/>
      <c r="AF3" s="753" t="s">
        <v>206</v>
      </c>
      <c r="AG3" s="753"/>
      <c r="AH3" s="753" t="s">
        <v>208</v>
      </c>
      <c r="AI3" s="753"/>
      <c r="AJ3" s="753" t="s">
        <v>211</v>
      </c>
      <c r="AK3" s="753"/>
      <c r="AL3" s="753" t="s">
        <v>212</v>
      </c>
      <c r="AM3" s="753"/>
      <c r="AN3" s="753" t="s">
        <v>213</v>
      </c>
      <c r="AO3" s="753"/>
      <c r="AP3" s="753" t="s">
        <v>214</v>
      </c>
      <c r="AQ3" s="753"/>
      <c r="AR3" s="753" t="s">
        <v>215</v>
      </c>
      <c r="AS3" s="753"/>
      <c r="AT3" s="753" t="s">
        <v>216</v>
      </c>
      <c r="AU3" s="753"/>
      <c r="AV3" s="753" t="s">
        <v>217</v>
      </c>
      <c r="AW3" s="753"/>
      <c r="AX3" s="751" t="s">
        <v>218</v>
      </c>
      <c r="AY3" s="751"/>
      <c r="AZ3" s="751" t="s">
        <v>219</v>
      </c>
      <c r="BA3" s="751"/>
      <c r="BB3" s="753" t="s">
        <v>281</v>
      </c>
      <c r="BC3" s="753"/>
      <c r="BD3" s="755" t="s">
        <v>282</v>
      </c>
    </row>
    <row r="4" spans="1:56" s="420" customFormat="1" ht="9" customHeight="1">
      <c r="A4" s="766"/>
      <c r="B4" s="766"/>
      <c r="C4" s="766"/>
      <c r="D4" s="767"/>
      <c r="E4" s="771"/>
      <c r="F4" s="772"/>
      <c r="G4" s="773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 t="s">
        <v>7</v>
      </c>
      <c r="S4" s="754"/>
      <c r="T4" s="754"/>
      <c r="U4" s="754"/>
      <c r="V4" s="754"/>
      <c r="W4" s="756"/>
      <c r="X4" s="754"/>
      <c r="Y4" s="756"/>
      <c r="Z4" s="763"/>
      <c r="AA4" s="754"/>
      <c r="AB4" s="754"/>
      <c r="AC4" s="754"/>
      <c r="AD4" s="754"/>
      <c r="AE4" s="754"/>
      <c r="AF4" s="754"/>
      <c r="AG4" s="754"/>
      <c r="AH4" s="754"/>
      <c r="AI4" s="754"/>
      <c r="AJ4" s="754"/>
      <c r="AK4" s="754"/>
      <c r="AL4" s="754"/>
      <c r="AM4" s="754"/>
      <c r="AN4" s="754"/>
      <c r="AO4" s="754"/>
      <c r="AP4" s="754"/>
      <c r="AQ4" s="754"/>
      <c r="AR4" s="754"/>
      <c r="AS4" s="754"/>
      <c r="AT4" s="754"/>
      <c r="AU4" s="754"/>
      <c r="AV4" s="754"/>
      <c r="AW4" s="754"/>
      <c r="AX4" s="752"/>
      <c r="AY4" s="752"/>
      <c r="AZ4" s="752"/>
      <c r="BA4" s="752"/>
      <c r="BB4" s="754"/>
      <c r="BC4" s="754"/>
      <c r="BD4" s="756"/>
    </row>
    <row r="5" spans="1:56" s="420" customFormat="1" ht="14.25" thickBot="1">
      <c r="A5" s="768"/>
      <c r="B5" s="768"/>
      <c r="C5" s="768"/>
      <c r="D5" s="769"/>
      <c r="E5" s="421" t="s">
        <v>277</v>
      </c>
      <c r="F5" s="421" t="s">
        <v>182</v>
      </c>
      <c r="G5" s="421" t="s">
        <v>220</v>
      </c>
      <c r="H5" s="421" t="s">
        <v>182</v>
      </c>
      <c r="I5" s="421" t="s">
        <v>220</v>
      </c>
      <c r="J5" s="421" t="s">
        <v>182</v>
      </c>
      <c r="K5" s="421" t="s">
        <v>220</v>
      </c>
      <c r="L5" s="421" t="s">
        <v>182</v>
      </c>
      <c r="M5" s="421" t="s">
        <v>220</v>
      </c>
      <c r="N5" s="421" t="s">
        <v>182</v>
      </c>
      <c r="O5" s="421" t="s">
        <v>220</v>
      </c>
      <c r="P5" s="421" t="s">
        <v>182</v>
      </c>
      <c r="Q5" s="421" t="s">
        <v>220</v>
      </c>
      <c r="R5" s="421" t="s">
        <v>182</v>
      </c>
      <c r="S5" s="421" t="s">
        <v>220</v>
      </c>
      <c r="T5" s="421" t="s">
        <v>182</v>
      </c>
      <c r="U5" s="421" t="s">
        <v>220</v>
      </c>
      <c r="V5" s="421" t="s">
        <v>182</v>
      </c>
      <c r="W5" s="422" t="s">
        <v>220</v>
      </c>
      <c r="X5" s="421" t="s">
        <v>182</v>
      </c>
      <c r="Y5" s="422" t="s">
        <v>220</v>
      </c>
      <c r="Z5" s="423" t="s">
        <v>182</v>
      </c>
      <c r="AA5" s="421" t="s">
        <v>220</v>
      </c>
      <c r="AB5" s="421" t="s">
        <v>182</v>
      </c>
      <c r="AC5" s="421" t="s">
        <v>220</v>
      </c>
      <c r="AD5" s="421" t="s">
        <v>182</v>
      </c>
      <c r="AE5" s="421" t="s">
        <v>220</v>
      </c>
      <c r="AF5" s="421" t="s">
        <v>182</v>
      </c>
      <c r="AG5" s="421" t="s">
        <v>220</v>
      </c>
      <c r="AH5" s="421" t="s">
        <v>182</v>
      </c>
      <c r="AI5" s="421" t="s">
        <v>220</v>
      </c>
      <c r="AJ5" s="421" t="s">
        <v>182</v>
      </c>
      <c r="AK5" s="421" t="s">
        <v>220</v>
      </c>
      <c r="AL5" s="421" t="s">
        <v>182</v>
      </c>
      <c r="AM5" s="421" t="s">
        <v>220</v>
      </c>
      <c r="AN5" s="421" t="s">
        <v>182</v>
      </c>
      <c r="AO5" s="421" t="s">
        <v>220</v>
      </c>
      <c r="AP5" s="421" t="s">
        <v>182</v>
      </c>
      <c r="AQ5" s="421" t="s">
        <v>220</v>
      </c>
      <c r="AR5" s="421" t="s">
        <v>182</v>
      </c>
      <c r="AS5" s="421" t="s">
        <v>220</v>
      </c>
      <c r="AT5" s="421" t="s">
        <v>182</v>
      </c>
      <c r="AU5" s="421" t="s">
        <v>220</v>
      </c>
      <c r="AV5" s="421" t="s">
        <v>182</v>
      </c>
      <c r="AW5" s="421" t="s">
        <v>220</v>
      </c>
      <c r="AX5" s="424" t="s">
        <v>182</v>
      </c>
      <c r="AY5" s="424" t="s">
        <v>220</v>
      </c>
      <c r="AZ5" s="424" t="s">
        <v>182</v>
      </c>
      <c r="BA5" s="424" t="s">
        <v>220</v>
      </c>
      <c r="BB5" s="421" t="s">
        <v>182</v>
      </c>
      <c r="BC5" s="421" t="s">
        <v>220</v>
      </c>
      <c r="BD5" s="757"/>
    </row>
    <row r="6" spans="1:56" s="427" customFormat="1" ht="8.1" customHeight="1">
      <c r="A6" s="774" t="s">
        <v>283</v>
      </c>
      <c r="B6" s="774"/>
      <c r="C6" s="774"/>
      <c r="D6" s="775"/>
      <c r="E6" s="425">
        <f>F6+G6</f>
        <v>11566</v>
      </c>
      <c r="F6" s="425">
        <f>SUM(F8,F21,F48,F53,F57,F61,F68,F70,F72,F100,F108,F116,F118,F120,F128,F130,F138,F147,F152)</f>
        <v>6212</v>
      </c>
      <c r="G6" s="425">
        <f>SUM(G8,G21,G48,G53,G57,G61,G68,G70,G72,G100,G108,G116,G118,G120,G128,G130,G138,G147,G152)</f>
        <v>5354</v>
      </c>
      <c r="H6" s="425">
        <f>SUM(H8,H21,H48,H53,H57,H61,H68,H70,H72,H100,H108,H116,H118,H120,H128,H130,H138,H147,H152)</f>
        <v>11</v>
      </c>
      <c r="I6" s="425">
        <f t="shared" ref="I6:BC6" si="0">SUM(I8,I21,I48,I53,I57,I61,I68,I70,I72,I100,I108,I116,I118,I120,I128,I130,I138,I147,I152)</f>
        <v>9</v>
      </c>
      <c r="J6" s="425">
        <f t="shared" si="0"/>
        <v>2</v>
      </c>
      <c r="K6" s="425">
        <f t="shared" si="0"/>
        <v>1</v>
      </c>
      <c r="L6" s="425">
        <f t="shared" si="0"/>
        <v>2</v>
      </c>
      <c r="M6" s="425">
        <f t="shared" si="0"/>
        <v>0</v>
      </c>
      <c r="N6" s="425">
        <f t="shared" si="0"/>
        <v>0</v>
      </c>
      <c r="O6" s="425">
        <f t="shared" si="0"/>
        <v>0</v>
      </c>
      <c r="P6" s="425">
        <f t="shared" si="0"/>
        <v>1</v>
      </c>
      <c r="Q6" s="425">
        <f t="shared" si="0"/>
        <v>0</v>
      </c>
      <c r="R6" s="425">
        <f t="shared" si="0"/>
        <v>16</v>
      </c>
      <c r="S6" s="425">
        <f t="shared" si="0"/>
        <v>10</v>
      </c>
      <c r="T6" s="425">
        <f t="shared" si="0"/>
        <v>0</v>
      </c>
      <c r="U6" s="425">
        <f t="shared" si="0"/>
        <v>1</v>
      </c>
      <c r="V6" s="425">
        <f t="shared" si="0"/>
        <v>3</v>
      </c>
      <c r="W6" s="425">
        <f t="shared" si="0"/>
        <v>3</v>
      </c>
      <c r="X6" s="425">
        <f t="shared" si="0"/>
        <v>12</v>
      </c>
      <c r="Y6" s="425">
        <f t="shared" si="0"/>
        <v>4</v>
      </c>
      <c r="Z6" s="425">
        <f t="shared" si="0"/>
        <v>11</v>
      </c>
      <c r="AA6" s="425">
        <f t="shared" si="0"/>
        <v>7</v>
      </c>
      <c r="AB6" s="425">
        <f t="shared" si="0"/>
        <v>24</v>
      </c>
      <c r="AC6" s="425">
        <f t="shared" si="0"/>
        <v>12</v>
      </c>
      <c r="AD6" s="425">
        <f t="shared" si="0"/>
        <v>31</v>
      </c>
      <c r="AE6" s="425">
        <f t="shared" si="0"/>
        <v>4</v>
      </c>
      <c r="AF6" s="425">
        <f t="shared" si="0"/>
        <v>28</v>
      </c>
      <c r="AG6" s="425">
        <f t="shared" si="0"/>
        <v>21</v>
      </c>
      <c r="AH6" s="425">
        <f t="shared" si="0"/>
        <v>64</v>
      </c>
      <c r="AI6" s="425">
        <f t="shared" si="0"/>
        <v>32</v>
      </c>
      <c r="AJ6" s="425">
        <f t="shared" si="0"/>
        <v>108</v>
      </c>
      <c r="AK6" s="425">
        <f t="shared" si="0"/>
        <v>58</v>
      </c>
      <c r="AL6" s="425">
        <f t="shared" si="0"/>
        <v>165</v>
      </c>
      <c r="AM6" s="425">
        <f t="shared" si="0"/>
        <v>78</v>
      </c>
      <c r="AN6" s="425">
        <f t="shared" si="0"/>
        <v>202</v>
      </c>
      <c r="AO6" s="425">
        <f t="shared" si="0"/>
        <v>99</v>
      </c>
      <c r="AP6" s="425">
        <f t="shared" si="0"/>
        <v>302</v>
      </c>
      <c r="AQ6" s="425">
        <f t="shared" si="0"/>
        <v>109</v>
      </c>
      <c r="AR6" s="425">
        <f t="shared" si="0"/>
        <v>527</v>
      </c>
      <c r="AS6" s="425">
        <f t="shared" si="0"/>
        <v>195</v>
      </c>
      <c r="AT6" s="425">
        <f t="shared" si="0"/>
        <v>769</v>
      </c>
      <c r="AU6" s="425">
        <f t="shared" si="0"/>
        <v>313</v>
      </c>
      <c r="AV6" s="425">
        <f t="shared" si="0"/>
        <v>951</v>
      </c>
      <c r="AW6" s="425">
        <f t="shared" si="0"/>
        <v>527</v>
      </c>
      <c r="AX6" s="425">
        <f t="shared" si="0"/>
        <v>1115</v>
      </c>
      <c r="AY6" s="425">
        <f t="shared" si="0"/>
        <v>769</v>
      </c>
      <c r="AZ6" s="425">
        <f t="shared" si="0"/>
        <v>1884</v>
      </c>
      <c r="BA6" s="425">
        <f t="shared" si="0"/>
        <v>3112</v>
      </c>
      <c r="BB6" s="425">
        <f t="shared" si="0"/>
        <v>0</v>
      </c>
      <c r="BC6" s="425">
        <f t="shared" si="0"/>
        <v>0</v>
      </c>
      <c r="BD6" s="426"/>
    </row>
    <row r="7" spans="1:56" s="434" customFormat="1" ht="8.1" customHeight="1">
      <c r="A7" s="428"/>
      <c r="B7" s="428"/>
      <c r="C7" s="428"/>
      <c r="D7" s="428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30"/>
      <c r="S7" s="430"/>
      <c r="T7" s="429"/>
      <c r="U7" s="429"/>
      <c r="V7" s="429"/>
      <c r="W7" s="431"/>
      <c r="X7" s="429"/>
      <c r="Y7" s="431"/>
      <c r="Z7" s="432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29"/>
      <c r="AY7" s="429"/>
      <c r="AZ7" s="429"/>
      <c r="BA7" s="429"/>
      <c r="BB7" s="429"/>
      <c r="BC7" s="429"/>
      <c r="BD7" s="433"/>
    </row>
    <row r="8" spans="1:56" s="434" customFormat="1" ht="8.1" customHeight="1">
      <c r="A8" s="428" t="s">
        <v>284</v>
      </c>
      <c r="B8" s="428" t="s">
        <v>285</v>
      </c>
      <c r="C8" s="428"/>
      <c r="D8" s="428"/>
      <c r="E8" s="435">
        <f>F8+G8</f>
        <v>186</v>
      </c>
      <c r="F8" s="435">
        <f>R8+V8+X8+Z8+AB8+AD8+AF8+AH8+AJ8+AL8+AN8+AP8+AR8+AT8+AV8+AX8+AZ8+BB8</f>
        <v>83</v>
      </c>
      <c r="G8" s="435">
        <f>S8+U8+W8+Y8+AA8+AC8+AE8+AG8+AI8+AK8+AM8+AO8+AQ8+AS8+AU8+AW8+AY8+BA8+BC8</f>
        <v>103</v>
      </c>
      <c r="H8" s="435">
        <v>0</v>
      </c>
      <c r="I8" s="435">
        <v>0</v>
      </c>
      <c r="J8" s="435">
        <v>0</v>
      </c>
      <c r="K8" s="435">
        <v>1</v>
      </c>
      <c r="L8" s="435">
        <v>0</v>
      </c>
      <c r="M8" s="435">
        <v>0</v>
      </c>
      <c r="N8" s="435">
        <v>0</v>
      </c>
      <c r="O8" s="435">
        <v>0</v>
      </c>
      <c r="P8" s="435">
        <v>1</v>
      </c>
      <c r="Q8" s="435">
        <v>0</v>
      </c>
      <c r="R8" s="430">
        <v>1</v>
      </c>
      <c r="S8" s="430">
        <v>1</v>
      </c>
      <c r="T8" s="435">
        <v>0</v>
      </c>
      <c r="U8" s="435">
        <v>0</v>
      </c>
      <c r="V8" s="435">
        <v>0</v>
      </c>
      <c r="W8" s="435">
        <v>0</v>
      </c>
      <c r="X8" s="435">
        <v>0</v>
      </c>
      <c r="Y8" s="436">
        <v>0</v>
      </c>
      <c r="Z8" s="437">
        <v>0</v>
      </c>
      <c r="AA8" s="435">
        <v>0</v>
      </c>
      <c r="AB8" s="435">
        <v>0</v>
      </c>
      <c r="AC8" s="435">
        <v>0</v>
      </c>
      <c r="AD8" s="435">
        <v>0</v>
      </c>
      <c r="AE8" s="435">
        <v>0</v>
      </c>
      <c r="AF8" s="435">
        <v>0</v>
      </c>
      <c r="AG8" s="435">
        <v>0</v>
      </c>
      <c r="AH8" s="435">
        <v>0</v>
      </c>
      <c r="AI8" s="435">
        <v>0</v>
      </c>
      <c r="AJ8" s="435">
        <v>1</v>
      </c>
      <c r="AK8" s="435">
        <v>0</v>
      </c>
      <c r="AL8" s="435">
        <v>2</v>
      </c>
      <c r="AM8" s="435">
        <v>2</v>
      </c>
      <c r="AN8" s="435">
        <v>3</v>
      </c>
      <c r="AO8" s="435">
        <v>3</v>
      </c>
      <c r="AP8" s="435">
        <v>4</v>
      </c>
      <c r="AQ8" s="435">
        <v>0</v>
      </c>
      <c r="AR8" s="435">
        <v>9</v>
      </c>
      <c r="AS8" s="435">
        <v>2</v>
      </c>
      <c r="AT8" s="435">
        <v>12</v>
      </c>
      <c r="AU8" s="435">
        <v>4</v>
      </c>
      <c r="AV8" s="435">
        <v>10</v>
      </c>
      <c r="AW8" s="435">
        <v>14</v>
      </c>
      <c r="AX8" s="435">
        <f>AX9+AX10+AX13+AX14+AX18+AX19</f>
        <v>13</v>
      </c>
      <c r="AY8" s="435">
        <f t="shared" ref="AY8:BA8" si="1">AY9+AY10+AY13+AY14+AY18+AY19</f>
        <v>17</v>
      </c>
      <c r="AZ8" s="435">
        <f t="shared" si="1"/>
        <v>28</v>
      </c>
      <c r="BA8" s="435">
        <f t="shared" si="1"/>
        <v>60</v>
      </c>
      <c r="BB8" s="435">
        <v>0</v>
      </c>
      <c r="BC8" s="435">
        <v>0</v>
      </c>
      <c r="BD8" s="438" t="s">
        <v>284</v>
      </c>
    </row>
    <row r="9" spans="1:56" s="434" customFormat="1" ht="8.1" customHeight="1">
      <c r="A9" s="428" t="s">
        <v>286</v>
      </c>
      <c r="B9" s="428"/>
      <c r="C9" s="428" t="s">
        <v>287</v>
      </c>
      <c r="D9" s="428"/>
      <c r="E9" s="435">
        <f t="shared" ref="E9:E72" si="2">F9+G9</f>
        <v>21</v>
      </c>
      <c r="F9" s="435">
        <f t="shared" ref="F9:F72" si="3">R9+V9+X9+Z9+AB9+AD9+AF9+AH9+AJ9+AL9+AN9+AP9+AR9+AT9+AV9+AX9+AZ9+BB9</f>
        <v>7</v>
      </c>
      <c r="G9" s="435">
        <f t="shared" ref="G9:G72" si="4">S9+U9+W9+Y9+AA9+AC9+AE9+AG9+AI9+AK9+AM9+AO9+AQ9+AS9+AU9+AW9+AY9+BA9+BC9</f>
        <v>14</v>
      </c>
      <c r="H9" s="435">
        <v>0</v>
      </c>
      <c r="I9" s="435">
        <v>0</v>
      </c>
      <c r="J9" s="435">
        <v>0</v>
      </c>
      <c r="K9" s="435">
        <v>1</v>
      </c>
      <c r="L9" s="435">
        <v>0</v>
      </c>
      <c r="M9" s="435">
        <v>0</v>
      </c>
      <c r="N9" s="435">
        <v>0</v>
      </c>
      <c r="O9" s="435">
        <v>0</v>
      </c>
      <c r="P9" s="435">
        <v>1</v>
      </c>
      <c r="Q9" s="435">
        <v>0</v>
      </c>
      <c r="R9" s="430">
        <v>1</v>
      </c>
      <c r="S9" s="430">
        <v>1</v>
      </c>
      <c r="T9" s="435">
        <v>0</v>
      </c>
      <c r="U9" s="435">
        <v>0</v>
      </c>
      <c r="V9" s="435">
        <v>0</v>
      </c>
      <c r="W9" s="435">
        <v>0</v>
      </c>
      <c r="X9" s="435">
        <v>0</v>
      </c>
      <c r="Y9" s="436">
        <v>0</v>
      </c>
      <c r="Z9" s="437">
        <v>0</v>
      </c>
      <c r="AA9" s="435">
        <v>0</v>
      </c>
      <c r="AB9" s="435">
        <v>0</v>
      </c>
      <c r="AC9" s="435">
        <v>0</v>
      </c>
      <c r="AD9" s="435">
        <v>0</v>
      </c>
      <c r="AE9" s="435">
        <v>0</v>
      </c>
      <c r="AF9" s="435">
        <v>0</v>
      </c>
      <c r="AG9" s="435">
        <v>0</v>
      </c>
      <c r="AH9" s="435">
        <v>0</v>
      </c>
      <c r="AI9" s="435">
        <v>0</v>
      </c>
      <c r="AJ9" s="435">
        <v>0</v>
      </c>
      <c r="AK9" s="435">
        <v>0</v>
      </c>
      <c r="AL9" s="435">
        <v>0</v>
      </c>
      <c r="AM9" s="435">
        <v>0</v>
      </c>
      <c r="AN9" s="435">
        <v>0</v>
      </c>
      <c r="AO9" s="435">
        <v>0</v>
      </c>
      <c r="AP9" s="435">
        <v>0</v>
      </c>
      <c r="AQ9" s="435">
        <v>0</v>
      </c>
      <c r="AR9" s="435">
        <v>2</v>
      </c>
      <c r="AS9" s="435">
        <v>0</v>
      </c>
      <c r="AT9" s="435">
        <v>1</v>
      </c>
      <c r="AU9" s="435">
        <v>0</v>
      </c>
      <c r="AV9" s="435">
        <v>1</v>
      </c>
      <c r="AW9" s="435">
        <v>1</v>
      </c>
      <c r="AX9" s="435">
        <v>0</v>
      </c>
      <c r="AY9" s="435">
        <v>2</v>
      </c>
      <c r="AZ9" s="429">
        <v>2</v>
      </c>
      <c r="BA9" s="429">
        <v>10</v>
      </c>
      <c r="BB9" s="439">
        <v>0</v>
      </c>
      <c r="BC9" s="439">
        <v>0</v>
      </c>
      <c r="BD9" s="438" t="s">
        <v>286</v>
      </c>
    </row>
    <row r="10" spans="1:56" s="434" customFormat="1" ht="8.1" customHeight="1">
      <c r="A10" s="428" t="s">
        <v>288</v>
      </c>
      <c r="B10" s="428"/>
      <c r="C10" s="428" t="s">
        <v>289</v>
      </c>
      <c r="D10" s="428"/>
      <c r="E10" s="435">
        <f t="shared" si="2"/>
        <v>12</v>
      </c>
      <c r="F10" s="435">
        <f t="shared" si="3"/>
        <v>4</v>
      </c>
      <c r="G10" s="435">
        <f t="shared" si="4"/>
        <v>8</v>
      </c>
      <c r="H10" s="435">
        <v>0</v>
      </c>
      <c r="I10" s="435">
        <v>0</v>
      </c>
      <c r="J10" s="435">
        <v>0</v>
      </c>
      <c r="K10" s="435">
        <v>0</v>
      </c>
      <c r="L10" s="435">
        <v>0</v>
      </c>
      <c r="M10" s="435">
        <v>0</v>
      </c>
      <c r="N10" s="435">
        <v>0</v>
      </c>
      <c r="O10" s="435">
        <v>0</v>
      </c>
      <c r="P10" s="435">
        <v>0</v>
      </c>
      <c r="Q10" s="435">
        <v>0</v>
      </c>
      <c r="R10" s="430">
        <v>0</v>
      </c>
      <c r="S10" s="430">
        <v>0</v>
      </c>
      <c r="T10" s="435">
        <v>0</v>
      </c>
      <c r="U10" s="435">
        <v>0</v>
      </c>
      <c r="V10" s="435">
        <v>0</v>
      </c>
      <c r="W10" s="435">
        <v>0</v>
      </c>
      <c r="X10" s="435">
        <v>0</v>
      </c>
      <c r="Y10" s="436">
        <v>0</v>
      </c>
      <c r="Z10" s="437">
        <v>0</v>
      </c>
      <c r="AA10" s="437">
        <v>0</v>
      </c>
      <c r="AB10" s="437">
        <v>0</v>
      </c>
      <c r="AC10" s="437">
        <v>0</v>
      </c>
      <c r="AD10" s="437">
        <v>0</v>
      </c>
      <c r="AE10" s="437">
        <v>0</v>
      </c>
      <c r="AF10" s="437">
        <v>0</v>
      </c>
      <c r="AG10" s="437">
        <v>0</v>
      </c>
      <c r="AH10" s="437">
        <v>0</v>
      </c>
      <c r="AI10" s="437">
        <v>0</v>
      </c>
      <c r="AJ10" s="435">
        <v>0</v>
      </c>
      <c r="AK10" s="435">
        <v>0</v>
      </c>
      <c r="AL10" s="435">
        <v>0</v>
      </c>
      <c r="AM10" s="435">
        <v>0</v>
      </c>
      <c r="AN10" s="435">
        <v>0</v>
      </c>
      <c r="AO10" s="435">
        <v>0</v>
      </c>
      <c r="AP10" s="435">
        <v>0</v>
      </c>
      <c r="AQ10" s="435">
        <v>0</v>
      </c>
      <c r="AR10" s="435">
        <v>0</v>
      </c>
      <c r="AS10" s="435">
        <v>0</v>
      </c>
      <c r="AT10" s="435">
        <v>0</v>
      </c>
      <c r="AU10" s="435">
        <v>1</v>
      </c>
      <c r="AV10" s="435">
        <v>0</v>
      </c>
      <c r="AW10" s="435">
        <v>0</v>
      </c>
      <c r="AX10" s="435">
        <v>0</v>
      </c>
      <c r="AY10" s="435">
        <v>1</v>
      </c>
      <c r="AZ10" s="435">
        <v>4</v>
      </c>
      <c r="BA10" s="435">
        <v>6</v>
      </c>
      <c r="BB10" s="435">
        <v>0</v>
      </c>
      <c r="BC10" s="435">
        <v>0</v>
      </c>
      <c r="BD10" s="438" t="s">
        <v>288</v>
      </c>
    </row>
    <row r="11" spans="1:56" s="434" customFormat="1" ht="8.1" customHeight="1">
      <c r="A11" s="428" t="s">
        <v>290</v>
      </c>
      <c r="B11" s="428"/>
      <c r="C11" s="428"/>
      <c r="D11" s="428" t="s">
        <v>291</v>
      </c>
      <c r="E11" s="435">
        <f t="shared" si="2"/>
        <v>11</v>
      </c>
      <c r="F11" s="435">
        <f t="shared" si="3"/>
        <v>4</v>
      </c>
      <c r="G11" s="435">
        <f t="shared" si="4"/>
        <v>7</v>
      </c>
      <c r="H11" s="435">
        <v>0</v>
      </c>
      <c r="I11" s="435">
        <v>0</v>
      </c>
      <c r="J11" s="435">
        <v>0</v>
      </c>
      <c r="K11" s="435">
        <v>0</v>
      </c>
      <c r="L11" s="435">
        <v>0</v>
      </c>
      <c r="M11" s="435">
        <v>0</v>
      </c>
      <c r="N11" s="435">
        <v>0</v>
      </c>
      <c r="O11" s="435">
        <v>0</v>
      </c>
      <c r="P11" s="435">
        <v>0</v>
      </c>
      <c r="Q11" s="435">
        <v>0</v>
      </c>
      <c r="R11" s="430">
        <v>0</v>
      </c>
      <c r="S11" s="430">
        <v>0</v>
      </c>
      <c r="T11" s="435">
        <v>0</v>
      </c>
      <c r="U11" s="435">
        <v>0</v>
      </c>
      <c r="V11" s="435">
        <v>0</v>
      </c>
      <c r="W11" s="435">
        <v>0</v>
      </c>
      <c r="X11" s="435">
        <v>0</v>
      </c>
      <c r="Y11" s="436">
        <v>0</v>
      </c>
      <c r="Z11" s="437">
        <v>0</v>
      </c>
      <c r="AA11" s="437">
        <v>0</v>
      </c>
      <c r="AB11" s="437">
        <v>0</v>
      </c>
      <c r="AC11" s="437">
        <v>0</v>
      </c>
      <c r="AD11" s="437">
        <v>0</v>
      </c>
      <c r="AE11" s="437">
        <v>0</v>
      </c>
      <c r="AF11" s="437">
        <v>0</v>
      </c>
      <c r="AG11" s="437">
        <v>0</v>
      </c>
      <c r="AH11" s="437">
        <v>0</v>
      </c>
      <c r="AI11" s="437">
        <v>0</v>
      </c>
      <c r="AJ11" s="437">
        <v>0</v>
      </c>
      <c r="AK11" s="437">
        <v>0</v>
      </c>
      <c r="AL11" s="437">
        <v>0</v>
      </c>
      <c r="AM11" s="437">
        <v>0</v>
      </c>
      <c r="AN11" s="437">
        <v>0</v>
      </c>
      <c r="AO11" s="437">
        <v>0</v>
      </c>
      <c r="AP11" s="437">
        <v>0</v>
      </c>
      <c r="AQ11" s="437">
        <v>0</v>
      </c>
      <c r="AR11" s="437">
        <v>0</v>
      </c>
      <c r="AS11" s="437">
        <v>0</v>
      </c>
      <c r="AT11" s="435">
        <v>0</v>
      </c>
      <c r="AU11" s="435">
        <v>1</v>
      </c>
      <c r="AV11" s="435">
        <v>0</v>
      </c>
      <c r="AW11" s="435">
        <v>0</v>
      </c>
      <c r="AX11" s="429">
        <v>0</v>
      </c>
      <c r="AY11" s="429">
        <v>0</v>
      </c>
      <c r="AZ11" s="429">
        <v>4</v>
      </c>
      <c r="BA11" s="429">
        <v>6</v>
      </c>
      <c r="BB11" s="439">
        <v>0</v>
      </c>
      <c r="BC11" s="439">
        <v>0</v>
      </c>
      <c r="BD11" s="438" t="s">
        <v>290</v>
      </c>
    </row>
    <row r="12" spans="1:56" s="434" customFormat="1" ht="8.1" customHeight="1">
      <c r="A12" s="428" t="s">
        <v>292</v>
      </c>
      <c r="B12" s="428"/>
      <c r="C12" s="428"/>
      <c r="D12" s="428" t="s">
        <v>293</v>
      </c>
      <c r="E12" s="435">
        <f t="shared" si="2"/>
        <v>1</v>
      </c>
      <c r="F12" s="435">
        <f t="shared" si="3"/>
        <v>0</v>
      </c>
      <c r="G12" s="435">
        <f t="shared" si="4"/>
        <v>1</v>
      </c>
      <c r="H12" s="435">
        <v>0</v>
      </c>
      <c r="I12" s="435">
        <v>0</v>
      </c>
      <c r="J12" s="435">
        <v>0</v>
      </c>
      <c r="K12" s="435">
        <v>0</v>
      </c>
      <c r="L12" s="435">
        <v>0</v>
      </c>
      <c r="M12" s="435">
        <v>0</v>
      </c>
      <c r="N12" s="435">
        <v>0</v>
      </c>
      <c r="O12" s="435">
        <v>0</v>
      </c>
      <c r="P12" s="435">
        <v>0</v>
      </c>
      <c r="Q12" s="435">
        <v>0</v>
      </c>
      <c r="R12" s="430">
        <v>0</v>
      </c>
      <c r="S12" s="430">
        <v>0</v>
      </c>
      <c r="T12" s="435">
        <v>0</v>
      </c>
      <c r="U12" s="435">
        <v>0</v>
      </c>
      <c r="V12" s="435">
        <v>0</v>
      </c>
      <c r="W12" s="435">
        <v>0</v>
      </c>
      <c r="X12" s="435">
        <v>0</v>
      </c>
      <c r="Y12" s="436">
        <v>0</v>
      </c>
      <c r="Z12" s="437">
        <v>0</v>
      </c>
      <c r="AA12" s="437">
        <v>0</v>
      </c>
      <c r="AB12" s="437">
        <v>0</v>
      </c>
      <c r="AC12" s="437">
        <v>0</v>
      </c>
      <c r="AD12" s="437">
        <v>0</v>
      </c>
      <c r="AE12" s="437">
        <v>0</v>
      </c>
      <c r="AF12" s="437">
        <v>0</v>
      </c>
      <c r="AG12" s="437">
        <v>0</v>
      </c>
      <c r="AH12" s="437">
        <v>0</v>
      </c>
      <c r="AI12" s="437">
        <v>0</v>
      </c>
      <c r="AJ12" s="437">
        <v>0</v>
      </c>
      <c r="AK12" s="437">
        <v>0</v>
      </c>
      <c r="AL12" s="437">
        <v>0</v>
      </c>
      <c r="AM12" s="437">
        <v>0</v>
      </c>
      <c r="AN12" s="437">
        <v>0</v>
      </c>
      <c r="AO12" s="437">
        <v>0</v>
      </c>
      <c r="AP12" s="437">
        <v>0</v>
      </c>
      <c r="AQ12" s="437">
        <v>0</v>
      </c>
      <c r="AR12" s="437">
        <v>0</v>
      </c>
      <c r="AS12" s="437">
        <v>0</v>
      </c>
      <c r="AT12" s="435">
        <v>0</v>
      </c>
      <c r="AU12" s="435">
        <v>0</v>
      </c>
      <c r="AV12" s="435">
        <v>0</v>
      </c>
      <c r="AW12" s="435">
        <v>0</v>
      </c>
      <c r="AX12" s="429">
        <v>0</v>
      </c>
      <c r="AY12" s="429">
        <v>1</v>
      </c>
      <c r="AZ12" s="429">
        <v>0</v>
      </c>
      <c r="BA12" s="429">
        <v>0</v>
      </c>
      <c r="BB12" s="439">
        <v>0</v>
      </c>
      <c r="BC12" s="439">
        <v>0</v>
      </c>
      <c r="BD12" s="438" t="s">
        <v>292</v>
      </c>
    </row>
    <row r="13" spans="1:56" s="434" customFormat="1" ht="8.1" customHeight="1">
      <c r="A13" s="428" t="s">
        <v>294</v>
      </c>
      <c r="B13" s="428"/>
      <c r="C13" s="428" t="s">
        <v>295</v>
      </c>
      <c r="D13" s="428"/>
      <c r="E13" s="435">
        <f t="shared" si="2"/>
        <v>92</v>
      </c>
      <c r="F13" s="435">
        <f t="shared" si="3"/>
        <v>44</v>
      </c>
      <c r="G13" s="435">
        <f t="shared" si="4"/>
        <v>48</v>
      </c>
      <c r="H13" s="435">
        <v>0</v>
      </c>
      <c r="I13" s="435">
        <v>0</v>
      </c>
      <c r="J13" s="435">
        <v>0</v>
      </c>
      <c r="K13" s="435">
        <v>0</v>
      </c>
      <c r="L13" s="435">
        <v>0</v>
      </c>
      <c r="M13" s="435">
        <v>0</v>
      </c>
      <c r="N13" s="435">
        <v>0</v>
      </c>
      <c r="O13" s="435">
        <v>0</v>
      </c>
      <c r="P13" s="435">
        <v>0</v>
      </c>
      <c r="Q13" s="435">
        <v>0</v>
      </c>
      <c r="R13" s="430">
        <v>0</v>
      </c>
      <c r="S13" s="430">
        <v>0</v>
      </c>
      <c r="T13" s="435">
        <v>0</v>
      </c>
      <c r="U13" s="435">
        <v>0</v>
      </c>
      <c r="V13" s="435">
        <v>0</v>
      </c>
      <c r="W13" s="435">
        <v>0</v>
      </c>
      <c r="X13" s="435">
        <v>0</v>
      </c>
      <c r="Y13" s="436">
        <v>0</v>
      </c>
      <c r="Z13" s="437">
        <v>0</v>
      </c>
      <c r="AA13" s="437">
        <v>0</v>
      </c>
      <c r="AB13" s="437">
        <v>0</v>
      </c>
      <c r="AC13" s="437">
        <v>0</v>
      </c>
      <c r="AD13" s="437">
        <v>0</v>
      </c>
      <c r="AE13" s="437">
        <v>0</v>
      </c>
      <c r="AF13" s="437">
        <v>0</v>
      </c>
      <c r="AG13" s="437">
        <v>0</v>
      </c>
      <c r="AH13" s="437">
        <v>0</v>
      </c>
      <c r="AI13" s="437">
        <v>0</v>
      </c>
      <c r="AJ13" s="437">
        <v>1</v>
      </c>
      <c r="AK13" s="437">
        <v>0</v>
      </c>
      <c r="AL13" s="437">
        <v>2</v>
      </c>
      <c r="AM13" s="435">
        <v>1</v>
      </c>
      <c r="AN13" s="435">
        <v>2</v>
      </c>
      <c r="AO13" s="435">
        <v>2</v>
      </c>
      <c r="AP13" s="435">
        <v>1</v>
      </c>
      <c r="AQ13" s="435">
        <v>0</v>
      </c>
      <c r="AR13" s="435">
        <v>5</v>
      </c>
      <c r="AS13" s="435">
        <v>1</v>
      </c>
      <c r="AT13" s="435">
        <v>7</v>
      </c>
      <c r="AU13" s="435">
        <v>2</v>
      </c>
      <c r="AV13" s="435">
        <v>3</v>
      </c>
      <c r="AW13" s="435">
        <v>8</v>
      </c>
      <c r="AX13" s="429">
        <v>10</v>
      </c>
      <c r="AY13" s="429">
        <v>7</v>
      </c>
      <c r="AZ13" s="429">
        <v>13</v>
      </c>
      <c r="BA13" s="429">
        <v>27</v>
      </c>
      <c r="BB13" s="439">
        <v>0</v>
      </c>
      <c r="BC13" s="439">
        <v>0</v>
      </c>
      <c r="BD13" s="438" t="s">
        <v>294</v>
      </c>
    </row>
    <row r="14" spans="1:56" s="434" customFormat="1" ht="8.1" customHeight="1">
      <c r="A14" s="428" t="s">
        <v>296</v>
      </c>
      <c r="B14" s="428"/>
      <c r="C14" s="428" t="s">
        <v>297</v>
      </c>
      <c r="D14" s="428"/>
      <c r="E14" s="435">
        <f t="shared" si="2"/>
        <v>11</v>
      </c>
      <c r="F14" s="435">
        <f t="shared" si="3"/>
        <v>2</v>
      </c>
      <c r="G14" s="435">
        <f t="shared" si="4"/>
        <v>9</v>
      </c>
      <c r="H14" s="435">
        <v>0</v>
      </c>
      <c r="I14" s="435">
        <v>0</v>
      </c>
      <c r="J14" s="435">
        <v>0</v>
      </c>
      <c r="K14" s="435">
        <v>0</v>
      </c>
      <c r="L14" s="435">
        <v>0</v>
      </c>
      <c r="M14" s="435">
        <v>0</v>
      </c>
      <c r="N14" s="435">
        <v>0</v>
      </c>
      <c r="O14" s="435">
        <v>0</v>
      </c>
      <c r="P14" s="435">
        <v>0</v>
      </c>
      <c r="Q14" s="435">
        <v>0</v>
      </c>
      <c r="R14" s="430">
        <v>0</v>
      </c>
      <c r="S14" s="430">
        <v>0</v>
      </c>
      <c r="T14" s="435">
        <v>0</v>
      </c>
      <c r="U14" s="435">
        <v>0</v>
      </c>
      <c r="V14" s="435">
        <v>0</v>
      </c>
      <c r="W14" s="435">
        <v>0</v>
      </c>
      <c r="X14" s="435">
        <v>0</v>
      </c>
      <c r="Y14" s="436">
        <v>0</v>
      </c>
      <c r="Z14" s="437">
        <v>0</v>
      </c>
      <c r="AA14" s="437">
        <v>0</v>
      </c>
      <c r="AB14" s="437">
        <v>0</v>
      </c>
      <c r="AC14" s="437">
        <v>0</v>
      </c>
      <c r="AD14" s="437">
        <v>0</v>
      </c>
      <c r="AE14" s="437">
        <v>0</v>
      </c>
      <c r="AF14" s="437">
        <v>0</v>
      </c>
      <c r="AG14" s="437">
        <v>0</v>
      </c>
      <c r="AH14" s="437">
        <v>0</v>
      </c>
      <c r="AI14" s="437">
        <v>0</v>
      </c>
      <c r="AJ14" s="435">
        <v>0</v>
      </c>
      <c r="AK14" s="435">
        <v>0</v>
      </c>
      <c r="AL14" s="435">
        <v>0</v>
      </c>
      <c r="AM14" s="435">
        <v>0</v>
      </c>
      <c r="AN14" s="435">
        <v>1</v>
      </c>
      <c r="AO14" s="435">
        <v>0</v>
      </c>
      <c r="AP14" s="435">
        <v>1</v>
      </c>
      <c r="AQ14" s="435">
        <v>0</v>
      </c>
      <c r="AR14" s="435">
        <v>0</v>
      </c>
      <c r="AS14" s="435">
        <v>1</v>
      </c>
      <c r="AT14" s="435">
        <v>0</v>
      </c>
      <c r="AU14" s="435">
        <v>0</v>
      </c>
      <c r="AV14" s="435">
        <v>0</v>
      </c>
      <c r="AW14" s="435">
        <v>0</v>
      </c>
      <c r="AX14" s="435">
        <v>0</v>
      </c>
      <c r="AY14" s="435">
        <v>1</v>
      </c>
      <c r="AZ14" s="435">
        <v>0</v>
      </c>
      <c r="BA14" s="435">
        <v>7</v>
      </c>
      <c r="BB14" s="435">
        <v>0</v>
      </c>
      <c r="BC14" s="435">
        <v>0</v>
      </c>
      <c r="BD14" s="438" t="s">
        <v>296</v>
      </c>
    </row>
    <row r="15" spans="1:56" s="434" customFormat="1" ht="8.1" customHeight="1">
      <c r="A15" s="428" t="s">
        <v>298</v>
      </c>
      <c r="B15" s="428"/>
      <c r="C15" s="428"/>
      <c r="D15" s="428" t="s">
        <v>299</v>
      </c>
      <c r="E15" s="435">
        <f t="shared" si="2"/>
        <v>1</v>
      </c>
      <c r="F15" s="435">
        <f t="shared" si="3"/>
        <v>0</v>
      </c>
      <c r="G15" s="435">
        <f t="shared" si="4"/>
        <v>1</v>
      </c>
      <c r="H15" s="435">
        <v>0</v>
      </c>
      <c r="I15" s="435">
        <v>0</v>
      </c>
      <c r="J15" s="435">
        <v>0</v>
      </c>
      <c r="K15" s="435">
        <v>0</v>
      </c>
      <c r="L15" s="435">
        <v>0</v>
      </c>
      <c r="M15" s="435">
        <v>0</v>
      </c>
      <c r="N15" s="435">
        <v>0</v>
      </c>
      <c r="O15" s="435">
        <v>0</v>
      </c>
      <c r="P15" s="435">
        <v>0</v>
      </c>
      <c r="Q15" s="435">
        <v>0</v>
      </c>
      <c r="R15" s="430">
        <v>0</v>
      </c>
      <c r="S15" s="430">
        <v>0</v>
      </c>
      <c r="T15" s="435">
        <v>0</v>
      </c>
      <c r="U15" s="435">
        <v>0</v>
      </c>
      <c r="V15" s="435">
        <v>0</v>
      </c>
      <c r="W15" s="435">
        <v>0</v>
      </c>
      <c r="X15" s="435">
        <v>0</v>
      </c>
      <c r="Y15" s="436">
        <v>0</v>
      </c>
      <c r="Z15" s="437">
        <v>0</v>
      </c>
      <c r="AA15" s="437">
        <v>0</v>
      </c>
      <c r="AB15" s="437">
        <v>0</v>
      </c>
      <c r="AC15" s="437">
        <v>0</v>
      </c>
      <c r="AD15" s="437">
        <v>0</v>
      </c>
      <c r="AE15" s="437">
        <v>0</v>
      </c>
      <c r="AF15" s="437">
        <v>0</v>
      </c>
      <c r="AG15" s="437">
        <v>0</v>
      </c>
      <c r="AH15" s="437">
        <v>0</v>
      </c>
      <c r="AI15" s="437">
        <v>0</v>
      </c>
      <c r="AJ15" s="437">
        <v>0</v>
      </c>
      <c r="AK15" s="437">
        <v>0</v>
      </c>
      <c r="AL15" s="435">
        <v>0</v>
      </c>
      <c r="AM15" s="435">
        <v>0</v>
      </c>
      <c r="AN15" s="435">
        <v>0</v>
      </c>
      <c r="AO15" s="435">
        <v>0</v>
      </c>
      <c r="AP15" s="435">
        <v>0</v>
      </c>
      <c r="AQ15" s="435">
        <v>0</v>
      </c>
      <c r="AR15" s="435">
        <v>0</v>
      </c>
      <c r="AS15" s="435">
        <v>1</v>
      </c>
      <c r="AT15" s="435">
        <v>0</v>
      </c>
      <c r="AU15" s="435">
        <v>0</v>
      </c>
      <c r="AV15" s="435">
        <v>0</v>
      </c>
      <c r="AW15" s="435">
        <v>0</v>
      </c>
      <c r="AX15" s="435">
        <v>0</v>
      </c>
      <c r="AY15" s="435">
        <v>0</v>
      </c>
      <c r="AZ15" s="435">
        <v>0</v>
      </c>
      <c r="BA15" s="435">
        <v>0</v>
      </c>
      <c r="BB15" s="435">
        <v>0</v>
      </c>
      <c r="BC15" s="435">
        <v>0</v>
      </c>
      <c r="BD15" s="438" t="s">
        <v>298</v>
      </c>
    </row>
    <row r="16" spans="1:56" s="434" customFormat="1" ht="8.1" customHeight="1">
      <c r="A16" s="428" t="s">
        <v>300</v>
      </c>
      <c r="B16" s="428"/>
      <c r="C16" s="428"/>
      <c r="D16" s="428" t="s">
        <v>301</v>
      </c>
      <c r="E16" s="435">
        <f t="shared" si="2"/>
        <v>9</v>
      </c>
      <c r="F16" s="435">
        <f t="shared" si="3"/>
        <v>2</v>
      </c>
      <c r="G16" s="435">
        <f t="shared" si="4"/>
        <v>7</v>
      </c>
      <c r="H16" s="435">
        <v>0</v>
      </c>
      <c r="I16" s="435">
        <v>0</v>
      </c>
      <c r="J16" s="435">
        <v>0</v>
      </c>
      <c r="K16" s="435">
        <v>0</v>
      </c>
      <c r="L16" s="435">
        <v>0</v>
      </c>
      <c r="M16" s="435">
        <v>0</v>
      </c>
      <c r="N16" s="435">
        <v>0</v>
      </c>
      <c r="O16" s="435">
        <v>0</v>
      </c>
      <c r="P16" s="435">
        <v>0</v>
      </c>
      <c r="Q16" s="435">
        <v>0</v>
      </c>
      <c r="R16" s="430">
        <v>0</v>
      </c>
      <c r="S16" s="430">
        <v>0</v>
      </c>
      <c r="T16" s="435">
        <v>0</v>
      </c>
      <c r="U16" s="435">
        <v>0</v>
      </c>
      <c r="V16" s="435">
        <v>0</v>
      </c>
      <c r="W16" s="435">
        <v>0</v>
      </c>
      <c r="X16" s="435">
        <v>0</v>
      </c>
      <c r="Y16" s="436">
        <v>0</v>
      </c>
      <c r="Z16" s="437">
        <v>0</v>
      </c>
      <c r="AA16" s="437">
        <v>0</v>
      </c>
      <c r="AB16" s="437">
        <v>0</v>
      </c>
      <c r="AC16" s="437">
        <v>0</v>
      </c>
      <c r="AD16" s="437">
        <v>0</v>
      </c>
      <c r="AE16" s="437">
        <v>0</v>
      </c>
      <c r="AF16" s="437">
        <v>0</v>
      </c>
      <c r="AG16" s="437">
        <v>0</v>
      </c>
      <c r="AH16" s="437">
        <v>0</v>
      </c>
      <c r="AI16" s="437">
        <v>0</v>
      </c>
      <c r="AJ16" s="435">
        <v>0</v>
      </c>
      <c r="AK16" s="435">
        <v>0</v>
      </c>
      <c r="AL16" s="435">
        <v>0</v>
      </c>
      <c r="AM16" s="435">
        <v>0</v>
      </c>
      <c r="AN16" s="435">
        <v>1</v>
      </c>
      <c r="AO16" s="435">
        <v>0</v>
      </c>
      <c r="AP16" s="435">
        <v>1</v>
      </c>
      <c r="AQ16" s="435">
        <v>0</v>
      </c>
      <c r="AR16" s="435">
        <v>0</v>
      </c>
      <c r="AS16" s="435">
        <v>0</v>
      </c>
      <c r="AT16" s="435">
        <v>0</v>
      </c>
      <c r="AU16" s="435">
        <v>0</v>
      </c>
      <c r="AV16" s="435">
        <v>0</v>
      </c>
      <c r="AW16" s="435">
        <v>0</v>
      </c>
      <c r="AX16" s="429">
        <v>0</v>
      </c>
      <c r="AY16" s="429">
        <v>1</v>
      </c>
      <c r="AZ16" s="429">
        <v>0</v>
      </c>
      <c r="BA16" s="429">
        <v>6</v>
      </c>
      <c r="BB16" s="439">
        <v>0</v>
      </c>
      <c r="BC16" s="439">
        <v>0</v>
      </c>
      <c r="BD16" s="438" t="s">
        <v>300</v>
      </c>
    </row>
    <row r="17" spans="1:56" s="434" customFormat="1" ht="8.1" customHeight="1">
      <c r="A17" s="428" t="s">
        <v>302</v>
      </c>
      <c r="B17" s="428"/>
      <c r="C17" s="428"/>
      <c r="D17" s="428" t="s">
        <v>303</v>
      </c>
      <c r="E17" s="435">
        <f t="shared" si="2"/>
        <v>1</v>
      </c>
      <c r="F17" s="435">
        <f t="shared" si="3"/>
        <v>0</v>
      </c>
      <c r="G17" s="435">
        <f t="shared" si="4"/>
        <v>1</v>
      </c>
      <c r="H17" s="435">
        <v>0</v>
      </c>
      <c r="I17" s="435">
        <v>0</v>
      </c>
      <c r="J17" s="435">
        <v>0</v>
      </c>
      <c r="K17" s="435">
        <v>0</v>
      </c>
      <c r="L17" s="435">
        <v>0</v>
      </c>
      <c r="M17" s="435">
        <v>0</v>
      </c>
      <c r="N17" s="435">
        <v>0</v>
      </c>
      <c r="O17" s="435">
        <v>0</v>
      </c>
      <c r="P17" s="435">
        <v>0</v>
      </c>
      <c r="Q17" s="435">
        <v>0</v>
      </c>
      <c r="R17" s="430">
        <v>0</v>
      </c>
      <c r="S17" s="430">
        <v>0</v>
      </c>
      <c r="T17" s="435">
        <v>0</v>
      </c>
      <c r="U17" s="435">
        <v>0</v>
      </c>
      <c r="V17" s="435">
        <v>0</v>
      </c>
      <c r="W17" s="435">
        <v>0</v>
      </c>
      <c r="X17" s="435">
        <v>0</v>
      </c>
      <c r="Y17" s="436">
        <v>0</v>
      </c>
      <c r="Z17" s="437">
        <v>0</v>
      </c>
      <c r="AA17" s="437">
        <v>0</v>
      </c>
      <c r="AB17" s="437">
        <v>0</v>
      </c>
      <c r="AC17" s="437">
        <v>0</v>
      </c>
      <c r="AD17" s="437">
        <v>0</v>
      </c>
      <c r="AE17" s="437">
        <v>0</v>
      </c>
      <c r="AF17" s="437">
        <v>0</v>
      </c>
      <c r="AG17" s="437">
        <v>0</v>
      </c>
      <c r="AH17" s="437">
        <v>0</v>
      </c>
      <c r="AI17" s="437">
        <v>0</v>
      </c>
      <c r="AJ17" s="437">
        <v>0</v>
      </c>
      <c r="AK17" s="437">
        <v>0</v>
      </c>
      <c r="AL17" s="437">
        <v>0</v>
      </c>
      <c r="AM17" s="437">
        <v>0</v>
      </c>
      <c r="AN17" s="437">
        <v>0</v>
      </c>
      <c r="AO17" s="437">
        <v>0</v>
      </c>
      <c r="AP17" s="437">
        <v>0</v>
      </c>
      <c r="AQ17" s="437">
        <v>0</v>
      </c>
      <c r="AR17" s="437">
        <v>0</v>
      </c>
      <c r="AS17" s="435">
        <v>0</v>
      </c>
      <c r="AT17" s="435">
        <v>0</v>
      </c>
      <c r="AU17" s="435">
        <v>0</v>
      </c>
      <c r="AV17" s="435">
        <v>0</v>
      </c>
      <c r="AW17" s="435">
        <v>0</v>
      </c>
      <c r="AX17" s="435">
        <v>0</v>
      </c>
      <c r="AY17" s="435">
        <v>0</v>
      </c>
      <c r="AZ17" s="435">
        <v>0</v>
      </c>
      <c r="BA17" s="435">
        <v>1</v>
      </c>
      <c r="BB17" s="435">
        <v>0</v>
      </c>
      <c r="BC17" s="435">
        <v>0</v>
      </c>
      <c r="BD17" s="438" t="s">
        <v>302</v>
      </c>
    </row>
    <row r="18" spans="1:56" s="434" customFormat="1" ht="8.1" customHeight="1">
      <c r="A18" s="428" t="s">
        <v>304</v>
      </c>
      <c r="B18" s="428"/>
      <c r="C18" s="428" t="s">
        <v>305</v>
      </c>
      <c r="D18" s="428"/>
      <c r="E18" s="435">
        <f t="shared" si="2"/>
        <v>0</v>
      </c>
      <c r="F18" s="435">
        <f t="shared" si="3"/>
        <v>0</v>
      </c>
      <c r="G18" s="435">
        <f t="shared" si="4"/>
        <v>0</v>
      </c>
      <c r="H18" s="435">
        <v>0</v>
      </c>
      <c r="I18" s="435">
        <v>0</v>
      </c>
      <c r="J18" s="435">
        <v>0</v>
      </c>
      <c r="K18" s="435">
        <v>0</v>
      </c>
      <c r="L18" s="435">
        <v>0</v>
      </c>
      <c r="M18" s="435">
        <v>0</v>
      </c>
      <c r="N18" s="435">
        <v>0</v>
      </c>
      <c r="O18" s="435">
        <v>0</v>
      </c>
      <c r="P18" s="435">
        <v>0</v>
      </c>
      <c r="Q18" s="435">
        <v>0</v>
      </c>
      <c r="R18" s="430">
        <v>0</v>
      </c>
      <c r="S18" s="430">
        <v>0</v>
      </c>
      <c r="T18" s="435">
        <v>0</v>
      </c>
      <c r="U18" s="435">
        <v>0</v>
      </c>
      <c r="V18" s="435">
        <v>0</v>
      </c>
      <c r="W18" s="435">
        <v>0</v>
      </c>
      <c r="X18" s="435">
        <v>0</v>
      </c>
      <c r="Y18" s="436">
        <v>0</v>
      </c>
      <c r="Z18" s="437">
        <v>0</v>
      </c>
      <c r="AA18" s="437">
        <v>0</v>
      </c>
      <c r="AB18" s="437">
        <v>0</v>
      </c>
      <c r="AC18" s="437">
        <v>0</v>
      </c>
      <c r="AD18" s="437">
        <v>0</v>
      </c>
      <c r="AE18" s="437">
        <v>0</v>
      </c>
      <c r="AF18" s="437">
        <v>0</v>
      </c>
      <c r="AG18" s="437">
        <v>0</v>
      </c>
      <c r="AH18" s="437">
        <v>0</v>
      </c>
      <c r="AI18" s="437">
        <v>0</v>
      </c>
      <c r="AJ18" s="437">
        <v>0</v>
      </c>
      <c r="AK18" s="437">
        <v>0</v>
      </c>
      <c r="AL18" s="437">
        <v>0</v>
      </c>
      <c r="AM18" s="437">
        <v>0</v>
      </c>
      <c r="AN18" s="437">
        <v>0</v>
      </c>
      <c r="AO18" s="437">
        <v>0</v>
      </c>
      <c r="AP18" s="437">
        <v>0</v>
      </c>
      <c r="AQ18" s="437">
        <v>0</v>
      </c>
      <c r="AR18" s="437">
        <v>0</v>
      </c>
      <c r="AS18" s="435">
        <v>0</v>
      </c>
      <c r="AT18" s="435">
        <v>0</v>
      </c>
      <c r="AU18" s="435">
        <v>0</v>
      </c>
      <c r="AV18" s="435">
        <v>0</v>
      </c>
      <c r="AW18" s="435">
        <v>0</v>
      </c>
      <c r="AX18" s="435">
        <v>0</v>
      </c>
      <c r="AY18" s="435">
        <v>0</v>
      </c>
      <c r="AZ18" s="435">
        <v>0</v>
      </c>
      <c r="BA18" s="435">
        <v>0</v>
      </c>
      <c r="BB18" s="435">
        <v>0</v>
      </c>
      <c r="BC18" s="435">
        <v>0</v>
      </c>
      <c r="BD18" s="438" t="s">
        <v>304</v>
      </c>
    </row>
    <row r="19" spans="1:56" s="434" customFormat="1" ht="8.1" customHeight="1">
      <c r="A19" s="428" t="s">
        <v>306</v>
      </c>
      <c r="B19" s="428"/>
      <c r="C19" s="428" t="s">
        <v>307</v>
      </c>
      <c r="D19" s="428"/>
      <c r="E19" s="435">
        <f t="shared" si="2"/>
        <v>50</v>
      </c>
      <c r="F19" s="435">
        <f t="shared" si="3"/>
        <v>26</v>
      </c>
      <c r="G19" s="435">
        <f t="shared" si="4"/>
        <v>24</v>
      </c>
      <c r="H19" s="435">
        <v>0</v>
      </c>
      <c r="I19" s="435">
        <v>0</v>
      </c>
      <c r="J19" s="435">
        <v>0</v>
      </c>
      <c r="K19" s="435">
        <v>0</v>
      </c>
      <c r="L19" s="435">
        <v>0</v>
      </c>
      <c r="M19" s="435">
        <v>0</v>
      </c>
      <c r="N19" s="435">
        <v>0</v>
      </c>
      <c r="O19" s="435">
        <v>0</v>
      </c>
      <c r="P19" s="435">
        <v>0</v>
      </c>
      <c r="Q19" s="435">
        <v>0</v>
      </c>
      <c r="R19" s="430">
        <v>0</v>
      </c>
      <c r="S19" s="430">
        <v>0</v>
      </c>
      <c r="T19" s="435">
        <v>0</v>
      </c>
      <c r="U19" s="435">
        <v>0</v>
      </c>
      <c r="V19" s="435">
        <v>0</v>
      </c>
      <c r="W19" s="435">
        <v>0</v>
      </c>
      <c r="X19" s="435">
        <v>0</v>
      </c>
      <c r="Y19" s="436">
        <v>0</v>
      </c>
      <c r="Z19" s="437">
        <v>0</v>
      </c>
      <c r="AA19" s="437">
        <v>0</v>
      </c>
      <c r="AB19" s="437">
        <v>0</v>
      </c>
      <c r="AC19" s="437">
        <v>0</v>
      </c>
      <c r="AD19" s="437">
        <v>0</v>
      </c>
      <c r="AE19" s="437">
        <v>0</v>
      </c>
      <c r="AF19" s="437">
        <v>0</v>
      </c>
      <c r="AG19" s="437">
        <v>0</v>
      </c>
      <c r="AH19" s="437">
        <v>0</v>
      </c>
      <c r="AI19" s="437">
        <v>0</v>
      </c>
      <c r="AJ19" s="435">
        <v>0</v>
      </c>
      <c r="AK19" s="435">
        <v>0</v>
      </c>
      <c r="AL19" s="435">
        <v>0</v>
      </c>
      <c r="AM19" s="435">
        <v>1</v>
      </c>
      <c r="AN19" s="435">
        <v>0</v>
      </c>
      <c r="AO19" s="435">
        <v>1</v>
      </c>
      <c r="AP19" s="435">
        <v>2</v>
      </c>
      <c r="AQ19" s="435">
        <v>0</v>
      </c>
      <c r="AR19" s="435">
        <v>2</v>
      </c>
      <c r="AS19" s="435">
        <v>0</v>
      </c>
      <c r="AT19" s="435">
        <v>4</v>
      </c>
      <c r="AU19" s="435">
        <v>1</v>
      </c>
      <c r="AV19" s="435">
        <v>6</v>
      </c>
      <c r="AW19" s="435">
        <v>5</v>
      </c>
      <c r="AX19" s="429">
        <v>3</v>
      </c>
      <c r="AY19" s="429">
        <v>6</v>
      </c>
      <c r="AZ19" s="429">
        <v>9</v>
      </c>
      <c r="BA19" s="429">
        <v>10</v>
      </c>
      <c r="BB19" s="439">
        <v>0</v>
      </c>
      <c r="BC19" s="439">
        <v>0</v>
      </c>
      <c r="BD19" s="438" t="s">
        <v>306</v>
      </c>
    </row>
    <row r="20" spans="1:56" s="434" customFormat="1" ht="8.1" customHeight="1">
      <c r="A20" s="428"/>
      <c r="B20" s="428"/>
      <c r="C20" s="428"/>
      <c r="D20" s="428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0"/>
      <c r="S20" s="430"/>
      <c r="T20" s="435"/>
      <c r="U20" s="435"/>
      <c r="V20" s="435"/>
      <c r="W20" s="436"/>
      <c r="X20" s="435"/>
      <c r="Y20" s="436"/>
      <c r="Z20" s="437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435"/>
      <c r="AU20" s="435"/>
      <c r="AV20" s="435"/>
      <c r="AW20" s="435"/>
      <c r="AX20" s="429"/>
      <c r="AY20" s="429"/>
      <c r="AZ20" s="429"/>
      <c r="BA20" s="429"/>
      <c r="BB20" s="439"/>
      <c r="BC20" s="439"/>
      <c r="BD20" s="438"/>
    </row>
    <row r="21" spans="1:56" s="434" customFormat="1" ht="8.1" customHeight="1">
      <c r="A21" s="428" t="s">
        <v>308</v>
      </c>
      <c r="B21" s="428" t="s">
        <v>309</v>
      </c>
      <c r="C21" s="428"/>
      <c r="D21" s="428"/>
      <c r="E21" s="435">
        <f t="shared" si="2"/>
        <v>3404</v>
      </c>
      <c r="F21" s="435">
        <f t="shared" si="3"/>
        <v>2027</v>
      </c>
      <c r="G21" s="435">
        <f t="shared" si="4"/>
        <v>1377</v>
      </c>
      <c r="H21" s="435">
        <v>0</v>
      </c>
      <c r="I21" s="435">
        <v>0</v>
      </c>
      <c r="J21" s="435">
        <v>0</v>
      </c>
      <c r="K21" s="435">
        <v>0</v>
      </c>
      <c r="L21" s="435">
        <v>1</v>
      </c>
      <c r="M21" s="435">
        <v>0</v>
      </c>
      <c r="N21" s="435">
        <v>0</v>
      </c>
      <c r="O21" s="435">
        <v>0</v>
      </c>
      <c r="P21" s="435">
        <v>0</v>
      </c>
      <c r="Q21" s="435">
        <v>0</v>
      </c>
      <c r="R21" s="430">
        <v>1</v>
      </c>
      <c r="S21" s="430">
        <v>0</v>
      </c>
      <c r="T21" s="435">
        <v>0</v>
      </c>
      <c r="U21" s="435">
        <v>1</v>
      </c>
      <c r="V21" s="435">
        <v>0</v>
      </c>
      <c r="W21" s="435">
        <v>1</v>
      </c>
      <c r="X21" s="435">
        <v>0</v>
      </c>
      <c r="Y21" s="436">
        <v>0</v>
      </c>
      <c r="Z21" s="437">
        <v>1</v>
      </c>
      <c r="AA21" s="435">
        <v>0</v>
      </c>
      <c r="AB21" s="435">
        <v>0</v>
      </c>
      <c r="AC21" s="435">
        <v>2</v>
      </c>
      <c r="AD21" s="435">
        <v>6</v>
      </c>
      <c r="AE21" s="435">
        <v>1</v>
      </c>
      <c r="AF21" s="435">
        <v>5</v>
      </c>
      <c r="AG21" s="435">
        <v>7</v>
      </c>
      <c r="AH21" s="435">
        <v>9</v>
      </c>
      <c r="AI21" s="435">
        <v>14</v>
      </c>
      <c r="AJ21" s="435">
        <v>35</v>
      </c>
      <c r="AK21" s="435">
        <v>32</v>
      </c>
      <c r="AL21" s="435">
        <v>46</v>
      </c>
      <c r="AM21" s="435">
        <v>39</v>
      </c>
      <c r="AN21" s="435">
        <v>83</v>
      </c>
      <c r="AO21" s="435">
        <v>62</v>
      </c>
      <c r="AP21" s="435">
        <v>114</v>
      </c>
      <c r="AQ21" s="435">
        <v>62</v>
      </c>
      <c r="AR21" s="435">
        <v>240</v>
      </c>
      <c r="AS21" s="435">
        <v>115</v>
      </c>
      <c r="AT21" s="435">
        <v>331</v>
      </c>
      <c r="AU21" s="435">
        <v>135</v>
      </c>
      <c r="AV21" s="435">
        <v>361</v>
      </c>
      <c r="AW21" s="435">
        <v>232</v>
      </c>
      <c r="AX21" s="435">
        <f>AX22+AX44</f>
        <v>382</v>
      </c>
      <c r="AY21" s="435">
        <f t="shared" ref="AY21:BA21" si="5">AY22+AY44</f>
        <v>207</v>
      </c>
      <c r="AZ21" s="435">
        <f t="shared" si="5"/>
        <v>413</v>
      </c>
      <c r="BA21" s="435">
        <f t="shared" si="5"/>
        <v>467</v>
      </c>
      <c r="BB21" s="435">
        <v>0</v>
      </c>
      <c r="BC21" s="435">
        <v>0</v>
      </c>
      <c r="BD21" s="438" t="s">
        <v>308</v>
      </c>
    </row>
    <row r="22" spans="1:56" s="434" customFormat="1" ht="8.1" customHeight="1">
      <c r="A22" s="428" t="s">
        <v>310</v>
      </c>
      <c r="B22" s="428"/>
      <c r="C22" s="428" t="s">
        <v>311</v>
      </c>
      <c r="D22" s="428"/>
      <c r="E22" s="435">
        <f t="shared" si="2"/>
        <v>3296</v>
      </c>
      <c r="F22" s="435">
        <f t="shared" si="3"/>
        <v>1955</v>
      </c>
      <c r="G22" s="435">
        <f t="shared" si="4"/>
        <v>1341</v>
      </c>
      <c r="H22" s="435">
        <v>0</v>
      </c>
      <c r="I22" s="435">
        <v>0</v>
      </c>
      <c r="J22" s="435">
        <v>0</v>
      </c>
      <c r="K22" s="435">
        <v>0</v>
      </c>
      <c r="L22" s="435">
        <v>1</v>
      </c>
      <c r="M22" s="435">
        <v>0</v>
      </c>
      <c r="N22" s="435">
        <v>0</v>
      </c>
      <c r="O22" s="435">
        <v>0</v>
      </c>
      <c r="P22" s="435">
        <v>0</v>
      </c>
      <c r="Q22" s="435">
        <v>0</v>
      </c>
      <c r="R22" s="430">
        <v>1</v>
      </c>
      <c r="S22" s="430">
        <v>0</v>
      </c>
      <c r="T22" s="435">
        <v>0</v>
      </c>
      <c r="U22" s="435">
        <v>1</v>
      </c>
      <c r="V22" s="435">
        <v>0</v>
      </c>
      <c r="W22" s="435">
        <v>1</v>
      </c>
      <c r="X22" s="435">
        <v>0</v>
      </c>
      <c r="Y22" s="436">
        <v>0</v>
      </c>
      <c r="Z22" s="437">
        <v>1</v>
      </c>
      <c r="AA22" s="435">
        <v>0</v>
      </c>
      <c r="AB22" s="435">
        <v>0</v>
      </c>
      <c r="AC22" s="435">
        <v>2</v>
      </c>
      <c r="AD22" s="435">
        <v>5</v>
      </c>
      <c r="AE22" s="435">
        <v>1</v>
      </c>
      <c r="AF22" s="435">
        <v>4</v>
      </c>
      <c r="AG22" s="435">
        <v>7</v>
      </c>
      <c r="AH22" s="435">
        <v>9</v>
      </c>
      <c r="AI22" s="435">
        <v>14</v>
      </c>
      <c r="AJ22" s="435">
        <v>34</v>
      </c>
      <c r="AK22" s="435">
        <v>32</v>
      </c>
      <c r="AL22" s="435">
        <v>46</v>
      </c>
      <c r="AM22" s="435">
        <v>39</v>
      </c>
      <c r="AN22" s="435">
        <v>81</v>
      </c>
      <c r="AO22" s="435">
        <v>61</v>
      </c>
      <c r="AP22" s="435">
        <v>113</v>
      </c>
      <c r="AQ22" s="435">
        <v>62</v>
      </c>
      <c r="AR22" s="435">
        <v>234</v>
      </c>
      <c r="AS22" s="435">
        <v>114</v>
      </c>
      <c r="AT22" s="435">
        <v>317</v>
      </c>
      <c r="AU22" s="435">
        <v>135</v>
      </c>
      <c r="AV22" s="435">
        <v>348</v>
      </c>
      <c r="AW22" s="435">
        <v>228</v>
      </c>
      <c r="AX22" s="435">
        <f>SUM(AX23:AX43)</f>
        <v>361</v>
      </c>
      <c r="AY22" s="435">
        <f t="shared" ref="AY22:BA22" si="6">SUM(AY23:AY43)</f>
        <v>200</v>
      </c>
      <c r="AZ22" s="435">
        <f t="shared" si="6"/>
        <v>401</v>
      </c>
      <c r="BA22" s="435">
        <f t="shared" si="6"/>
        <v>444</v>
      </c>
      <c r="BB22" s="435">
        <v>0</v>
      </c>
      <c r="BC22" s="435">
        <v>0</v>
      </c>
      <c r="BD22" s="438" t="s">
        <v>310</v>
      </c>
    </row>
    <row r="23" spans="1:56" s="434" customFormat="1" ht="8.1" customHeight="1">
      <c r="A23" s="428" t="s">
        <v>312</v>
      </c>
      <c r="B23" s="428"/>
      <c r="C23" s="428"/>
      <c r="D23" s="428" t="s">
        <v>313</v>
      </c>
      <c r="E23" s="435">
        <f t="shared" si="2"/>
        <v>76</v>
      </c>
      <c r="F23" s="435">
        <f t="shared" si="3"/>
        <v>55</v>
      </c>
      <c r="G23" s="435">
        <f t="shared" si="4"/>
        <v>21</v>
      </c>
      <c r="H23" s="435">
        <v>0</v>
      </c>
      <c r="I23" s="435">
        <v>0</v>
      </c>
      <c r="J23" s="435">
        <v>0</v>
      </c>
      <c r="K23" s="435">
        <v>0</v>
      </c>
      <c r="L23" s="435">
        <v>0</v>
      </c>
      <c r="M23" s="435">
        <v>0</v>
      </c>
      <c r="N23" s="435">
        <v>0</v>
      </c>
      <c r="O23" s="435">
        <v>0</v>
      </c>
      <c r="P23" s="435">
        <v>0</v>
      </c>
      <c r="Q23" s="435">
        <v>0</v>
      </c>
      <c r="R23" s="430">
        <v>0</v>
      </c>
      <c r="S23" s="430">
        <v>0</v>
      </c>
      <c r="T23" s="435">
        <v>0</v>
      </c>
      <c r="U23" s="435">
        <v>0</v>
      </c>
      <c r="V23" s="435">
        <v>0</v>
      </c>
      <c r="W23" s="435">
        <v>0</v>
      </c>
      <c r="X23" s="435">
        <v>0</v>
      </c>
      <c r="Y23" s="436">
        <v>0</v>
      </c>
      <c r="Z23" s="437">
        <v>0</v>
      </c>
      <c r="AA23" s="437">
        <v>0</v>
      </c>
      <c r="AB23" s="437">
        <v>0</v>
      </c>
      <c r="AC23" s="437">
        <v>0</v>
      </c>
      <c r="AD23" s="435">
        <v>0</v>
      </c>
      <c r="AE23" s="435">
        <v>0</v>
      </c>
      <c r="AF23" s="437">
        <v>0</v>
      </c>
      <c r="AG23" s="435">
        <v>0</v>
      </c>
      <c r="AH23" s="435">
        <v>0</v>
      </c>
      <c r="AI23" s="435">
        <v>0</v>
      </c>
      <c r="AJ23" s="435">
        <v>2</v>
      </c>
      <c r="AK23" s="435">
        <v>0</v>
      </c>
      <c r="AL23" s="435">
        <v>0</v>
      </c>
      <c r="AM23" s="435">
        <v>2</v>
      </c>
      <c r="AN23" s="435">
        <v>4</v>
      </c>
      <c r="AO23" s="435">
        <v>0</v>
      </c>
      <c r="AP23" s="435">
        <v>5</v>
      </c>
      <c r="AQ23" s="435">
        <v>1</v>
      </c>
      <c r="AR23" s="435">
        <v>3</v>
      </c>
      <c r="AS23" s="435">
        <v>1</v>
      </c>
      <c r="AT23" s="435">
        <v>14</v>
      </c>
      <c r="AU23" s="435">
        <v>2</v>
      </c>
      <c r="AV23" s="435">
        <v>9</v>
      </c>
      <c r="AW23" s="435">
        <v>4</v>
      </c>
      <c r="AX23" s="429">
        <v>7</v>
      </c>
      <c r="AY23" s="429">
        <v>2</v>
      </c>
      <c r="AZ23" s="429">
        <v>11</v>
      </c>
      <c r="BA23" s="429">
        <v>9</v>
      </c>
      <c r="BB23" s="435">
        <v>0</v>
      </c>
      <c r="BC23" s="435">
        <v>0</v>
      </c>
      <c r="BD23" s="438" t="s">
        <v>312</v>
      </c>
    </row>
    <row r="24" spans="1:56" s="434" customFormat="1" ht="8.1" customHeight="1">
      <c r="A24" s="428" t="s">
        <v>314</v>
      </c>
      <c r="B24" s="428"/>
      <c r="C24" s="428"/>
      <c r="D24" s="428" t="s">
        <v>315</v>
      </c>
      <c r="E24" s="435">
        <f t="shared" si="2"/>
        <v>149</v>
      </c>
      <c r="F24" s="435">
        <f t="shared" si="3"/>
        <v>126</v>
      </c>
      <c r="G24" s="435">
        <f t="shared" si="4"/>
        <v>23</v>
      </c>
      <c r="H24" s="435">
        <v>0</v>
      </c>
      <c r="I24" s="435">
        <v>0</v>
      </c>
      <c r="J24" s="435">
        <v>0</v>
      </c>
      <c r="K24" s="435">
        <v>0</v>
      </c>
      <c r="L24" s="435">
        <v>0</v>
      </c>
      <c r="M24" s="435">
        <v>0</v>
      </c>
      <c r="N24" s="435">
        <v>0</v>
      </c>
      <c r="O24" s="435">
        <v>0</v>
      </c>
      <c r="P24" s="435">
        <v>0</v>
      </c>
      <c r="Q24" s="435">
        <v>0</v>
      </c>
      <c r="R24" s="430">
        <v>0</v>
      </c>
      <c r="S24" s="430">
        <v>0</v>
      </c>
      <c r="T24" s="435">
        <v>0</v>
      </c>
      <c r="U24" s="435">
        <v>0</v>
      </c>
      <c r="V24" s="435">
        <v>0</v>
      </c>
      <c r="W24" s="435">
        <v>0</v>
      </c>
      <c r="X24" s="435">
        <v>0</v>
      </c>
      <c r="Y24" s="436">
        <v>0</v>
      </c>
      <c r="Z24" s="437">
        <v>0</v>
      </c>
      <c r="AA24" s="437">
        <v>0</v>
      </c>
      <c r="AB24" s="437">
        <v>0</v>
      </c>
      <c r="AC24" s="437">
        <v>0</v>
      </c>
      <c r="AD24" s="437">
        <v>0</v>
      </c>
      <c r="AE24" s="437">
        <v>0</v>
      </c>
      <c r="AF24" s="437">
        <v>0</v>
      </c>
      <c r="AG24" s="437">
        <v>0</v>
      </c>
      <c r="AH24" s="437">
        <v>0</v>
      </c>
      <c r="AI24" s="437">
        <v>0</v>
      </c>
      <c r="AJ24" s="437">
        <v>2</v>
      </c>
      <c r="AK24" s="435">
        <v>0</v>
      </c>
      <c r="AL24" s="435">
        <v>4</v>
      </c>
      <c r="AM24" s="435">
        <v>0</v>
      </c>
      <c r="AN24" s="435">
        <v>8</v>
      </c>
      <c r="AO24" s="435">
        <v>1</v>
      </c>
      <c r="AP24" s="435">
        <v>5</v>
      </c>
      <c r="AQ24" s="435">
        <v>1</v>
      </c>
      <c r="AR24" s="435">
        <v>16</v>
      </c>
      <c r="AS24" s="435">
        <v>4</v>
      </c>
      <c r="AT24" s="435">
        <v>33</v>
      </c>
      <c r="AU24" s="435">
        <v>2</v>
      </c>
      <c r="AV24" s="435">
        <v>21</v>
      </c>
      <c r="AW24" s="435">
        <v>2</v>
      </c>
      <c r="AX24" s="429">
        <v>17</v>
      </c>
      <c r="AY24" s="429">
        <v>2</v>
      </c>
      <c r="AZ24" s="429">
        <v>20</v>
      </c>
      <c r="BA24" s="429">
        <v>11</v>
      </c>
      <c r="BB24" s="435">
        <v>0</v>
      </c>
      <c r="BC24" s="435">
        <v>0</v>
      </c>
      <c r="BD24" s="438" t="s">
        <v>314</v>
      </c>
    </row>
    <row r="25" spans="1:56" s="434" customFormat="1" ht="8.1" customHeight="1">
      <c r="A25" s="428" t="s">
        <v>316</v>
      </c>
      <c r="B25" s="428"/>
      <c r="C25" s="428"/>
      <c r="D25" s="428" t="s">
        <v>317</v>
      </c>
      <c r="E25" s="435">
        <f t="shared" si="2"/>
        <v>339</v>
      </c>
      <c r="F25" s="435">
        <f t="shared" si="3"/>
        <v>236</v>
      </c>
      <c r="G25" s="435">
        <f t="shared" si="4"/>
        <v>103</v>
      </c>
      <c r="H25" s="435">
        <v>0</v>
      </c>
      <c r="I25" s="435">
        <v>0</v>
      </c>
      <c r="J25" s="435">
        <v>0</v>
      </c>
      <c r="K25" s="435">
        <v>0</v>
      </c>
      <c r="L25" s="435">
        <v>0</v>
      </c>
      <c r="M25" s="435">
        <v>0</v>
      </c>
      <c r="N25" s="435">
        <v>0</v>
      </c>
      <c r="O25" s="435">
        <v>0</v>
      </c>
      <c r="P25" s="435">
        <v>0</v>
      </c>
      <c r="Q25" s="435">
        <v>0</v>
      </c>
      <c r="R25" s="430">
        <v>0</v>
      </c>
      <c r="S25" s="430">
        <v>0</v>
      </c>
      <c r="T25" s="435">
        <v>0</v>
      </c>
      <c r="U25" s="435">
        <v>0</v>
      </c>
      <c r="V25" s="435">
        <v>0</v>
      </c>
      <c r="W25" s="435">
        <v>0</v>
      </c>
      <c r="X25" s="435">
        <v>0</v>
      </c>
      <c r="Y25" s="436">
        <v>0</v>
      </c>
      <c r="Z25" s="437">
        <v>0</v>
      </c>
      <c r="AA25" s="437">
        <v>0</v>
      </c>
      <c r="AB25" s="437">
        <v>0</v>
      </c>
      <c r="AC25" s="437">
        <v>1</v>
      </c>
      <c r="AD25" s="435">
        <v>0</v>
      </c>
      <c r="AE25" s="435">
        <v>0</v>
      </c>
      <c r="AF25" s="437">
        <v>1</v>
      </c>
      <c r="AG25" s="435">
        <v>0</v>
      </c>
      <c r="AH25" s="435">
        <v>1</v>
      </c>
      <c r="AI25" s="435">
        <v>0</v>
      </c>
      <c r="AJ25" s="437">
        <v>3</v>
      </c>
      <c r="AK25" s="435">
        <v>0</v>
      </c>
      <c r="AL25" s="435">
        <v>3</v>
      </c>
      <c r="AM25" s="435">
        <v>1</v>
      </c>
      <c r="AN25" s="435">
        <v>13</v>
      </c>
      <c r="AO25" s="435">
        <v>3</v>
      </c>
      <c r="AP25" s="435">
        <v>14</v>
      </c>
      <c r="AQ25" s="435">
        <v>5</v>
      </c>
      <c r="AR25" s="435">
        <v>26</v>
      </c>
      <c r="AS25" s="435">
        <v>9</v>
      </c>
      <c r="AT25" s="435">
        <v>38</v>
      </c>
      <c r="AU25" s="435">
        <v>14</v>
      </c>
      <c r="AV25" s="435">
        <v>41</v>
      </c>
      <c r="AW25" s="435">
        <v>17</v>
      </c>
      <c r="AX25" s="429">
        <v>52</v>
      </c>
      <c r="AY25" s="429">
        <v>14</v>
      </c>
      <c r="AZ25" s="429">
        <v>44</v>
      </c>
      <c r="BA25" s="429">
        <v>39</v>
      </c>
      <c r="BB25" s="435">
        <v>0</v>
      </c>
      <c r="BC25" s="435">
        <v>0</v>
      </c>
      <c r="BD25" s="438" t="s">
        <v>316</v>
      </c>
    </row>
    <row r="26" spans="1:56" s="434" customFormat="1" ht="8.1" customHeight="1">
      <c r="A26" s="428" t="s">
        <v>318</v>
      </c>
      <c r="B26" s="428"/>
      <c r="C26" s="428"/>
      <c r="D26" s="428" t="s">
        <v>319</v>
      </c>
      <c r="E26" s="435">
        <f t="shared" si="2"/>
        <v>326</v>
      </c>
      <c r="F26" s="435">
        <f t="shared" si="3"/>
        <v>174</v>
      </c>
      <c r="G26" s="435">
        <f t="shared" si="4"/>
        <v>152</v>
      </c>
      <c r="H26" s="435">
        <v>0</v>
      </c>
      <c r="I26" s="435">
        <v>0</v>
      </c>
      <c r="J26" s="435">
        <v>0</v>
      </c>
      <c r="K26" s="435">
        <v>0</v>
      </c>
      <c r="L26" s="435">
        <v>0</v>
      </c>
      <c r="M26" s="435">
        <v>0</v>
      </c>
      <c r="N26" s="435">
        <v>0</v>
      </c>
      <c r="O26" s="435">
        <v>0</v>
      </c>
      <c r="P26" s="435">
        <v>0</v>
      </c>
      <c r="Q26" s="435">
        <v>0</v>
      </c>
      <c r="R26" s="430">
        <v>0</v>
      </c>
      <c r="S26" s="430">
        <v>0</v>
      </c>
      <c r="T26" s="435">
        <v>0</v>
      </c>
      <c r="U26" s="435">
        <v>0</v>
      </c>
      <c r="V26" s="435">
        <v>0</v>
      </c>
      <c r="W26" s="435">
        <v>0</v>
      </c>
      <c r="X26" s="435">
        <v>0</v>
      </c>
      <c r="Y26" s="436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5">
        <v>0</v>
      </c>
      <c r="AH26" s="435">
        <v>2</v>
      </c>
      <c r="AI26" s="435">
        <v>1</v>
      </c>
      <c r="AJ26" s="437">
        <v>0</v>
      </c>
      <c r="AK26" s="435">
        <v>3</v>
      </c>
      <c r="AL26" s="435">
        <v>6</v>
      </c>
      <c r="AM26" s="435">
        <v>3</v>
      </c>
      <c r="AN26" s="435">
        <v>6</v>
      </c>
      <c r="AO26" s="435">
        <v>6</v>
      </c>
      <c r="AP26" s="435">
        <v>7</v>
      </c>
      <c r="AQ26" s="435">
        <v>5</v>
      </c>
      <c r="AR26" s="435">
        <v>28</v>
      </c>
      <c r="AS26" s="435">
        <v>12</v>
      </c>
      <c r="AT26" s="435">
        <v>33</v>
      </c>
      <c r="AU26" s="435">
        <v>11</v>
      </c>
      <c r="AV26" s="435">
        <v>29</v>
      </c>
      <c r="AW26" s="435">
        <v>24</v>
      </c>
      <c r="AX26" s="429">
        <v>19</v>
      </c>
      <c r="AY26" s="429">
        <v>19</v>
      </c>
      <c r="AZ26" s="429">
        <v>44</v>
      </c>
      <c r="BA26" s="429">
        <v>68</v>
      </c>
      <c r="BB26" s="435">
        <v>0</v>
      </c>
      <c r="BC26" s="435">
        <v>0</v>
      </c>
      <c r="BD26" s="438" t="s">
        <v>318</v>
      </c>
    </row>
    <row r="27" spans="1:56" s="434" customFormat="1" ht="8.1" customHeight="1">
      <c r="A27" s="428" t="s">
        <v>320</v>
      </c>
      <c r="B27" s="428"/>
      <c r="C27" s="428"/>
      <c r="D27" s="428" t="s">
        <v>321</v>
      </c>
      <c r="E27" s="435">
        <f t="shared" si="2"/>
        <v>127</v>
      </c>
      <c r="F27" s="435">
        <f t="shared" si="3"/>
        <v>93</v>
      </c>
      <c r="G27" s="435">
        <f t="shared" si="4"/>
        <v>34</v>
      </c>
      <c r="H27" s="435">
        <v>0</v>
      </c>
      <c r="I27" s="435">
        <v>0</v>
      </c>
      <c r="J27" s="435">
        <v>0</v>
      </c>
      <c r="K27" s="435">
        <v>0</v>
      </c>
      <c r="L27" s="435">
        <v>0</v>
      </c>
      <c r="M27" s="435">
        <v>0</v>
      </c>
      <c r="N27" s="435">
        <v>0</v>
      </c>
      <c r="O27" s="435">
        <v>0</v>
      </c>
      <c r="P27" s="435">
        <v>0</v>
      </c>
      <c r="Q27" s="435">
        <v>0</v>
      </c>
      <c r="R27" s="430">
        <v>0</v>
      </c>
      <c r="S27" s="430">
        <v>0</v>
      </c>
      <c r="T27" s="435">
        <v>0</v>
      </c>
      <c r="U27" s="435">
        <v>0</v>
      </c>
      <c r="V27" s="435">
        <v>0</v>
      </c>
      <c r="W27" s="435">
        <v>0</v>
      </c>
      <c r="X27" s="435">
        <v>0</v>
      </c>
      <c r="Y27" s="436">
        <v>0</v>
      </c>
      <c r="Z27" s="437">
        <v>0</v>
      </c>
      <c r="AA27" s="437">
        <v>0</v>
      </c>
      <c r="AB27" s="437">
        <v>0</v>
      </c>
      <c r="AC27" s="437">
        <v>0</v>
      </c>
      <c r="AD27" s="437">
        <v>0</v>
      </c>
      <c r="AE27" s="437">
        <v>0</v>
      </c>
      <c r="AF27" s="437">
        <v>0</v>
      </c>
      <c r="AG27" s="435">
        <v>0</v>
      </c>
      <c r="AH27" s="435">
        <v>0</v>
      </c>
      <c r="AI27" s="435">
        <v>1</v>
      </c>
      <c r="AJ27" s="437">
        <v>2</v>
      </c>
      <c r="AK27" s="435">
        <v>2</v>
      </c>
      <c r="AL27" s="435">
        <v>5</v>
      </c>
      <c r="AM27" s="435">
        <v>1</v>
      </c>
      <c r="AN27" s="435">
        <v>3</v>
      </c>
      <c r="AO27" s="435">
        <v>1</v>
      </c>
      <c r="AP27" s="435">
        <v>11</v>
      </c>
      <c r="AQ27" s="435">
        <v>1</v>
      </c>
      <c r="AR27" s="435">
        <v>16</v>
      </c>
      <c r="AS27" s="435">
        <v>3</v>
      </c>
      <c r="AT27" s="435">
        <v>12</v>
      </c>
      <c r="AU27" s="435">
        <v>4</v>
      </c>
      <c r="AV27" s="435">
        <v>15</v>
      </c>
      <c r="AW27" s="435">
        <v>4</v>
      </c>
      <c r="AX27" s="429">
        <v>13</v>
      </c>
      <c r="AY27" s="429">
        <v>6</v>
      </c>
      <c r="AZ27" s="429">
        <v>16</v>
      </c>
      <c r="BA27" s="429">
        <v>11</v>
      </c>
      <c r="BB27" s="435">
        <v>0</v>
      </c>
      <c r="BC27" s="435">
        <v>0</v>
      </c>
      <c r="BD27" s="438" t="s">
        <v>320</v>
      </c>
    </row>
    <row r="28" spans="1:56" s="434" customFormat="1" ht="8.1" customHeight="1">
      <c r="A28" s="428" t="s">
        <v>322</v>
      </c>
      <c r="B28" s="428"/>
      <c r="C28" s="428"/>
      <c r="D28" s="428" t="s">
        <v>323</v>
      </c>
      <c r="E28" s="435">
        <f t="shared" si="2"/>
        <v>173</v>
      </c>
      <c r="F28" s="435">
        <f t="shared" si="3"/>
        <v>128</v>
      </c>
      <c r="G28" s="435">
        <f t="shared" si="4"/>
        <v>45</v>
      </c>
      <c r="H28" s="435">
        <v>0</v>
      </c>
      <c r="I28" s="435">
        <v>0</v>
      </c>
      <c r="J28" s="435">
        <v>0</v>
      </c>
      <c r="K28" s="435">
        <v>0</v>
      </c>
      <c r="L28" s="435">
        <v>0</v>
      </c>
      <c r="M28" s="435">
        <v>0</v>
      </c>
      <c r="N28" s="435">
        <v>0</v>
      </c>
      <c r="O28" s="435">
        <v>0</v>
      </c>
      <c r="P28" s="435">
        <v>0</v>
      </c>
      <c r="Q28" s="435">
        <v>0</v>
      </c>
      <c r="R28" s="430">
        <v>0</v>
      </c>
      <c r="S28" s="430">
        <v>0</v>
      </c>
      <c r="T28" s="435">
        <v>0</v>
      </c>
      <c r="U28" s="435">
        <v>0</v>
      </c>
      <c r="V28" s="435">
        <v>0</v>
      </c>
      <c r="W28" s="435">
        <v>0</v>
      </c>
      <c r="X28" s="435">
        <v>0</v>
      </c>
      <c r="Y28" s="436">
        <v>0</v>
      </c>
      <c r="Z28" s="437">
        <v>0</v>
      </c>
      <c r="AA28" s="437">
        <v>0</v>
      </c>
      <c r="AB28" s="437">
        <v>0</v>
      </c>
      <c r="AC28" s="437">
        <v>0</v>
      </c>
      <c r="AD28" s="437">
        <v>0</v>
      </c>
      <c r="AE28" s="437">
        <v>0</v>
      </c>
      <c r="AF28" s="437">
        <v>1</v>
      </c>
      <c r="AG28" s="435">
        <v>0</v>
      </c>
      <c r="AH28" s="435">
        <v>2</v>
      </c>
      <c r="AI28" s="435">
        <v>0</v>
      </c>
      <c r="AJ28" s="437">
        <v>4</v>
      </c>
      <c r="AK28" s="435">
        <v>0</v>
      </c>
      <c r="AL28" s="435">
        <v>2</v>
      </c>
      <c r="AM28" s="435">
        <v>1</v>
      </c>
      <c r="AN28" s="435">
        <v>2</v>
      </c>
      <c r="AO28" s="435">
        <v>0</v>
      </c>
      <c r="AP28" s="435">
        <v>8</v>
      </c>
      <c r="AQ28" s="435">
        <v>2</v>
      </c>
      <c r="AR28" s="435">
        <v>14</v>
      </c>
      <c r="AS28" s="435">
        <v>2</v>
      </c>
      <c r="AT28" s="435">
        <v>20</v>
      </c>
      <c r="AU28" s="435">
        <v>5</v>
      </c>
      <c r="AV28" s="435">
        <v>19</v>
      </c>
      <c r="AW28" s="435">
        <v>12</v>
      </c>
      <c r="AX28" s="429">
        <v>29</v>
      </c>
      <c r="AY28" s="429">
        <v>6</v>
      </c>
      <c r="AZ28" s="429">
        <v>27</v>
      </c>
      <c r="BA28" s="429">
        <v>17</v>
      </c>
      <c r="BB28" s="435">
        <v>0</v>
      </c>
      <c r="BC28" s="435">
        <v>0</v>
      </c>
      <c r="BD28" s="438" t="s">
        <v>322</v>
      </c>
    </row>
    <row r="29" spans="1:56" s="434" customFormat="1" ht="8.1" customHeight="1">
      <c r="A29" s="428" t="s">
        <v>324</v>
      </c>
      <c r="B29" s="428"/>
      <c r="C29" s="428"/>
      <c r="D29" s="428" t="s">
        <v>325</v>
      </c>
      <c r="E29" s="435">
        <f t="shared" si="2"/>
        <v>148</v>
      </c>
      <c r="F29" s="435">
        <f t="shared" si="3"/>
        <v>87</v>
      </c>
      <c r="G29" s="435">
        <f t="shared" si="4"/>
        <v>61</v>
      </c>
      <c r="H29" s="435">
        <v>0</v>
      </c>
      <c r="I29" s="435">
        <v>0</v>
      </c>
      <c r="J29" s="435">
        <v>0</v>
      </c>
      <c r="K29" s="435">
        <v>0</v>
      </c>
      <c r="L29" s="435">
        <v>0</v>
      </c>
      <c r="M29" s="435">
        <v>0</v>
      </c>
      <c r="N29" s="435">
        <v>0</v>
      </c>
      <c r="O29" s="435">
        <v>0</v>
      </c>
      <c r="P29" s="435">
        <v>0</v>
      </c>
      <c r="Q29" s="435">
        <v>0</v>
      </c>
      <c r="R29" s="430">
        <v>0</v>
      </c>
      <c r="S29" s="430">
        <v>0</v>
      </c>
      <c r="T29" s="435">
        <v>0</v>
      </c>
      <c r="U29" s="435">
        <v>0</v>
      </c>
      <c r="V29" s="435">
        <v>0</v>
      </c>
      <c r="W29" s="435">
        <v>0</v>
      </c>
      <c r="X29" s="435">
        <v>0</v>
      </c>
      <c r="Y29" s="436">
        <v>0</v>
      </c>
      <c r="Z29" s="437">
        <v>0</v>
      </c>
      <c r="AA29" s="437">
        <v>0</v>
      </c>
      <c r="AB29" s="437">
        <v>0</v>
      </c>
      <c r="AC29" s="437">
        <v>0</v>
      </c>
      <c r="AD29" s="437">
        <v>0</v>
      </c>
      <c r="AE29" s="437">
        <v>0</v>
      </c>
      <c r="AF29" s="437">
        <v>0</v>
      </c>
      <c r="AG29" s="437">
        <v>0</v>
      </c>
      <c r="AH29" s="437">
        <v>0</v>
      </c>
      <c r="AI29" s="437">
        <v>0</v>
      </c>
      <c r="AJ29" s="437">
        <v>1</v>
      </c>
      <c r="AK29" s="435">
        <v>0</v>
      </c>
      <c r="AL29" s="435">
        <v>1</v>
      </c>
      <c r="AM29" s="435">
        <v>2</v>
      </c>
      <c r="AN29" s="435">
        <v>2</v>
      </c>
      <c r="AO29" s="435">
        <v>3</v>
      </c>
      <c r="AP29" s="435">
        <v>4</v>
      </c>
      <c r="AQ29" s="435">
        <v>0</v>
      </c>
      <c r="AR29" s="435">
        <v>6</v>
      </c>
      <c r="AS29" s="435">
        <v>1</v>
      </c>
      <c r="AT29" s="435">
        <v>18</v>
      </c>
      <c r="AU29" s="435">
        <v>6</v>
      </c>
      <c r="AV29" s="435">
        <v>13</v>
      </c>
      <c r="AW29" s="435">
        <v>11</v>
      </c>
      <c r="AX29" s="429">
        <v>22</v>
      </c>
      <c r="AY29" s="429">
        <v>10</v>
      </c>
      <c r="AZ29" s="429">
        <v>20</v>
      </c>
      <c r="BA29" s="429">
        <v>28</v>
      </c>
      <c r="BB29" s="435">
        <v>0</v>
      </c>
      <c r="BC29" s="435">
        <v>0</v>
      </c>
      <c r="BD29" s="438" t="s">
        <v>324</v>
      </c>
    </row>
    <row r="30" spans="1:56" s="434" customFormat="1" ht="8.1" customHeight="1">
      <c r="A30" s="428" t="s">
        <v>326</v>
      </c>
      <c r="B30" s="428"/>
      <c r="C30" s="428"/>
      <c r="D30" s="428" t="s">
        <v>327</v>
      </c>
      <c r="E30" s="435">
        <f t="shared" si="2"/>
        <v>325</v>
      </c>
      <c r="F30" s="435">
        <f t="shared" si="3"/>
        <v>148</v>
      </c>
      <c r="G30" s="435">
        <f t="shared" si="4"/>
        <v>177</v>
      </c>
      <c r="H30" s="435">
        <v>0</v>
      </c>
      <c r="I30" s="435">
        <v>0</v>
      </c>
      <c r="J30" s="435">
        <v>0</v>
      </c>
      <c r="K30" s="435">
        <v>0</v>
      </c>
      <c r="L30" s="435">
        <v>0</v>
      </c>
      <c r="M30" s="435">
        <v>0</v>
      </c>
      <c r="N30" s="435">
        <v>0</v>
      </c>
      <c r="O30" s="435">
        <v>0</v>
      </c>
      <c r="P30" s="435">
        <v>0</v>
      </c>
      <c r="Q30" s="435">
        <v>0</v>
      </c>
      <c r="R30" s="430">
        <v>0</v>
      </c>
      <c r="S30" s="430">
        <v>0</v>
      </c>
      <c r="T30" s="435">
        <v>0</v>
      </c>
      <c r="U30" s="435">
        <v>0</v>
      </c>
      <c r="V30" s="435">
        <v>0</v>
      </c>
      <c r="W30" s="435">
        <v>0</v>
      </c>
      <c r="X30" s="435">
        <v>0</v>
      </c>
      <c r="Y30" s="436">
        <v>0</v>
      </c>
      <c r="Z30" s="437">
        <v>0</v>
      </c>
      <c r="AA30" s="437">
        <v>0</v>
      </c>
      <c r="AB30" s="437">
        <v>0</v>
      </c>
      <c r="AC30" s="437">
        <v>0</v>
      </c>
      <c r="AD30" s="437">
        <v>0</v>
      </c>
      <c r="AE30" s="437">
        <v>0</v>
      </c>
      <c r="AF30" s="437">
        <v>0</v>
      </c>
      <c r="AG30" s="435">
        <v>1</v>
      </c>
      <c r="AH30" s="435">
        <v>1</v>
      </c>
      <c r="AI30" s="435">
        <v>1</v>
      </c>
      <c r="AJ30" s="437">
        <v>4</v>
      </c>
      <c r="AK30" s="435">
        <v>3</v>
      </c>
      <c r="AL30" s="435">
        <v>6</v>
      </c>
      <c r="AM30" s="435">
        <v>3</v>
      </c>
      <c r="AN30" s="435">
        <v>7</v>
      </c>
      <c r="AO30" s="435">
        <v>8</v>
      </c>
      <c r="AP30" s="435">
        <v>12</v>
      </c>
      <c r="AQ30" s="435">
        <v>5</v>
      </c>
      <c r="AR30" s="435">
        <v>26</v>
      </c>
      <c r="AS30" s="435">
        <v>22</v>
      </c>
      <c r="AT30" s="435">
        <v>21</v>
      </c>
      <c r="AU30" s="435">
        <v>19</v>
      </c>
      <c r="AV30" s="435">
        <v>28</v>
      </c>
      <c r="AW30" s="435">
        <v>32</v>
      </c>
      <c r="AX30" s="429">
        <v>18</v>
      </c>
      <c r="AY30" s="429">
        <v>28</v>
      </c>
      <c r="AZ30" s="429">
        <v>25</v>
      </c>
      <c r="BA30" s="429">
        <v>55</v>
      </c>
      <c r="BB30" s="435">
        <v>0</v>
      </c>
      <c r="BC30" s="435">
        <v>0</v>
      </c>
      <c r="BD30" s="438" t="s">
        <v>326</v>
      </c>
    </row>
    <row r="31" spans="1:56" s="434" customFormat="1" ht="8.1" customHeight="1">
      <c r="A31" s="428" t="s">
        <v>328</v>
      </c>
      <c r="B31" s="428"/>
      <c r="C31" s="428"/>
      <c r="D31" s="428" t="s">
        <v>329</v>
      </c>
      <c r="E31" s="435">
        <f t="shared" si="2"/>
        <v>8</v>
      </c>
      <c r="F31" s="435">
        <f t="shared" si="3"/>
        <v>6</v>
      </c>
      <c r="G31" s="435">
        <f t="shared" si="4"/>
        <v>2</v>
      </c>
      <c r="H31" s="435">
        <v>0</v>
      </c>
      <c r="I31" s="435">
        <v>0</v>
      </c>
      <c r="J31" s="435">
        <v>0</v>
      </c>
      <c r="K31" s="435">
        <v>0</v>
      </c>
      <c r="L31" s="435">
        <v>0</v>
      </c>
      <c r="M31" s="435">
        <v>0</v>
      </c>
      <c r="N31" s="435">
        <v>0</v>
      </c>
      <c r="O31" s="435">
        <v>0</v>
      </c>
      <c r="P31" s="435">
        <v>0</v>
      </c>
      <c r="Q31" s="435">
        <v>0</v>
      </c>
      <c r="R31" s="430">
        <v>0</v>
      </c>
      <c r="S31" s="430">
        <v>0</v>
      </c>
      <c r="T31" s="435">
        <v>0</v>
      </c>
      <c r="U31" s="435">
        <v>0</v>
      </c>
      <c r="V31" s="435">
        <v>0</v>
      </c>
      <c r="W31" s="435">
        <v>0</v>
      </c>
      <c r="X31" s="435">
        <v>0</v>
      </c>
      <c r="Y31" s="436">
        <v>0</v>
      </c>
      <c r="Z31" s="437">
        <v>0</v>
      </c>
      <c r="AA31" s="437">
        <v>0</v>
      </c>
      <c r="AB31" s="437">
        <v>0</v>
      </c>
      <c r="AC31" s="437">
        <v>0</v>
      </c>
      <c r="AD31" s="437">
        <v>0</v>
      </c>
      <c r="AE31" s="437">
        <v>0</v>
      </c>
      <c r="AF31" s="437">
        <v>0</v>
      </c>
      <c r="AG31" s="437">
        <v>0</v>
      </c>
      <c r="AH31" s="437">
        <v>0</v>
      </c>
      <c r="AI31" s="437">
        <v>0</v>
      </c>
      <c r="AJ31" s="437">
        <v>0</v>
      </c>
      <c r="AK31" s="437">
        <v>0</v>
      </c>
      <c r="AL31" s="437">
        <v>1</v>
      </c>
      <c r="AM31" s="437">
        <v>0</v>
      </c>
      <c r="AN31" s="437">
        <v>1</v>
      </c>
      <c r="AO31" s="437">
        <v>0</v>
      </c>
      <c r="AP31" s="437">
        <v>0</v>
      </c>
      <c r="AQ31" s="437">
        <v>0</v>
      </c>
      <c r="AR31" s="437">
        <v>1</v>
      </c>
      <c r="AS31" s="437">
        <v>0</v>
      </c>
      <c r="AT31" s="435">
        <v>1</v>
      </c>
      <c r="AU31" s="435">
        <v>0</v>
      </c>
      <c r="AV31" s="435">
        <v>0</v>
      </c>
      <c r="AW31" s="435">
        <v>1</v>
      </c>
      <c r="AX31" s="429">
        <v>1</v>
      </c>
      <c r="AY31" s="429">
        <v>1</v>
      </c>
      <c r="AZ31" s="429">
        <v>1</v>
      </c>
      <c r="BA31" s="429">
        <v>0</v>
      </c>
      <c r="BB31" s="435">
        <v>0</v>
      </c>
      <c r="BC31" s="435">
        <v>0</v>
      </c>
      <c r="BD31" s="438" t="s">
        <v>328</v>
      </c>
    </row>
    <row r="32" spans="1:56" s="434" customFormat="1" ht="8.1" customHeight="1">
      <c r="A32" s="428" t="s">
        <v>330</v>
      </c>
      <c r="B32" s="428"/>
      <c r="C32" s="428"/>
      <c r="D32" s="428" t="s">
        <v>331</v>
      </c>
      <c r="E32" s="435">
        <f t="shared" si="2"/>
        <v>658</v>
      </c>
      <c r="F32" s="435">
        <f t="shared" si="3"/>
        <v>451</v>
      </c>
      <c r="G32" s="435">
        <f t="shared" si="4"/>
        <v>207</v>
      </c>
      <c r="H32" s="435">
        <v>0</v>
      </c>
      <c r="I32" s="435">
        <v>0</v>
      </c>
      <c r="J32" s="435">
        <v>0</v>
      </c>
      <c r="K32" s="435">
        <v>0</v>
      </c>
      <c r="L32" s="435">
        <v>0</v>
      </c>
      <c r="M32" s="435">
        <v>0</v>
      </c>
      <c r="N32" s="435">
        <v>0</v>
      </c>
      <c r="O32" s="435">
        <v>0</v>
      </c>
      <c r="P32" s="435">
        <v>0</v>
      </c>
      <c r="Q32" s="435">
        <v>0</v>
      </c>
      <c r="R32" s="430">
        <v>0</v>
      </c>
      <c r="S32" s="430">
        <v>0</v>
      </c>
      <c r="T32" s="435">
        <v>0</v>
      </c>
      <c r="U32" s="435">
        <v>0</v>
      </c>
      <c r="V32" s="435">
        <v>0</v>
      </c>
      <c r="W32" s="435">
        <v>0</v>
      </c>
      <c r="X32" s="435">
        <v>0</v>
      </c>
      <c r="Y32" s="436">
        <v>0</v>
      </c>
      <c r="Z32" s="437">
        <v>0</v>
      </c>
      <c r="AA32" s="437">
        <v>0</v>
      </c>
      <c r="AB32" s="437">
        <v>0</v>
      </c>
      <c r="AC32" s="437">
        <v>0</v>
      </c>
      <c r="AD32" s="437">
        <v>0</v>
      </c>
      <c r="AE32" s="437">
        <v>0</v>
      </c>
      <c r="AF32" s="437">
        <v>0</v>
      </c>
      <c r="AG32" s="435">
        <v>2</v>
      </c>
      <c r="AH32" s="435">
        <v>1</v>
      </c>
      <c r="AI32" s="435">
        <v>2</v>
      </c>
      <c r="AJ32" s="437">
        <v>6</v>
      </c>
      <c r="AK32" s="435">
        <v>4</v>
      </c>
      <c r="AL32" s="435">
        <v>6</v>
      </c>
      <c r="AM32" s="435">
        <v>3</v>
      </c>
      <c r="AN32" s="435">
        <v>16</v>
      </c>
      <c r="AO32" s="435">
        <v>4</v>
      </c>
      <c r="AP32" s="435">
        <v>24</v>
      </c>
      <c r="AQ32" s="435">
        <v>7</v>
      </c>
      <c r="AR32" s="435">
        <v>56</v>
      </c>
      <c r="AS32" s="435">
        <v>14</v>
      </c>
      <c r="AT32" s="435">
        <v>80</v>
      </c>
      <c r="AU32" s="435">
        <v>23</v>
      </c>
      <c r="AV32" s="435">
        <v>92</v>
      </c>
      <c r="AW32" s="435">
        <v>44</v>
      </c>
      <c r="AX32" s="429">
        <v>96</v>
      </c>
      <c r="AY32" s="429">
        <v>40</v>
      </c>
      <c r="AZ32" s="429">
        <v>74</v>
      </c>
      <c r="BA32" s="429">
        <v>64</v>
      </c>
      <c r="BB32" s="435">
        <v>0</v>
      </c>
      <c r="BC32" s="435">
        <v>0</v>
      </c>
      <c r="BD32" s="438" t="s">
        <v>330</v>
      </c>
    </row>
    <row r="33" spans="1:56" s="434" customFormat="1" ht="8.1" customHeight="1">
      <c r="A33" s="428" t="s">
        <v>332</v>
      </c>
      <c r="B33" s="428"/>
      <c r="C33" s="428"/>
      <c r="D33" s="428" t="s">
        <v>333</v>
      </c>
      <c r="E33" s="435">
        <f t="shared" si="2"/>
        <v>18</v>
      </c>
      <c r="F33" s="435">
        <f t="shared" si="3"/>
        <v>9</v>
      </c>
      <c r="G33" s="435">
        <f t="shared" si="4"/>
        <v>9</v>
      </c>
      <c r="H33" s="435">
        <v>0</v>
      </c>
      <c r="I33" s="435">
        <v>0</v>
      </c>
      <c r="J33" s="435">
        <v>0</v>
      </c>
      <c r="K33" s="435">
        <v>0</v>
      </c>
      <c r="L33" s="435">
        <v>0</v>
      </c>
      <c r="M33" s="435">
        <v>0</v>
      </c>
      <c r="N33" s="435">
        <v>0</v>
      </c>
      <c r="O33" s="435">
        <v>0</v>
      </c>
      <c r="P33" s="435">
        <v>0</v>
      </c>
      <c r="Q33" s="435">
        <v>0</v>
      </c>
      <c r="R33" s="430">
        <v>0</v>
      </c>
      <c r="S33" s="430">
        <v>0</v>
      </c>
      <c r="T33" s="435">
        <v>0</v>
      </c>
      <c r="U33" s="435">
        <v>0</v>
      </c>
      <c r="V33" s="435">
        <v>0</v>
      </c>
      <c r="W33" s="435">
        <v>0</v>
      </c>
      <c r="X33" s="435">
        <v>0</v>
      </c>
      <c r="Y33" s="436">
        <v>0</v>
      </c>
      <c r="Z33" s="437">
        <v>0</v>
      </c>
      <c r="AA33" s="437">
        <v>0</v>
      </c>
      <c r="AB33" s="437">
        <v>0</v>
      </c>
      <c r="AC33" s="437">
        <v>0</v>
      </c>
      <c r="AD33" s="437">
        <v>0</v>
      </c>
      <c r="AE33" s="437">
        <v>0</v>
      </c>
      <c r="AF33" s="437">
        <v>0</v>
      </c>
      <c r="AG33" s="437">
        <v>0</v>
      </c>
      <c r="AH33" s="437">
        <v>0</v>
      </c>
      <c r="AI33" s="437">
        <v>0</v>
      </c>
      <c r="AJ33" s="437">
        <v>0</v>
      </c>
      <c r="AK33" s="437">
        <v>0</v>
      </c>
      <c r="AL33" s="437">
        <v>2</v>
      </c>
      <c r="AM33" s="437">
        <v>0</v>
      </c>
      <c r="AN33" s="437">
        <v>1</v>
      </c>
      <c r="AO33" s="437">
        <v>1</v>
      </c>
      <c r="AP33" s="437">
        <v>0</v>
      </c>
      <c r="AQ33" s="437">
        <v>1</v>
      </c>
      <c r="AR33" s="435">
        <v>1</v>
      </c>
      <c r="AS33" s="435">
        <v>1</v>
      </c>
      <c r="AT33" s="435">
        <v>0</v>
      </c>
      <c r="AU33" s="435">
        <v>1</v>
      </c>
      <c r="AV33" s="435">
        <v>1</v>
      </c>
      <c r="AW33" s="435">
        <v>1</v>
      </c>
      <c r="AX33" s="429">
        <v>2</v>
      </c>
      <c r="AY33" s="429">
        <v>2</v>
      </c>
      <c r="AZ33" s="429">
        <v>2</v>
      </c>
      <c r="BA33" s="429">
        <v>2</v>
      </c>
      <c r="BB33" s="435">
        <v>0</v>
      </c>
      <c r="BC33" s="435">
        <v>0</v>
      </c>
      <c r="BD33" s="438" t="s">
        <v>332</v>
      </c>
    </row>
    <row r="34" spans="1:56" s="434" customFormat="1" ht="8.1" customHeight="1">
      <c r="A34" s="428" t="s">
        <v>334</v>
      </c>
      <c r="B34" s="428"/>
      <c r="C34" s="428"/>
      <c r="D34" s="428" t="s">
        <v>335</v>
      </c>
      <c r="E34" s="435">
        <f t="shared" si="2"/>
        <v>163</v>
      </c>
      <c r="F34" s="435">
        <f t="shared" si="3"/>
        <v>2</v>
      </c>
      <c r="G34" s="435">
        <f t="shared" si="4"/>
        <v>161</v>
      </c>
      <c r="H34" s="435">
        <v>0</v>
      </c>
      <c r="I34" s="435">
        <v>0</v>
      </c>
      <c r="J34" s="435">
        <v>0</v>
      </c>
      <c r="K34" s="435">
        <v>0</v>
      </c>
      <c r="L34" s="435">
        <v>0</v>
      </c>
      <c r="M34" s="435">
        <v>0</v>
      </c>
      <c r="N34" s="435">
        <v>0</v>
      </c>
      <c r="O34" s="435">
        <v>0</v>
      </c>
      <c r="P34" s="435">
        <v>0</v>
      </c>
      <c r="Q34" s="435">
        <v>0</v>
      </c>
      <c r="R34" s="430">
        <v>0</v>
      </c>
      <c r="S34" s="430">
        <v>0</v>
      </c>
      <c r="T34" s="435">
        <v>0</v>
      </c>
      <c r="U34" s="435">
        <v>0</v>
      </c>
      <c r="V34" s="435">
        <v>0</v>
      </c>
      <c r="W34" s="435">
        <v>0</v>
      </c>
      <c r="X34" s="435">
        <v>0</v>
      </c>
      <c r="Y34" s="436">
        <v>0</v>
      </c>
      <c r="Z34" s="437">
        <v>0</v>
      </c>
      <c r="AA34" s="437">
        <v>0</v>
      </c>
      <c r="AB34" s="437">
        <v>0</v>
      </c>
      <c r="AC34" s="437">
        <v>0</v>
      </c>
      <c r="AD34" s="437">
        <v>0</v>
      </c>
      <c r="AE34" s="435">
        <v>0</v>
      </c>
      <c r="AF34" s="437">
        <v>0</v>
      </c>
      <c r="AG34" s="435">
        <v>2</v>
      </c>
      <c r="AH34" s="437">
        <v>0</v>
      </c>
      <c r="AI34" s="435">
        <v>5</v>
      </c>
      <c r="AJ34" s="437">
        <v>0</v>
      </c>
      <c r="AK34" s="435">
        <v>10</v>
      </c>
      <c r="AL34" s="437">
        <v>0</v>
      </c>
      <c r="AM34" s="435">
        <v>15</v>
      </c>
      <c r="AN34" s="437">
        <v>0</v>
      </c>
      <c r="AO34" s="435">
        <v>19</v>
      </c>
      <c r="AP34" s="435">
        <v>0</v>
      </c>
      <c r="AQ34" s="435">
        <v>16</v>
      </c>
      <c r="AR34" s="435">
        <v>0</v>
      </c>
      <c r="AS34" s="435">
        <v>13</v>
      </c>
      <c r="AT34" s="435">
        <v>0</v>
      </c>
      <c r="AU34" s="435">
        <v>13</v>
      </c>
      <c r="AV34" s="435">
        <v>2</v>
      </c>
      <c r="AW34" s="435">
        <v>18</v>
      </c>
      <c r="AX34" s="429">
        <v>0</v>
      </c>
      <c r="AY34" s="429">
        <v>19</v>
      </c>
      <c r="AZ34" s="429">
        <v>0</v>
      </c>
      <c r="BA34" s="429">
        <v>31</v>
      </c>
      <c r="BB34" s="435">
        <v>0</v>
      </c>
      <c r="BC34" s="435">
        <v>0</v>
      </c>
      <c r="BD34" s="438" t="s">
        <v>334</v>
      </c>
    </row>
    <row r="35" spans="1:56" s="434" customFormat="1" ht="8.1" customHeight="1">
      <c r="A35" s="428" t="s">
        <v>336</v>
      </c>
      <c r="B35" s="428"/>
      <c r="C35" s="428"/>
      <c r="D35" s="428" t="s">
        <v>337</v>
      </c>
      <c r="E35" s="435">
        <f t="shared" si="2"/>
        <v>70</v>
      </c>
      <c r="F35" s="435">
        <f t="shared" si="3"/>
        <v>0</v>
      </c>
      <c r="G35" s="435">
        <f t="shared" si="4"/>
        <v>70</v>
      </c>
      <c r="H35" s="435">
        <v>0</v>
      </c>
      <c r="I35" s="435">
        <v>0</v>
      </c>
      <c r="J35" s="435">
        <v>0</v>
      </c>
      <c r="K35" s="435">
        <v>0</v>
      </c>
      <c r="L35" s="435">
        <v>0</v>
      </c>
      <c r="M35" s="435">
        <v>0</v>
      </c>
      <c r="N35" s="435">
        <v>0</v>
      </c>
      <c r="O35" s="435">
        <v>0</v>
      </c>
      <c r="P35" s="435">
        <v>0</v>
      </c>
      <c r="Q35" s="435">
        <v>0</v>
      </c>
      <c r="R35" s="430">
        <v>0</v>
      </c>
      <c r="S35" s="430">
        <v>0</v>
      </c>
      <c r="T35" s="440">
        <v>0</v>
      </c>
      <c r="U35" s="440">
        <v>0</v>
      </c>
      <c r="V35" s="440">
        <v>0</v>
      </c>
      <c r="W35" s="440">
        <v>0</v>
      </c>
      <c r="X35" s="440">
        <v>0</v>
      </c>
      <c r="Y35" s="436">
        <v>0</v>
      </c>
      <c r="Z35" s="441">
        <v>0</v>
      </c>
      <c r="AA35" s="441">
        <v>0</v>
      </c>
      <c r="AB35" s="441">
        <v>0</v>
      </c>
      <c r="AC35" s="441">
        <v>0</v>
      </c>
      <c r="AD35" s="441">
        <v>0</v>
      </c>
      <c r="AE35" s="435">
        <v>0</v>
      </c>
      <c r="AF35" s="440">
        <v>0</v>
      </c>
      <c r="AG35" s="435">
        <v>0</v>
      </c>
      <c r="AH35" s="437">
        <v>0</v>
      </c>
      <c r="AI35" s="435">
        <v>2</v>
      </c>
      <c r="AJ35" s="437">
        <v>0</v>
      </c>
      <c r="AK35" s="435">
        <v>4</v>
      </c>
      <c r="AL35" s="437">
        <v>0</v>
      </c>
      <c r="AM35" s="435">
        <v>3</v>
      </c>
      <c r="AN35" s="437">
        <v>0</v>
      </c>
      <c r="AO35" s="435">
        <v>4</v>
      </c>
      <c r="AP35" s="440">
        <v>0</v>
      </c>
      <c r="AQ35" s="435">
        <v>6</v>
      </c>
      <c r="AR35" s="440">
        <v>0</v>
      </c>
      <c r="AS35" s="435">
        <v>12</v>
      </c>
      <c r="AT35" s="435">
        <v>0</v>
      </c>
      <c r="AU35" s="435">
        <v>4</v>
      </c>
      <c r="AV35" s="440">
        <v>0</v>
      </c>
      <c r="AW35" s="435">
        <v>10</v>
      </c>
      <c r="AX35" s="429">
        <v>0</v>
      </c>
      <c r="AY35" s="429">
        <v>7</v>
      </c>
      <c r="AZ35" s="440">
        <v>0</v>
      </c>
      <c r="BA35" s="429">
        <v>18</v>
      </c>
      <c r="BB35" s="435">
        <v>0</v>
      </c>
      <c r="BC35" s="435">
        <v>0</v>
      </c>
      <c r="BD35" s="438" t="s">
        <v>336</v>
      </c>
    </row>
    <row r="36" spans="1:56" s="434" customFormat="1" ht="8.1" customHeight="1">
      <c r="A36" s="428" t="s">
        <v>338</v>
      </c>
      <c r="B36" s="428"/>
      <c r="C36" s="428"/>
      <c r="D36" s="428" t="s">
        <v>339</v>
      </c>
      <c r="E36" s="435">
        <f t="shared" si="2"/>
        <v>42</v>
      </c>
      <c r="F36" s="435">
        <f t="shared" si="3"/>
        <v>0</v>
      </c>
      <c r="G36" s="435">
        <f t="shared" si="4"/>
        <v>42</v>
      </c>
      <c r="H36" s="435">
        <v>0</v>
      </c>
      <c r="I36" s="435">
        <v>0</v>
      </c>
      <c r="J36" s="435">
        <v>0</v>
      </c>
      <c r="K36" s="435">
        <v>0</v>
      </c>
      <c r="L36" s="435">
        <v>0</v>
      </c>
      <c r="M36" s="435">
        <v>0</v>
      </c>
      <c r="N36" s="435">
        <v>0</v>
      </c>
      <c r="O36" s="435">
        <v>0</v>
      </c>
      <c r="P36" s="435">
        <v>0</v>
      </c>
      <c r="Q36" s="435">
        <v>0</v>
      </c>
      <c r="R36" s="430">
        <v>0</v>
      </c>
      <c r="S36" s="430">
        <v>0</v>
      </c>
      <c r="T36" s="440">
        <v>0</v>
      </c>
      <c r="U36" s="440">
        <v>0</v>
      </c>
      <c r="V36" s="440">
        <v>0</v>
      </c>
      <c r="W36" s="440">
        <v>0</v>
      </c>
      <c r="X36" s="440">
        <v>0</v>
      </c>
      <c r="Y36" s="436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1</v>
      </c>
      <c r="AF36" s="440">
        <v>0</v>
      </c>
      <c r="AG36" s="435">
        <v>0</v>
      </c>
      <c r="AH36" s="437">
        <v>0</v>
      </c>
      <c r="AI36" s="435">
        <v>2</v>
      </c>
      <c r="AJ36" s="437">
        <v>0</v>
      </c>
      <c r="AK36" s="435">
        <v>3</v>
      </c>
      <c r="AL36" s="437">
        <v>0</v>
      </c>
      <c r="AM36" s="435">
        <v>4</v>
      </c>
      <c r="AN36" s="437">
        <v>0</v>
      </c>
      <c r="AO36" s="435">
        <v>3</v>
      </c>
      <c r="AP36" s="440">
        <v>0</v>
      </c>
      <c r="AQ36" s="435">
        <v>3</v>
      </c>
      <c r="AR36" s="440">
        <v>0</v>
      </c>
      <c r="AS36" s="435">
        <v>4</v>
      </c>
      <c r="AT36" s="435">
        <v>0</v>
      </c>
      <c r="AU36" s="435">
        <v>6</v>
      </c>
      <c r="AV36" s="440">
        <v>0</v>
      </c>
      <c r="AW36" s="435">
        <v>7</v>
      </c>
      <c r="AX36" s="429">
        <v>0</v>
      </c>
      <c r="AY36" s="429">
        <v>4</v>
      </c>
      <c r="AZ36" s="440">
        <v>0</v>
      </c>
      <c r="BA36" s="429">
        <v>5</v>
      </c>
      <c r="BB36" s="435">
        <v>0</v>
      </c>
      <c r="BC36" s="435">
        <v>0</v>
      </c>
      <c r="BD36" s="438" t="s">
        <v>338</v>
      </c>
    </row>
    <row r="37" spans="1:56" s="434" customFormat="1" ht="8.1" customHeight="1">
      <c r="A37" s="428" t="s">
        <v>340</v>
      </c>
      <c r="B37" s="428"/>
      <c r="C37" s="428"/>
      <c r="D37" s="428" t="s">
        <v>341</v>
      </c>
      <c r="E37" s="435">
        <f t="shared" si="2"/>
        <v>121</v>
      </c>
      <c r="F37" s="435">
        <f t="shared" si="3"/>
        <v>121</v>
      </c>
      <c r="G37" s="435">
        <f t="shared" si="4"/>
        <v>0</v>
      </c>
      <c r="H37" s="435">
        <v>0</v>
      </c>
      <c r="I37" s="435">
        <v>0</v>
      </c>
      <c r="J37" s="435">
        <v>0</v>
      </c>
      <c r="K37" s="435">
        <v>0</v>
      </c>
      <c r="L37" s="435">
        <v>0</v>
      </c>
      <c r="M37" s="435">
        <v>0</v>
      </c>
      <c r="N37" s="435">
        <v>0</v>
      </c>
      <c r="O37" s="435">
        <v>0</v>
      </c>
      <c r="P37" s="435">
        <v>0</v>
      </c>
      <c r="Q37" s="435">
        <v>0</v>
      </c>
      <c r="R37" s="430">
        <v>0</v>
      </c>
      <c r="S37" s="430">
        <v>0</v>
      </c>
      <c r="T37" s="435">
        <v>0</v>
      </c>
      <c r="U37" s="435">
        <v>0</v>
      </c>
      <c r="V37" s="435">
        <v>0</v>
      </c>
      <c r="W37" s="435">
        <v>0</v>
      </c>
      <c r="X37" s="435">
        <v>0</v>
      </c>
      <c r="Y37" s="442">
        <v>0</v>
      </c>
      <c r="Z37" s="437">
        <v>0</v>
      </c>
      <c r="AA37" s="437">
        <v>0</v>
      </c>
      <c r="AB37" s="437">
        <v>0</v>
      </c>
      <c r="AC37" s="437">
        <v>0</v>
      </c>
      <c r="AD37" s="437">
        <v>0</v>
      </c>
      <c r="AE37" s="437">
        <v>0</v>
      </c>
      <c r="AF37" s="437">
        <v>0</v>
      </c>
      <c r="AG37" s="440">
        <v>0</v>
      </c>
      <c r="AH37" s="437">
        <v>0</v>
      </c>
      <c r="AI37" s="440">
        <v>0</v>
      </c>
      <c r="AJ37" s="437">
        <v>0</v>
      </c>
      <c r="AK37" s="437">
        <v>0</v>
      </c>
      <c r="AL37" s="435">
        <v>1</v>
      </c>
      <c r="AM37" s="440">
        <v>0</v>
      </c>
      <c r="AN37" s="435">
        <v>2</v>
      </c>
      <c r="AO37" s="440">
        <v>0</v>
      </c>
      <c r="AP37" s="435">
        <v>4</v>
      </c>
      <c r="AQ37" s="440">
        <v>0</v>
      </c>
      <c r="AR37" s="435">
        <v>13</v>
      </c>
      <c r="AS37" s="440">
        <v>0</v>
      </c>
      <c r="AT37" s="435">
        <v>11</v>
      </c>
      <c r="AU37" s="440">
        <v>0</v>
      </c>
      <c r="AV37" s="435">
        <v>23</v>
      </c>
      <c r="AW37" s="440">
        <v>0</v>
      </c>
      <c r="AX37" s="429">
        <v>26</v>
      </c>
      <c r="AY37" s="440">
        <v>0</v>
      </c>
      <c r="AZ37" s="429">
        <v>41</v>
      </c>
      <c r="BA37" s="440">
        <v>0</v>
      </c>
      <c r="BB37" s="435">
        <v>0</v>
      </c>
      <c r="BC37" s="435">
        <v>0</v>
      </c>
      <c r="BD37" s="438" t="s">
        <v>340</v>
      </c>
    </row>
    <row r="38" spans="1:56" s="434" customFormat="1" ht="8.1" customHeight="1">
      <c r="A38" s="428" t="s">
        <v>342</v>
      </c>
      <c r="B38" s="428"/>
      <c r="C38" s="428"/>
      <c r="D38" s="428" t="s">
        <v>343</v>
      </c>
      <c r="E38" s="435">
        <f t="shared" si="2"/>
        <v>70</v>
      </c>
      <c r="F38" s="435">
        <f t="shared" si="3"/>
        <v>51</v>
      </c>
      <c r="G38" s="435">
        <f t="shared" si="4"/>
        <v>19</v>
      </c>
      <c r="H38" s="435">
        <v>0</v>
      </c>
      <c r="I38" s="435">
        <v>0</v>
      </c>
      <c r="J38" s="435">
        <v>0</v>
      </c>
      <c r="K38" s="435">
        <v>0</v>
      </c>
      <c r="L38" s="435">
        <v>0</v>
      </c>
      <c r="M38" s="435">
        <v>0</v>
      </c>
      <c r="N38" s="435">
        <v>0</v>
      </c>
      <c r="O38" s="435">
        <v>0</v>
      </c>
      <c r="P38" s="435">
        <v>0</v>
      </c>
      <c r="Q38" s="435">
        <v>0</v>
      </c>
      <c r="R38" s="430">
        <v>0</v>
      </c>
      <c r="S38" s="430">
        <v>0</v>
      </c>
      <c r="T38" s="435">
        <v>0</v>
      </c>
      <c r="U38" s="435">
        <v>0</v>
      </c>
      <c r="V38" s="435">
        <v>0</v>
      </c>
      <c r="W38" s="435">
        <v>0</v>
      </c>
      <c r="X38" s="435">
        <v>0</v>
      </c>
      <c r="Y38" s="436">
        <v>0</v>
      </c>
      <c r="Z38" s="437">
        <v>0</v>
      </c>
      <c r="AA38" s="437">
        <v>0</v>
      </c>
      <c r="AB38" s="437">
        <v>0</v>
      </c>
      <c r="AC38" s="437">
        <v>0</v>
      </c>
      <c r="AD38" s="437">
        <v>0</v>
      </c>
      <c r="AE38" s="437">
        <v>0</v>
      </c>
      <c r="AF38" s="437">
        <v>0</v>
      </c>
      <c r="AG38" s="435">
        <v>0</v>
      </c>
      <c r="AH38" s="437">
        <v>0</v>
      </c>
      <c r="AI38" s="435">
        <v>0</v>
      </c>
      <c r="AJ38" s="437">
        <v>0</v>
      </c>
      <c r="AK38" s="437">
        <v>0</v>
      </c>
      <c r="AL38" s="435">
        <v>0</v>
      </c>
      <c r="AM38" s="435">
        <v>0</v>
      </c>
      <c r="AN38" s="435">
        <v>1</v>
      </c>
      <c r="AO38" s="435">
        <v>0</v>
      </c>
      <c r="AP38" s="435">
        <v>3</v>
      </c>
      <c r="AQ38" s="435">
        <v>1</v>
      </c>
      <c r="AR38" s="435">
        <v>3</v>
      </c>
      <c r="AS38" s="435">
        <v>0</v>
      </c>
      <c r="AT38" s="435">
        <v>6</v>
      </c>
      <c r="AU38" s="435">
        <v>1</v>
      </c>
      <c r="AV38" s="435">
        <v>9</v>
      </c>
      <c r="AW38" s="435">
        <v>4</v>
      </c>
      <c r="AX38" s="429">
        <v>10</v>
      </c>
      <c r="AY38" s="429">
        <v>6</v>
      </c>
      <c r="AZ38" s="429">
        <v>19</v>
      </c>
      <c r="BA38" s="429">
        <v>7</v>
      </c>
      <c r="BB38" s="435">
        <v>0</v>
      </c>
      <c r="BC38" s="435">
        <v>0</v>
      </c>
      <c r="BD38" s="438" t="s">
        <v>342</v>
      </c>
    </row>
    <row r="39" spans="1:56" s="434" customFormat="1" ht="8.1" customHeight="1">
      <c r="A39" s="428" t="s">
        <v>344</v>
      </c>
      <c r="B39" s="428"/>
      <c r="C39" s="428"/>
      <c r="D39" s="428" t="s">
        <v>345</v>
      </c>
      <c r="E39" s="435">
        <f t="shared" si="2"/>
        <v>29</v>
      </c>
      <c r="F39" s="435">
        <f t="shared" si="3"/>
        <v>18</v>
      </c>
      <c r="G39" s="435">
        <f t="shared" si="4"/>
        <v>11</v>
      </c>
      <c r="H39" s="435">
        <v>0</v>
      </c>
      <c r="I39" s="435">
        <v>0</v>
      </c>
      <c r="J39" s="435">
        <v>0</v>
      </c>
      <c r="K39" s="435">
        <v>0</v>
      </c>
      <c r="L39" s="435">
        <v>0</v>
      </c>
      <c r="M39" s="435">
        <v>0</v>
      </c>
      <c r="N39" s="435">
        <v>0</v>
      </c>
      <c r="O39" s="435">
        <v>0</v>
      </c>
      <c r="P39" s="435">
        <v>0</v>
      </c>
      <c r="Q39" s="435">
        <v>0</v>
      </c>
      <c r="R39" s="430">
        <v>0</v>
      </c>
      <c r="S39" s="430">
        <v>0</v>
      </c>
      <c r="T39" s="435">
        <v>0</v>
      </c>
      <c r="U39" s="435">
        <v>0</v>
      </c>
      <c r="V39" s="435">
        <v>0</v>
      </c>
      <c r="W39" s="435">
        <v>0</v>
      </c>
      <c r="X39" s="435">
        <v>0</v>
      </c>
      <c r="Y39" s="436">
        <v>0</v>
      </c>
      <c r="Z39" s="437">
        <v>0</v>
      </c>
      <c r="AA39" s="437">
        <v>0</v>
      </c>
      <c r="AB39" s="437">
        <v>0</v>
      </c>
      <c r="AC39" s="437">
        <v>0</v>
      </c>
      <c r="AD39" s="437">
        <v>2</v>
      </c>
      <c r="AE39" s="437">
        <v>0</v>
      </c>
      <c r="AF39" s="437">
        <v>0</v>
      </c>
      <c r="AG39" s="435">
        <v>0</v>
      </c>
      <c r="AH39" s="437">
        <v>2</v>
      </c>
      <c r="AI39" s="435">
        <v>0</v>
      </c>
      <c r="AJ39" s="437">
        <v>0</v>
      </c>
      <c r="AK39" s="437">
        <v>0</v>
      </c>
      <c r="AL39" s="435">
        <v>2</v>
      </c>
      <c r="AM39" s="435">
        <v>1</v>
      </c>
      <c r="AN39" s="435">
        <v>1</v>
      </c>
      <c r="AO39" s="435">
        <v>0</v>
      </c>
      <c r="AP39" s="435">
        <v>3</v>
      </c>
      <c r="AQ39" s="435">
        <v>3</v>
      </c>
      <c r="AR39" s="435">
        <v>3</v>
      </c>
      <c r="AS39" s="435">
        <v>1</v>
      </c>
      <c r="AT39" s="435">
        <v>3</v>
      </c>
      <c r="AU39" s="435">
        <v>2</v>
      </c>
      <c r="AV39" s="435">
        <v>2</v>
      </c>
      <c r="AW39" s="435">
        <v>1</v>
      </c>
      <c r="AX39" s="429">
        <v>0</v>
      </c>
      <c r="AY39" s="429">
        <v>3</v>
      </c>
      <c r="AZ39" s="429">
        <v>0</v>
      </c>
      <c r="BA39" s="429">
        <v>0</v>
      </c>
      <c r="BB39" s="435">
        <v>0</v>
      </c>
      <c r="BC39" s="435">
        <v>0</v>
      </c>
      <c r="BD39" s="438" t="s">
        <v>344</v>
      </c>
    </row>
    <row r="40" spans="1:56" s="434" customFormat="1" ht="8.1" customHeight="1">
      <c r="A40" s="428" t="s">
        <v>346</v>
      </c>
      <c r="B40" s="428"/>
      <c r="C40" s="428"/>
      <c r="D40" s="428" t="s">
        <v>347</v>
      </c>
      <c r="E40" s="435">
        <f t="shared" si="2"/>
        <v>112</v>
      </c>
      <c r="F40" s="435">
        <f t="shared" si="3"/>
        <v>66</v>
      </c>
      <c r="G40" s="435">
        <f t="shared" si="4"/>
        <v>46</v>
      </c>
      <c r="H40" s="435">
        <v>0</v>
      </c>
      <c r="I40" s="435">
        <v>0</v>
      </c>
      <c r="J40" s="435">
        <v>0</v>
      </c>
      <c r="K40" s="435">
        <v>0</v>
      </c>
      <c r="L40" s="435">
        <v>0</v>
      </c>
      <c r="M40" s="435">
        <v>0</v>
      </c>
      <c r="N40" s="435">
        <v>0</v>
      </c>
      <c r="O40" s="435">
        <v>0</v>
      </c>
      <c r="P40" s="435">
        <v>0</v>
      </c>
      <c r="Q40" s="435">
        <v>0</v>
      </c>
      <c r="R40" s="430">
        <v>0</v>
      </c>
      <c r="S40" s="430">
        <v>0</v>
      </c>
      <c r="T40" s="435">
        <v>0</v>
      </c>
      <c r="U40" s="435">
        <v>1</v>
      </c>
      <c r="V40" s="435">
        <v>0</v>
      </c>
      <c r="W40" s="435">
        <v>0</v>
      </c>
      <c r="X40" s="435">
        <v>0</v>
      </c>
      <c r="Y40" s="436">
        <v>0</v>
      </c>
      <c r="Z40" s="437">
        <v>0</v>
      </c>
      <c r="AA40" s="437">
        <v>0</v>
      </c>
      <c r="AB40" s="437">
        <v>0</v>
      </c>
      <c r="AC40" s="437">
        <v>0</v>
      </c>
      <c r="AD40" s="437">
        <v>0</v>
      </c>
      <c r="AE40" s="437">
        <v>0</v>
      </c>
      <c r="AF40" s="437">
        <v>0</v>
      </c>
      <c r="AG40" s="435">
        <v>0</v>
      </c>
      <c r="AH40" s="435">
        <v>0</v>
      </c>
      <c r="AI40" s="435">
        <v>0</v>
      </c>
      <c r="AJ40" s="437">
        <v>3</v>
      </c>
      <c r="AK40" s="435">
        <v>0</v>
      </c>
      <c r="AL40" s="435">
        <v>1</v>
      </c>
      <c r="AM40" s="435">
        <v>0</v>
      </c>
      <c r="AN40" s="435">
        <v>4</v>
      </c>
      <c r="AO40" s="435">
        <v>2</v>
      </c>
      <c r="AP40" s="435">
        <v>3</v>
      </c>
      <c r="AQ40" s="435">
        <v>0</v>
      </c>
      <c r="AR40" s="435">
        <v>3</v>
      </c>
      <c r="AS40" s="435">
        <v>4</v>
      </c>
      <c r="AT40" s="435">
        <v>8</v>
      </c>
      <c r="AU40" s="435">
        <v>5</v>
      </c>
      <c r="AV40" s="435">
        <v>7</v>
      </c>
      <c r="AW40" s="435">
        <v>13</v>
      </c>
      <c r="AX40" s="429">
        <v>18</v>
      </c>
      <c r="AY40" s="429">
        <v>5</v>
      </c>
      <c r="AZ40" s="429">
        <v>19</v>
      </c>
      <c r="BA40" s="429">
        <v>16</v>
      </c>
      <c r="BB40" s="435">
        <v>0</v>
      </c>
      <c r="BC40" s="435">
        <v>0</v>
      </c>
      <c r="BD40" s="438" t="s">
        <v>346</v>
      </c>
    </row>
    <row r="41" spans="1:56" s="434" customFormat="1" ht="8.1" customHeight="1">
      <c r="A41" s="428" t="s">
        <v>348</v>
      </c>
      <c r="B41" s="428"/>
      <c r="C41" s="428"/>
      <c r="D41" s="428" t="s">
        <v>349</v>
      </c>
      <c r="E41" s="435">
        <f t="shared" si="2"/>
        <v>76</v>
      </c>
      <c r="F41" s="435">
        <f t="shared" si="3"/>
        <v>48</v>
      </c>
      <c r="G41" s="435">
        <f t="shared" si="4"/>
        <v>28</v>
      </c>
      <c r="H41" s="435">
        <v>0</v>
      </c>
      <c r="I41" s="435">
        <v>0</v>
      </c>
      <c r="J41" s="435">
        <v>0</v>
      </c>
      <c r="K41" s="435">
        <v>0</v>
      </c>
      <c r="L41" s="435">
        <v>0</v>
      </c>
      <c r="M41" s="435">
        <v>0</v>
      </c>
      <c r="N41" s="435">
        <v>0</v>
      </c>
      <c r="O41" s="435">
        <v>0</v>
      </c>
      <c r="P41" s="435">
        <v>0</v>
      </c>
      <c r="Q41" s="435">
        <v>0</v>
      </c>
      <c r="R41" s="430">
        <v>0</v>
      </c>
      <c r="S41" s="430">
        <v>0</v>
      </c>
      <c r="T41" s="435">
        <v>0</v>
      </c>
      <c r="U41" s="435">
        <v>0</v>
      </c>
      <c r="V41" s="435">
        <v>0</v>
      </c>
      <c r="W41" s="435">
        <v>0</v>
      </c>
      <c r="X41" s="435">
        <v>0</v>
      </c>
      <c r="Y41" s="436">
        <v>0</v>
      </c>
      <c r="Z41" s="437">
        <v>0</v>
      </c>
      <c r="AA41" s="437">
        <v>0</v>
      </c>
      <c r="AB41" s="437">
        <v>0</v>
      </c>
      <c r="AC41" s="437">
        <v>1</v>
      </c>
      <c r="AD41" s="437">
        <v>1</v>
      </c>
      <c r="AE41" s="435">
        <v>0</v>
      </c>
      <c r="AF41" s="437">
        <v>0</v>
      </c>
      <c r="AG41" s="437">
        <v>0</v>
      </c>
      <c r="AH41" s="437">
        <v>0</v>
      </c>
      <c r="AI41" s="435">
        <v>0</v>
      </c>
      <c r="AJ41" s="437">
        <v>2</v>
      </c>
      <c r="AK41" s="435">
        <v>1</v>
      </c>
      <c r="AL41" s="435">
        <v>0</v>
      </c>
      <c r="AM41" s="435">
        <v>0</v>
      </c>
      <c r="AN41" s="435">
        <v>3</v>
      </c>
      <c r="AO41" s="435">
        <v>0</v>
      </c>
      <c r="AP41" s="435">
        <v>2</v>
      </c>
      <c r="AQ41" s="435">
        <v>1</v>
      </c>
      <c r="AR41" s="435">
        <v>9</v>
      </c>
      <c r="AS41" s="435">
        <v>1</v>
      </c>
      <c r="AT41" s="435">
        <v>4</v>
      </c>
      <c r="AU41" s="435">
        <v>5</v>
      </c>
      <c r="AV41" s="435">
        <v>11</v>
      </c>
      <c r="AW41" s="435">
        <v>4</v>
      </c>
      <c r="AX41" s="429">
        <v>8</v>
      </c>
      <c r="AY41" s="429">
        <v>4</v>
      </c>
      <c r="AZ41" s="429">
        <v>8</v>
      </c>
      <c r="BA41" s="429">
        <v>11</v>
      </c>
      <c r="BB41" s="435">
        <v>0</v>
      </c>
      <c r="BC41" s="435">
        <v>0</v>
      </c>
      <c r="BD41" s="438" t="s">
        <v>348</v>
      </c>
    </row>
    <row r="42" spans="1:56" s="434" customFormat="1" ht="8.1" customHeight="1">
      <c r="A42" s="428" t="s">
        <v>350</v>
      </c>
      <c r="B42" s="428"/>
      <c r="C42" s="428"/>
      <c r="D42" s="443" t="s">
        <v>351</v>
      </c>
      <c r="E42" s="435">
        <f t="shared" si="2"/>
        <v>35</v>
      </c>
      <c r="F42" s="435">
        <f t="shared" si="3"/>
        <v>14</v>
      </c>
      <c r="G42" s="435">
        <f t="shared" si="4"/>
        <v>21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5">
        <v>0</v>
      </c>
      <c r="O42" s="435">
        <v>0</v>
      </c>
      <c r="P42" s="435">
        <v>0</v>
      </c>
      <c r="Q42" s="435">
        <v>0</v>
      </c>
      <c r="R42" s="430">
        <v>0</v>
      </c>
      <c r="S42" s="430">
        <v>0</v>
      </c>
      <c r="T42" s="435">
        <v>0</v>
      </c>
      <c r="U42" s="435">
        <v>0</v>
      </c>
      <c r="V42" s="435">
        <v>0</v>
      </c>
      <c r="W42" s="435">
        <v>0</v>
      </c>
      <c r="X42" s="435">
        <v>0</v>
      </c>
      <c r="Y42" s="436">
        <v>0</v>
      </c>
      <c r="Z42" s="437">
        <v>0</v>
      </c>
      <c r="AA42" s="437">
        <v>0</v>
      </c>
      <c r="AB42" s="435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2</v>
      </c>
      <c r="AK42" s="437">
        <v>1</v>
      </c>
      <c r="AL42" s="435">
        <v>1</v>
      </c>
      <c r="AM42" s="435">
        <v>0</v>
      </c>
      <c r="AN42" s="435">
        <v>0</v>
      </c>
      <c r="AO42" s="435">
        <v>0</v>
      </c>
      <c r="AP42" s="435">
        <v>0</v>
      </c>
      <c r="AQ42" s="435">
        <v>0</v>
      </c>
      <c r="AR42" s="435">
        <v>2</v>
      </c>
      <c r="AS42" s="435">
        <v>3</v>
      </c>
      <c r="AT42" s="435">
        <v>0</v>
      </c>
      <c r="AU42" s="435">
        <v>3</v>
      </c>
      <c r="AV42" s="435">
        <v>2</v>
      </c>
      <c r="AW42" s="435">
        <v>6</v>
      </c>
      <c r="AX42" s="429">
        <v>1</v>
      </c>
      <c r="AY42" s="429">
        <v>4</v>
      </c>
      <c r="AZ42" s="429">
        <v>6</v>
      </c>
      <c r="BA42" s="429">
        <v>4</v>
      </c>
      <c r="BB42" s="435">
        <v>0</v>
      </c>
      <c r="BC42" s="435">
        <v>0</v>
      </c>
      <c r="BD42" s="438" t="s">
        <v>350</v>
      </c>
    </row>
    <row r="43" spans="1:56" s="434" customFormat="1" ht="8.1" customHeight="1">
      <c r="A43" s="428" t="s">
        <v>352</v>
      </c>
      <c r="B43" s="428"/>
      <c r="C43" s="428"/>
      <c r="D43" s="428" t="s">
        <v>353</v>
      </c>
      <c r="E43" s="435">
        <f t="shared" si="2"/>
        <v>231</v>
      </c>
      <c r="F43" s="435">
        <f t="shared" si="3"/>
        <v>122</v>
      </c>
      <c r="G43" s="435">
        <f t="shared" si="4"/>
        <v>109</v>
      </c>
      <c r="H43" s="435">
        <v>0</v>
      </c>
      <c r="I43" s="435">
        <v>0</v>
      </c>
      <c r="J43" s="435">
        <v>0</v>
      </c>
      <c r="K43" s="435">
        <v>0</v>
      </c>
      <c r="L43" s="435">
        <v>1</v>
      </c>
      <c r="M43" s="435">
        <v>0</v>
      </c>
      <c r="N43" s="435">
        <v>0</v>
      </c>
      <c r="O43" s="435">
        <v>0</v>
      </c>
      <c r="P43" s="435">
        <v>0</v>
      </c>
      <c r="Q43" s="435">
        <v>0</v>
      </c>
      <c r="R43" s="430">
        <v>1</v>
      </c>
      <c r="S43" s="430">
        <v>0</v>
      </c>
      <c r="T43" s="435">
        <v>0</v>
      </c>
      <c r="U43" s="435">
        <v>0</v>
      </c>
      <c r="V43" s="435">
        <v>0</v>
      </c>
      <c r="W43" s="436">
        <v>1</v>
      </c>
      <c r="X43" s="435">
        <v>0</v>
      </c>
      <c r="Y43" s="436">
        <v>0</v>
      </c>
      <c r="Z43" s="437">
        <v>1</v>
      </c>
      <c r="AA43" s="437">
        <v>0</v>
      </c>
      <c r="AB43" s="435">
        <v>0</v>
      </c>
      <c r="AC43" s="437">
        <v>0</v>
      </c>
      <c r="AD43" s="435">
        <v>2</v>
      </c>
      <c r="AE43" s="435">
        <v>0</v>
      </c>
      <c r="AF43" s="437">
        <v>2</v>
      </c>
      <c r="AG43" s="435">
        <v>2</v>
      </c>
      <c r="AH43" s="435">
        <v>0</v>
      </c>
      <c r="AI43" s="435">
        <v>0</v>
      </c>
      <c r="AJ43" s="437">
        <v>3</v>
      </c>
      <c r="AK43" s="435">
        <v>1</v>
      </c>
      <c r="AL43" s="435">
        <v>5</v>
      </c>
      <c r="AM43" s="435">
        <v>0</v>
      </c>
      <c r="AN43" s="435">
        <v>7</v>
      </c>
      <c r="AO43" s="435">
        <v>6</v>
      </c>
      <c r="AP43" s="435">
        <v>8</v>
      </c>
      <c r="AQ43" s="435">
        <v>4</v>
      </c>
      <c r="AR43" s="435">
        <v>8</v>
      </c>
      <c r="AS43" s="435">
        <v>7</v>
      </c>
      <c r="AT43" s="435">
        <v>15</v>
      </c>
      <c r="AU43" s="435">
        <v>9</v>
      </c>
      <c r="AV43" s="435">
        <v>24</v>
      </c>
      <c r="AW43" s="435">
        <v>13</v>
      </c>
      <c r="AX43" s="429">
        <v>22</v>
      </c>
      <c r="AY43" s="429">
        <v>18</v>
      </c>
      <c r="AZ43" s="429">
        <v>24</v>
      </c>
      <c r="BA43" s="429">
        <v>48</v>
      </c>
      <c r="BB43" s="435">
        <v>0</v>
      </c>
      <c r="BC43" s="435">
        <v>0</v>
      </c>
      <c r="BD43" s="438" t="s">
        <v>352</v>
      </c>
    </row>
    <row r="44" spans="1:56" s="434" customFormat="1" ht="8.1" customHeight="1">
      <c r="A44" s="428" t="s">
        <v>354</v>
      </c>
      <c r="B44" s="428"/>
      <c r="C44" s="428" t="s">
        <v>355</v>
      </c>
      <c r="D44" s="428"/>
      <c r="E44" s="435">
        <f t="shared" si="2"/>
        <v>108</v>
      </c>
      <c r="F44" s="435">
        <f t="shared" si="3"/>
        <v>72</v>
      </c>
      <c r="G44" s="435">
        <f t="shared" si="4"/>
        <v>36</v>
      </c>
      <c r="H44" s="435">
        <v>0</v>
      </c>
      <c r="I44" s="435">
        <v>0</v>
      </c>
      <c r="J44" s="435">
        <v>0</v>
      </c>
      <c r="K44" s="435">
        <v>0</v>
      </c>
      <c r="L44" s="435">
        <v>0</v>
      </c>
      <c r="M44" s="435">
        <v>0</v>
      </c>
      <c r="N44" s="435">
        <v>0</v>
      </c>
      <c r="O44" s="435">
        <v>0</v>
      </c>
      <c r="P44" s="435">
        <v>0</v>
      </c>
      <c r="Q44" s="435">
        <v>0</v>
      </c>
      <c r="R44" s="430">
        <v>0</v>
      </c>
      <c r="S44" s="430">
        <v>0</v>
      </c>
      <c r="T44" s="435">
        <v>0</v>
      </c>
      <c r="U44" s="435">
        <v>0</v>
      </c>
      <c r="V44" s="435">
        <v>0</v>
      </c>
      <c r="W44" s="435">
        <v>0</v>
      </c>
      <c r="X44" s="435">
        <v>0</v>
      </c>
      <c r="Y44" s="436">
        <v>0</v>
      </c>
      <c r="Z44" s="437">
        <v>0</v>
      </c>
      <c r="AA44" s="437">
        <v>0</v>
      </c>
      <c r="AB44" s="435">
        <v>0</v>
      </c>
      <c r="AC44" s="437">
        <v>0</v>
      </c>
      <c r="AD44" s="435">
        <v>1</v>
      </c>
      <c r="AE44" s="435">
        <v>0</v>
      </c>
      <c r="AF44" s="435">
        <v>1</v>
      </c>
      <c r="AG44" s="435">
        <v>0</v>
      </c>
      <c r="AH44" s="435">
        <v>0</v>
      </c>
      <c r="AI44" s="435">
        <v>0</v>
      </c>
      <c r="AJ44" s="435">
        <v>1</v>
      </c>
      <c r="AK44" s="435">
        <v>0</v>
      </c>
      <c r="AL44" s="435">
        <v>0</v>
      </c>
      <c r="AM44" s="435">
        <v>0</v>
      </c>
      <c r="AN44" s="435">
        <v>2</v>
      </c>
      <c r="AO44" s="435">
        <v>1</v>
      </c>
      <c r="AP44" s="435">
        <v>1</v>
      </c>
      <c r="AQ44" s="435">
        <v>0</v>
      </c>
      <c r="AR44" s="435">
        <v>6</v>
      </c>
      <c r="AS44" s="435">
        <v>1</v>
      </c>
      <c r="AT44" s="435">
        <v>14</v>
      </c>
      <c r="AU44" s="435">
        <v>0</v>
      </c>
      <c r="AV44" s="435">
        <v>13</v>
      </c>
      <c r="AW44" s="435">
        <v>4</v>
      </c>
      <c r="AX44" s="435">
        <f>AX45+AX46</f>
        <v>21</v>
      </c>
      <c r="AY44" s="435">
        <f t="shared" ref="AY44:BA44" si="7">AY45+AY46</f>
        <v>7</v>
      </c>
      <c r="AZ44" s="435">
        <f t="shared" si="7"/>
        <v>12</v>
      </c>
      <c r="BA44" s="435">
        <f t="shared" si="7"/>
        <v>23</v>
      </c>
      <c r="BB44" s="435">
        <v>0</v>
      </c>
      <c r="BC44" s="435">
        <v>0</v>
      </c>
      <c r="BD44" s="438" t="s">
        <v>354</v>
      </c>
    </row>
    <row r="45" spans="1:56" s="434" customFormat="1" ht="8.1" customHeight="1">
      <c r="A45" s="428" t="s">
        <v>356</v>
      </c>
      <c r="B45" s="428"/>
      <c r="C45" s="428"/>
      <c r="D45" s="428" t="s">
        <v>357</v>
      </c>
      <c r="E45" s="435">
        <f t="shared" si="2"/>
        <v>14</v>
      </c>
      <c r="F45" s="435">
        <f t="shared" si="3"/>
        <v>10</v>
      </c>
      <c r="G45" s="435">
        <f t="shared" si="4"/>
        <v>4</v>
      </c>
      <c r="H45" s="435">
        <v>0</v>
      </c>
      <c r="I45" s="435">
        <v>0</v>
      </c>
      <c r="J45" s="435">
        <v>0</v>
      </c>
      <c r="K45" s="435">
        <v>0</v>
      </c>
      <c r="L45" s="435">
        <v>0</v>
      </c>
      <c r="M45" s="435">
        <v>0</v>
      </c>
      <c r="N45" s="435">
        <v>0</v>
      </c>
      <c r="O45" s="435">
        <v>0</v>
      </c>
      <c r="P45" s="435">
        <v>0</v>
      </c>
      <c r="Q45" s="435">
        <v>0</v>
      </c>
      <c r="R45" s="430">
        <v>0</v>
      </c>
      <c r="S45" s="430">
        <v>0</v>
      </c>
      <c r="T45" s="435">
        <v>0</v>
      </c>
      <c r="U45" s="435">
        <v>0</v>
      </c>
      <c r="V45" s="435">
        <v>0</v>
      </c>
      <c r="W45" s="435">
        <v>0</v>
      </c>
      <c r="X45" s="435">
        <v>0</v>
      </c>
      <c r="Y45" s="436">
        <v>0</v>
      </c>
      <c r="Z45" s="437">
        <v>0</v>
      </c>
      <c r="AA45" s="437">
        <v>0</v>
      </c>
      <c r="AB45" s="435">
        <v>0</v>
      </c>
      <c r="AC45" s="437">
        <v>0</v>
      </c>
      <c r="AD45" s="435">
        <v>1</v>
      </c>
      <c r="AE45" s="435">
        <v>0</v>
      </c>
      <c r="AF45" s="435">
        <v>1</v>
      </c>
      <c r="AG45" s="435">
        <v>0</v>
      </c>
      <c r="AH45" s="435">
        <v>0</v>
      </c>
      <c r="AI45" s="435">
        <v>0</v>
      </c>
      <c r="AJ45" s="435">
        <v>0</v>
      </c>
      <c r="AK45" s="435">
        <v>0</v>
      </c>
      <c r="AL45" s="435">
        <v>0</v>
      </c>
      <c r="AM45" s="435">
        <v>0</v>
      </c>
      <c r="AN45" s="435">
        <v>1</v>
      </c>
      <c r="AO45" s="435">
        <v>0</v>
      </c>
      <c r="AP45" s="435">
        <v>1</v>
      </c>
      <c r="AQ45" s="435">
        <v>0</v>
      </c>
      <c r="AR45" s="435">
        <v>1</v>
      </c>
      <c r="AS45" s="435">
        <v>0</v>
      </c>
      <c r="AT45" s="435">
        <v>1</v>
      </c>
      <c r="AU45" s="435">
        <v>0</v>
      </c>
      <c r="AV45" s="435">
        <v>3</v>
      </c>
      <c r="AW45" s="435">
        <v>1</v>
      </c>
      <c r="AX45" s="429">
        <v>0</v>
      </c>
      <c r="AY45" s="429">
        <v>1</v>
      </c>
      <c r="AZ45" s="429">
        <v>1</v>
      </c>
      <c r="BA45" s="429">
        <v>2</v>
      </c>
      <c r="BB45" s="435">
        <v>0</v>
      </c>
      <c r="BC45" s="435">
        <v>0</v>
      </c>
      <c r="BD45" s="438" t="s">
        <v>356</v>
      </c>
    </row>
    <row r="46" spans="1:56" s="434" customFormat="1" ht="8.1" customHeight="1">
      <c r="A46" s="428" t="s">
        <v>358</v>
      </c>
      <c r="B46" s="428"/>
      <c r="C46" s="428"/>
      <c r="D46" s="428" t="s">
        <v>359</v>
      </c>
      <c r="E46" s="435">
        <f t="shared" si="2"/>
        <v>94</v>
      </c>
      <c r="F46" s="435">
        <f t="shared" si="3"/>
        <v>62</v>
      </c>
      <c r="G46" s="435">
        <f t="shared" si="4"/>
        <v>32</v>
      </c>
      <c r="H46" s="435">
        <v>0</v>
      </c>
      <c r="I46" s="435">
        <v>0</v>
      </c>
      <c r="J46" s="435">
        <v>0</v>
      </c>
      <c r="K46" s="435">
        <v>0</v>
      </c>
      <c r="L46" s="435">
        <v>0</v>
      </c>
      <c r="M46" s="435">
        <v>0</v>
      </c>
      <c r="N46" s="435">
        <v>0</v>
      </c>
      <c r="O46" s="435">
        <v>0</v>
      </c>
      <c r="P46" s="435">
        <v>0</v>
      </c>
      <c r="Q46" s="435">
        <v>0</v>
      </c>
      <c r="R46" s="430">
        <v>0</v>
      </c>
      <c r="S46" s="430">
        <v>0</v>
      </c>
      <c r="T46" s="435">
        <v>0</v>
      </c>
      <c r="U46" s="435">
        <v>0</v>
      </c>
      <c r="V46" s="435">
        <v>0</v>
      </c>
      <c r="W46" s="435">
        <v>0</v>
      </c>
      <c r="X46" s="435">
        <v>0</v>
      </c>
      <c r="Y46" s="436">
        <v>0</v>
      </c>
      <c r="Z46" s="437">
        <v>0</v>
      </c>
      <c r="AA46" s="437">
        <v>0</v>
      </c>
      <c r="AB46" s="435">
        <v>0</v>
      </c>
      <c r="AC46" s="437">
        <v>0</v>
      </c>
      <c r="AD46" s="437">
        <v>0</v>
      </c>
      <c r="AE46" s="437">
        <v>0</v>
      </c>
      <c r="AF46" s="435">
        <v>0</v>
      </c>
      <c r="AG46" s="435">
        <v>0</v>
      </c>
      <c r="AH46" s="435">
        <v>0</v>
      </c>
      <c r="AI46" s="435">
        <v>0</v>
      </c>
      <c r="AJ46" s="435">
        <v>1</v>
      </c>
      <c r="AK46" s="435">
        <v>0</v>
      </c>
      <c r="AL46" s="435">
        <v>0</v>
      </c>
      <c r="AM46" s="435">
        <v>0</v>
      </c>
      <c r="AN46" s="435">
        <v>1</v>
      </c>
      <c r="AO46" s="435">
        <v>1</v>
      </c>
      <c r="AP46" s="435">
        <v>0</v>
      </c>
      <c r="AQ46" s="435">
        <v>0</v>
      </c>
      <c r="AR46" s="435">
        <v>5</v>
      </c>
      <c r="AS46" s="435">
        <v>1</v>
      </c>
      <c r="AT46" s="435">
        <v>13</v>
      </c>
      <c r="AU46" s="435">
        <v>0</v>
      </c>
      <c r="AV46" s="435">
        <v>10</v>
      </c>
      <c r="AW46" s="435">
        <v>3</v>
      </c>
      <c r="AX46" s="429">
        <v>21</v>
      </c>
      <c r="AY46" s="429">
        <v>6</v>
      </c>
      <c r="AZ46" s="429">
        <v>11</v>
      </c>
      <c r="BA46" s="429">
        <v>21</v>
      </c>
      <c r="BB46" s="435">
        <v>0</v>
      </c>
      <c r="BC46" s="435">
        <v>0</v>
      </c>
      <c r="BD46" s="438" t="s">
        <v>358</v>
      </c>
    </row>
    <row r="47" spans="1:56" s="434" customFormat="1" ht="8.1" customHeight="1">
      <c r="A47" s="428"/>
      <c r="B47" s="428"/>
      <c r="C47" s="428"/>
      <c r="D47" s="428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R47" s="430"/>
      <c r="S47" s="430"/>
      <c r="T47" s="435"/>
      <c r="U47" s="435"/>
      <c r="V47" s="435"/>
      <c r="W47" s="436"/>
      <c r="X47" s="435"/>
      <c r="Y47" s="436"/>
      <c r="Z47" s="437"/>
      <c r="AA47" s="437"/>
      <c r="AB47" s="435"/>
      <c r="AC47" s="437"/>
      <c r="AD47" s="437"/>
      <c r="AE47" s="437"/>
      <c r="AF47" s="435"/>
      <c r="AG47" s="435"/>
      <c r="AH47" s="435"/>
      <c r="AI47" s="435"/>
      <c r="AJ47" s="435"/>
      <c r="AK47" s="435"/>
      <c r="AL47" s="435"/>
      <c r="AM47" s="435"/>
      <c r="AN47" s="435"/>
      <c r="AO47" s="435"/>
      <c r="AP47" s="435"/>
      <c r="AQ47" s="435"/>
      <c r="AR47" s="435"/>
      <c r="AS47" s="435"/>
      <c r="AT47" s="435"/>
      <c r="AU47" s="435"/>
      <c r="AV47" s="435"/>
      <c r="AW47" s="435"/>
      <c r="AX47" s="429"/>
      <c r="AY47" s="429"/>
      <c r="AZ47" s="429"/>
      <c r="BA47" s="429"/>
      <c r="BB47" s="435"/>
      <c r="BC47" s="435"/>
      <c r="BD47" s="438"/>
    </row>
    <row r="48" spans="1:56" s="434" customFormat="1" ht="8.1" customHeight="1">
      <c r="A48" s="428" t="s">
        <v>360</v>
      </c>
      <c r="B48" s="428" t="s">
        <v>361</v>
      </c>
      <c r="C48" s="428"/>
      <c r="D48" s="428"/>
      <c r="E48" s="435">
        <f t="shared" si="2"/>
        <v>27</v>
      </c>
      <c r="F48" s="435">
        <f t="shared" si="3"/>
        <v>11</v>
      </c>
      <c r="G48" s="435">
        <f t="shared" si="4"/>
        <v>16</v>
      </c>
      <c r="H48" s="435">
        <v>0</v>
      </c>
      <c r="I48" s="435">
        <v>0</v>
      </c>
      <c r="J48" s="435">
        <v>0</v>
      </c>
      <c r="K48" s="435">
        <v>0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435">
        <v>0</v>
      </c>
      <c r="R48" s="430">
        <v>0</v>
      </c>
      <c r="S48" s="430">
        <v>0</v>
      </c>
      <c r="T48" s="435">
        <v>0</v>
      </c>
      <c r="U48" s="435">
        <v>0</v>
      </c>
      <c r="V48" s="435">
        <v>0</v>
      </c>
      <c r="W48" s="435">
        <v>0</v>
      </c>
      <c r="X48" s="435">
        <v>0</v>
      </c>
      <c r="Y48" s="436">
        <v>0</v>
      </c>
      <c r="Z48" s="437">
        <v>0</v>
      </c>
      <c r="AA48" s="437">
        <v>0</v>
      </c>
      <c r="AB48" s="435">
        <v>0</v>
      </c>
      <c r="AC48" s="437">
        <v>0</v>
      </c>
      <c r="AD48" s="437">
        <v>0</v>
      </c>
      <c r="AE48" s="437">
        <v>0</v>
      </c>
      <c r="AF48" s="437">
        <v>1</v>
      </c>
      <c r="AG48" s="437">
        <v>0</v>
      </c>
      <c r="AH48" s="437">
        <v>0</v>
      </c>
      <c r="AI48" s="437">
        <v>0</v>
      </c>
      <c r="AJ48" s="437">
        <v>0</v>
      </c>
      <c r="AK48" s="435">
        <v>0</v>
      </c>
      <c r="AL48" s="435">
        <v>1</v>
      </c>
      <c r="AM48" s="435">
        <v>2</v>
      </c>
      <c r="AN48" s="435">
        <v>0</v>
      </c>
      <c r="AO48" s="435">
        <v>0</v>
      </c>
      <c r="AP48" s="435">
        <v>0</v>
      </c>
      <c r="AQ48" s="435">
        <v>0</v>
      </c>
      <c r="AR48" s="435">
        <v>0</v>
      </c>
      <c r="AS48" s="435">
        <v>2</v>
      </c>
      <c r="AT48" s="435">
        <v>3</v>
      </c>
      <c r="AU48" s="435">
        <v>2</v>
      </c>
      <c r="AV48" s="435">
        <v>2</v>
      </c>
      <c r="AW48" s="435">
        <v>1</v>
      </c>
      <c r="AX48" s="435">
        <v>1</v>
      </c>
      <c r="AY48" s="435">
        <v>4</v>
      </c>
      <c r="AZ48" s="435">
        <v>3</v>
      </c>
      <c r="BA48" s="435">
        <v>5</v>
      </c>
      <c r="BB48" s="435">
        <v>0</v>
      </c>
      <c r="BC48" s="435">
        <v>0</v>
      </c>
      <c r="BD48" s="438" t="s">
        <v>360</v>
      </c>
    </row>
    <row r="49" spans="1:56" s="434" customFormat="1" ht="8.1" customHeight="1">
      <c r="A49" s="428" t="s">
        <v>362</v>
      </c>
      <c r="B49" s="428"/>
      <c r="C49" s="428" t="s">
        <v>363</v>
      </c>
      <c r="D49" s="428"/>
      <c r="E49" s="435">
        <f t="shared" si="2"/>
        <v>11</v>
      </c>
      <c r="F49" s="435">
        <f t="shared" si="3"/>
        <v>5</v>
      </c>
      <c r="G49" s="435">
        <f t="shared" si="4"/>
        <v>6</v>
      </c>
      <c r="H49" s="435">
        <v>0</v>
      </c>
      <c r="I49" s="435">
        <v>0</v>
      </c>
      <c r="J49" s="435">
        <v>0</v>
      </c>
      <c r="K49" s="435">
        <v>0</v>
      </c>
      <c r="L49" s="435">
        <v>0</v>
      </c>
      <c r="M49" s="435">
        <v>0</v>
      </c>
      <c r="N49" s="435">
        <v>0</v>
      </c>
      <c r="O49" s="435">
        <v>0</v>
      </c>
      <c r="P49" s="435">
        <v>0</v>
      </c>
      <c r="Q49" s="435">
        <v>0</v>
      </c>
      <c r="R49" s="430">
        <v>0</v>
      </c>
      <c r="S49" s="430">
        <v>0</v>
      </c>
      <c r="T49" s="435">
        <v>0</v>
      </c>
      <c r="U49" s="435">
        <v>0</v>
      </c>
      <c r="V49" s="435">
        <v>0</v>
      </c>
      <c r="W49" s="435">
        <v>0</v>
      </c>
      <c r="X49" s="435">
        <v>0</v>
      </c>
      <c r="Y49" s="436">
        <v>0</v>
      </c>
      <c r="Z49" s="437">
        <v>0</v>
      </c>
      <c r="AA49" s="437">
        <v>0</v>
      </c>
      <c r="AB49" s="435">
        <v>0</v>
      </c>
      <c r="AC49" s="437">
        <v>0</v>
      </c>
      <c r="AD49" s="437">
        <v>0</v>
      </c>
      <c r="AE49" s="437">
        <v>0</v>
      </c>
      <c r="AF49" s="437">
        <v>0</v>
      </c>
      <c r="AG49" s="437">
        <v>0</v>
      </c>
      <c r="AH49" s="437">
        <v>0</v>
      </c>
      <c r="AI49" s="437">
        <v>0</v>
      </c>
      <c r="AJ49" s="437">
        <v>0</v>
      </c>
      <c r="AK49" s="437">
        <v>0</v>
      </c>
      <c r="AL49" s="437">
        <v>0</v>
      </c>
      <c r="AM49" s="437">
        <v>1</v>
      </c>
      <c r="AN49" s="437">
        <v>0</v>
      </c>
      <c r="AO49" s="437">
        <v>0</v>
      </c>
      <c r="AP49" s="437">
        <v>0</v>
      </c>
      <c r="AQ49" s="437">
        <v>0</v>
      </c>
      <c r="AR49" s="437">
        <v>0</v>
      </c>
      <c r="AS49" s="437">
        <v>0</v>
      </c>
      <c r="AT49" s="435">
        <v>1</v>
      </c>
      <c r="AU49" s="435">
        <v>0</v>
      </c>
      <c r="AV49" s="435">
        <v>2</v>
      </c>
      <c r="AW49" s="435">
        <v>1</v>
      </c>
      <c r="AX49" s="435">
        <v>1</v>
      </c>
      <c r="AY49" s="429">
        <v>2</v>
      </c>
      <c r="AZ49" s="429">
        <v>1</v>
      </c>
      <c r="BA49" s="429">
        <v>2</v>
      </c>
      <c r="BB49" s="435">
        <v>0</v>
      </c>
      <c r="BC49" s="435">
        <v>0</v>
      </c>
      <c r="BD49" s="438" t="s">
        <v>362</v>
      </c>
    </row>
    <row r="50" spans="1:56" s="434" customFormat="1" ht="8.1" customHeight="1">
      <c r="A50" s="428" t="s">
        <v>364</v>
      </c>
      <c r="B50" s="428"/>
      <c r="C50" s="444" t="s">
        <v>246</v>
      </c>
      <c r="D50" s="445"/>
      <c r="E50" s="435">
        <f t="shared" si="2"/>
        <v>16</v>
      </c>
      <c r="F50" s="435">
        <f t="shared" si="3"/>
        <v>6</v>
      </c>
      <c r="G50" s="435">
        <f t="shared" si="4"/>
        <v>10</v>
      </c>
      <c r="H50" s="435">
        <v>0</v>
      </c>
      <c r="I50" s="435">
        <v>0</v>
      </c>
      <c r="J50" s="435">
        <v>0</v>
      </c>
      <c r="K50" s="435">
        <v>0</v>
      </c>
      <c r="L50" s="435">
        <v>0</v>
      </c>
      <c r="M50" s="435">
        <v>0</v>
      </c>
      <c r="N50" s="435">
        <v>0</v>
      </c>
      <c r="O50" s="435">
        <v>0</v>
      </c>
      <c r="P50" s="435">
        <v>0</v>
      </c>
      <c r="Q50" s="435">
        <v>0</v>
      </c>
      <c r="R50" s="430">
        <v>0</v>
      </c>
      <c r="S50" s="430">
        <v>0</v>
      </c>
      <c r="T50" s="435">
        <v>0</v>
      </c>
      <c r="U50" s="435">
        <v>0</v>
      </c>
      <c r="V50" s="435">
        <v>0</v>
      </c>
      <c r="W50" s="435">
        <v>0</v>
      </c>
      <c r="X50" s="435">
        <v>0</v>
      </c>
      <c r="Y50" s="436">
        <v>0</v>
      </c>
      <c r="Z50" s="437">
        <v>0</v>
      </c>
      <c r="AA50" s="437">
        <v>0</v>
      </c>
      <c r="AB50" s="435">
        <v>0</v>
      </c>
      <c r="AC50" s="437">
        <v>0</v>
      </c>
      <c r="AD50" s="437">
        <v>0</v>
      </c>
      <c r="AE50" s="437">
        <v>0</v>
      </c>
      <c r="AF50" s="437">
        <v>1</v>
      </c>
      <c r="AG50" s="437">
        <v>0</v>
      </c>
      <c r="AH50" s="437">
        <v>0</v>
      </c>
      <c r="AI50" s="437">
        <v>0</v>
      </c>
      <c r="AJ50" s="437">
        <v>0</v>
      </c>
      <c r="AK50" s="435">
        <v>0</v>
      </c>
      <c r="AL50" s="437">
        <v>1</v>
      </c>
      <c r="AM50" s="435">
        <v>1</v>
      </c>
      <c r="AN50" s="435">
        <v>0</v>
      </c>
      <c r="AO50" s="435">
        <v>0</v>
      </c>
      <c r="AP50" s="437">
        <v>0</v>
      </c>
      <c r="AQ50" s="437">
        <v>0</v>
      </c>
      <c r="AR50" s="435">
        <v>0</v>
      </c>
      <c r="AS50" s="435">
        <v>2</v>
      </c>
      <c r="AT50" s="435">
        <v>2</v>
      </c>
      <c r="AU50" s="435">
        <v>2</v>
      </c>
      <c r="AV50" s="435">
        <v>0</v>
      </c>
      <c r="AW50" s="435">
        <v>0</v>
      </c>
      <c r="AX50" s="429">
        <v>0</v>
      </c>
      <c r="AY50" s="429">
        <v>2</v>
      </c>
      <c r="AZ50" s="429">
        <v>2</v>
      </c>
      <c r="BA50" s="429">
        <v>3</v>
      </c>
      <c r="BB50" s="435">
        <v>0</v>
      </c>
      <c r="BC50" s="435">
        <v>0</v>
      </c>
      <c r="BD50" s="438" t="s">
        <v>364</v>
      </c>
    </row>
    <row r="51" spans="1:56" s="434" customFormat="1" ht="8.1" customHeight="1">
      <c r="A51" s="428"/>
      <c r="B51" s="428"/>
      <c r="C51" s="446"/>
      <c r="D51" s="445"/>
      <c r="E51" s="435"/>
      <c r="F51" s="435"/>
      <c r="G51" s="435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0"/>
      <c r="S51" s="430"/>
      <c r="T51" s="435"/>
      <c r="U51" s="435"/>
      <c r="V51" s="435"/>
      <c r="W51" s="436"/>
      <c r="X51" s="435"/>
      <c r="Y51" s="436"/>
      <c r="Z51" s="437"/>
      <c r="AA51" s="437"/>
      <c r="AB51" s="435"/>
      <c r="AC51" s="437"/>
      <c r="AD51" s="437"/>
      <c r="AE51" s="437"/>
      <c r="AF51" s="437"/>
      <c r="AG51" s="437"/>
      <c r="AH51" s="437"/>
      <c r="AI51" s="437"/>
      <c r="AJ51" s="437"/>
      <c r="AK51" s="437"/>
      <c r="AL51" s="437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29"/>
      <c r="AY51" s="429"/>
      <c r="AZ51" s="429"/>
      <c r="BA51" s="429"/>
      <c r="BB51" s="435"/>
      <c r="BC51" s="435"/>
      <c r="BD51" s="438"/>
    </row>
    <row r="52" spans="1:56" s="434" customFormat="1" ht="8.1" customHeight="1">
      <c r="A52" s="428"/>
      <c r="B52" s="428"/>
      <c r="C52" s="428"/>
      <c r="D52" s="428"/>
      <c r="E52" s="435"/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0"/>
      <c r="S52" s="430"/>
      <c r="T52" s="435"/>
      <c r="U52" s="435"/>
      <c r="V52" s="435"/>
      <c r="W52" s="436"/>
      <c r="X52" s="435"/>
      <c r="Y52" s="436"/>
      <c r="Z52" s="437"/>
      <c r="AA52" s="437"/>
      <c r="AB52" s="435"/>
      <c r="AC52" s="437"/>
      <c r="AD52" s="437"/>
      <c r="AE52" s="437"/>
      <c r="AF52" s="437"/>
      <c r="AG52" s="437"/>
      <c r="AH52" s="437"/>
      <c r="AI52" s="437"/>
      <c r="AJ52" s="437"/>
      <c r="AK52" s="437"/>
      <c r="AL52" s="437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5"/>
      <c r="AX52" s="429"/>
      <c r="AY52" s="429"/>
      <c r="AZ52" s="429"/>
      <c r="BA52" s="429"/>
      <c r="BB52" s="435"/>
      <c r="BC52" s="435"/>
      <c r="BD52" s="438"/>
    </row>
    <row r="53" spans="1:56" s="434" customFormat="1" ht="8.1" customHeight="1">
      <c r="A53" s="428" t="s">
        <v>365</v>
      </c>
      <c r="B53" s="428" t="s">
        <v>366</v>
      </c>
      <c r="C53" s="428"/>
      <c r="D53" s="428"/>
      <c r="E53" s="435">
        <f t="shared" si="2"/>
        <v>174</v>
      </c>
      <c r="F53" s="435">
        <f t="shared" si="3"/>
        <v>103</v>
      </c>
      <c r="G53" s="435">
        <f t="shared" si="4"/>
        <v>71</v>
      </c>
      <c r="H53" s="435">
        <v>0</v>
      </c>
      <c r="I53" s="435">
        <v>0</v>
      </c>
      <c r="J53" s="435">
        <v>0</v>
      </c>
      <c r="K53" s="435">
        <v>0</v>
      </c>
      <c r="L53" s="435">
        <v>0</v>
      </c>
      <c r="M53" s="435">
        <v>0</v>
      </c>
      <c r="N53" s="435">
        <v>0</v>
      </c>
      <c r="O53" s="435">
        <v>0</v>
      </c>
      <c r="P53" s="435">
        <v>0</v>
      </c>
      <c r="Q53" s="435">
        <v>0</v>
      </c>
      <c r="R53" s="430">
        <v>0</v>
      </c>
      <c r="S53" s="430">
        <v>0</v>
      </c>
      <c r="T53" s="435">
        <v>0</v>
      </c>
      <c r="U53" s="435">
        <v>0</v>
      </c>
      <c r="V53" s="435">
        <v>0</v>
      </c>
      <c r="W53" s="435">
        <v>0</v>
      </c>
      <c r="X53" s="435">
        <v>0</v>
      </c>
      <c r="Y53" s="436">
        <v>0</v>
      </c>
      <c r="Z53" s="437">
        <v>0</v>
      </c>
      <c r="AA53" s="437">
        <v>0</v>
      </c>
      <c r="AB53" s="435">
        <v>0</v>
      </c>
      <c r="AC53" s="437">
        <v>0</v>
      </c>
      <c r="AD53" s="435">
        <v>1</v>
      </c>
      <c r="AE53" s="435">
        <v>0</v>
      </c>
      <c r="AF53" s="435">
        <v>2</v>
      </c>
      <c r="AG53" s="435">
        <v>0</v>
      </c>
      <c r="AH53" s="435">
        <v>0</v>
      </c>
      <c r="AI53" s="435">
        <v>0</v>
      </c>
      <c r="AJ53" s="435">
        <v>2</v>
      </c>
      <c r="AK53" s="435">
        <v>1</v>
      </c>
      <c r="AL53" s="435">
        <v>3</v>
      </c>
      <c r="AM53" s="435">
        <v>2</v>
      </c>
      <c r="AN53" s="435">
        <v>2</v>
      </c>
      <c r="AO53" s="435">
        <v>3</v>
      </c>
      <c r="AP53" s="435">
        <v>10</v>
      </c>
      <c r="AQ53" s="435">
        <v>0</v>
      </c>
      <c r="AR53" s="435">
        <v>6</v>
      </c>
      <c r="AS53" s="435">
        <v>3</v>
      </c>
      <c r="AT53" s="435">
        <v>13</v>
      </c>
      <c r="AU53" s="435">
        <v>7</v>
      </c>
      <c r="AV53" s="435">
        <v>19</v>
      </c>
      <c r="AW53" s="435">
        <v>7</v>
      </c>
      <c r="AX53" s="435">
        <f>AX54+AX55</f>
        <v>18</v>
      </c>
      <c r="AY53" s="435">
        <f t="shared" ref="AY53:BA53" si="8">AY54+AY55</f>
        <v>10</v>
      </c>
      <c r="AZ53" s="435">
        <f t="shared" si="8"/>
        <v>27</v>
      </c>
      <c r="BA53" s="435">
        <f t="shared" si="8"/>
        <v>38</v>
      </c>
      <c r="BB53" s="435">
        <v>0</v>
      </c>
      <c r="BC53" s="435">
        <v>0</v>
      </c>
      <c r="BD53" s="438" t="s">
        <v>365</v>
      </c>
    </row>
    <row r="54" spans="1:56" s="434" customFormat="1" ht="8.1" customHeight="1">
      <c r="A54" s="428" t="s">
        <v>367</v>
      </c>
      <c r="B54" s="428"/>
      <c r="C54" s="428" t="s">
        <v>368</v>
      </c>
      <c r="D54" s="428"/>
      <c r="E54" s="435">
        <f t="shared" si="2"/>
        <v>118</v>
      </c>
      <c r="F54" s="435">
        <f t="shared" si="3"/>
        <v>69</v>
      </c>
      <c r="G54" s="435">
        <f t="shared" si="4"/>
        <v>49</v>
      </c>
      <c r="H54" s="435">
        <v>0</v>
      </c>
      <c r="I54" s="435">
        <v>0</v>
      </c>
      <c r="J54" s="435">
        <v>0</v>
      </c>
      <c r="K54" s="435">
        <v>0</v>
      </c>
      <c r="L54" s="435">
        <v>0</v>
      </c>
      <c r="M54" s="435">
        <v>0</v>
      </c>
      <c r="N54" s="435">
        <v>0</v>
      </c>
      <c r="O54" s="435">
        <v>0</v>
      </c>
      <c r="P54" s="435">
        <v>0</v>
      </c>
      <c r="Q54" s="435">
        <v>0</v>
      </c>
      <c r="R54" s="430">
        <v>0</v>
      </c>
      <c r="S54" s="430">
        <v>0</v>
      </c>
      <c r="T54" s="435">
        <v>0</v>
      </c>
      <c r="U54" s="435">
        <v>0</v>
      </c>
      <c r="V54" s="435">
        <v>0</v>
      </c>
      <c r="W54" s="435">
        <v>0</v>
      </c>
      <c r="X54" s="435">
        <v>0</v>
      </c>
      <c r="Y54" s="436">
        <v>0</v>
      </c>
      <c r="Z54" s="437">
        <v>0</v>
      </c>
      <c r="AA54" s="437">
        <v>0</v>
      </c>
      <c r="AB54" s="435">
        <v>0</v>
      </c>
      <c r="AC54" s="437">
        <v>0</v>
      </c>
      <c r="AD54" s="435">
        <v>0</v>
      </c>
      <c r="AE54" s="435">
        <v>0</v>
      </c>
      <c r="AF54" s="435">
        <v>2</v>
      </c>
      <c r="AG54" s="435">
        <v>0</v>
      </c>
      <c r="AH54" s="435">
        <v>0</v>
      </c>
      <c r="AI54" s="435">
        <v>0</v>
      </c>
      <c r="AJ54" s="435">
        <v>1</v>
      </c>
      <c r="AK54" s="435">
        <v>0</v>
      </c>
      <c r="AL54" s="435">
        <v>3</v>
      </c>
      <c r="AM54" s="435">
        <v>2</v>
      </c>
      <c r="AN54" s="435">
        <v>1</v>
      </c>
      <c r="AO54" s="435">
        <v>1</v>
      </c>
      <c r="AP54" s="435">
        <v>7</v>
      </c>
      <c r="AQ54" s="435">
        <v>0</v>
      </c>
      <c r="AR54" s="435">
        <v>5</v>
      </c>
      <c r="AS54" s="435">
        <v>2</v>
      </c>
      <c r="AT54" s="435">
        <v>8</v>
      </c>
      <c r="AU54" s="435">
        <v>4</v>
      </c>
      <c r="AV54" s="435">
        <v>11</v>
      </c>
      <c r="AW54" s="435">
        <v>7</v>
      </c>
      <c r="AX54" s="429">
        <v>12</v>
      </c>
      <c r="AY54" s="429">
        <v>8</v>
      </c>
      <c r="AZ54" s="429">
        <v>19</v>
      </c>
      <c r="BA54" s="429">
        <v>25</v>
      </c>
      <c r="BB54" s="435">
        <v>0</v>
      </c>
      <c r="BC54" s="435">
        <v>0</v>
      </c>
      <c r="BD54" s="438" t="s">
        <v>367</v>
      </c>
    </row>
    <row r="55" spans="1:56" s="434" customFormat="1" ht="8.1" customHeight="1">
      <c r="A55" s="428" t="s">
        <v>369</v>
      </c>
      <c r="B55" s="428"/>
      <c r="C55" s="428" t="s">
        <v>370</v>
      </c>
      <c r="D55" s="428"/>
      <c r="E55" s="435">
        <f t="shared" si="2"/>
        <v>56</v>
      </c>
      <c r="F55" s="435">
        <f t="shared" si="3"/>
        <v>34</v>
      </c>
      <c r="G55" s="435">
        <f t="shared" si="4"/>
        <v>22</v>
      </c>
      <c r="H55" s="435">
        <v>0</v>
      </c>
      <c r="I55" s="435">
        <v>0</v>
      </c>
      <c r="J55" s="435">
        <v>0</v>
      </c>
      <c r="K55" s="435">
        <v>0</v>
      </c>
      <c r="L55" s="435">
        <v>0</v>
      </c>
      <c r="M55" s="435">
        <v>0</v>
      </c>
      <c r="N55" s="435">
        <v>0</v>
      </c>
      <c r="O55" s="435">
        <v>0</v>
      </c>
      <c r="P55" s="435">
        <v>0</v>
      </c>
      <c r="Q55" s="435">
        <v>0</v>
      </c>
      <c r="R55" s="430">
        <v>0</v>
      </c>
      <c r="S55" s="430">
        <v>0</v>
      </c>
      <c r="T55" s="435">
        <v>0</v>
      </c>
      <c r="U55" s="435">
        <v>0</v>
      </c>
      <c r="V55" s="435">
        <v>0</v>
      </c>
      <c r="W55" s="436">
        <v>0</v>
      </c>
      <c r="X55" s="435">
        <v>0</v>
      </c>
      <c r="Y55" s="436">
        <v>0</v>
      </c>
      <c r="Z55" s="437">
        <v>0</v>
      </c>
      <c r="AA55" s="437">
        <v>0</v>
      </c>
      <c r="AB55" s="435">
        <v>0</v>
      </c>
      <c r="AC55" s="437">
        <v>0</v>
      </c>
      <c r="AD55" s="435">
        <v>1</v>
      </c>
      <c r="AE55" s="435">
        <v>0</v>
      </c>
      <c r="AF55" s="435">
        <v>0</v>
      </c>
      <c r="AG55" s="435">
        <v>0</v>
      </c>
      <c r="AH55" s="435">
        <v>0</v>
      </c>
      <c r="AI55" s="435">
        <v>0</v>
      </c>
      <c r="AJ55" s="435">
        <v>1</v>
      </c>
      <c r="AK55" s="435">
        <v>1</v>
      </c>
      <c r="AL55" s="435">
        <v>0</v>
      </c>
      <c r="AM55" s="435">
        <v>0</v>
      </c>
      <c r="AN55" s="435">
        <v>1</v>
      </c>
      <c r="AO55" s="435">
        <v>2</v>
      </c>
      <c r="AP55" s="435">
        <v>3</v>
      </c>
      <c r="AQ55" s="435">
        <v>0</v>
      </c>
      <c r="AR55" s="435">
        <v>1</v>
      </c>
      <c r="AS55" s="435">
        <v>1</v>
      </c>
      <c r="AT55" s="435">
        <v>5</v>
      </c>
      <c r="AU55" s="435">
        <v>3</v>
      </c>
      <c r="AV55" s="435">
        <v>8</v>
      </c>
      <c r="AW55" s="435">
        <v>0</v>
      </c>
      <c r="AX55" s="429">
        <v>6</v>
      </c>
      <c r="AY55" s="429">
        <v>2</v>
      </c>
      <c r="AZ55" s="429">
        <v>8</v>
      </c>
      <c r="BA55" s="429">
        <v>13</v>
      </c>
      <c r="BB55" s="435">
        <v>0</v>
      </c>
      <c r="BC55" s="435">
        <v>0</v>
      </c>
      <c r="BD55" s="438" t="s">
        <v>369</v>
      </c>
    </row>
    <row r="56" spans="1:56" s="434" customFormat="1" ht="8.1" customHeight="1">
      <c r="A56" s="428"/>
      <c r="B56" s="428"/>
      <c r="C56" s="428"/>
      <c r="D56" s="428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0"/>
      <c r="S56" s="430"/>
      <c r="T56" s="435"/>
      <c r="U56" s="435"/>
      <c r="V56" s="435"/>
      <c r="W56" s="436"/>
      <c r="X56" s="435"/>
      <c r="Y56" s="436"/>
      <c r="Z56" s="437"/>
      <c r="AA56" s="437"/>
      <c r="AB56" s="435"/>
      <c r="AC56" s="437"/>
      <c r="AD56" s="435"/>
      <c r="AE56" s="435"/>
      <c r="AF56" s="435"/>
      <c r="AG56" s="435"/>
      <c r="AH56" s="435"/>
      <c r="AI56" s="435"/>
      <c r="AJ56" s="435"/>
      <c r="AK56" s="435"/>
      <c r="AL56" s="435"/>
      <c r="AM56" s="435"/>
      <c r="AN56" s="435"/>
      <c r="AO56" s="435"/>
      <c r="AP56" s="435"/>
      <c r="AQ56" s="435"/>
      <c r="AR56" s="435"/>
      <c r="AS56" s="435"/>
      <c r="AT56" s="435"/>
      <c r="AU56" s="435"/>
      <c r="AV56" s="435"/>
      <c r="AW56" s="435"/>
      <c r="AX56" s="429"/>
      <c r="AY56" s="429"/>
      <c r="AZ56" s="429"/>
      <c r="BA56" s="429"/>
      <c r="BB56" s="435"/>
      <c r="BC56" s="435"/>
      <c r="BD56" s="438"/>
    </row>
    <row r="57" spans="1:56" s="434" customFormat="1" ht="8.1" customHeight="1">
      <c r="A57" s="428" t="s">
        <v>371</v>
      </c>
      <c r="B57" s="428" t="s">
        <v>372</v>
      </c>
      <c r="C57" s="428"/>
      <c r="D57" s="428"/>
      <c r="E57" s="435">
        <f t="shared" si="2"/>
        <v>153</v>
      </c>
      <c r="F57" s="435">
        <f t="shared" si="3"/>
        <v>46</v>
      </c>
      <c r="G57" s="435">
        <f t="shared" si="4"/>
        <v>107</v>
      </c>
      <c r="H57" s="435">
        <v>0</v>
      </c>
      <c r="I57" s="435">
        <v>0</v>
      </c>
      <c r="J57" s="435">
        <v>0</v>
      </c>
      <c r="K57" s="435">
        <v>0</v>
      </c>
      <c r="L57" s="435">
        <v>0</v>
      </c>
      <c r="M57" s="435">
        <v>0</v>
      </c>
      <c r="N57" s="435">
        <v>0</v>
      </c>
      <c r="O57" s="435">
        <v>0</v>
      </c>
      <c r="P57" s="435">
        <v>0</v>
      </c>
      <c r="Q57" s="435">
        <v>0</v>
      </c>
      <c r="R57" s="430">
        <v>0</v>
      </c>
      <c r="S57" s="430">
        <v>0</v>
      </c>
      <c r="T57" s="435">
        <v>0</v>
      </c>
      <c r="U57" s="435">
        <v>0</v>
      </c>
      <c r="V57" s="435">
        <v>0</v>
      </c>
      <c r="W57" s="435">
        <v>0</v>
      </c>
      <c r="X57" s="435">
        <v>0</v>
      </c>
      <c r="Y57" s="436">
        <v>0</v>
      </c>
      <c r="Z57" s="437">
        <v>0</v>
      </c>
      <c r="AA57" s="437">
        <v>0</v>
      </c>
      <c r="AB57" s="435">
        <v>0</v>
      </c>
      <c r="AC57" s="437">
        <v>0</v>
      </c>
      <c r="AD57" s="435">
        <v>0</v>
      </c>
      <c r="AE57" s="435">
        <v>0</v>
      </c>
      <c r="AF57" s="435">
        <v>0</v>
      </c>
      <c r="AG57" s="435">
        <v>0</v>
      </c>
      <c r="AH57" s="435">
        <v>0</v>
      </c>
      <c r="AI57" s="435">
        <v>0</v>
      </c>
      <c r="AJ57" s="435">
        <v>1</v>
      </c>
      <c r="AK57" s="435">
        <v>0</v>
      </c>
      <c r="AL57" s="435">
        <v>0</v>
      </c>
      <c r="AM57" s="435">
        <v>0</v>
      </c>
      <c r="AN57" s="435">
        <v>0</v>
      </c>
      <c r="AO57" s="435">
        <v>0</v>
      </c>
      <c r="AP57" s="435">
        <v>0</v>
      </c>
      <c r="AQ57" s="435">
        <v>0</v>
      </c>
      <c r="AR57" s="435">
        <v>1</v>
      </c>
      <c r="AS57" s="435">
        <v>0</v>
      </c>
      <c r="AT57" s="435">
        <v>2</v>
      </c>
      <c r="AU57" s="435">
        <v>2</v>
      </c>
      <c r="AV57" s="435">
        <v>9</v>
      </c>
      <c r="AW57" s="435">
        <v>10</v>
      </c>
      <c r="AX57" s="435">
        <f>AX58+AX59</f>
        <v>11</v>
      </c>
      <c r="AY57" s="435">
        <f t="shared" ref="AY57:BA57" si="9">AY58+AY59</f>
        <v>18</v>
      </c>
      <c r="AZ57" s="435">
        <f t="shared" si="9"/>
        <v>22</v>
      </c>
      <c r="BA57" s="435">
        <f t="shared" si="9"/>
        <v>77</v>
      </c>
      <c r="BB57" s="435">
        <v>0</v>
      </c>
      <c r="BC57" s="435">
        <v>0</v>
      </c>
      <c r="BD57" s="438" t="s">
        <v>371</v>
      </c>
    </row>
    <row r="58" spans="1:56" s="434" customFormat="1" ht="8.1" customHeight="1">
      <c r="A58" s="428" t="s">
        <v>373</v>
      </c>
      <c r="B58" s="428"/>
      <c r="C58" s="428" t="s">
        <v>374</v>
      </c>
      <c r="D58" s="428"/>
      <c r="E58" s="435">
        <f t="shared" si="2"/>
        <v>140</v>
      </c>
      <c r="F58" s="435">
        <f t="shared" si="3"/>
        <v>40</v>
      </c>
      <c r="G58" s="435">
        <f t="shared" si="4"/>
        <v>100</v>
      </c>
      <c r="H58" s="435">
        <v>0</v>
      </c>
      <c r="I58" s="435">
        <v>0</v>
      </c>
      <c r="J58" s="435">
        <v>0</v>
      </c>
      <c r="K58" s="435">
        <v>0</v>
      </c>
      <c r="L58" s="435">
        <v>0</v>
      </c>
      <c r="M58" s="435">
        <v>0</v>
      </c>
      <c r="N58" s="435">
        <v>0</v>
      </c>
      <c r="O58" s="435">
        <v>0</v>
      </c>
      <c r="P58" s="435">
        <v>0</v>
      </c>
      <c r="Q58" s="435">
        <v>0</v>
      </c>
      <c r="R58" s="430">
        <v>0</v>
      </c>
      <c r="S58" s="430">
        <v>0</v>
      </c>
      <c r="T58" s="435">
        <v>0</v>
      </c>
      <c r="U58" s="435">
        <v>0</v>
      </c>
      <c r="V58" s="435">
        <v>0</v>
      </c>
      <c r="W58" s="435">
        <v>0</v>
      </c>
      <c r="X58" s="435">
        <v>0</v>
      </c>
      <c r="Y58" s="436">
        <v>0</v>
      </c>
      <c r="Z58" s="437">
        <v>0</v>
      </c>
      <c r="AA58" s="437">
        <v>0</v>
      </c>
      <c r="AB58" s="435">
        <v>0</v>
      </c>
      <c r="AC58" s="437">
        <v>0</v>
      </c>
      <c r="AD58" s="437">
        <v>0</v>
      </c>
      <c r="AE58" s="437">
        <v>0</v>
      </c>
      <c r="AF58" s="437">
        <v>0</v>
      </c>
      <c r="AG58" s="437">
        <v>0</v>
      </c>
      <c r="AH58" s="437">
        <v>0</v>
      </c>
      <c r="AI58" s="437">
        <v>0</v>
      </c>
      <c r="AJ58" s="437">
        <v>0</v>
      </c>
      <c r="AK58" s="437">
        <v>0</v>
      </c>
      <c r="AL58" s="437">
        <v>0</v>
      </c>
      <c r="AM58" s="437">
        <v>0</v>
      </c>
      <c r="AN58" s="437">
        <v>0</v>
      </c>
      <c r="AO58" s="437">
        <v>0</v>
      </c>
      <c r="AP58" s="437">
        <v>0</v>
      </c>
      <c r="AQ58" s="437">
        <v>0</v>
      </c>
      <c r="AR58" s="435">
        <v>0</v>
      </c>
      <c r="AS58" s="435">
        <v>0</v>
      </c>
      <c r="AT58" s="435">
        <v>1</v>
      </c>
      <c r="AU58" s="435">
        <v>1</v>
      </c>
      <c r="AV58" s="435">
        <v>8</v>
      </c>
      <c r="AW58" s="435">
        <v>8</v>
      </c>
      <c r="AX58" s="429">
        <v>9</v>
      </c>
      <c r="AY58" s="429">
        <v>15</v>
      </c>
      <c r="AZ58" s="429">
        <v>22</v>
      </c>
      <c r="BA58" s="429">
        <v>76</v>
      </c>
      <c r="BB58" s="435">
        <v>0</v>
      </c>
      <c r="BC58" s="435">
        <v>0</v>
      </c>
      <c r="BD58" s="438" t="s">
        <v>373</v>
      </c>
    </row>
    <row r="59" spans="1:56" s="434" customFormat="1" ht="8.1" customHeight="1">
      <c r="A59" s="428" t="s">
        <v>375</v>
      </c>
      <c r="B59" s="428"/>
      <c r="C59" s="428" t="s">
        <v>242</v>
      </c>
      <c r="D59" s="428"/>
      <c r="E59" s="435">
        <f t="shared" si="2"/>
        <v>13</v>
      </c>
      <c r="F59" s="435">
        <f t="shared" si="3"/>
        <v>6</v>
      </c>
      <c r="G59" s="435">
        <f t="shared" si="4"/>
        <v>7</v>
      </c>
      <c r="H59" s="435">
        <v>0</v>
      </c>
      <c r="I59" s="435">
        <v>0</v>
      </c>
      <c r="J59" s="435">
        <v>0</v>
      </c>
      <c r="K59" s="435">
        <v>0</v>
      </c>
      <c r="L59" s="435">
        <v>0</v>
      </c>
      <c r="M59" s="435">
        <v>0</v>
      </c>
      <c r="N59" s="435">
        <v>0</v>
      </c>
      <c r="O59" s="435">
        <v>0</v>
      </c>
      <c r="P59" s="435">
        <v>0</v>
      </c>
      <c r="Q59" s="435">
        <v>0</v>
      </c>
      <c r="R59" s="430">
        <v>0</v>
      </c>
      <c r="S59" s="430">
        <v>0</v>
      </c>
      <c r="T59" s="435">
        <v>0</v>
      </c>
      <c r="U59" s="435">
        <v>0</v>
      </c>
      <c r="V59" s="435">
        <v>0</v>
      </c>
      <c r="W59" s="435">
        <v>0</v>
      </c>
      <c r="X59" s="435">
        <v>0</v>
      </c>
      <c r="Y59" s="436">
        <v>0</v>
      </c>
      <c r="Z59" s="437">
        <v>0</v>
      </c>
      <c r="AA59" s="437">
        <v>0</v>
      </c>
      <c r="AB59" s="435">
        <v>0</v>
      </c>
      <c r="AC59" s="437">
        <v>0</v>
      </c>
      <c r="AD59" s="437">
        <v>0</v>
      </c>
      <c r="AE59" s="437">
        <v>0</v>
      </c>
      <c r="AF59" s="437">
        <v>0</v>
      </c>
      <c r="AG59" s="437">
        <v>0</v>
      </c>
      <c r="AH59" s="437">
        <v>0</v>
      </c>
      <c r="AI59" s="437">
        <v>0</v>
      </c>
      <c r="AJ59" s="437">
        <v>1</v>
      </c>
      <c r="AK59" s="437">
        <v>0</v>
      </c>
      <c r="AL59" s="435">
        <v>0</v>
      </c>
      <c r="AM59" s="435">
        <v>0</v>
      </c>
      <c r="AN59" s="435">
        <v>0</v>
      </c>
      <c r="AO59" s="435">
        <v>0</v>
      </c>
      <c r="AP59" s="435">
        <v>0</v>
      </c>
      <c r="AQ59" s="435">
        <v>0</v>
      </c>
      <c r="AR59" s="435">
        <v>1</v>
      </c>
      <c r="AS59" s="435">
        <v>0</v>
      </c>
      <c r="AT59" s="435">
        <v>1</v>
      </c>
      <c r="AU59" s="435">
        <v>1</v>
      </c>
      <c r="AV59" s="435">
        <v>1</v>
      </c>
      <c r="AW59" s="435">
        <v>2</v>
      </c>
      <c r="AX59" s="429">
        <v>2</v>
      </c>
      <c r="AY59" s="429">
        <v>3</v>
      </c>
      <c r="AZ59" s="429">
        <v>0</v>
      </c>
      <c r="BA59" s="429">
        <v>1</v>
      </c>
      <c r="BB59" s="435">
        <v>0</v>
      </c>
      <c r="BC59" s="435">
        <v>0</v>
      </c>
      <c r="BD59" s="438" t="s">
        <v>375</v>
      </c>
    </row>
    <row r="60" spans="1:56" s="434" customFormat="1" ht="8.1" customHeight="1">
      <c r="A60" s="428"/>
      <c r="B60" s="428"/>
      <c r="C60" s="428"/>
      <c r="D60" s="428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0"/>
      <c r="S60" s="430"/>
      <c r="T60" s="435"/>
      <c r="U60" s="435"/>
      <c r="V60" s="435"/>
      <c r="W60" s="436"/>
      <c r="X60" s="435"/>
      <c r="Y60" s="436"/>
      <c r="Z60" s="437"/>
      <c r="AA60" s="437"/>
      <c r="AB60" s="435"/>
      <c r="AC60" s="437"/>
      <c r="AD60" s="435"/>
      <c r="AE60" s="435"/>
      <c r="AF60" s="435"/>
      <c r="AG60" s="435"/>
      <c r="AH60" s="435"/>
      <c r="AI60" s="435"/>
      <c r="AJ60" s="435"/>
      <c r="AK60" s="435"/>
      <c r="AL60" s="435"/>
      <c r="AM60" s="435"/>
      <c r="AN60" s="435"/>
      <c r="AO60" s="435"/>
      <c r="AP60" s="435"/>
      <c r="AQ60" s="435"/>
      <c r="AR60" s="435"/>
      <c r="AS60" s="435"/>
      <c r="AT60" s="435"/>
      <c r="AU60" s="435"/>
      <c r="AV60" s="435"/>
      <c r="AW60" s="435"/>
      <c r="AX60" s="429"/>
      <c r="AY60" s="429"/>
      <c r="AZ60" s="429"/>
      <c r="BA60" s="429"/>
      <c r="BB60" s="435"/>
      <c r="BC60" s="435"/>
      <c r="BD60" s="438"/>
    </row>
    <row r="61" spans="1:56" s="434" customFormat="1" ht="8.1" customHeight="1">
      <c r="A61" s="428" t="s">
        <v>376</v>
      </c>
      <c r="B61" s="428" t="s">
        <v>377</v>
      </c>
      <c r="C61" s="428"/>
      <c r="D61" s="428"/>
      <c r="E61" s="435">
        <f t="shared" si="2"/>
        <v>384</v>
      </c>
      <c r="F61" s="435">
        <f t="shared" si="3"/>
        <v>198</v>
      </c>
      <c r="G61" s="435">
        <f t="shared" si="4"/>
        <v>186</v>
      </c>
      <c r="H61" s="435">
        <v>0</v>
      </c>
      <c r="I61" s="435">
        <v>1</v>
      </c>
      <c r="J61" s="435">
        <v>0</v>
      </c>
      <c r="K61" s="435">
        <v>0</v>
      </c>
      <c r="L61" s="435">
        <v>0</v>
      </c>
      <c r="M61" s="435">
        <v>0</v>
      </c>
      <c r="N61" s="435">
        <v>0</v>
      </c>
      <c r="O61" s="435">
        <v>0</v>
      </c>
      <c r="P61" s="435">
        <v>0</v>
      </c>
      <c r="Q61" s="435">
        <v>0</v>
      </c>
      <c r="R61" s="430">
        <v>0</v>
      </c>
      <c r="S61" s="430">
        <v>1</v>
      </c>
      <c r="T61" s="435">
        <v>0</v>
      </c>
      <c r="U61" s="435">
        <v>0</v>
      </c>
      <c r="V61" s="435">
        <v>0</v>
      </c>
      <c r="W61" s="435">
        <v>0</v>
      </c>
      <c r="X61" s="435">
        <v>0</v>
      </c>
      <c r="Y61" s="436">
        <v>0</v>
      </c>
      <c r="Z61" s="437">
        <v>1</v>
      </c>
      <c r="AA61" s="437">
        <v>0</v>
      </c>
      <c r="AB61" s="435">
        <v>1</v>
      </c>
      <c r="AC61" s="435">
        <v>0</v>
      </c>
      <c r="AD61" s="435">
        <v>0</v>
      </c>
      <c r="AE61" s="435">
        <v>0</v>
      </c>
      <c r="AF61" s="435">
        <v>0</v>
      </c>
      <c r="AG61" s="435">
        <v>0</v>
      </c>
      <c r="AH61" s="435">
        <v>2</v>
      </c>
      <c r="AI61" s="435">
        <v>0</v>
      </c>
      <c r="AJ61" s="435">
        <v>2</v>
      </c>
      <c r="AK61" s="435">
        <v>0</v>
      </c>
      <c r="AL61" s="435">
        <v>2</v>
      </c>
      <c r="AM61" s="435">
        <v>2</v>
      </c>
      <c r="AN61" s="435">
        <v>1</v>
      </c>
      <c r="AO61" s="435">
        <v>4</v>
      </c>
      <c r="AP61" s="435">
        <v>7</v>
      </c>
      <c r="AQ61" s="435">
        <v>6</v>
      </c>
      <c r="AR61" s="435">
        <v>14</v>
      </c>
      <c r="AS61" s="435">
        <v>4</v>
      </c>
      <c r="AT61" s="435">
        <v>25</v>
      </c>
      <c r="AU61" s="435">
        <v>11</v>
      </c>
      <c r="AV61" s="435">
        <v>29</v>
      </c>
      <c r="AW61" s="435">
        <v>23</v>
      </c>
      <c r="AX61" s="435">
        <f>SUM(AX62:AX66)</f>
        <v>46</v>
      </c>
      <c r="AY61" s="435">
        <f t="shared" ref="AY61:BA61" si="10">SUM(AY62:AY66)</f>
        <v>34</v>
      </c>
      <c r="AZ61" s="435">
        <f t="shared" si="10"/>
        <v>68</v>
      </c>
      <c r="BA61" s="435">
        <f t="shared" si="10"/>
        <v>101</v>
      </c>
      <c r="BB61" s="435">
        <v>0</v>
      </c>
      <c r="BC61" s="435">
        <v>0</v>
      </c>
      <c r="BD61" s="438" t="s">
        <v>376</v>
      </c>
    </row>
    <row r="62" spans="1:56" s="434" customFormat="1" ht="8.1" customHeight="1">
      <c r="A62" s="428" t="s">
        <v>378</v>
      </c>
      <c r="B62" s="428"/>
      <c r="C62" s="428" t="s">
        <v>379</v>
      </c>
      <c r="D62" s="428"/>
      <c r="E62" s="435">
        <f t="shared" si="2"/>
        <v>4</v>
      </c>
      <c r="F62" s="435">
        <f t="shared" si="3"/>
        <v>2</v>
      </c>
      <c r="G62" s="435">
        <f t="shared" si="4"/>
        <v>2</v>
      </c>
      <c r="H62" s="435">
        <v>0</v>
      </c>
      <c r="I62" s="435">
        <v>0</v>
      </c>
      <c r="J62" s="435">
        <v>0</v>
      </c>
      <c r="K62" s="435">
        <v>0</v>
      </c>
      <c r="L62" s="435">
        <v>0</v>
      </c>
      <c r="M62" s="435">
        <v>0</v>
      </c>
      <c r="N62" s="435">
        <v>0</v>
      </c>
      <c r="O62" s="435">
        <v>0</v>
      </c>
      <c r="P62" s="435">
        <v>0</v>
      </c>
      <c r="Q62" s="435">
        <v>0</v>
      </c>
      <c r="R62" s="430">
        <v>0</v>
      </c>
      <c r="S62" s="430">
        <v>0</v>
      </c>
      <c r="T62" s="435">
        <v>0</v>
      </c>
      <c r="U62" s="435">
        <v>0</v>
      </c>
      <c r="V62" s="435">
        <v>0</v>
      </c>
      <c r="W62" s="435">
        <v>0</v>
      </c>
      <c r="X62" s="435">
        <v>0</v>
      </c>
      <c r="Y62" s="436">
        <v>0</v>
      </c>
      <c r="Z62" s="437">
        <v>0</v>
      </c>
      <c r="AA62" s="437">
        <v>0</v>
      </c>
      <c r="AB62" s="435">
        <v>0</v>
      </c>
      <c r="AC62" s="435">
        <v>0</v>
      </c>
      <c r="AD62" s="437">
        <v>0</v>
      </c>
      <c r="AE62" s="435">
        <v>0</v>
      </c>
      <c r="AF62" s="435">
        <v>0</v>
      </c>
      <c r="AG62" s="435">
        <v>0</v>
      </c>
      <c r="AH62" s="435">
        <v>0</v>
      </c>
      <c r="AI62" s="435">
        <v>0</v>
      </c>
      <c r="AJ62" s="435">
        <v>0</v>
      </c>
      <c r="AK62" s="435">
        <v>0</v>
      </c>
      <c r="AL62" s="435">
        <v>0</v>
      </c>
      <c r="AM62" s="435">
        <v>0</v>
      </c>
      <c r="AN62" s="435">
        <v>0</v>
      </c>
      <c r="AO62" s="435">
        <v>1</v>
      </c>
      <c r="AP62" s="435">
        <v>1</v>
      </c>
      <c r="AQ62" s="435">
        <v>0</v>
      </c>
      <c r="AR62" s="437">
        <v>0</v>
      </c>
      <c r="AS62" s="437">
        <v>0</v>
      </c>
      <c r="AT62" s="437">
        <v>1</v>
      </c>
      <c r="AU62" s="437">
        <v>0</v>
      </c>
      <c r="AV62" s="437">
        <v>0</v>
      </c>
      <c r="AW62" s="437">
        <v>0</v>
      </c>
      <c r="AX62" s="437">
        <v>0</v>
      </c>
      <c r="AY62" s="437">
        <v>1</v>
      </c>
      <c r="AZ62" s="437">
        <v>0</v>
      </c>
      <c r="BA62" s="437">
        <v>0</v>
      </c>
      <c r="BB62" s="435">
        <v>0</v>
      </c>
      <c r="BC62" s="435">
        <v>0</v>
      </c>
      <c r="BD62" s="438" t="s">
        <v>378</v>
      </c>
    </row>
    <row r="63" spans="1:56" s="434" customFormat="1" ht="8.1" customHeight="1">
      <c r="A63" s="428" t="s">
        <v>380</v>
      </c>
      <c r="B63" s="428"/>
      <c r="C63" s="428" t="s">
        <v>381</v>
      </c>
      <c r="D63" s="428"/>
      <c r="E63" s="435">
        <f t="shared" si="2"/>
        <v>20</v>
      </c>
      <c r="F63" s="435">
        <f t="shared" si="3"/>
        <v>9</v>
      </c>
      <c r="G63" s="435">
        <f t="shared" si="4"/>
        <v>11</v>
      </c>
      <c r="H63" s="435">
        <v>0</v>
      </c>
      <c r="I63" s="435">
        <v>0</v>
      </c>
      <c r="J63" s="435">
        <v>0</v>
      </c>
      <c r="K63" s="435">
        <v>0</v>
      </c>
      <c r="L63" s="435">
        <v>0</v>
      </c>
      <c r="M63" s="435">
        <v>0</v>
      </c>
      <c r="N63" s="435">
        <v>0</v>
      </c>
      <c r="O63" s="435">
        <v>0</v>
      </c>
      <c r="P63" s="435">
        <v>0</v>
      </c>
      <c r="Q63" s="435">
        <v>0</v>
      </c>
      <c r="R63" s="430">
        <v>0</v>
      </c>
      <c r="S63" s="430">
        <v>0</v>
      </c>
      <c r="T63" s="435">
        <v>0</v>
      </c>
      <c r="U63" s="435">
        <v>0</v>
      </c>
      <c r="V63" s="435">
        <v>0</v>
      </c>
      <c r="W63" s="435">
        <v>0</v>
      </c>
      <c r="X63" s="435">
        <v>0</v>
      </c>
      <c r="Y63" s="436">
        <v>0</v>
      </c>
      <c r="Z63" s="437">
        <v>0</v>
      </c>
      <c r="AA63" s="437">
        <v>0</v>
      </c>
      <c r="AB63" s="435">
        <v>0</v>
      </c>
      <c r="AC63" s="435">
        <v>0</v>
      </c>
      <c r="AD63" s="435">
        <v>0</v>
      </c>
      <c r="AE63" s="435">
        <v>0</v>
      </c>
      <c r="AF63" s="435">
        <v>0</v>
      </c>
      <c r="AG63" s="435">
        <v>0</v>
      </c>
      <c r="AH63" s="435">
        <v>0</v>
      </c>
      <c r="AI63" s="435">
        <v>0</v>
      </c>
      <c r="AJ63" s="435">
        <v>0</v>
      </c>
      <c r="AK63" s="435">
        <v>0</v>
      </c>
      <c r="AL63" s="437">
        <v>1</v>
      </c>
      <c r="AM63" s="435">
        <v>0</v>
      </c>
      <c r="AN63" s="435">
        <v>0</v>
      </c>
      <c r="AO63" s="435">
        <v>0</v>
      </c>
      <c r="AP63" s="435">
        <v>0</v>
      </c>
      <c r="AQ63" s="435">
        <v>2</v>
      </c>
      <c r="AR63" s="435">
        <v>1</v>
      </c>
      <c r="AS63" s="435">
        <v>1</v>
      </c>
      <c r="AT63" s="435">
        <v>4</v>
      </c>
      <c r="AU63" s="435">
        <v>3</v>
      </c>
      <c r="AV63" s="435">
        <v>3</v>
      </c>
      <c r="AW63" s="435">
        <v>3</v>
      </c>
      <c r="AX63" s="429">
        <v>0</v>
      </c>
      <c r="AY63" s="429">
        <v>2</v>
      </c>
      <c r="AZ63" s="429">
        <v>0</v>
      </c>
      <c r="BA63" s="429">
        <v>0</v>
      </c>
      <c r="BB63" s="435">
        <v>0</v>
      </c>
      <c r="BC63" s="435">
        <v>0</v>
      </c>
      <c r="BD63" s="438" t="s">
        <v>380</v>
      </c>
    </row>
    <row r="64" spans="1:56" s="434" customFormat="1" ht="8.1" customHeight="1">
      <c r="A64" s="428" t="s">
        <v>382</v>
      </c>
      <c r="B64" s="428"/>
      <c r="C64" s="428" t="s">
        <v>383</v>
      </c>
      <c r="D64" s="428"/>
      <c r="E64" s="435">
        <f t="shared" si="2"/>
        <v>103</v>
      </c>
      <c r="F64" s="435">
        <f t="shared" si="3"/>
        <v>58</v>
      </c>
      <c r="G64" s="435">
        <f t="shared" si="4"/>
        <v>45</v>
      </c>
      <c r="H64" s="435">
        <v>0</v>
      </c>
      <c r="I64" s="435">
        <v>0</v>
      </c>
      <c r="J64" s="435">
        <v>0</v>
      </c>
      <c r="K64" s="435">
        <v>0</v>
      </c>
      <c r="L64" s="435">
        <v>0</v>
      </c>
      <c r="M64" s="435">
        <v>0</v>
      </c>
      <c r="N64" s="435">
        <v>0</v>
      </c>
      <c r="O64" s="435">
        <v>0</v>
      </c>
      <c r="P64" s="435">
        <v>0</v>
      </c>
      <c r="Q64" s="435">
        <v>0</v>
      </c>
      <c r="R64" s="430">
        <v>0</v>
      </c>
      <c r="S64" s="430">
        <v>0</v>
      </c>
      <c r="T64" s="435">
        <v>0</v>
      </c>
      <c r="U64" s="435">
        <v>0</v>
      </c>
      <c r="V64" s="435">
        <v>0</v>
      </c>
      <c r="W64" s="435">
        <v>0</v>
      </c>
      <c r="X64" s="435">
        <v>0</v>
      </c>
      <c r="Y64" s="436">
        <v>0</v>
      </c>
      <c r="Z64" s="437">
        <v>0</v>
      </c>
      <c r="AA64" s="437">
        <v>0</v>
      </c>
      <c r="AB64" s="435">
        <v>0</v>
      </c>
      <c r="AC64" s="435">
        <v>0</v>
      </c>
      <c r="AD64" s="435">
        <v>0</v>
      </c>
      <c r="AE64" s="435">
        <v>0</v>
      </c>
      <c r="AF64" s="435">
        <v>0</v>
      </c>
      <c r="AG64" s="435">
        <v>0</v>
      </c>
      <c r="AH64" s="435">
        <v>0</v>
      </c>
      <c r="AI64" s="435">
        <v>0</v>
      </c>
      <c r="AJ64" s="435">
        <v>0</v>
      </c>
      <c r="AK64" s="435">
        <v>0</v>
      </c>
      <c r="AL64" s="435">
        <v>0</v>
      </c>
      <c r="AM64" s="435">
        <v>0</v>
      </c>
      <c r="AN64" s="435">
        <v>0</v>
      </c>
      <c r="AO64" s="435">
        <v>0</v>
      </c>
      <c r="AP64" s="435">
        <v>1</v>
      </c>
      <c r="AQ64" s="435">
        <v>0</v>
      </c>
      <c r="AR64" s="435">
        <v>3</v>
      </c>
      <c r="AS64" s="435">
        <v>0</v>
      </c>
      <c r="AT64" s="435">
        <v>7</v>
      </c>
      <c r="AU64" s="435">
        <v>2</v>
      </c>
      <c r="AV64" s="435">
        <v>10</v>
      </c>
      <c r="AW64" s="435">
        <v>7</v>
      </c>
      <c r="AX64" s="429">
        <v>16</v>
      </c>
      <c r="AY64" s="429">
        <v>16</v>
      </c>
      <c r="AZ64" s="429">
        <v>21</v>
      </c>
      <c r="BA64" s="429">
        <v>20</v>
      </c>
      <c r="BB64" s="435">
        <v>0</v>
      </c>
      <c r="BC64" s="435">
        <v>0</v>
      </c>
      <c r="BD64" s="438" t="s">
        <v>382</v>
      </c>
    </row>
    <row r="65" spans="1:56" s="434" customFormat="1" ht="8.1" customHeight="1">
      <c r="A65" s="428" t="s">
        <v>384</v>
      </c>
      <c r="B65" s="428"/>
      <c r="C65" s="428" t="s">
        <v>385</v>
      </c>
      <c r="D65" s="428"/>
      <c r="E65" s="435">
        <f t="shared" si="2"/>
        <v>124</v>
      </c>
      <c r="F65" s="435">
        <f t="shared" si="3"/>
        <v>56</v>
      </c>
      <c r="G65" s="435">
        <f t="shared" si="4"/>
        <v>68</v>
      </c>
      <c r="H65" s="435">
        <v>0</v>
      </c>
      <c r="I65" s="435">
        <v>0</v>
      </c>
      <c r="J65" s="435">
        <v>0</v>
      </c>
      <c r="K65" s="435">
        <v>0</v>
      </c>
      <c r="L65" s="435">
        <v>0</v>
      </c>
      <c r="M65" s="435">
        <v>0</v>
      </c>
      <c r="N65" s="435">
        <v>0</v>
      </c>
      <c r="O65" s="435">
        <v>0</v>
      </c>
      <c r="P65" s="435">
        <v>0</v>
      </c>
      <c r="Q65" s="435">
        <v>0</v>
      </c>
      <c r="R65" s="430">
        <v>0</v>
      </c>
      <c r="S65" s="430">
        <v>0</v>
      </c>
      <c r="T65" s="435">
        <v>0</v>
      </c>
      <c r="U65" s="435">
        <v>0</v>
      </c>
      <c r="V65" s="435">
        <v>0</v>
      </c>
      <c r="W65" s="435">
        <v>0</v>
      </c>
      <c r="X65" s="435">
        <v>0</v>
      </c>
      <c r="Y65" s="436">
        <v>0</v>
      </c>
      <c r="Z65" s="437">
        <v>0</v>
      </c>
      <c r="AA65" s="437">
        <v>0</v>
      </c>
      <c r="AB65" s="435">
        <v>0</v>
      </c>
      <c r="AC65" s="435">
        <v>0</v>
      </c>
      <c r="AD65" s="435">
        <v>0</v>
      </c>
      <c r="AE65" s="435">
        <v>0</v>
      </c>
      <c r="AF65" s="435">
        <v>0</v>
      </c>
      <c r="AG65" s="435">
        <v>0</v>
      </c>
      <c r="AH65" s="435">
        <v>0</v>
      </c>
      <c r="AI65" s="435">
        <v>0</v>
      </c>
      <c r="AJ65" s="435">
        <v>0</v>
      </c>
      <c r="AK65" s="435">
        <v>0</v>
      </c>
      <c r="AL65" s="435">
        <v>0</v>
      </c>
      <c r="AM65" s="435">
        <v>0</v>
      </c>
      <c r="AN65" s="435">
        <v>0</v>
      </c>
      <c r="AO65" s="435">
        <v>0</v>
      </c>
      <c r="AP65" s="435">
        <v>0</v>
      </c>
      <c r="AQ65" s="435">
        <v>1</v>
      </c>
      <c r="AR65" s="435">
        <v>2</v>
      </c>
      <c r="AS65" s="435">
        <v>1</v>
      </c>
      <c r="AT65" s="435">
        <v>5</v>
      </c>
      <c r="AU65" s="435">
        <v>2</v>
      </c>
      <c r="AV65" s="435">
        <v>3</v>
      </c>
      <c r="AW65" s="435">
        <v>4</v>
      </c>
      <c r="AX65" s="429">
        <v>15</v>
      </c>
      <c r="AY65" s="429">
        <v>6</v>
      </c>
      <c r="AZ65" s="429">
        <v>31</v>
      </c>
      <c r="BA65" s="429">
        <v>54</v>
      </c>
      <c r="BB65" s="435">
        <v>0</v>
      </c>
      <c r="BC65" s="435">
        <v>0</v>
      </c>
      <c r="BD65" s="438" t="s">
        <v>384</v>
      </c>
    </row>
    <row r="66" spans="1:56" s="434" customFormat="1" ht="8.1" customHeight="1">
      <c r="A66" s="428" t="s">
        <v>386</v>
      </c>
      <c r="B66" s="428"/>
      <c r="C66" s="428" t="s">
        <v>387</v>
      </c>
      <c r="D66" s="428"/>
      <c r="E66" s="435">
        <f t="shared" si="2"/>
        <v>133</v>
      </c>
      <c r="F66" s="435">
        <f t="shared" si="3"/>
        <v>73</v>
      </c>
      <c r="G66" s="435">
        <f t="shared" si="4"/>
        <v>60</v>
      </c>
      <c r="H66" s="435">
        <v>0</v>
      </c>
      <c r="I66" s="435">
        <v>1</v>
      </c>
      <c r="J66" s="435">
        <v>0</v>
      </c>
      <c r="K66" s="435">
        <v>0</v>
      </c>
      <c r="L66" s="435">
        <v>0</v>
      </c>
      <c r="M66" s="435">
        <v>0</v>
      </c>
      <c r="N66" s="435">
        <v>0</v>
      </c>
      <c r="O66" s="435">
        <v>0</v>
      </c>
      <c r="P66" s="435">
        <v>0</v>
      </c>
      <c r="Q66" s="435">
        <v>0</v>
      </c>
      <c r="R66" s="430">
        <v>0</v>
      </c>
      <c r="S66" s="430">
        <v>1</v>
      </c>
      <c r="T66" s="435">
        <v>0</v>
      </c>
      <c r="U66" s="435">
        <v>0</v>
      </c>
      <c r="V66" s="435">
        <v>0</v>
      </c>
      <c r="W66" s="436">
        <v>0</v>
      </c>
      <c r="X66" s="435">
        <v>0</v>
      </c>
      <c r="Y66" s="436">
        <v>0</v>
      </c>
      <c r="Z66" s="437">
        <v>1</v>
      </c>
      <c r="AA66" s="437">
        <v>0</v>
      </c>
      <c r="AB66" s="435">
        <v>1</v>
      </c>
      <c r="AC66" s="435">
        <v>0</v>
      </c>
      <c r="AD66" s="435">
        <v>0</v>
      </c>
      <c r="AE66" s="435">
        <v>0</v>
      </c>
      <c r="AF66" s="435">
        <v>0</v>
      </c>
      <c r="AG66" s="435">
        <v>0</v>
      </c>
      <c r="AH66" s="435">
        <v>2</v>
      </c>
      <c r="AI66" s="435">
        <v>0</v>
      </c>
      <c r="AJ66" s="435">
        <v>2</v>
      </c>
      <c r="AK66" s="435">
        <v>0</v>
      </c>
      <c r="AL66" s="435">
        <v>1</v>
      </c>
      <c r="AM66" s="435">
        <v>2</v>
      </c>
      <c r="AN66" s="435">
        <v>1</v>
      </c>
      <c r="AO66" s="435">
        <v>3</v>
      </c>
      <c r="AP66" s="435">
        <v>5</v>
      </c>
      <c r="AQ66" s="435">
        <v>3</v>
      </c>
      <c r="AR66" s="435">
        <v>8</v>
      </c>
      <c r="AS66" s="435">
        <v>2</v>
      </c>
      <c r="AT66" s="435">
        <v>8</v>
      </c>
      <c r="AU66" s="435">
        <v>4</v>
      </c>
      <c r="AV66" s="435">
        <v>13</v>
      </c>
      <c r="AW66" s="435">
        <v>9</v>
      </c>
      <c r="AX66" s="429">
        <v>15</v>
      </c>
      <c r="AY66" s="429">
        <v>9</v>
      </c>
      <c r="AZ66" s="429">
        <v>16</v>
      </c>
      <c r="BA66" s="429">
        <v>27</v>
      </c>
      <c r="BB66" s="435">
        <v>0</v>
      </c>
      <c r="BC66" s="435">
        <v>0</v>
      </c>
      <c r="BD66" s="438" t="s">
        <v>386</v>
      </c>
    </row>
    <row r="67" spans="1:56" s="434" customFormat="1" ht="8.1" customHeight="1">
      <c r="A67" s="428"/>
      <c r="B67" s="428"/>
      <c r="C67" s="428"/>
      <c r="D67" s="428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435"/>
      <c r="Q67" s="435"/>
      <c r="R67" s="430"/>
      <c r="S67" s="430"/>
      <c r="T67" s="435"/>
      <c r="U67" s="435"/>
      <c r="V67" s="435"/>
      <c r="W67" s="436"/>
      <c r="X67" s="435"/>
      <c r="Y67" s="436"/>
      <c r="Z67" s="437"/>
      <c r="AA67" s="437"/>
      <c r="AB67" s="435"/>
      <c r="AC67" s="435"/>
      <c r="AD67" s="435"/>
      <c r="AE67" s="435"/>
      <c r="AF67" s="435"/>
      <c r="AG67" s="435"/>
      <c r="AH67" s="435"/>
      <c r="AI67" s="435"/>
      <c r="AJ67" s="435"/>
      <c r="AK67" s="435"/>
      <c r="AL67" s="435"/>
      <c r="AM67" s="435"/>
      <c r="AN67" s="435"/>
      <c r="AO67" s="435"/>
      <c r="AP67" s="435"/>
      <c r="AQ67" s="435"/>
      <c r="AR67" s="435"/>
      <c r="AS67" s="435"/>
      <c r="AT67" s="435"/>
      <c r="AU67" s="435"/>
      <c r="AV67" s="435"/>
      <c r="AW67" s="435"/>
      <c r="AX67" s="435"/>
      <c r="AY67" s="435"/>
      <c r="AZ67" s="435"/>
      <c r="BA67" s="435"/>
      <c r="BB67" s="435"/>
      <c r="BC67" s="435"/>
      <c r="BD67" s="438"/>
    </row>
    <row r="68" spans="1:56" s="434" customFormat="1" ht="8.1" customHeight="1">
      <c r="A68" s="428" t="s">
        <v>388</v>
      </c>
      <c r="B68" s="428" t="s">
        <v>389</v>
      </c>
      <c r="C68" s="428"/>
      <c r="D68" s="428"/>
      <c r="E68" s="435">
        <f t="shared" si="2"/>
        <v>0</v>
      </c>
      <c r="F68" s="435">
        <f t="shared" si="3"/>
        <v>0</v>
      </c>
      <c r="G68" s="435">
        <f t="shared" si="4"/>
        <v>0</v>
      </c>
      <c r="H68" s="435">
        <v>0</v>
      </c>
      <c r="I68" s="435">
        <v>0</v>
      </c>
      <c r="J68" s="435">
        <v>0</v>
      </c>
      <c r="K68" s="435">
        <v>0</v>
      </c>
      <c r="L68" s="435">
        <v>0</v>
      </c>
      <c r="M68" s="435">
        <v>0</v>
      </c>
      <c r="N68" s="435">
        <v>0</v>
      </c>
      <c r="O68" s="435">
        <v>0</v>
      </c>
      <c r="P68" s="435">
        <v>0</v>
      </c>
      <c r="Q68" s="435">
        <v>0</v>
      </c>
      <c r="R68" s="430">
        <v>0</v>
      </c>
      <c r="S68" s="430">
        <v>0</v>
      </c>
      <c r="T68" s="435">
        <v>0</v>
      </c>
      <c r="U68" s="435">
        <v>0</v>
      </c>
      <c r="V68" s="435">
        <v>0</v>
      </c>
      <c r="W68" s="435">
        <v>0</v>
      </c>
      <c r="X68" s="435">
        <v>0</v>
      </c>
      <c r="Y68" s="436">
        <v>0</v>
      </c>
      <c r="Z68" s="437">
        <v>0</v>
      </c>
      <c r="AA68" s="437">
        <v>0</v>
      </c>
      <c r="AB68" s="435">
        <v>0</v>
      </c>
      <c r="AC68" s="435">
        <v>0</v>
      </c>
      <c r="AD68" s="435">
        <v>0</v>
      </c>
      <c r="AE68" s="435">
        <v>0</v>
      </c>
      <c r="AF68" s="435">
        <v>0</v>
      </c>
      <c r="AG68" s="435">
        <v>0</v>
      </c>
      <c r="AH68" s="435">
        <v>0</v>
      </c>
      <c r="AI68" s="435">
        <v>0</v>
      </c>
      <c r="AJ68" s="435">
        <v>0</v>
      </c>
      <c r="AK68" s="435">
        <v>0</v>
      </c>
      <c r="AL68" s="435">
        <v>0</v>
      </c>
      <c r="AM68" s="435">
        <v>0</v>
      </c>
      <c r="AN68" s="435">
        <v>0</v>
      </c>
      <c r="AO68" s="435">
        <v>0</v>
      </c>
      <c r="AP68" s="435">
        <v>0</v>
      </c>
      <c r="AQ68" s="435">
        <v>0</v>
      </c>
      <c r="AR68" s="435">
        <v>0</v>
      </c>
      <c r="AS68" s="435">
        <v>0</v>
      </c>
      <c r="AT68" s="435">
        <v>0</v>
      </c>
      <c r="AU68" s="435">
        <v>0</v>
      </c>
      <c r="AV68" s="435">
        <v>0</v>
      </c>
      <c r="AW68" s="435">
        <v>0</v>
      </c>
      <c r="AX68" s="435">
        <v>0</v>
      </c>
      <c r="AY68" s="435">
        <v>0</v>
      </c>
      <c r="AZ68" s="435">
        <v>0</v>
      </c>
      <c r="BA68" s="435">
        <v>0</v>
      </c>
      <c r="BB68" s="435">
        <v>0</v>
      </c>
      <c r="BC68" s="435">
        <v>0</v>
      </c>
      <c r="BD68" s="438" t="s">
        <v>388</v>
      </c>
    </row>
    <row r="69" spans="1:56" s="434" customFormat="1" ht="8.1" customHeight="1">
      <c r="A69" s="428"/>
      <c r="B69" s="428"/>
      <c r="C69" s="428"/>
      <c r="D69" s="428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0"/>
      <c r="S69" s="430"/>
      <c r="T69" s="435"/>
      <c r="U69" s="435"/>
      <c r="V69" s="435"/>
      <c r="W69" s="436"/>
      <c r="X69" s="435"/>
      <c r="Y69" s="436"/>
      <c r="Z69" s="437"/>
      <c r="AA69" s="437"/>
      <c r="AB69" s="435"/>
      <c r="AC69" s="435"/>
      <c r="AD69" s="435"/>
      <c r="AE69" s="435"/>
      <c r="AF69" s="435"/>
      <c r="AG69" s="435"/>
      <c r="AH69" s="435"/>
      <c r="AI69" s="435"/>
      <c r="AJ69" s="435"/>
      <c r="AK69" s="435"/>
      <c r="AL69" s="435"/>
      <c r="AM69" s="435"/>
      <c r="AN69" s="435"/>
      <c r="AO69" s="435"/>
      <c r="AP69" s="435"/>
      <c r="AQ69" s="435"/>
      <c r="AR69" s="435"/>
      <c r="AS69" s="435"/>
      <c r="AT69" s="435"/>
      <c r="AU69" s="435"/>
      <c r="AV69" s="435"/>
      <c r="AW69" s="435"/>
      <c r="AX69" s="435"/>
      <c r="AY69" s="435"/>
      <c r="AZ69" s="435"/>
      <c r="BA69" s="435"/>
      <c r="BB69" s="435"/>
      <c r="BC69" s="435"/>
      <c r="BD69" s="438"/>
    </row>
    <row r="70" spans="1:56" s="434" customFormat="1" ht="8.1" customHeight="1">
      <c r="A70" s="428" t="s">
        <v>390</v>
      </c>
      <c r="B70" s="428" t="s">
        <v>391</v>
      </c>
      <c r="C70" s="428"/>
      <c r="D70" s="428"/>
      <c r="E70" s="435">
        <f t="shared" si="2"/>
        <v>0</v>
      </c>
      <c r="F70" s="435">
        <f t="shared" si="3"/>
        <v>0</v>
      </c>
      <c r="G70" s="435">
        <f t="shared" si="4"/>
        <v>0</v>
      </c>
      <c r="H70" s="435">
        <v>0</v>
      </c>
      <c r="I70" s="435">
        <v>0</v>
      </c>
      <c r="J70" s="435">
        <v>0</v>
      </c>
      <c r="K70" s="435">
        <v>0</v>
      </c>
      <c r="L70" s="435">
        <v>0</v>
      </c>
      <c r="M70" s="435">
        <v>0</v>
      </c>
      <c r="N70" s="435">
        <v>0</v>
      </c>
      <c r="O70" s="435">
        <v>0</v>
      </c>
      <c r="P70" s="435">
        <v>0</v>
      </c>
      <c r="Q70" s="435">
        <v>0</v>
      </c>
      <c r="R70" s="430">
        <v>0</v>
      </c>
      <c r="S70" s="430">
        <v>0</v>
      </c>
      <c r="T70" s="435">
        <v>0</v>
      </c>
      <c r="U70" s="435">
        <v>0</v>
      </c>
      <c r="V70" s="435">
        <v>0</v>
      </c>
      <c r="W70" s="435">
        <v>0</v>
      </c>
      <c r="X70" s="435">
        <v>0</v>
      </c>
      <c r="Y70" s="436">
        <v>0</v>
      </c>
      <c r="Z70" s="437">
        <v>0</v>
      </c>
      <c r="AA70" s="437">
        <v>0</v>
      </c>
      <c r="AB70" s="435">
        <v>0</v>
      </c>
      <c r="AC70" s="435">
        <v>0</v>
      </c>
      <c r="AD70" s="435">
        <v>0</v>
      </c>
      <c r="AE70" s="435">
        <v>0</v>
      </c>
      <c r="AF70" s="435">
        <v>0</v>
      </c>
      <c r="AG70" s="435">
        <v>0</v>
      </c>
      <c r="AH70" s="435">
        <v>0</v>
      </c>
      <c r="AI70" s="435">
        <v>0</v>
      </c>
      <c r="AJ70" s="435">
        <v>0</v>
      </c>
      <c r="AK70" s="435">
        <v>0</v>
      </c>
      <c r="AL70" s="435">
        <v>0</v>
      </c>
      <c r="AM70" s="435">
        <v>0</v>
      </c>
      <c r="AN70" s="435">
        <v>0</v>
      </c>
      <c r="AO70" s="435">
        <v>0</v>
      </c>
      <c r="AP70" s="435">
        <v>0</v>
      </c>
      <c r="AQ70" s="435">
        <v>0</v>
      </c>
      <c r="AR70" s="435">
        <v>0</v>
      </c>
      <c r="AS70" s="435">
        <v>0</v>
      </c>
      <c r="AT70" s="435">
        <v>0</v>
      </c>
      <c r="AU70" s="435">
        <v>0</v>
      </c>
      <c r="AV70" s="435">
        <v>0</v>
      </c>
      <c r="AW70" s="435">
        <v>0</v>
      </c>
      <c r="AX70" s="435">
        <v>0</v>
      </c>
      <c r="AY70" s="435">
        <v>0</v>
      </c>
      <c r="AZ70" s="435">
        <v>0</v>
      </c>
      <c r="BA70" s="435">
        <v>0</v>
      </c>
      <c r="BB70" s="435">
        <v>0</v>
      </c>
      <c r="BC70" s="435">
        <v>0</v>
      </c>
      <c r="BD70" s="438" t="s">
        <v>390</v>
      </c>
    </row>
    <row r="71" spans="1:56" s="434" customFormat="1" ht="8.1" customHeight="1">
      <c r="A71" s="428"/>
      <c r="B71" s="428"/>
      <c r="C71" s="428"/>
      <c r="D71" s="428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0"/>
      <c r="S71" s="430"/>
      <c r="T71" s="435"/>
      <c r="U71" s="435"/>
      <c r="V71" s="435"/>
      <c r="W71" s="436"/>
      <c r="X71" s="435"/>
      <c r="Y71" s="436"/>
      <c r="Z71" s="437"/>
      <c r="AA71" s="437"/>
      <c r="AB71" s="435"/>
      <c r="AC71" s="435"/>
      <c r="AD71" s="435"/>
      <c r="AE71" s="435"/>
      <c r="AF71" s="435"/>
      <c r="AG71" s="435"/>
      <c r="AH71" s="435"/>
      <c r="AI71" s="435"/>
      <c r="AJ71" s="435"/>
      <c r="AK71" s="435"/>
      <c r="AL71" s="435"/>
      <c r="AM71" s="435"/>
      <c r="AN71" s="435"/>
      <c r="AO71" s="435"/>
      <c r="AP71" s="435"/>
      <c r="AQ71" s="435"/>
      <c r="AR71" s="435"/>
      <c r="AS71" s="435"/>
      <c r="AT71" s="435"/>
      <c r="AU71" s="435"/>
      <c r="AV71" s="435"/>
      <c r="AW71" s="435"/>
      <c r="AX71" s="435"/>
      <c r="AY71" s="435"/>
      <c r="AZ71" s="435"/>
      <c r="BA71" s="435"/>
      <c r="BB71" s="435"/>
      <c r="BC71" s="435"/>
      <c r="BD71" s="438"/>
    </row>
    <row r="72" spans="1:56" s="453" customFormat="1" ht="8.1" customHeight="1">
      <c r="A72" s="447" t="s">
        <v>392</v>
      </c>
      <c r="B72" s="447" t="s">
        <v>393</v>
      </c>
      <c r="C72" s="447"/>
      <c r="D72" s="447"/>
      <c r="E72" s="435">
        <f t="shared" si="2"/>
        <v>2876</v>
      </c>
      <c r="F72" s="435">
        <f t="shared" si="3"/>
        <v>1497</v>
      </c>
      <c r="G72" s="435">
        <f t="shared" si="4"/>
        <v>1379</v>
      </c>
      <c r="H72" s="448">
        <v>0</v>
      </c>
      <c r="I72" s="448">
        <v>0</v>
      </c>
      <c r="J72" s="448">
        <v>0</v>
      </c>
      <c r="K72" s="448">
        <v>0</v>
      </c>
      <c r="L72" s="448">
        <v>0</v>
      </c>
      <c r="M72" s="448">
        <v>0</v>
      </c>
      <c r="N72" s="448">
        <v>0</v>
      </c>
      <c r="O72" s="448">
        <v>0</v>
      </c>
      <c r="P72" s="448">
        <v>0</v>
      </c>
      <c r="Q72" s="448">
        <v>0</v>
      </c>
      <c r="R72" s="449">
        <v>0</v>
      </c>
      <c r="S72" s="449">
        <v>0</v>
      </c>
      <c r="T72" s="448">
        <v>0</v>
      </c>
      <c r="U72" s="448">
        <v>0</v>
      </c>
      <c r="V72" s="448">
        <v>0</v>
      </c>
      <c r="W72" s="448">
        <v>1</v>
      </c>
      <c r="X72" s="448">
        <v>0</v>
      </c>
      <c r="Y72" s="450">
        <v>1</v>
      </c>
      <c r="Z72" s="451">
        <v>3</v>
      </c>
      <c r="AA72" s="448">
        <v>0</v>
      </c>
      <c r="AB72" s="448">
        <v>2</v>
      </c>
      <c r="AC72" s="448">
        <v>1</v>
      </c>
      <c r="AD72" s="448">
        <v>4</v>
      </c>
      <c r="AE72" s="448">
        <v>1</v>
      </c>
      <c r="AF72" s="448">
        <v>6</v>
      </c>
      <c r="AG72" s="448">
        <v>2</v>
      </c>
      <c r="AH72" s="448">
        <v>26</v>
      </c>
      <c r="AI72" s="448">
        <v>3</v>
      </c>
      <c r="AJ72" s="448">
        <v>32</v>
      </c>
      <c r="AK72" s="448">
        <v>11</v>
      </c>
      <c r="AL72" s="448">
        <v>54</v>
      </c>
      <c r="AM72" s="448">
        <v>14</v>
      </c>
      <c r="AN72" s="448">
        <v>56</v>
      </c>
      <c r="AO72" s="448">
        <v>11</v>
      </c>
      <c r="AP72" s="448">
        <v>86</v>
      </c>
      <c r="AQ72" s="448">
        <v>20</v>
      </c>
      <c r="AR72" s="448">
        <v>145</v>
      </c>
      <c r="AS72" s="448">
        <v>31</v>
      </c>
      <c r="AT72" s="448">
        <v>176</v>
      </c>
      <c r="AU72" s="448">
        <v>78</v>
      </c>
      <c r="AV72" s="448">
        <v>231</v>
      </c>
      <c r="AW72" s="448">
        <v>125</v>
      </c>
      <c r="AX72" s="448">
        <f>AX73+AX76+AX92+AX97+AX98</f>
        <v>289</v>
      </c>
      <c r="AY72" s="448">
        <f t="shared" ref="AY72:BA72" si="11">AY73+AY76+AY92+AY97+AY98</f>
        <v>224</v>
      </c>
      <c r="AZ72" s="448">
        <f t="shared" si="11"/>
        <v>387</v>
      </c>
      <c r="BA72" s="448">
        <f t="shared" si="11"/>
        <v>856</v>
      </c>
      <c r="BB72" s="435">
        <v>0</v>
      </c>
      <c r="BC72" s="435">
        <v>0</v>
      </c>
      <c r="BD72" s="452" t="s">
        <v>392</v>
      </c>
    </row>
    <row r="73" spans="1:56" s="434" customFormat="1" ht="8.1" customHeight="1">
      <c r="A73" s="428" t="s">
        <v>394</v>
      </c>
      <c r="B73" s="428"/>
      <c r="C73" s="428" t="s">
        <v>395</v>
      </c>
      <c r="D73" s="428"/>
      <c r="E73" s="435">
        <f t="shared" ref="E73:E82" si="12">F73+G73</f>
        <v>49</v>
      </c>
      <c r="F73" s="435">
        <f t="shared" ref="F73:F82" si="13">R73+V73+X73+Z73+AB73+AD73+AF73+AH73+AJ73+AL73+AN73+AP73+AR73+AT73+AV73+AX73+AZ73+BB73</f>
        <v>19</v>
      </c>
      <c r="G73" s="435">
        <f t="shared" ref="G73:G82" si="14">S73+U73+W73+Y73+AA73+AC73+AE73+AG73+AI73+AK73+AM73+AO73+AQ73+AS73+AU73+AW73+AY73+BA73+BC73</f>
        <v>30</v>
      </c>
      <c r="H73" s="435">
        <v>0</v>
      </c>
      <c r="I73" s="435">
        <v>0</v>
      </c>
      <c r="J73" s="435">
        <v>0</v>
      </c>
      <c r="K73" s="435">
        <v>0</v>
      </c>
      <c r="L73" s="435">
        <v>0</v>
      </c>
      <c r="M73" s="435">
        <v>0</v>
      </c>
      <c r="N73" s="435">
        <v>0</v>
      </c>
      <c r="O73" s="435">
        <v>0</v>
      </c>
      <c r="P73" s="435">
        <v>0</v>
      </c>
      <c r="Q73" s="435">
        <v>0</v>
      </c>
      <c r="R73" s="430">
        <v>0</v>
      </c>
      <c r="S73" s="430">
        <v>0</v>
      </c>
      <c r="T73" s="435">
        <v>0</v>
      </c>
      <c r="U73" s="435">
        <v>0</v>
      </c>
      <c r="V73" s="435">
        <v>0</v>
      </c>
      <c r="W73" s="435">
        <v>0</v>
      </c>
      <c r="X73" s="435">
        <v>0</v>
      </c>
      <c r="Y73" s="436">
        <v>0</v>
      </c>
      <c r="Z73" s="437">
        <v>0</v>
      </c>
      <c r="AA73" s="435">
        <v>0</v>
      </c>
      <c r="AB73" s="435">
        <v>0</v>
      </c>
      <c r="AC73" s="435">
        <v>0</v>
      </c>
      <c r="AD73" s="435">
        <v>0</v>
      </c>
      <c r="AE73" s="435">
        <v>0</v>
      </c>
      <c r="AF73" s="435">
        <v>0</v>
      </c>
      <c r="AG73" s="435">
        <v>0</v>
      </c>
      <c r="AH73" s="435">
        <v>0</v>
      </c>
      <c r="AI73" s="435">
        <v>0</v>
      </c>
      <c r="AJ73" s="435">
        <v>0</v>
      </c>
      <c r="AK73" s="435">
        <v>0</v>
      </c>
      <c r="AL73" s="435">
        <v>0</v>
      </c>
      <c r="AM73" s="435">
        <v>0</v>
      </c>
      <c r="AN73" s="435">
        <v>0</v>
      </c>
      <c r="AO73" s="435">
        <v>0</v>
      </c>
      <c r="AP73" s="435">
        <v>1</v>
      </c>
      <c r="AQ73" s="435">
        <v>0</v>
      </c>
      <c r="AR73" s="435">
        <v>0</v>
      </c>
      <c r="AS73" s="435">
        <v>0</v>
      </c>
      <c r="AT73" s="435">
        <v>1</v>
      </c>
      <c r="AU73" s="435">
        <v>1</v>
      </c>
      <c r="AV73" s="435">
        <v>2</v>
      </c>
      <c r="AW73" s="435">
        <v>1</v>
      </c>
      <c r="AX73" s="435">
        <f>AX74+AX75</f>
        <v>1</v>
      </c>
      <c r="AY73" s="435">
        <f t="shared" ref="AY73:BA73" si="15">AY74+AY75</f>
        <v>3</v>
      </c>
      <c r="AZ73" s="435">
        <f t="shared" si="15"/>
        <v>14</v>
      </c>
      <c r="BA73" s="435">
        <f t="shared" si="15"/>
        <v>25</v>
      </c>
      <c r="BB73" s="435">
        <v>0</v>
      </c>
      <c r="BC73" s="435">
        <v>0</v>
      </c>
      <c r="BD73" s="438" t="s">
        <v>394</v>
      </c>
    </row>
    <row r="74" spans="1:56" s="434" customFormat="1" ht="8.1" customHeight="1">
      <c r="A74" s="428" t="s">
        <v>396</v>
      </c>
      <c r="B74" s="428"/>
      <c r="C74" s="428"/>
      <c r="D74" s="428" t="s">
        <v>397</v>
      </c>
      <c r="E74" s="435">
        <f t="shared" si="12"/>
        <v>36</v>
      </c>
      <c r="F74" s="435">
        <f t="shared" si="13"/>
        <v>13</v>
      </c>
      <c r="G74" s="435">
        <f t="shared" si="14"/>
        <v>23</v>
      </c>
      <c r="H74" s="435">
        <v>0</v>
      </c>
      <c r="I74" s="435">
        <v>0</v>
      </c>
      <c r="J74" s="435">
        <v>0</v>
      </c>
      <c r="K74" s="435">
        <v>0</v>
      </c>
      <c r="L74" s="435">
        <v>0</v>
      </c>
      <c r="M74" s="435">
        <v>0</v>
      </c>
      <c r="N74" s="435">
        <v>0</v>
      </c>
      <c r="O74" s="435">
        <v>0</v>
      </c>
      <c r="P74" s="435">
        <v>0</v>
      </c>
      <c r="Q74" s="435">
        <v>0</v>
      </c>
      <c r="R74" s="430">
        <v>0</v>
      </c>
      <c r="S74" s="430">
        <v>0</v>
      </c>
      <c r="T74" s="435">
        <v>0</v>
      </c>
      <c r="U74" s="435">
        <v>0</v>
      </c>
      <c r="V74" s="435">
        <v>0</v>
      </c>
      <c r="W74" s="435">
        <v>0</v>
      </c>
      <c r="X74" s="435">
        <v>0</v>
      </c>
      <c r="Y74" s="436">
        <v>0</v>
      </c>
      <c r="Z74" s="437">
        <v>0</v>
      </c>
      <c r="AA74" s="437">
        <v>0</v>
      </c>
      <c r="AB74" s="437">
        <v>0</v>
      </c>
      <c r="AC74" s="437">
        <v>0</v>
      </c>
      <c r="AD74" s="437">
        <v>0</v>
      </c>
      <c r="AE74" s="437">
        <v>0</v>
      </c>
      <c r="AF74" s="437">
        <v>0</v>
      </c>
      <c r="AG74" s="437">
        <v>0</v>
      </c>
      <c r="AH74" s="437">
        <v>0</v>
      </c>
      <c r="AI74" s="437">
        <v>0</v>
      </c>
      <c r="AJ74" s="437">
        <v>0</v>
      </c>
      <c r="AK74" s="437">
        <v>0</v>
      </c>
      <c r="AL74" s="437">
        <v>0</v>
      </c>
      <c r="AM74" s="437">
        <v>0</v>
      </c>
      <c r="AN74" s="437">
        <v>0</v>
      </c>
      <c r="AO74" s="437">
        <v>0</v>
      </c>
      <c r="AP74" s="437">
        <v>1</v>
      </c>
      <c r="AQ74" s="437">
        <v>0</v>
      </c>
      <c r="AR74" s="437">
        <v>0</v>
      </c>
      <c r="AS74" s="437">
        <v>0</v>
      </c>
      <c r="AT74" s="437">
        <v>1</v>
      </c>
      <c r="AU74" s="437">
        <v>1</v>
      </c>
      <c r="AV74" s="437">
        <v>1</v>
      </c>
      <c r="AW74" s="437">
        <v>0</v>
      </c>
      <c r="AX74" s="437">
        <v>1</v>
      </c>
      <c r="AY74" s="429">
        <v>3</v>
      </c>
      <c r="AZ74" s="429">
        <v>9</v>
      </c>
      <c r="BA74" s="429">
        <v>19</v>
      </c>
      <c r="BB74" s="435">
        <v>0</v>
      </c>
      <c r="BC74" s="435">
        <v>0</v>
      </c>
      <c r="BD74" s="438" t="s">
        <v>396</v>
      </c>
    </row>
    <row r="75" spans="1:56" s="434" customFormat="1" ht="8.1" customHeight="1">
      <c r="A75" s="428" t="s">
        <v>398</v>
      </c>
      <c r="B75" s="428"/>
      <c r="C75" s="428"/>
      <c r="D75" s="428" t="s">
        <v>399</v>
      </c>
      <c r="E75" s="435">
        <f t="shared" si="12"/>
        <v>13</v>
      </c>
      <c r="F75" s="435">
        <f t="shared" si="13"/>
        <v>6</v>
      </c>
      <c r="G75" s="435">
        <f t="shared" si="14"/>
        <v>7</v>
      </c>
      <c r="H75" s="435">
        <v>0</v>
      </c>
      <c r="I75" s="435">
        <v>0</v>
      </c>
      <c r="J75" s="435">
        <v>0</v>
      </c>
      <c r="K75" s="435">
        <v>0</v>
      </c>
      <c r="L75" s="435">
        <v>0</v>
      </c>
      <c r="M75" s="435">
        <v>0</v>
      </c>
      <c r="N75" s="435">
        <v>0</v>
      </c>
      <c r="O75" s="435">
        <v>0</v>
      </c>
      <c r="P75" s="435">
        <v>0</v>
      </c>
      <c r="Q75" s="435">
        <v>0</v>
      </c>
      <c r="R75" s="430">
        <v>0</v>
      </c>
      <c r="S75" s="430">
        <v>0</v>
      </c>
      <c r="T75" s="435">
        <v>0</v>
      </c>
      <c r="U75" s="435">
        <v>0</v>
      </c>
      <c r="V75" s="435">
        <v>0</v>
      </c>
      <c r="W75" s="435">
        <v>0</v>
      </c>
      <c r="X75" s="435">
        <v>0</v>
      </c>
      <c r="Y75" s="436">
        <v>0</v>
      </c>
      <c r="Z75" s="437">
        <v>0</v>
      </c>
      <c r="AA75" s="437">
        <v>0</v>
      </c>
      <c r="AB75" s="437">
        <v>0</v>
      </c>
      <c r="AC75" s="437">
        <v>0</v>
      </c>
      <c r="AD75" s="437">
        <v>0</v>
      </c>
      <c r="AE75" s="437">
        <v>0</v>
      </c>
      <c r="AF75" s="437">
        <v>0</v>
      </c>
      <c r="AG75" s="437">
        <v>0</v>
      </c>
      <c r="AH75" s="437">
        <v>0</v>
      </c>
      <c r="AI75" s="437">
        <v>0</v>
      </c>
      <c r="AJ75" s="437">
        <v>0</v>
      </c>
      <c r="AK75" s="437">
        <v>0</v>
      </c>
      <c r="AL75" s="437">
        <v>0</v>
      </c>
      <c r="AM75" s="437">
        <v>0</v>
      </c>
      <c r="AN75" s="437">
        <v>0</v>
      </c>
      <c r="AO75" s="437">
        <v>0</v>
      </c>
      <c r="AP75" s="437">
        <v>0</v>
      </c>
      <c r="AQ75" s="437">
        <v>0</v>
      </c>
      <c r="AR75" s="437">
        <v>0</v>
      </c>
      <c r="AS75" s="437">
        <v>0</v>
      </c>
      <c r="AT75" s="437">
        <v>0</v>
      </c>
      <c r="AU75" s="437">
        <v>0</v>
      </c>
      <c r="AV75" s="435">
        <v>1</v>
      </c>
      <c r="AW75" s="435">
        <v>1</v>
      </c>
      <c r="AX75" s="429">
        <v>0</v>
      </c>
      <c r="AY75" s="429">
        <v>0</v>
      </c>
      <c r="AZ75" s="429">
        <v>5</v>
      </c>
      <c r="BA75" s="429">
        <v>6</v>
      </c>
      <c r="BB75" s="435">
        <v>0</v>
      </c>
      <c r="BC75" s="435">
        <v>0</v>
      </c>
      <c r="BD75" s="438" t="s">
        <v>398</v>
      </c>
    </row>
    <row r="76" spans="1:56" s="434" customFormat="1" ht="8.1" customHeight="1">
      <c r="A76" s="428" t="s">
        <v>400</v>
      </c>
      <c r="B76" s="428"/>
      <c r="C76" s="428" t="s">
        <v>401</v>
      </c>
      <c r="D76" s="428"/>
      <c r="E76" s="435">
        <f t="shared" si="12"/>
        <v>1772</v>
      </c>
      <c r="F76" s="435">
        <f t="shared" si="13"/>
        <v>954</v>
      </c>
      <c r="G76" s="435">
        <f t="shared" si="14"/>
        <v>818</v>
      </c>
      <c r="H76" s="429">
        <v>0</v>
      </c>
      <c r="I76" s="429">
        <v>0</v>
      </c>
      <c r="J76" s="429">
        <v>0</v>
      </c>
      <c r="K76" s="429">
        <v>0</v>
      </c>
      <c r="L76" s="429">
        <v>0</v>
      </c>
      <c r="M76" s="429">
        <v>0</v>
      </c>
      <c r="N76" s="429">
        <v>0</v>
      </c>
      <c r="O76" s="429">
        <v>0</v>
      </c>
      <c r="P76" s="429">
        <v>0</v>
      </c>
      <c r="Q76" s="429">
        <v>0</v>
      </c>
      <c r="R76" s="430">
        <v>0</v>
      </c>
      <c r="S76" s="430">
        <v>0</v>
      </c>
      <c r="T76" s="429">
        <v>0</v>
      </c>
      <c r="U76" s="429">
        <v>0</v>
      </c>
      <c r="V76" s="429">
        <v>0</v>
      </c>
      <c r="W76" s="429">
        <v>1</v>
      </c>
      <c r="X76" s="429">
        <v>0</v>
      </c>
      <c r="Y76" s="431">
        <v>1</v>
      </c>
      <c r="Z76" s="432">
        <v>1</v>
      </c>
      <c r="AA76" s="429">
        <v>0</v>
      </c>
      <c r="AB76" s="429">
        <v>2</v>
      </c>
      <c r="AC76" s="429">
        <v>1</v>
      </c>
      <c r="AD76" s="429">
        <v>3</v>
      </c>
      <c r="AE76" s="429">
        <v>1</v>
      </c>
      <c r="AF76" s="429">
        <v>4</v>
      </c>
      <c r="AG76" s="429">
        <v>2</v>
      </c>
      <c r="AH76" s="429">
        <v>15</v>
      </c>
      <c r="AI76" s="429">
        <v>1</v>
      </c>
      <c r="AJ76" s="429">
        <v>17</v>
      </c>
      <c r="AK76" s="429">
        <v>5</v>
      </c>
      <c r="AL76" s="429">
        <v>39</v>
      </c>
      <c r="AM76" s="429">
        <v>5</v>
      </c>
      <c r="AN76" s="429">
        <v>37</v>
      </c>
      <c r="AO76" s="429">
        <v>1</v>
      </c>
      <c r="AP76" s="429">
        <v>53</v>
      </c>
      <c r="AQ76" s="429">
        <v>13</v>
      </c>
      <c r="AR76" s="429">
        <v>93</v>
      </c>
      <c r="AS76" s="429">
        <v>19</v>
      </c>
      <c r="AT76" s="429">
        <v>122</v>
      </c>
      <c r="AU76" s="429">
        <v>45</v>
      </c>
      <c r="AV76" s="429">
        <v>138</v>
      </c>
      <c r="AW76" s="429">
        <v>74</v>
      </c>
      <c r="AX76" s="429">
        <f>SUM(AX77:AX82,AX90:AX91)</f>
        <v>190</v>
      </c>
      <c r="AY76" s="429">
        <f t="shared" ref="AY76:BA76" si="16">SUM(AY77:AY82,AY90:AY91)</f>
        <v>135</v>
      </c>
      <c r="AZ76" s="429">
        <f t="shared" si="16"/>
        <v>240</v>
      </c>
      <c r="BA76" s="429">
        <f t="shared" si="16"/>
        <v>514</v>
      </c>
      <c r="BB76" s="435">
        <v>0</v>
      </c>
      <c r="BC76" s="435">
        <v>0</v>
      </c>
      <c r="BD76" s="438" t="s">
        <v>400</v>
      </c>
    </row>
    <row r="77" spans="1:56" s="434" customFormat="1" ht="8.1" customHeight="1">
      <c r="A77" s="428" t="s">
        <v>402</v>
      </c>
      <c r="B77" s="428"/>
      <c r="C77" s="428"/>
      <c r="D77" s="428" t="s">
        <v>403</v>
      </c>
      <c r="E77" s="435">
        <f t="shared" si="12"/>
        <v>21</v>
      </c>
      <c r="F77" s="435">
        <f t="shared" si="13"/>
        <v>9</v>
      </c>
      <c r="G77" s="435">
        <f t="shared" si="14"/>
        <v>12</v>
      </c>
      <c r="H77" s="435">
        <v>0</v>
      </c>
      <c r="I77" s="435">
        <v>0</v>
      </c>
      <c r="J77" s="435">
        <v>0</v>
      </c>
      <c r="K77" s="435">
        <v>0</v>
      </c>
      <c r="L77" s="435">
        <v>0</v>
      </c>
      <c r="M77" s="435">
        <v>0</v>
      </c>
      <c r="N77" s="435">
        <v>0</v>
      </c>
      <c r="O77" s="435">
        <v>0</v>
      </c>
      <c r="P77" s="435">
        <v>0</v>
      </c>
      <c r="Q77" s="435">
        <v>0</v>
      </c>
      <c r="R77" s="430">
        <v>0</v>
      </c>
      <c r="S77" s="430">
        <v>0</v>
      </c>
      <c r="T77" s="435">
        <v>0</v>
      </c>
      <c r="U77" s="435">
        <v>0</v>
      </c>
      <c r="V77" s="435">
        <v>0</v>
      </c>
      <c r="W77" s="435">
        <v>0</v>
      </c>
      <c r="X77" s="435">
        <v>0</v>
      </c>
      <c r="Y77" s="436">
        <v>0</v>
      </c>
      <c r="Z77" s="432">
        <v>0</v>
      </c>
      <c r="AA77" s="432">
        <v>0</v>
      </c>
      <c r="AB77" s="432">
        <v>1</v>
      </c>
      <c r="AC77" s="432">
        <v>0</v>
      </c>
      <c r="AD77" s="432">
        <v>0</v>
      </c>
      <c r="AE77" s="432">
        <v>0</v>
      </c>
      <c r="AF77" s="432">
        <v>0</v>
      </c>
      <c r="AG77" s="432">
        <v>0</v>
      </c>
      <c r="AH77" s="432">
        <v>0</v>
      </c>
      <c r="AI77" s="432">
        <v>0</v>
      </c>
      <c r="AJ77" s="432">
        <v>0</v>
      </c>
      <c r="AK77" s="432">
        <v>0</v>
      </c>
      <c r="AL77" s="432">
        <v>0</v>
      </c>
      <c r="AM77" s="432">
        <v>0</v>
      </c>
      <c r="AN77" s="432">
        <v>0</v>
      </c>
      <c r="AO77" s="432">
        <v>0</v>
      </c>
      <c r="AP77" s="432">
        <v>0</v>
      </c>
      <c r="AQ77" s="432">
        <v>0</v>
      </c>
      <c r="AR77" s="432">
        <v>0</v>
      </c>
      <c r="AS77" s="435">
        <v>0</v>
      </c>
      <c r="AT77" s="435">
        <v>0</v>
      </c>
      <c r="AU77" s="435">
        <v>0</v>
      </c>
      <c r="AV77" s="435">
        <v>3</v>
      </c>
      <c r="AW77" s="435">
        <v>0</v>
      </c>
      <c r="AX77" s="429">
        <v>3</v>
      </c>
      <c r="AY77" s="429">
        <v>4</v>
      </c>
      <c r="AZ77" s="429">
        <v>2</v>
      </c>
      <c r="BA77" s="429">
        <v>8</v>
      </c>
      <c r="BB77" s="435">
        <v>0</v>
      </c>
      <c r="BC77" s="435">
        <v>0</v>
      </c>
      <c r="BD77" s="438" t="s">
        <v>402</v>
      </c>
    </row>
    <row r="78" spans="1:56" s="434" customFormat="1" ht="8.1" customHeight="1">
      <c r="A78" s="428" t="s">
        <v>404</v>
      </c>
      <c r="B78" s="428"/>
      <c r="C78" s="428"/>
      <c r="D78" s="428" t="s">
        <v>405</v>
      </c>
      <c r="E78" s="435">
        <f t="shared" si="12"/>
        <v>255</v>
      </c>
      <c r="F78" s="435">
        <f t="shared" si="13"/>
        <v>176</v>
      </c>
      <c r="G78" s="435">
        <f t="shared" si="14"/>
        <v>79</v>
      </c>
      <c r="H78" s="435">
        <v>0</v>
      </c>
      <c r="I78" s="435">
        <v>0</v>
      </c>
      <c r="J78" s="435">
        <v>0</v>
      </c>
      <c r="K78" s="435">
        <v>0</v>
      </c>
      <c r="L78" s="435">
        <v>0</v>
      </c>
      <c r="M78" s="435">
        <v>0</v>
      </c>
      <c r="N78" s="435">
        <v>0</v>
      </c>
      <c r="O78" s="435">
        <v>0</v>
      </c>
      <c r="P78" s="435">
        <v>0</v>
      </c>
      <c r="Q78" s="435">
        <v>0</v>
      </c>
      <c r="R78" s="430">
        <v>0</v>
      </c>
      <c r="S78" s="430">
        <v>0</v>
      </c>
      <c r="T78" s="435">
        <v>0</v>
      </c>
      <c r="U78" s="435">
        <v>0</v>
      </c>
      <c r="V78" s="435">
        <v>0</v>
      </c>
      <c r="W78" s="435">
        <v>0</v>
      </c>
      <c r="X78" s="435">
        <v>0</v>
      </c>
      <c r="Y78" s="436">
        <v>0</v>
      </c>
      <c r="Z78" s="432">
        <v>0</v>
      </c>
      <c r="AA78" s="432">
        <v>0</v>
      </c>
      <c r="AB78" s="432">
        <v>0</v>
      </c>
      <c r="AC78" s="432">
        <v>0</v>
      </c>
      <c r="AD78" s="435">
        <v>0</v>
      </c>
      <c r="AE78" s="435">
        <v>0</v>
      </c>
      <c r="AF78" s="435">
        <v>0</v>
      </c>
      <c r="AG78" s="435">
        <v>0</v>
      </c>
      <c r="AH78" s="435">
        <v>3</v>
      </c>
      <c r="AI78" s="435">
        <v>0</v>
      </c>
      <c r="AJ78" s="435">
        <v>4</v>
      </c>
      <c r="AK78" s="435">
        <v>0</v>
      </c>
      <c r="AL78" s="435">
        <v>17</v>
      </c>
      <c r="AM78" s="435">
        <v>0</v>
      </c>
      <c r="AN78" s="435">
        <v>12</v>
      </c>
      <c r="AO78" s="435">
        <v>0</v>
      </c>
      <c r="AP78" s="435">
        <v>8</v>
      </c>
      <c r="AQ78" s="435">
        <v>3</v>
      </c>
      <c r="AR78" s="435">
        <v>18</v>
      </c>
      <c r="AS78" s="435">
        <v>3</v>
      </c>
      <c r="AT78" s="435">
        <v>25</v>
      </c>
      <c r="AU78" s="435">
        <v>3</v>
      </c>
      <c r="AV78" s="435">
        <v>29</v>
      </c>
      <c r="AW78" s="435">
        <v>8</v>
      </c>
      <c r="AX78" s="429">
        <v>35</v>
      </c>
      <c r="AY78" s="429">
        <v>14</v>
      </c>
      <c r="AZ78" s="429">
        <v>25</v>
      </c>
      <c r="BA78" s="429">
        <v>48</v>
      </c>
      <c r="BB78" s="435">
        <v>0</v>
      </c>
      <c r="BC78" s="435">
        <v>0</v>
      </c>
      <c r="BD78" s="438" t="s">
        <v>404</v>
      </c>
    </row>
    <row r="79" spans="1:56" s="434" customFormat="1" ht="8.1" customHeight="1">
      <c r="A79" s="428" t="s">
        <v>406</v>
      </c>
      <c r="B79" s="428"/>
      <c r="C79" s="428"/>
      <c r="D79" s="428" t="s">
        <v>407</v>
      </c>
      <c r="E79" s="435">
        <f t="shared" si="12"/>
        <v>344</v>
      </c>
      <c r="F79" s="435">
        <f t="shared" si="13"/>
        <v>211</v>
      </c>
      <c r="G79" s="435">
        <f t="shared" si="14"/>
        <v>133</v>
      </c>
      <c r="H79" s="435">
        <v>0</v>
      </c>
      <c r="I79" s="435">
        <v>0</v>
      </c>
      <c r="J79" s="435">
        <v>0</v>
      </c>
      <c r="K79" s="435">
        <v>0</v>
      </c>
      <c r="L79" s="435">
        <v>0</v>
      </c>
      <c r="M79" s="435">
        <v>0</v>
      </c>
      <c r="N79" s="435">
        <v>0</v>
      </c>
      <c r="O79" s="435">
        <v>0</v>
      </c>
      <c r="P79" s="435">
        <v>0</v>
      </c>
      <c r="Q79" s="435">
        <v>0</v>
      </c>
      <c r="R79" s="430">
        <v>0</v>
      </c>
      <c r="S79" s="430">
        <v>0</v>
      </c>
      <c r="T79" s="435">
        <v>0</v>
      </c>
      <c r="U79" s="435">
        <v>0</v>
      </c>
      <c r="V79" s="435">
        <v>0</v>
      </c>
      <c r="W79" s="435">
        <v>0</v>
      </c>
      <c r="X79" s="435">
        <v>0</v>
      </c>
      <c r="Y79" s="436">
        <v>0</v>
      </c>
      <c r="Z79" s="432">
        <v>0</v>
      </c>
      <c r="AA79" s="432">
        <v>0</v>
      </c>
      <c r="AB79" s="432">
        <v>0</v>
      </c>
      <c r="AC79" s="432">
        <v>0</v>
      </c>
      <c r="AD79" s="435">
        <v>0</v>
      </c>
      <c r="AE79" s="435">
        <v>0</v>
      </c>
      <c r="AF79" s="435">
        <v>1</v>
      </c>
      <c r="AG79" s="435">
        <v>0</v>
      </c>
      <c r="AH79" s="435">
        <v>3</v>
      </c>
      <c r="AI79" s="435">
        <v>1</v>
      </c>
      <c r="AJ79" s="435">
        <v>4</v>
      </c>
      <c r="AK79" s="435">
        <v>2</v>
      </c>
      <c r="AL79" s="435">
        <v>5</v>
      </c>
      <c r="AM79" s="435">
        <v>3</v>
      </c>
      <c r="AN79" s="435">
        <v>10</v>
      </c>
      <c r="AO79" s="435">
        <v>1</v>
      </c>
      <c r="AP79" s="435">
        <v>19</v>
      </c>
      <c r="AQ79" s="435">
        <v>2</v>
      </c>
      <c r="AR79" s="435">
        <v>23</v>
      </c>
      <c r="AS79" s="435">
        <v>4</v>
      </c>
      <c r="AT79" s="435">
        <v>29</v>
      </c>
      <c r="AU79" s="435">
        <v>11</v>
      </c>
      <c r="AV79" s="435">
        <v>33</v>
      </c>
      <c r="AW79" s="435">
        <v>18</v>
      </c>
      <c r="AX79" s="429">
        <v>44</v>
      </c>
      <c r="AY79" s="429">
        <v>27</v>
      </c>
      <c r="AZ79" s="429">
        <v>40</v>
      </c>
      <c r="BA79" s="429">
        <v>64</v>
      </c>
      <c r="BB79" s="435">
        <v>0</v>
      </c>
      <c r="BC79" s="435">
        <v>0</v>
      </c>
      <c r="BD79" s="454" t="s">
        <v>408</v>
      </c>
    </row>
    <row r="80" spans="1:56" s="434" customFormat="1" ht="8.1" customHeight="1">
      <c r="A80" s="428" t="s">
        <v>409</v>
      </c>
      <c r="B80" s="428"/>
      <c r="C80" s="428"/>
      <c r="D80" s="428" t="s">
        <v>410</v>
      </c>
      <c r="E80" s="435">
        <f t="shared" si="12"/>
        <v>87</v>
      </c>
      <c r="F80" s="435">
        <f t="shared" si="13"/>
        <v>22</v>
      </c>
      <c r="G80" s="435">
        <f t="shared" si="14"/>
        <v>65</v>
      </c>
      <c r="H80" s="435">
        <v>0</v>
      </c>
      <c r="I80" s="435">
        <v>0</v>
      </c>
      <c r="J80" s="435">
        <v>0</v>
      </c>
      <c r="K80" s="435">
        <v>0</v>
      </c>
      <c r="L80" s="435">
        <v>0</v>
      </c>
      <c r="M80" s="435">
        <v>0</v>
      </c>
      <c r="N80" s="435">
        <v>0</v>
      </c>
      <c r="O80" s="435">
        <v>0</v>
      </c>
      <c r="P80" s="435">
        <v>0</v>
      </c>
      <c r="Q80" s="435">
        <v>0</v>
      </c>
      <c r="R80" s="430">
        <v>0</v>
      </c>
      <c r="S80" s="430">
        <v>0</v>
      </c>
      <c r="T80" s="435">
        <v>0</v>
      </c>
      <c r="U80" s="435">
        <v>0</v>
      </c>
      <c r="V80" s="435">
        <v>0</v>
      </c>
      <c r="W80" s="435">
        <v>0</v>
      </c>
      <c r="X80" s="435">
        <v>0</v>
      </c>
      <c r="Y80" s="436">
        <v>0</v>
      </c>
      <c r="Z80" s="432">
        <v>0</v>
      </c>
      <c r="AA80" s="432">
        <v>0</v>
      </c>
      <c r="AB80" s="432">
        <v>0</v>
      </c>
      <c r="AC80" s="432">
        <v>0</v>
      </c>
      <c r="AD80" s="432">
        <v>0</v>
      </c>
      <c r="AE80" s="432">
        <v>0</v>
      </c>
      <c r="AF80" s="432">
        <v>0</v>
      </c>
      <c r="AG80" s="432">
        <v>0</v>
      </c>
      <c r="AH80" s="432">
        <v>0</v>
      </c>
      <c r="AI80" s="432">
        <v>0</v>
      </c>
      <c r="AJ80" s="437">
        <v>0</v>
      </c>
      <c r="AK80" s="437">
        <v>0</v>
      </c>
      <c r="AL80" s="437">
        <v>0</v>
      </c>
      <c r="AM80" s="437">
        <v>0</v>
      </c>
      <c r="AN80" s="437">
        <v>0</v>
      </c>
      <c r="AO80" s="437">
        <v>0</v>
      </c>
      <c r="AP80" s="435">
        <v>1</v>
      </c>
      <c r="AQ80" s="435">
        <v>0</v>
      </c>
      <c r="AR80" s="435">
        <v>2</v>
      </c>
      <c r="AS80" s="435">
        <v>1</v>
      </c>
      <c r="AT80" s="435">
        <v>4</v>
      </c>
      <c r="AU80" s="435">
        <v>2</v>
      </c>
      <c r="AV80" s="435">
        <v>2</v>
      </c>
      <c r="AW80" s="435">
        <v>2</v>
      </c>
      <c r="AX80" s="429">
        <v>5</v>
      </c>
      <c r="AY80" s="429">
        <v>9</v>
      </c>
      <c r="AZ80" s="429">
        <v>8</v>
      </c>
      <c r="BA80" s="429">
        <v>51</v>
      </c>
      <c r="BB80" s="435">
        <v>0</v>
      </c>
      <c r="BC80" s="435">
        <v>0</v>
      </c>
      <c r="BD80" s="438" t="s">
        <v>409</v>
      </c>
    </row>
    <row r="81" spans="1:56" s="434" customFormat="1" ht="8.1" customHeight="1">
      <c r="A81" s="428" t="s">
        <v>411</v>
      </c>
      <c r="B81" s="428"/>
      <c r="C81" s="428"/>
      <c r="D81" s="428" t="s">
        <v>412</v>
      </c>
      <c r="E81" s="435">
        <f t="shared" si="12"/>
        <v>26</v>
      </c>
      <c r="F81" s="435">
        <f t="shared" si="13"/>
        <v>16</v>
      </c>
      <c r="G81" s="435">
        <f t="shared" si="14"/>
        <v>10</v>
      </c>
      <c r="H81" s="435">
        <v>0</v>
      </c>
      <c r="I81" s="435">
        <v>0</v>
      </c>
      <c r="J81" s="435">
        <v>0</v>
      </c>
      <c r="K81" s="435">
        <v>0</v>
      </c>
      <c r="L81" s="435">
        <v>0</v>
      </c>
      <c r="M81" s="435">
        <v>0</v>
      </c>
      <c r="N81" s="435">
        <v>0</v>
      </c>
      <c r="O81" s="435">
        <v>0</v>
      </c>
      <c r="P81" s="435">
        <v>0</v>
      </c>
      <c r="Q81" s="435">
        <v>0</v>
      </c>
      <c r="R81" s="430">
        <v>0</v>
      </c>
      <c r="S81" s="430">
        <v>0</v>
      </c>
      <c r="T81" s="435">
        <v>0</v>
      </c>
      <c r="U81" s="435">
        <v>0</v>
      </c>
      <c r="V81" s="435">
        <v>0</v>
      </c>
      <c r="W81" s="435">
        <v>0</v>
      </c>
      <c r="X81" s="435">
        <v>0</v>
      </c>
      <c r="Y81" s="436">
        <v>0</v>
      </c>
      <c r="Z81" s="432">
        <v>0</v>
      </c>
      <c r="AA81" s="432">
        <v>0</v>
      </c>
      <c r="AB81" s="432">
        <v>0</v>
      </c>
      <c r="AC81" s="432">
        <v>0</v>
      </c>
      <c r="AD81" s="432">
        <v>1</v>
      </c>
      <c r="AE81" s="432">
        <v>0</v>
      </c>
      <c r="AF81" s="432">
        <v>0</v>
      </c>
      <c r="AG81" s="432">
        <v>0</v>
      </c>
      <c r="AH81" s="432">
        <v>1</v>
      </c>
      <c r="AI81" s="432">
        <v>0</v>
      </c>
      <c r="AJ81" s="435">
        <v>1</v>
      </c>
      <c r="AK81" s="435">
        <v>0</v>
      </c>
      <c r="AL81" s="435">
        <v>1</v>
      </c>
      <c r="AM81" s="435">
        <v>0</v>
      </c>
      <c r="AN81" s="435">
        <v>1</v>
      </c>
      <c r="AO81" s="435">
        <v>0</v>
      </c>
      <c r="AP81" s="435">
        <v>1</v>
      </c>
      <c r="AQ81" s="435">
        <v>0</v>
      </c>
      <c r="AR81" s="435">
        <v>2</v>
      </c>
      <c r="AS81" s="435">
        <v>1</v>
      </c>
      <c r="AT81" s="435">
        <v>0</v>
      </c>
      <c r="AU81" s="435">
        <v>3</v>
      </c>
      <c r="AV81" s="435">
        <v>2</v>
      </c>
      <c r="AW81" s="435">
        <v>1</v>
      </c>
      <c r="AX81" s="429">
        <v>4</v>
      </c>
      <c r="AY81" s="429">
        <v>2</v>
      </c>
      <c r="AZ81" s="429">
        <v>2</v>
      </c>
      <c r="BA81" s="429">
        <v>3</v>
      </c>
      <c r="BB81" s="435">
        <v>0</v>
      </c>
      <c r="BC81" s="435">
        <v>0</v>
      </c>
      <c r="BD81" s="438" t="s">
        <v>411</v>
      </c>
    </row>
    <row r="82" spans="1:56" s="434" customFormat="1" ht="9.9499999999999993" customHeight="1" thickBot="1">
      <c r="A82" s="455" t="s">
        <v>413</v>
      </c>
      <c r="B82" s="455"/>
      <c r="C82" s="455"/>
      <c r="D82" s="456" t="s">
        <v>414</v>
      </c>
      <c r="E82" s="457">
        <f t="shared" si="12"/>
        <v>166</v>
      </c>
      <c r="F82" s="457">
        <f t="shared" si="13"/>
        <v>75</v>
      </c>
      <c r="G82" s="457">
        <f t="shared" si="14"/>
        <v>91</v>
      </c>
      <c r="H82" s="457">
        <v>0</v>
      </c>
      <c r="I82" s="457">
        <v>0</v>
      </c>
      <c r="J82" s="457">
        <v>0</v>
      </c>
      <c r="K82" s="457">
        <v>0</v>
      </c>
      <c r="L82" s="457">
        <v>0</v>
      </c>
      <c r="M82" s="457">
        <v>0</v>
      </c>
      <c r="N82" s="457">
        <v>0</v>
      </c>
      <c r="O82" s="457">
        <v>0</v>
      </c>
      <c r="P82" s="457">
        <v>0</v>
      </c>
      <c r="Q82" s="457">
        <v>0</v>
      </c>
      <c r="R82" s="458">
        <v>0</v>
      </c>
      <c r="S82" s="458">
        <v>0</v>
      </c>
      <c r="T82" s="457">
        <v>0</v>
      </c>
      <c r="U82" s="457">
        <v>0</v>
      </c>
      <c r="V82" s="457">
        <v>0</v>
      </c>
      <c r="W82" s="457">
        <v>0</v>
      </c>
      <c r="X82" s="457">
        <v>0</v>
      </c>
      <c r="Y82" s="459">
        <v>0</v>
      </c>
      <c r="Z82" s="460">
        <v>0</v>
      </c>
      <c r="AA82" s="457">
        <v>0</v>
      </c>
      <c r="AB82" s="457">
        <v>0</v>
      </c>
      <c r="AC82" s="457">
        <v>1</v>
      </c>
      <c r="AD82" s="457">
        <v>0</v>
      </c>
      <c r="AE82" s="457">
        <v>0</v>
      </c>
      <c r="AF82" s="457">
        <v>0</v>
      </c>
      <c r="AG82" s="457">
        <v>0</v>
      </c>
      <c r="AH82" s="457">
        <v>0</v>
      </c>
      <c r="AI82" s="457">
        <v>0</v>
      </c>
      <c r="AJ82" s="457">
        <v>2</v>
      </c>
      <c r="AK82" s="457">
        <v>0</v>
      </c>
      <c r="AL82" s="457">
        <v>2</v>
      </c>
      <c r="AM82" s="457">
        <v>0</v>
      </c>
      <c r="AN82" s="457">
        <v>0</v>
      </c>
      <c r="AO82" s="457">
        <v>0</v>
      </c>
      <c r="AP82" s="457">
        <v>2</v>
      </c>
      <c r="AQ82" s="457">
        <v>0</v>
      </c>
      <c r="AR82" s="457">
        <v>1</v>
      </c>
      <c r="AS82" s="457">
        <v>2</v>
      </c>
      <c r="AT82" s="457">
        <v>7</v>
      </c>
      <c r="AU82" s="457">
        <v>3</v>
      </c>
      <c r="AV82" s="457">
        <v>9</v>
      </c>
      <c r="AW82" s="457">
        <v>3</v>
      </c>
      <c r="AX82" s="461">
        <v>18</v>
      </c>
      <c r="AY82" s="461">
        <v>13</v>
      </c>
      <c r="AZ82" s="461">
        <v>34</v>
      </c>
      <c r="BA82" s="461">
        <v>69</v>
      </c>
      <c r="BB82" s="457">
        <v>0</v>
      </c>
      <c r="BC82" s="457">
        <v>0</v>
      </c>
      <c r="BD82" s="462" t="s">
        <v>413</v>
      </c>
    </row>
    <row r="83" spans="1:56" s="434" customFormat="1" ht="8.1" customHeight="1">
      <c r="A83" s="428" t="s">
        <v>43</v>
      </c>
      <c r="B83" s="428"/>
      <c r="C83" s="428"/>
      <c r="D83" s="428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  <c r="V83" s="463"/>
      <c r="W83" s="463"/>
      <c r="X83" s="464"/>
      <c r="Y83" s="464"/>
      <c r="Z83" s="464"/>
      <c r="AA83" s="464"/>
      <c r="AB83" s="464"/>
      <c r="AC83" s="464"/>
      <c r="AD83" s="464"/>
      <c r="AE83" s="464"/>
      <c r="AF83" s="464"/>
      <c r="AG83" s="464"/>
      <c r="AH83" s="464"/>
      <c r="AI83" s="464"/>
      <c r="AJ83" s="464"/>
      <c r="AK83" s="464"/>
      <c r="AL83" s="464"/>
      <c r="AM83" s="464"/>
      <c r="AN83" s="464"/>
      <c r="AO83" s="464"/>
      <c r="AP83" s="464"/>
      <c r="AQ83" s="464"/>
      <c r="AR83" s="464"/>
      <c r="AS83" s="464"/>
      <c r="AT83" s="464"/>
      <c r="AU83" s="464"/>
      <c r="AV83" s="464"/>
      <c r="AW83" s="464"/>
      <c r="AX83" s="463"/>
      <c r="AY83" s="463"/>
      <c r="AZ83" s="463"/>
      <c r="BA83" s="463"/>
      <c r="BB83" s="463"/>
      <c r="BC83" s="463"/>
      <c r="BD83" s="465"/>
    </row>
    <row r="84" spans="1:56" s="471" customFormat="1" ht="8.1" customHeight="1">
      <c r="A84" s="466"/>
      <c r="B84" s="467"/>
      <c r="C84" s="467"/>
      <c r="D84" s="467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68"/>
      <c r="U84" s="468"/>
      <c r="V84" s="468"/>
      <c r="W84" s="468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69"/>
      <c r="AI84" s="469"/>
      <c r="AJ84" s="469"/>
      <c r="AK84" s="469"/>
      <c r="AL84" s="469"/>
      <c r="AM84" s="469"/>
      <c r="AN84" s="469"/>
      <c r="AO84" s="469"/>
      <c r="AP84" s="469"/>
      <c r="AQ84" s="469"/>
      <c r="AR84" s="469"/>
      <c r="AS84" s="469"/>
      <c r="AT84" s="469"/>
      <c r="AU84" s="469"/>
      <c r="AV84" s="469"/>
      <c r="AW84" s="469"/>
      <c r="AX84" s="468"/>
      <c r="AY84" s="468"/>
      <c r="AZ84" s="468"/>
      <c r="BA84" s="468"/>
      <c r="BB84" s="468"/>
      <c r="BC84" s="468"/>
      <c r="BD84" s="470"/>
    </row>
    <row r="85" spans="1:56" s="471" customFormat="1">
      <c r="A85" s="472"/>
      <c r="B85" s="472"/>
      <c r="C85" s="472"/>
      <c r="D85" s="472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473"/>
      <c r="P85" s="473"/>
      <c r="Q85" s="473"/>
      <c r="R85" s="473"/>
      <c r="S85" s="473"/>
      <c r="T85" s="473"/>
      <c r="U85" s="473"/>
      <c r="V85" s="468"/>
      <c r="W85" s="468"/>
      <c r="X85" s="468"/>
      <c r="Y85" s="468"/>
      <c r="Z85" s="468"/>
      <c r="AA85" s="468"/>
      <c r="AB85" s="473"/>
      <c r="AC85" s="473"/>
      <c r="AD85" s="473"/>
      <c r="AE85" s="473"/>
      <c r="AF85" s="473"/>
      <c r="AG85" s="473"/>
      <c r="AH85" s="473"/>
      <c r="AI85" s="473"/>
      <c r="AJ85" s="473"/>
      <c r="AK85" s="473"/>
      <c r="AL85" s="473"/>
      <c r="AM85" s="473"/>
      <c r="AN85" s="473"/>
      <c r="AO85" s="473"/>
      <c r="AP85" s="473"/>
      <c r="AQ85" s="473"/>
      <c r="AR85" s="473"/>
      <c r="AS85" s="473"/>
      <c r="AT85" s="473"/>
      <c r="AU85" s="473"/>
      <c r="AV85" s="473"/>
      <c r="AW85" s="473"/>
      <c r="AX85" s="473"/>
      <c r="AY85" s="473"/>
      <c r="AZ85" s="473"/>
      <c r="BA85" s="473"/>
      <c r="BB85" s="472"/>
      <c r="BC85" s="472"/>
      <c r="BD85" s="472"/>
    </row>
    <row r="86" spans="1:56" s="434" customFormat="1" ht="14.25" thickBot="1">
      <c r="A86" s="428" t="s">
        <v>415</v>
      </c>
      <c r="B86" s="428"/>
      <c r="C86" s="428"/>
      <c r="D86" s="428"/>
      <c r="E86" s="428"/>
      <c r="F86" s="428"/>
      <c r="G86" s="428"/>
      <c r="H86" s="428"/>
      <c r="I86" s="428"/>
      <c r="J86" s="428"/>
      <c r="K86" s="428"/>
      <c r="L86" s="428"/>
      <c r="M86" s="428"/>
      <c r="N86" s="428"/>
      <c r="O86" s="428"/>
      <c r="P86" s="428"/>
      <c r="Q86" s="428"/>
      <c r="R86" s="428"/>
      <c r="S86" s="428"/>
      <c r="T86" s="428"/>
      <c r="U86" s="428"/>
      <c r="V86" s="428"/>
      <c r="W86" s="428"/>
      <c r="X86" s="455"/>
      <c r="Y86" s="455"/>
      <c r="Z86" s="428" t="s">
        <v>415</v>
      </c>
      <c r="AA86" s="428"/>
      <c r="AB86" s="428"/>
      <c r="AC86" s="428"/>
      <c r="AD86" s="428"/>
      <c r="AE86" s="428"/>
      <c r="AF86" s="428"/>
      <c r="AG86" s="428"/>
      <c r="AH86" s="428"/>
      <c r="AI86" s="428"/>
      <c r="AJ86" s="428"/>
      <c r="AK86" s="428"/>
      <c r="AL86" s="428"/>
      <c r="AM86" s="428"/>
      <c r="AN86" s="428"/>
      <c r="AO86" s="428"/>
      <c r="AP86" s="428"/>
      <c r="AQ86" s="428"/>
      <c r="AR86" s="428"/>
      <c r="AS86" s="428"/>
      <c r="AT86" s="428"/>
      <c r="AU86" s="428"/>
      <c r="AV86" s="428"/>
      <c r="AW86" s="428"/>
      <c r="AX86" s="463"/>
      <c r="AY86" s="463"/>
      <c r="AZ86" s="463"/>
      <c r="BA86" s="463"/>
      <c r="BB86" s="428"/>
      <c r="BC86" s="776" t="s">
        <v>275</v>
      </c>
      <c r="BD86" s="776"/>
    </row>
    <row r="87" spans="1:56" s="434" customFormat="1">
      <c r="A87" s="764" t="s">
        <v>276</v>
      </c>
      <c r="B87" s="764"/>
      <c r="C87" s="764"/>
      <c r="D87" s="765"/>
      <c r="E87" s="770" t="s">
        <v>277</v>
      </c>
      <c r="F87" s="764"/>
      <c r="G87" s="765"/>
      <c r="H87" s="753" t="s">
        <v>278</v>
      </c>
      <c r="I87" s="753"/>
      <c r="J87" s="753" t="s">
        <v>416</v>
      </c>
      <c r="K87" s="753"/>
      <c r="L87" s="753" t="s">
        <v>152</v>
      </c>
      <c r="M87" s="753"/>
      <c r="N87" s="753" t="s">
        <v>417</v>
      </c>
      <c r="O87" s="753"/>
      <c r="P87" s="753" t="s">
        <v>418</v>
      </c>
      <c r="Q87" s="753"/>
      <c r="R87" s="753" t="s">
        <v>279</v>
      </c>
      <c r="S87" s="753"/>
      <c r="T87" s="753" t="s">
        <v>280</v>
      </c>
      <c r="U87" s="753"/>
      <c r="V87" s="753" t="s">
        <v>197</v>
      </c>
      <c r="W87" s="753"/>
      <c r="X87" s="753" t="s">
        <v>198</v>
      </c>
      <c r="Y87" s="755"/>
      <c r="Z87" s="762" t="s">
        <v>200</v>
      </c>
      <c r="AA87" s="753"/>
      <c r="AB87" s="753" t="s">
        <v>202</v>
      </c>
      <c r="AC87" s="753"/>
      <c r="AD87" s="753" t="s">
        <v>203</v>
      </c>
      <c r="AE87" s="753"/>
      <c r="AF87" s="753" t="s">
        <v>206</v>
      </c>
      <c r="AG87" s="753"/>
      <c r="AH87" s="753" t="s">
        <v>208</v>
      </c>
      <c r="AI87" s="753"/>
      <c r="AJ87" s="753" t="s">
        <v>211</v>
      </c>
      <c r="AK87" s="753"/>
      <c r="AL87" s="753" t="s">
        <v>212</v>
      </c>
      <c r="AM87" s="753"/>
      <c r="AN87" s="753" t="s">
        <v>213</v>
      </c>
      <c r="AO87" s="753"/>
      <c r="AP87" s="753" t="s">
        <v>214</v>
      </c>
      <c r="AQ87" s="753"/>
      <c r="AR87" s="753" t="s">
        <v>215</v>
      </c>
      <c r="AS87" s="753"/>
      <c r="AT87" s="753" t="s">
        <v>216</v>
      </c>
      <c r="AU87" s="753"/>
      <c r="AV87" s="753" t="s">
        <v>217</v>
      </c>
      <c r="AW87" s="753"/>
      <c r="AX87" s="751" t="s">
        <v>218</v>
      </c>
      <c r="AY87" s="751"/>
      <c r="AZ87" s="751" t="s">
        <v>219</v>
      </c>
      <c r="BA87" s="751"/>
      <c r="BB87" s="753" t="s">
        <v>281</v>
      </c>
      <c r="BC87" s="753"/>
      <c r="BD87" s="755" t="s">
        <v>282</v>
      </c>
    </row>
    <row r="88" spans="1:56" s="434" customFormat="1">
      <c r="A88" s="766"/>
      <c r="B88" s="766"/>
      <c r="C88" s="766"/>
      <c r="D88" s="767"/>
      <c r="E88" s="771"/>
      <c r="F88" s="772"/>
      <c r="G88" s="773"/>
      <c r="H88" s="754"/>
      <c r="I88" s="754"/>
      <c r="J88" s="754"/>
      <c r="K88" s="754"/>
      <c r="L88" s="754"/>
      <c r="M88" s="754"/>
      <c r="N88" s="754"/>
      <c r="O88" s="754"/>
      <c r="P88" s="754"/>
      <c r="Q88" s="754"/>
      <c r="R88" s="754" t="s">
        <v>7</v>
      </c>
      <c r="S88" s="754"/>
      <c r="T88" s="754"/>
      <c r="U88" s="754"/>
      <c r="V88" s="754"/>
      <c r="W88" s="754"/>
      <c r="X88" s="754"/>
      <c r="Y88" s="756"/>
      <c r="Z88" s="763"/>
      <c r="AA88" s="754"/>
      <c r="AB88" s="754"/>
      <c r="AC88" s="754"/>
      <c r="AD88" s="754"/>
      <c r="AE88" s="754"/>
      <c r="AF88" s="754"/>
      <c r="AG88" s="754"/>
      <c r="AH88" s="754"/>
      <c r="AI88" s="754"/>
      <c r="AJ88" s="754"/>
      <c r="AK88" s="754"/>
      <c r="AL88" s="754"/>
      <c r="AM88" s="754"/>
      <c r="AN88" s="754"/>
      <c r="AO88" s="754"/>
      <c r="AP88" s="754"/>
      <c r="AQ88" s="754"/>
      <c r="AR88" s="754"/>
      <c r="AS88" s="754"/>
      <c r="AT88" s="754"/>
      <c r="AU88" s="754"/>
      <c r="AV88" s="754"/>
      <c r="AW88" s="754"/>
      <c r="AX88" s="752"/>
      <c r="AY88" s="752"/>
      <c r="AZ88" s="752"/>
      <c r="BA88" s="752"/>
      <c r="BB88" s="754"/>
      <c r="BC88" s="754"/>
      <c r="BD88" s="756"/>
    </row>
    <row r="89" spans="1:56" s="434" customFormat="1" ht="14.25" thickBot="1">
      <c r="A89" s="768"/>
      <c r="B89" s="768"/>
      <c r="C89" s="768"/>
      <c r="D89" s="769"/>
      <c r="E89" s="421" t="s">
        <v>277</v>
      </c>
      <c r="F89" s="421" t="s">
        <v>182</v>
      </c>
      <c r="G89" s="421" t="s">
        <v>220</v>
      </c>
      <c r="H89" s="421" t="s">
        <v>182</v>
      </c>
      <c r="I89" s="421" t="s">
        <v>220</v>
      </c>
      <c r="J89" s="421" t="s">
        <v>182</v>
      </c>
      <c r="K89" s="421" t="s">
        <v>220</v>
      </c>
      <c r="L89" s="421" t="s">
        <v>182</v>
      </c>
      <c r="M89" s="421" t="s">
        <v>220</v>
      </c>
      <c r="N89" s="421" t="s">
        <v>182</v>
      </c>
      <c r="O89" s="421" t="s">
        <v>220</v>
      </c>
      <c r="P89" s="421" t="s">
        <v>182</v>
      </c>
      <c r="Q89" s="421" t="s">
        <v>220</v>
      </c>
      <c r="R89" s="421" t="s">
        <v>182</v>
      </c>
      <c r="S89" s="421" t="s">
        <v>220</v>
      </c>
      <c r="T89" s="421" t="s">
        <v>182</v>
      </c>
      <c r="U89" s="421" t="s">
        <v>220</v>
      </c>
      <c r="V89" s="421" t="s">
        <v>182</v>
      </c>
      <c r="W89" s="421" t="s">
        <v>220</v>
      </c>
      <c r="X89" s="421" t="s">
        <v>182</v>
      </c>
      <c r="Y89" s="422" t="s">
        <v>220</v>
      </c>
      <c r="Z89" s="423" t="s">
        <v>182</v>
      </c>
      <c r="AA89" s="421" t="s">
        <v>220</v>
      </c>
      <c r="AB89" s="421" t="s">
        <v>182</v>
      </c>
      <c r="AC89" s="421" t="s">
        <v>220</v>
      </c>
      <c r="AD89" s="421" t="s">
        <v>182</v>
      </c>
      <c r="AE89" s="421" t="s">
        <v>220</v>
      </c>
      <c r="AF89" s="421" t="s">
        <v>182</v>
      </c>
      <c r="AG89" s="421" t="s">
        <v>220</v>
      </c>
      <c r="AH89" s="421" t="s">
        <v>182</v>
      </c>
      <c r="AI89" s="421" t="s">
        <v>220</v>
      </c>
      <c r="AJ89" s="421" t="s">
        <v>182</v>
      </c>
      <c r="AK89" s="421" t="s">
        <v>220</v>
      </c>
      <c r="AL89" s="421" t="s">
        <v>182</v>
      </c>
      <c r="AM89" s="421" t="s">
        <v>220</v>
      </c>
      <c r="AN89" s="421" t="s">
        <v>182</v>
      </c>
      <c r="AO89" s="421" t="s">
        <v>220</v>
      </c>
      <c r="AP89" s="421" t="s">
        <v>182</v>
      </c>
      <c r="AQ89" s="421" t="s">
        <v>220</v>
      </c>
      <c r="AR89" s="421" t="s">
        <v>182</v>
      </c>
      <c r="AS89" s="421" t="s">
        <v>220</v>
      </c>
      <c r="AT89" s="421" t="s">
        <v>182</v>
      </c>
      <c r="AU89" s="421" t="s">
        <v>220</v>
      </c>
      <c r="AV89" s="421" t="s">
        <v>182</v>
      </c>
      <c r="AW89" s="421" t="s">
        <v>220</v>
      </c>
      <c r="AX89" s="424" t="s">
        <v>182</v>
      </c>
      <c r="AY89" s="424" t="s">
        <v>220</v>
      </c>
      <c r="AZ89" s="424" t="s">
        <v>182</v>
      </c>
      <c r="BA89" s="424" t="s">
        <v>220</v>
      </c>
      <c r="BB89" s="421" t="s">
        <v>182</v>
      </c>
      <c r="BC89" s="421" t="s">
        <v>220</v>
      </c>
      <c r="BD89" s="757"/>
    </row>
    <row r="90" spans="1:56" s="434" customFormat="1" ht="8.1" customHeight="1">
      <c r="A90" s="428" t="s">
        <v>419</v>
      </c>
      <c r="B90" s="428"/>
      <c r="C90" s="428"/>
      <c r="D90" s="428" t="s">
        <v>420</v>
      </c>
      <c r="E90" s="474">
        <f>F90+G90</f>
        <v>821</v>
      </c>
      <c r="F90" s="474">
        <f>R90+T90+V90+X90+Z90+AB90+AD90+AF90+AH90+AJ90+AL90+AN90+AP90+AR90+AT90+AV90+AX90+AZ90+BB90</f>
        <v>419</v>
      </c>
      <c r="G90" s="474">
        <f>S90+U90+W90+Y90+AA90+AC90+AE90+AG90+AI90+AK90+AM90+AO90+AQ90+AS90+AU90+AW90+AY90+BA90+BC90</f>
        <v>402</v>
      </c>
      <c r="H90" s="435">
        <v>0</v>
      </c>
      <c r="I90" s="435">
        <v>0</v>
      </c>
      <c r="J90" s="435">
        <v>0</v>
      </c>
      <c r="K90" s="435">
        <v>0</v>
      </c>
      <c r="L90" s="435">
        <v>0</v>
      </c>
      <c r="M90" s="435">
        <v>0</v>
      </c>
      <c r="N90" s="435">
        <v>0</v>
      </c>
      <c r="O90" s="435">
        <v>0</v>
      </c>
      <c r="P90" s="435">
        <v>0</v>
      </c>
      <c r="Q90" s="435">
        <v>0</v>
      </c>
      <c r="R90" s="475">
        <v>0</v>
      </c>
      <c r="S90" s="475">
        <v>0</v>
      </c>
      <c r="T90" s="475">
        <v>0</v>
      </c>
      <c r="U90" s="435">
        <v>0</v>
      </c>
      <c r="V90" s="435">
        <v>0</v>
      </c>
      <c r="W90" s="435">
        <v>0</v>
      </c>
      <c r="X90" s="435">
        <v>0</v>
      </c>
      <c r="Y90" s="436">
        <v>0</v>
      </c>
      <c r="Z90" s="476">
        <v>1</v>
      </c>
      <c r="AA90" s="476">
        <v>0</v>
      </c>
      <c r="AB90" s="475">
        <v>0</v>
      </c>
      <c r="AC90" s="475">
        <v>0</v>
      </c>
      <c r="AD90" s="475">
        <v>2</v>
      </c>
      <c r="AE90" s="475">
        <v>1</v>
      </c>
      <c r="AF90" s="475">
        <v>3</v>
      </c>
      <c r="AG90" s="475">
        <v>2</v>
      </c>
      <c r="AH90" s="475">
        <v>8</v>
      </c>
      <c r="AI90" s="475">
        <v>0</v>
      </c>
      <c r="AJ90" s="475">
        <v>6</v>
      </c>
      <c r="AK90" s="475">
        <v>3</v>
      </c>
      <c r="AL90" s="475">
        <v>13</v>
      </c>
      <c r="AM90" s="475">
        <v>2</v>
      </c>
      <c r="AN90" s="475">
        <v>13</v>
      </c>
      <c r="AO90" s="475">
        <v>0</v>
      </c>
      <c r="AP90" s="475">
        <v>22</v>
      </c>
      <c r="AQ90" s="475">
        <v>6</v>
      </c>
      <c r="AR90" s="475">
        <v>44</v>
      </c>
      <c r="AS90" s="475">
        <v>8</v>
      </c>
      <c r="AT90" s="475">
        <v>52</v>
      </c>
      <c r="AU90" s="475">
        <v>22</v>
      </c>
      <c r="AV90" s="475">
        <v>57</v>
      </c>
      <c r="AW90" s="475">
        <v>40</v>
      </c>
      <c r="AX90" s="474">
        <v>74</v>
      </c>
      <c r="AY90" s="474">
        <v>62</v>
      </c>
      <c r="AZ90" s="474">
        <v>124</v>
      </c>
      <c r="BA90" s="474">
        <v>256</v>
      </c>
      <c r="BB90" s="475">
        <v>0</v>
      </c>
      <c r="BC90" s="475">
        <v>0</v>
      </c>
      <c r="BD90" s="477" t="s">
        <v>419</v>
      </c>
    </row>
    <row r="91" spans="1:56" s="434" customFormat="1" ht="8.1" customHeight="1">
      <c r="A91" s="428" t="s">
        <v>421</v>
      </c>
      <c r="B91" s="428"/>
      <c r="C91" s="428"/>
      <c r="D91" s="428" t="s">
        <v>422</v>
      </c>
      <c r="E91" s="429">
        <f>F91+G91</f>
        <v>52</v>
      </c>
      <c r="F91" s="429">
        <f t="shared" ref="F91:G154" si="17">R91+T91+V91+X91+Z91+AB91+AD91+AF91+AH91+AJ91+AL91+AN91+AP91+AR91+AT91+AV91+AX91+AZ91+BB91</f>
        <v>26</v>
      </c>
      <c r="G91" s="429">
        <f t="shared" si="17"/>
        <v>26</v>
      </c>
      <c r="H91" s="435">
        <v>0</v>
      </c>
      <c r="I91" s="435">
        <v>0</v>
      </c>
      <c r="J91" s="435">
        <v>0</v>
      </c>
      <c r="K91" s="435">
        <v>0</v>
      </c>
      <c r="L91" s="435">
        <v>0</v>
      </c>
      <c r="M91" s="435">
        <v>0</v>
      </c>
      <c r="N91" s="435">
        <v>0</v>
      </c>
      <c r="O91" s="435">
        <v>0</v>
      </c>
      <c r="P91" s="435">
        <v>0</v>
      </c>
      <c r="Q91" s="435">
        <v>0</v>
      </c>
      <c r="R91" s="435">
        <v>0</v>
      </c>
      <c r="S91" s="435">
        <v>0</v>
      </c>
      <c r="T91" s="435">
        <v>0</v>
      </c>
      <c r="U91" s="435">
        <v>0</v>
      </c>
      <c r="V91" s="435">
        <v>0</v>
      </c>
      <c r="W91" s="435">
        <v>1</v>
      </c>
      <c r="X91" s="435">
        <v>0</v>
      </c>
      <c r="Y91" s="436">
        <v>1</v>
      </c>
      <c r="Z91" s="437">
        <v>0</v>
      </c>
      <c r="AA91" s="437">
        <v>0</v>
      </c>
      <c r="AB91" s="435">
        <v>1</v>
      </c>
      <c r="AC91" s="435">
        <v>0</v>
      </c>
      <c r="AD91" s="435">
        <v>0</v>
      </c>
      <c r="AE91" s="435">
        <v>0</v>
      </c>
      <c r="AF91" s="435">
        <v>0</v>
      </c>
      <c r="AG91" s="435">
        <v>0</v>
      </c>
      <c r="AH91" s="435">
        <v>0</v>
      </c>
      <c r="AI91" s="435">
        <v>0</v>
      </c>
      <c r="AJ91" s="435">
        <v>0</v>
      </c>
      <c r="AK91" s="435">
        <v>0</v>
      </c>
      <c r="AL91" s="435">
        <v>1</v>
      </c>
      <c r="AM91" s="435">
        <v>0</v>
      </c>
      <c r="AN91" s="435">
        <v>1</v>
      </c>
      <c r="AO91" s="435">
        <v>0</v>
      </c>
      <c r="AP91" s="435">
        <v>0</v>
      </c>
      <c r="AQ91" s="435">
        <v>2</v>
      </c>
      <c r="AR91" s="435">
        <v>3</v>
      </c>
      <c r="AS91" s="435">
        <v>0</v>
      </c>
      <c r="AT91" s="435">
        <v>5</v>
      </c>
      <c r="AU91" s="435">
        <v>1</v>
      </c>
      <c r="AV91" s="435">
        <v>3</v>
      </c>
      <c r="AW91" s="435">
        <v>2</v>
      </c>
      <c r="AX91" s="429">
        <v>7</v>
      </c>
      <c r="AY91" s="429">
        <v>4</v>
      </c>
      <c r="AZ91" s="429">
        <v>5</v>
      </c>
      <c r="BA91" s="429">
        <v>15</v>
      </c>
      <c r="BB91" s="435">
        <v>0</v>
      </c>
      <c r="BC91" s="435">
        <v>0</v>
      </c>
      <c r="BD91" s="465" t="s">
        <v>421</v>
      </c>
    </row>
    <row r="92" spans="1:56" s="434" customFormat="1" ht="8.1" customHeight="1">
      <c r="A92" s="428" t="s">
        <v>423</v>
      </c>
      <c r="B92" s="428"/>
      <c r="C92" s="428" t="s">
        <v>424</v>
      </c>
      <c r="D92" s="428"/>
      <c r="E92" s="429">
        <f t="shared" ref="E92:E155" si="18">F92+G92</f>
        <v>834</v>
      </c>
      <c r="F92" s="429">
        <f t="shared" si="17"/>
        <v>411</v>
      </c>
      <c r="G92" s="429">
        <f t="shared" si="17"/>
        <v>423</v>
      </c>
      <c r="H92" s="435">
        <v>0</v>
      </c>
      <c r="I92" s="435">
        <v>0</v>
      </c>
      <c r="J92" s="435">
        <v>0</v>
      </c>
      <c r="K92" s="435">
        <v>0</v>
      </c>
      <c r="L92" s="435">
        <v>0</v>
      </c>
      <c r="M92" s="435">
        <v>0</v>
      </c>
      <c r="N92" s="435">
        <v>0</v>
      </c>
      <c r="O92" s="435">
        <v>0</v>
      </c>
      <c r="P92" s="435">
        <v>0</v>
      </c>
      <c r="Q92" s="435">
        <v>0</v>
      </c>
      <c r="R92" s="435">
        <v>0</v>
      </c>
      <c r="S92" s="435">
        <v>0</v>
      </c>
      <c r="T92" s="435">
        <v>0</v>
      </c>
      <c r="U92" s="435">
        <v>0</v>
      </c>
      <c r="V92" s="435">
        <v>0</v>
      </c>
      <c r="W92" s="435">
        <v>0</v>
      </c>
      <c r="X92" s="435">
        <v>0</v>
      </c>
      <c r="Y92" s="436">
        <v>0</v>
      </c>
      <c r="Z92" s="437">
        <v>2</v>
      </c>
      <c r="AA92" s="435">
        <v>0</v>
      </c>
      <c r="AB92" s="435">
        <v>0</v>
      </c>
      <c r="AC92" s="435">
        <v>0</v>
      </c>
      <c r="AD92" s="435">
        <v>1</v>
      </c>
      <c r="AE92" s="435">
        <v>0</v>
      </c>
      <c r="AF92" s="435">
        <v>1</v>
      </c>
      <c r="AG92" s="435">
        <v>0</v>
      </c>
      <c r="AH92" s="435">
        <v>10</v>
      </c>
      <c r="AI92" s="435">
        <v>2</v>
      </c>
      <c r="AJ92" s="435">
        <v>9</v>
      </c>
      <c r="AK92" s="435">
        <v>4</v>
      </c>
      <c r="AL92" s="435">
        <v>12</v>
      </c>
      <c r="AM92" s="435">
        <v>8</v>
      </c>
      <c r="AN92" s="435">
        <v>15</v>
      </c>
      <c r="AO92" s="435">
        <v>8</v>
      </c>
      <c r="AP92" s="435">
        <v>25</v>
      </c>
      <c r="AQ92" s="435">
        <v>5</v>
      </c>
      <c r="AR92" s="435">
        <v>40</v>
      </c>
      <c r="AS92" s="435">
        <v>11</v>
      </c>
      <c r="AT92" s="435">
        <v>41</v>
      </c>
      <c r="AU92" s="435">
        <v>26</v>
      </c>
      <c r="AV92" s="435">
        <v>73</v>
      </c>
      <c r="AW92" s="435">
        <v>39</v>
      </c>
      <c r="AX92" s="435">
        <f>SUM(AX93:AX96)</f>
        <v>75</v>
      </c>
      <c r="AY92" s="435">
        <f t="shared" ref="AY92:BA92" si="19">SUM(AY93:AY96)</f>
        <v>61</v>
      </c>
      <c r="AZ92" s="435">
        <f>SUM(AZ93:AZ96)</f>
        <v>107</v>
      </c>
      <c r="BA92" s="435">
        <f t="shared" si="19"/>
        <v>259</v>
      </c>
      <c r="BB92" s="435">
        <v>0</v>
      </c>
      <c r="BC92" s="435">
        <v>0</v>
      </c>
      <c r="BD92" s="438" t="s">
        <v>423</v>
      </c>
    </row>
    <row r="93" spans="1:56" s="434" customFormat="1" ht="8.1" customHeight="1">
      <c r="A93" s="428" t="s">
        <v>425</v>
      </c>
      <c r="B93" s="428"/>
      <c r="C93" s="428"/>
      <c r="D93" s="428" t="s">
        <v>426</v>
      </c>
      <c r="E93" s="429">
        <f t="shared" si="18"/>
        <v>113</v>
      </c>
      <c r="F93" s="429">
        <f t="shared" si="17"/>
        <v>46</v>
      </c>
      <c r="G93" s="429">
        <f t="shared" si="17"/>
        <v>67</v>
      </c>
      <c r="H93" s="435">
        <v>0</v>
      </c>
      <c r="I93" s="435">
        <v>0</v>
      </c>
      <c r="J93" s="435">
        <v>0</v>
      </c>
      <c r="K93" s="435">
        <v>0</v>
      </c>
      <c r="L93" s="435">
        <v>0</v>
      </c>
      <c r="M93" s="435">
        <v>0</v>
      </c>
      <c r="N93" s="435">
        <v>0</v>
      </c>
      <c r="O93" s="435">
        <v>0</v>
      </c>
      <c r="P93" s="435">
        <v>0</v>
      </c>
      <c r="Q93" s="435">
        <v>0</v>
      </c>
      <c r="R93" s="435">
        <v>0</v>
      </c>
      <c r="S93" s="435">
        <v>0</v>
      </c>
      <c r="T93" s="435">
        <v>0</v>
      </c>
      <c r="U93" s="435">
        <v>0</v>
      </c>
      <c r="V93" s="435">
        <v>0</v>
      </c>
      <c r="W93" s="435">
        <v>0</v>
      </c>
      <c r="X93" s="435">
        <v>0</v>
      </c>
      <c r="Y93" s="436">
        <v>0</v>
      </c>
      <c r="Z93" s="437">
        <v>1</v>
      </c>
      <c r="AA93" s="435">
        <v>0</v>
      </c>
      <c r="AB93" s="437">
        <v>0</v>
      </c>
      <c r="AC93" s="437">
        <v>0</v>
      </c>
      <c r="AD93" s="437">
        <v>1</v>
      </c>
      <c r="AE93" s="437">
        <v>0</v>
      </c>
      <c r="AF93" s="437">
        <v>0</v>
      </c>
      <c r="AG93" s="437">
        <v>0</v>
      </c>
      <c r="AH93" s="435">
        <v>1</v>
      </c>
      <c r="AI93" s="435">
        <v>1</v>
      </c>
      <c r="AJ93" s="437">
        <v>0</v>
      </c>
      <c r="AK93" s="435">
        <v>1</v>
      </c>
      <c r="AL93" s="435">
        <v>5</v>
      </c>
      <c r="AM93" s="435">
        <v>2</v>
      </c>
      <c r="AN93" s="437">
        <v>2</v>
      </c>
      <c r="AO93" s="435">
        <v>5</v>
      </c>
      <c r="AP93" s="435">
        <v>9</v>
      </c>
      <c r="AQ93" s="435">
        <v>3</v>
      </c>
      <c r="AR93" s="437">
        <v>8</v>
      </c>
      <c r="AS93" s="435">
        <v>4</v>
      </c>
      <c r="AT93" s="435">
        <v>5</v>
      </c>
      <c r="AU93" s="435">
        <v>5</v>
      </c>
      <c r="AV93" s="437">
        <v>7</v>
      </c>
      <c r="AW93" s="435">
        <v>8</v>
      </c>
      <c r="AX93" s="435">
        <v>5</v>
      </c>
      <c r="AY93" s="435">
        <v>11</v>
      </c>
      <c r="AZ93" s="437">
        <v>2</v>
      </c>
      <c r="BA93" s="435">
        <v>27</v>
      </c>
      <c r="BB93" s="435">
        <v>0</v>
      </c>
      <c r="BC93" s="435">
        <v>0</v>
      </c>
      <c r="BD93" s="438" t="s">
        <v>425</v>
      </c>
    </row>
    <row r="94" spans="1:56" s="434" customFormat="1" ht="8.1" customHeight="1">
      <c r="A94" s="428" t="s">
        <v>427</v>
      </c>
      <c r="B94" s="428"/>
      <c r="C94" s="428"/>
      <c r="D94" s="428" t="s">
        <v>428</v>
      </c>
      <c r="E94" s="429">
        <f t="shared" si="18"/>
        <v>282</v>
      </c>
      <c r="F94" s="429">
        <f t="shared" si="17"/>
        <v>155</v>
      </c>
      <c r="G94" s="429">
        <f t="shared" si="17"/>
        <v>127</v>
      </c>
      <c r="H94" s="435">
        <v>0</v>
      </c>
      <c r="I94" s="435">
        <v>0</v>
      </c>
      <c r="J94" s="435">
        <v>0</v>
      </c>
      <c r="K94" s="435">
        <v>0</v>
      </c>
      <c r="L94" s="435">
        <v>0</v>
      </c>
      <c r="M94" s="435">
        <v>0</v>
      </c>
      <c r="N94" s="435">
        <v>0</v>
      </c>
      <c r="O94" s="435">
        <v>0</v>
      </c>
      <c r="P94" s="435">
        <v>0</v>
      </c>
      <c r="Q94" s="435">
        <v>0</v>
      </c>
      <c r="R94" s="435">
        <v>0</v>
      </c>
      <c r="S94" s="435">
        <v>0</v>
      </c>
      <c r="T94" s="435">
        <v>0</v>
      </c>
      <c r="U94" s="435">
        <v>0</v>
      </c>
      <c r="V94" s="435">
        <v>0</v>
      </c>
      <c r="W94" s="435">
        <v>0</v>
      </c>
      <c r="X94" s="435">
        <v>0</v>
      </c>
      <c r="Y94" s="436">
        <v>0</v>
      </c>
      <c r="Z94" s="437">
        <v>1</v>
      </c>
      <c r="AA94" s="437">
        <v>0</v>
      </c>
      <c r="AB94" s="437">
        <v>0</v>
      </c>
      <c r="AC94" s="437">
        <v>0</v>
      </c>
      <c r="AD94" s="435">
        <v>0</v>
      </c>
      <c r="AE94" s="435">
        <v>0</v>
      </c>
      <c r="AF94" s="437">
        <v>0</v>
      </c>
      <c r="AG94" s="435">
        <v>0</v>
      </c>
      <c r="AH94" s="435">
        <v>9</v>
      </c>
      <c r="AI94" s="435">
        <v>1</v>
      </c>
      <c r="AJ94" s="437">
        <v>9</v>
      </c>
      <c r="AK94" s="435">
        <v>3</v>
      </c>
      <c r="AL94" s="435">
        <v>7</v>
      </c>
      <c r="AM94" s="435">
        <v>3</v>
      </c>
      <c r="AN94" s="437">
        <v>8</v>
      </c>
      <c r="AO94" s="435">
        <v>2</v>
      </c>
      <c r="AP94" s="435">
        <v>9</v>
      </c>
      <c r="AQ94" s="435">
        <v>1</v>
      </c>
      <c r="AR94" s="437">
        <v>14</v>
      </c>
      <c r="AS94" s="435">
        <v>4</v>
      </c>
      <c r="AT94" s="435">
        <v>16</v>
      </c>
      <c r="AU94" s="435">
        <v>12</v>
      </c>
      <c r="AV94" s="437">
        <v>18</v>
      </c>
      <c r="AW94" s="435">
        <v>17</v>
      </c>
      <c r="AX94" s="435">
        <v>23</v>
      </c>
      <c r="AY94" s="435">
        <v>28</v>
      </c>
      <c r="AZ94" s="437">
        <v>41</v>
      </c>
      <c r="BA94" s="435">
        <v>56</v>
      </c>
      <c r="BB94" s="435">
        <v>0</v>
      </c>
      <c r="BC94" s="435">
        <v>0</v>
      </c>
      <c r="BD94" s="438" t="s">
        <v>427</v>
      </c>
    </row>
    <row r="95" spans="1:56" s="434" customFormat="1" ht="8.1" customHeight="1">
      <c r="A95" s="428" t="s">
        <v>429</v>
      </c>
      <c r="B95" s="428"/>
      <c r="C95" s="428"/>
      <c r="D95" s="428" t="s">
        <v>430</v>
      </c>
      <c r="E95" s="429">
        <f t="shared" si="18"/>
        <v>425</v>
      </c>
      <c r="F95" s="429">
        <f t="shared" si="17"/>
        <v>202</v>
      </c>
      <c r="G95" s="429">
        <f t="shared" si="17"/>
        <v>223</v>
      </c>
      <c r="H95" s="435">
        <v>0</v>
      </c>
      <c r="I95" s="435">
        <v>0</v>
      </c>
      <c r="J95" s="435">
        <v>0</v>
      </c>
      <c r="K95" s="435">
        <v>0</v>
      </c>
      <c r="L95" s="435">
        <v>0</v>
      </c>
      <c r="M95" s="435">
        <v>0</v>
      </c>
      <c r="N95" s="435">
        <v>0</v>
      </c>
      <c r="O95" s="435">
        <v>0</v>
      </c>
      <c r="P95" s="435">
        <v>0</v>
      </c>
      <c r="Q95" s="435">
        <v>0</v>
      </c>
      <c r="R95" s="435">
        <v>0</v>
      </c>
      <c r="S95" s="435">
        <v>0</v>
      </c>
      <c r="T95" s="435">
        <v>0</v>
      </c>
      <c r="U95" s="435">
        <v>0</v>
      </c>
      <c r="V95" s="435">
        <v>0</v>
      </c>
      <c r="W95" s="435">
        <v>0</v>
      </c>
      <c r="X95" s="435">
        <v>0</v>
      </c>
      <c r="Y95" s="436">
        <v>0</v>
      </c>
      <c r="Z95" s="437">
        <v>0</v>
      </c>
      <c r="AA95" s="437">
        <v>0</v>
      </c>
      <c r="AB95" s="437">
        <v>0</v>
      </c>
      <c r="AC95" s="437">
        <v>0</v>
      </c>
      <c r="AD95" s="437">
        <v>0</v>
      </c>
      <c r="AE95" s="437">
        <v>0</v>
      </c>
      <c r="AF95" s="437">
        <v>0</v>
      </c>
      <c r="AG95" s="437">
        <v>0</v>
      </c>
      <c r="AH95" s="437">
        <v>0</v>
      </c>
      <c r="AI95" s="437">
        <v>0</v>
      </c>
      <c r="AJ95" s="437">
        <v>0</v>
      </c>
      <c r="AK95" s="437">
        <v>0</v>
      </c>
      <c r="AL95" s="437">
        <v>0</v>
      </c>
      <c r="AM95" s="437">
        <v>2</v>
      </c>
      <c r="AN95" s="435">
        <v>4</v>
      </c>
      <c r="AO95" s="435">
        <v>1</v>
      </c>
      <c r="AP95" s="435">
        <v>6</v>
      </c>
      <c r="AQ95" s="435">
        <v>1</v>
      </c>
      <c r="AR95" s="435">
        <v>17</v>
      </c>
      <c r="AS95" s="435">
        <v>3</v>
      </c>
      <c r="AT95" s="435">
        <v>20</v>
      </c>
      <c r="AU95" s="435">
        <v>9</v>
      </c>
      <c r="AV95" s="435">
        <v>48</v>
      </c>
      <c r="AW95" s="435">
        <v>14</v>
      </c>
      <c r="AX95" s="429">
        <v>45</v>
      </c>
      <c r="AY95" s="429">
        <v>22</v>
      </c>
      <c r="AZ95" s="429">
        <v>62</v>
      </c>
      <c r="BA95" s="429">
        <v>171</v>
      </c>
      <c r="BB95" s="435">
        <v>0</v>
      </c>
      <c r="BC95" s="435">
        <v>0</v>
      </c>
      <c r="BD95" s="438" t="s">
        <v>429</v>
      </c>
    </row>
    <row r="96" spans="1:56" s="434" customFormat="1" ht="8.1" customHeight="1">
      <c r="A96" s="428" t="s">
        <v>431</v>
      </c>
      <c r="B96" s="428"/>
      <c r="C96" s="428"/>
      <c r="D96" s="428" t="s">
        <v>432</v>
      </c>
      <c r="E96" s="429">
        <f t="shared" si="18"/>
        <v>14</v>
      </c>
      <c r="F96" s="429">
        <f t="shared" si="17"/>
        <v>8</v>
      </c>
      <c r="G96" s="429">
        <f t="shared" si="17"/>
        <v>6</v>
      </c>
      <c r="H96" s="435">
        <v>0</v>
      </c>
      <c r="I96" s="435">
        <v>0</v>
      </c>
      <c r="J96" s="435">
        <v>0</v>
      </c>
      <c r="K96" s="435">
        <v>0</v>
      </c>
      <c r="L96" s="435">
        <v>0</v>
      </c>
      <c r="M96" s="435">
        <v>0</v>
      </c>
      <c r="N96" s="435">
        <v>0</v>
      </c>
      <c r="O96" s="435">
        <v>0</v>
      </c>
      <c r="P96" s="435">
        <v>0</v>
      </c>
      <c r="Q96" s="435">
        <v>0</v>
      </c>
      <c r="R96" s="435">
        <v>0</v>
      </c>
      <c r="S96" s="435">
        <v>0</v>
      </c>
      <c r="T96" s="435">
        <v>0</v>
      </c>
      <c r="U96" s="435">
        <v>0</v>
      </c>
      <c r="V96" s="435">
        <v>0</v>
      </c>
      <c r="W96" s="435">
        <v>0</v>
      </c>
      <c r="X96" s="435">
        <v>0</v>
      </c>
      <c r="Y96" s="436">
        <v>0</v>
      </c>
      <c r="Z96" s="437">
        <v>0</v>
      </c>
      <c r="AA96" s="437">
        <v>0</v>
      </c>
      <c r="AB96" s="437">
        <v>0</v>
      </c>
      <c r="AC96" s="437">
        <v>0</v>
      </c>
      <c r="AD96" s="437">
        <v>0</v>
      </c>
      <c r="AE96" s="437">
        <v>0</v>
      </c>
      <c r="AF96" s="437">
        <v>1</v>
      </c>
      <c r="AG96" s="437">
        <v>0</v>
      </c>
      <c r="AH96" s="435">
        <v>0</v>
      </c>
      <c r="AI96" s="435">
        <v>0</v>
      </c>
      <c r="AJ96" s="437">
        <v>0</v>
      </c>
      <c r="AK96" s="437">
        <v>0</v>
      </c>
      <c r="AL96" s="437">
        <v>0</v>
      </c>
      <c r="AM96" s="437">
        <v>1</v>
      </c>
      <c r="AN96" s="437">
        <v>1</v>
      </c>
      <c r="AO96" s="437">
        <v>0</v>
      </c>
      <c r="AP96" s="437">
        <v>1</v>
      </c>
      <c r="AQ96" s="437">
        <v>0</v>
      </c>
      <c r="AR96" s="435">
        <v>1</v>
      </c>
      <c r="AS96" s="435">
        <v>0</v>
      </c>
      <c r="AT96" s="435">
        <v>0</v>
      </c>
      <c r="AU96" s="435">
        <v>0</v>
      </c>
      <c r="AV96" s="435">
        <v>0</v>
      </c>
      <c r="AW96" s="435">
        <v>0</v>
      </c>
      <c r="AX96" s="429">
        <v>2</v>
      </c>
      <c r="AY96" s="429">
        <v>0</v>
      </c>
      <c r="AZ96" s="429">
        <v>2</v>
      </c>
      <c r="BA96" s="429">
        <v>5</v>
      </c>
      <c r="BB96" s="435">
        <v>0</v>
      </c>
      <c r="BC96" s="435">
        <v>0</v>
      </c>
      <c r="BD96" s="438" t="s">
        <v>431</v>
      </c>
    </row>
    <row r="97" spans="1:56" s="434" customFormat="1" ht="8.1" customHeight="1">
      <c r="A97" s="428" t="s">
        <v>433</v>
      </c>
      <c r="B97" s="428"/>
      <c r="C97" s="428" t="s">
        <v>434</v>
      </c>
      <c r="D97" s="428"/>
      <c r="E97" s="429">
        <f t="shared" si="18"/>
        <v>166</v>
      </c>
      <c r="F97" s="429">
        <f t="shared" si="17"/>
        <v>91</v>
      </c>
      <c r="G97" s="429">
        <f t="shared" si="17"/>
        <v>75</v>
      </c>
      <c r="H97" s="435">
        <v>0</v>
      </c>
      <c r="I97" s="435">
        <v>0</v>
      </c>
      <c r="J97" s="435">
        <v>0</v>
      </c>
      <c r="K97" s="435">
        <v>0</v>
      </c>
      <c r="L97" s="435">
        <v>0</v>
      </c>
      <c r="M97" s="435">
        <v>0</v>
      </c>
      <c r="N97" s="435">
        <v>0</v>
      </c>
      <c r="O97" s="435">
        <v>0</v>
      </c>
      <c r="P97" s="435">
        <v>0</v>
      </c>
      <c r="Q97" s="435">
        <v>0</v>
      </c>
      <c r="R97" s="435">
        <v>0</v>
      </c>
      <c r="S97" s="435">
        <v>0</v>
      </c>
      <c r="T97" s="435">
        <v>0</v>
      </c>
      <c r="U97" s="435">
        <v>0</v>
      </c>
      <c r="V97" s="435">
        <v>0</v>
      </c>
      <c r="W97" s="435">
        <v>0</v>
      </c>
      <c r="X97" s="435">
        <v>0</v>
      </c>
      <c r="Y97" s="436">
        <v>0</v>
      </c>
      <c r="Z97" s="437">
        <v>0</v>
      </c>
      <c r="AA97" s="437">
        <v>0</v>
      </c>
      <c r="AB97" s="437">
        <v>0</v>
      </c>
      <c r="AC97" s="437">
        <v>0</v>
      </c>
      <c r="AD97" s="437">
        <v>0</v>
      </c>
      <c r="AE97" s="437">
        <v>0</v>
      </c>
      <c r="AF97" s="437">
        <v>1</v>
      </c>
      <c r="AG97" s="437">
        <v>0</v>
      </c>
      <c r="AH97" s="435">
        <v>1</v>
      </c>
      <c r="AI97" s="435">
        <v>0</v>
      </c>
      <c r="AJ97" s="435">
        <v>5</v>
      </c>
      <c r="AK97" s="435">
        <v>0</v>
      </c>
      <c r="AL97" s="435">
        <v>1</v>
      </c>
      <c r="AM97" s="435">
        <v>1</v>
      </c>
      <c r="AN97" s="435">
        <v>4</v>
      </c>
      <c r="AO97" s="435">
        <v>1</v>
      </c>
      <c r="AP97" s="435">
        <v>5</v>
      </c>
      <c r="AQ97" s="435">
        <v>0</v>
      </c>
      <c r="AR97" s="435">
        <v>11</v>
      </c>
      <c r="AS97" s="435">
        <v>1</v>
      </c>
      <c r="AT97" s="435">
        <v>10</v>
      </c>
      <c r="AU97" s="435">
        <v>4</v>
      </c>
      <c r="AV97" s="435">
        <v>13</v>
      </c>
      <c r="AW97" s="435">
        <v>7</v>
      </c>
      <c r="AX97" s="429">
        <v>20</v>
      </c>
      <c r="AY97" s="429">
        <v>20</v>
      </c>
      <c r="AZ97" s="429">
        <v>20</v>
      </c>
      <c r="BA97" s="429">
        <v>41</v>
      </c>
      <c r="BB97" s="435">
        <v>0</v>
      </c>
      <c r="BC97" s="435">
        <v>0</v>
      </c>
      <c r="BD97" s="438" t="s">
        <v>433</v>
      </c>
    </row>
    <row r="98" spans="1:56" s="434" customFormat="1" ht="8.1" customHeight="1">
      <c r="A98" s="428" t="s">
        <v>435</v>
      </c>
      <c r="B98" s="428"/>
      <c r="C98" s="428" t="s">
        <v>436</v>
      </c>
      <c r="D98" s="428"/>
      <c r="E98" s="429">
        <f t="shared" si="18"/>
        <v>55</v>
      </c>
      <c r="F98" s="429">
        <f t="shared" si="17"/>
        <v>22</v>
      </c>
      <c r="G98" s="429">
        <f t="shared" si="17"/>
        <v>33</v>
      </c>
      <c r="H98" s="435">
        <v>0</v>
      </c>
      <c r="I98" s="435">
        <v>0</v>
      </c>
      <c r="J98" s="435">
        <v>0</v>
      </c>
      <c r="K98" s="435">
        <v>0</v>
      </c>
      <c r="L98" s="435">
        <v>0</v>
      </c>
      <c r="M98" s="435">
        <v>0</v>
      </c>
      <c r="N98" s="435">
        <v>0</v>
      </c>
      <c r="O98" s="435">
        <v>0</v>
      </c>
      <c r="P98" s="435">
        <v>0</v>
      </c>
      <c r="Q98" s="435">
        <v>0</v>
      </c>
      <c r="R98" s="435">
        <v>0</v>
      </c>
      <c r="S98" s="435">
        <v>0</v>
      </c>
      <c r="T98" s="435">
        <v>0</v>
      </c>
      <c r="U98" s="435">
        <v>0</v>
      </c>
      <c r="V98" s="435">
        <v>0</v>
      </c>
      <c r="W98" s="435">
        <v>0</v>
      </c>
      <c r="X98" s="435">
        <v>0</v>
      </c>
      <c r="Y98" s="436">
        <v>0</v>
      </c>
      <c r="Z98" s="437">
        <v>0</v>
      </c>
      <c r="AA98" s="437">
        <v>0</v>
      </c>
      <c r="AB98" s="437">
        <v>0</v>
      </c>
      <c r="AC98" s="437">
        <v>0</v>
      </c>
      <c r="AD98" s="437">
        <v>0</v>
      </c>
      <c r="AE98" s="437">
        <v>0</v>
      </c>
      <c r="AF98" s="437">
        <v>0</v>
      </c>
      <c r="AG98" s="437">
        <v>0</v>
      </c>
      <c r="AH98" s="435">
        <v>0</v>
      </c>
      <c r="AI98" s="435">
        <v>0</v>
      </c>
      <c r="AJ98" s="435">
        <v>1</v>
      </c>
      <c r="AK98" s="435">
        <v>2</v>
      </c>
      <c r="AL98" s="435">
        <v>2</v>
      </c>
      <c r="AM98" s="435">
        <v>0</v>
      </c>
      <c r="AN98" s="435">
        <v>0</v>
      </c>
      <c r="AO98" s="435">
        <v>1</v>
      </c>
      <c r="AP98" s="435">
        <v>2</v>
      </c>
      <c r="AQ98" s="435">
        <v>2</v>
      </c>
      <c r="AR98" s="435">
        <v>1</v>
      </c>
      <c r="AS98" s="435">
        <v>0</v>
      </c>
      <c r="AT98" s="435">
        <v>2</v>
      </c>
      <c r="AU98" s="435">
        <v>2</v>
      </c>
      <c r="AV98" s="435">
        <v>5</v>
      </c>
      <c r="AW98" s="435">
        <v>4</v>
      </c>
      <c r="AX98" s="429">
        <v>3</v>
      </c>
      <c r="AY98" s="429">
        <v>5</v>
      </c>
      <c r="AZ98" s="429">
        <v>6</v>
      </c>
      <c r="BA98" s="429">
        <v>17</v>
      </c>
      <c r="BB98" s="435">
        <v>0</v>
      </c>
      <c r="BC98" s="435">
        <v>0</v>
      </c>
      <c r="BD98" s="438" t="s">
        <v>435</v>
      </c>
    </row>
    <row r="99" spans="1:56" s="434" customFormat="1" ht="8.1" customHeight="1">
      <c r="A99" s="428"/>
      <c r="B99" s="428"/>
      <c r="C99" s="428"/>
      <c r="D99" s="428"/>
      <c r="E99" s="429"/>
      <c r="F99" s="429"/>
      <c r="G99" s="429"/>
      <c r="H99" s="435"/>
      <c r="I99" s="435"/>
      <c r="J99" s="435"/>
      <c r="K99" s="435"/>
      <c r="L99" s="435"/>
      <c r="M99" s="435"/>
      <c r="N99" s="435"/>
      <c r="O99" s="435"/>
      <c r="P99" s="435"/>
      <c r="Q99" s="435"/>
      <c r="R99" s="435"/>
      <c r="S99" s="435"/>
      <c r="T99" s="435"/>
      <c r="U99" s="435"/>
      <c r="V99" s="435"/>
      <c r="W99" s="436"/>
      <c r="X99" s="435"/>
      <c r="Y99" s="436"/>
      <c r="Z99" s="437"/>
      <c r="AA99" s="435"/>
      <c r="AB99" s="435"/>
      <c r="AC99" s="435"/>
      <c r="AD99" s="435"/>
      <c r="AE99" s="435"/>
      <c r="AF99" s="435"/>
      <c r="AG99" s="435"/>
      <c r="AH99" s="435"/>
      <c r="AI99" s="435"/>
      <c r="AJ99" s="435"/>
      <c r="AK99" s="435"/>
      <c r="AL99" s="435"/>
      <c r="AM99" s="435"/>
      <c r="AN99" s="435"/>
      <c r="AO99" s="435"/>
      <c r="AP99" s="435"/>
      <c r="AQ99" s="435"/>
      <c r="AR99" s="435"/>
      <c r="AS99" s="435"/>
      <c r="AT99" s="435"/>
      <c r="AU99" s="435"/>
      <c r="AV99" s="435"/>
      <c r="AW99" s="435"/>
      <c r="AX99" s="429"/>
      <c r="AY99" s="429"/>
      <c r="AZ99" s="429"/>
      <c r="BA99" s="429"/>
      <c r="BB99" s="435"/>
      <c r="BC99" s="435"/>
      <c r="BD99" s="438"/>
    </row>
    <row r="100" spans="1:56" s="434" customFormat="1" ht="8.1" customHeight="1">
      <c r="A100" s="428" t="s">
        <v>437</v>
      </c>
      <c r="B100" s="428" t="s">
        <v>438</v>
      </c>
      <c r="C100" s="428"/>
      <c r="D100" s="428"/>
      <c r="E100" s="429">
        <f t="shared" si="18"/>
        <v>1537</v>
      </c>
      <c r="F100" s="429">
        <f t="shared" si="17"/>
        <v>949</v>
      </c>
      <c r="G100" s="429">
        <f t="shared" si="17"/>
        <v>588</v>
      </c>
      <c r="H100" s="435">
        <v>0</v>
      </c>
      <c r="I100" s="435">
        <v>0</v>
      </c>
      <c r="J100" s="435">
        <v>1</v>
      </c>
      <c r="K100" s="435">
        <v>0</v>
      </c>
      <c r="L100" s="435">
        <v>1</v>
      </c>
      <c r="M100" s="435">
        <v>0</v>
      </c>
      <c r="N100" s="435">
        <v>0</v>
      </c>
      <c r="O100" s="435">
        <v>0</v>
      </c>
      <c r="P100" s="435">
        <v>0</v>
      </c>
      <c r="Q100" s="435">
        <v>0</v>
      </c>
      <c r="R100" s="435">
        <v>2</v>
      </c>
      <c r="S100" s="435">
        <v>0</v>
      </c>
      <c r="T100" s="435">
        <v>0</v>
      </c>
      <c r="U100" s="435">
        <v>0</v>
      </c>
      <c r="V100" s="435">
        <v>1</v>
      </c>
      <c r="W100" s="435">
        <v>0</v>
      </c>
      <c r="X100" s="435">
        <v>0</v>
      </c>
      <c r="Y100" s="436">
        <v>0</v>
      </c>
      <c r="Z100" s="437">
        <v>0</v>
      </c>
      <c r="AA100" s="435">
        <v>0</v>
      </c>
      <c r="AB100" s="435">
        <v>1</v>
      </c>
      <c r="AC100" s="435">
        <v>0</v>
      </c>
      <c r="AD100" s="435">
        <v>0</v>
      </c>
      <c r="AE100" s="435">
        <v>0</v>
      </c>
      <c r="AF100" s="435">
        <v>2</v>
      </c>
      <c r="AG100" s="435">
        <v>0</v>
      </c>
      <c r="AH100" s="435">
        <v>0</v>
      </c>
      <c r="AI100" s="435">
        <v>3</v>
      </c>
      <c r="AJ100" s="435">
        <v>8</v>
      </c>
      <c r="AK100" s="435">
        <v>2</v>
      </c>
      <c r="AL100" s="435">
        <v>3</v>
      </c>
      <c r="AM100" s="435">
        <v>4</v>
      </c>
      <c r="AN100" s="435">
        <v>7</v>
      </c>
      <c r="AO100" s="435">
        <v>0</v>
      </c>
      <c r="AP100" s="435">
        <v>20</v>
      </c>
      <c r="AQ100" s="435">
        <v>3</v>
      </c>
      <c r="AR100" s="435">
        <v>41</v>
      </c>
      <c r="AS100" s="435">
        <v>11</v>
      </c>
      <c r="AT100" s="435">
        <v>88</v>
      </c>
      <c r="AU100" s="435">
        <v>21</v>
      </c>
      <c r="AV100" s="435">
        <v>148</v>
      </c>
      <c r="AW100" s="435">
        <v>31</v>
      </c>
      <c r="AX100" s="435">
        <f>SUM(AX101:AX106)</f>
        <v>167</v>
      </c>
      <c r="AY100" s="435">
        <f t="shared" ref="AY100:BA100" si="20">SUM(AY101:AY106)</f>
        <v>89</v>
      </c>
      <c r="AZ100" s="435">
        <f t="shared" si="20"/>
        <v>461</v>
      </c>
      <c r="BA100" s="435">
        <f t="shared" si="20"/>
        <v>424</v>
      </c>
      <c r="BB100" s="435">
        <v>0</v>
      </c>
      <c r="BC100" s="435">
        <v>0</v>
      </c>
      <c r="BD100" s="438" t="s">
        <v>437</v>
      </c>
    </row>
    <row r="101" spans="1:56" s="434" customFormat="1" ht="8.1" customHeight="1">
      <c r="A101" s="428" t="s">
        <v>439</v>
      </c>
      <c r="B101" s="428"/>
      <c r="C101" s="428" t="s">
        <v>440</v>
      </c>
      <c r="D101" s="428"/>
      <c r="E101" s="429">
        <f t="shared" si="18"/>
        <v>23</v>
      </c>
      <c r="F101" s="429">
        <f t="shared" si="17"/>
        <v>17</v>
      </c>
      <c r="G101" s="429">
        <f t="shared" si="17"/>
        <v>6</v>
      </c>
      <c r="H101" s="435">
        <v>0</v>
      </c>
      <c r="I101" s="435">
        <v>0</v>
      </c>
      <c r="J101" s="435">
        <v>0</v>
      </c>
      <c r="K101" s="435">
        <v>0</v>
      </c>
      <c r="L101" s="435">
        <v>1</v>
      </c>
      <c r="M101" s="435">
        <v>0</v>
      </c>
      <c r="N101" s="435">
        <v>0</v>
      </c>
      <c r="O101" s="435">
        <v>0</v>
      </c>
      <c r="P101" s="435">
        <v>0</v>
      </c>
      <c r="Q101" s="435">
        <v>0</v>
      </c>
      <c r="R101" s="435">
        <v>1</v>
      </c>
      <c r="S101" s="435">
        <v>0</v>
      </c>
      <c r="T101" s="435">
        <v>0</v>
      </c>
      <c r="U101" s="435">
        <v>0</v>
      </c>
      <c r="V101" s="435">
        <v>1</v>
      </c>
      <c r="W101" s="435">
        <v>0</v>
      </c>
      <c r="X101" s="435">
        <v>0</v>
      </c>
      <c r="Y101" s="436">
        <v>0</v>
      </c>
      <c r="Z101" s="437">
        <v>0</v>
      </c>
      <c r="AA101" s="437">
        <v>0</v>
      </c>
      <c r="AB101" s="437">
        <v>0</v>
      </c>
      <c r="AC101" s="437">
        <v>0</v>
      </c>
      <c r="AD101" s="437">
        <v>0</v>
      </c>
      <c r="AE101" s="437">
        <v>0</v>
      </c>
      <c r="AF101" s="437">
        <v>1</v>
      </c>
      <c r="AG101" s="437">
        <v>0</v>
      </c>
      <c r="AH101" s="437">
        <v>0</v>
      </c>
      <c r="AI101" s="437">
        <v>0</v>
      </c>
      <c r="AJ101" s="437">
        <v>1</v>
      </c>
      <c r="AK101" s="437">
        <v>0</v>
      </c>
      <c r="AL101" s="437">
        <v>0</v>
      </c>
      <c r="AM101" s="437">
        <v>0</v>
      </c>
      <c r="AN101" s="437">
        <v>0</v>
      </c>
      <c r="AO101" s="437">
        <v>0</v>
      </c>
      <c r="AP101" s="437">
        <v>1</v>
      </c>
      <c r="AQ101" s="437">
        <v>0</v>
      </c>
      <c r="AR101" s="437">
        <v>2</v>
      </c>
      <c r="AS101" s="437">
        <v>0</v>
      </c>
      <c r="AT101" s="437">
        <v>2</v>
      </c>
      <c r="AU101" s="437">
        <v>0</v>
      </c>
      <c r="AV101" s="437">
        <v>2</v>
      </c>
      <c r="AW101" s="437">
        <v>0</v>
      </c>
      <c r="AX101" s="437">
        <v>1</v>
      </c>
      <c r="AY101" s="437">
        <v>0</v>
      </c>
      <c r="AZ101" s="437">
        <v>5</v>
      </c>
      <c r="BA101" s="437">
        <v>6</v>
      </c>
      <c r="BB101" s="435">
        <v>0</v>
      </c>
      <c r="BC101" s="435">
        <v>0</v>
      </c>
      <c r="BD101" s="438" t="s">
        <v>439</v>
      </c>
    </row>
    <row r="102" spans="1:56" s="434" customFormat="1" ht="8.1" customHeight="1">
      <c r="A102" s="428" t="s">
        <v>441</v>
      </c>
      <c r="B102" s="428"/>
      <c r="C102" s="428" t="s">
        <v>442</v>
      </c>
      <c r="D102" s="428"/>
      <c r="E102" s="429">
        <f t="shared" si="18"/>
        <v>748</v>
      </c>
      <c r="F102" s="429">
        <f t="shared" si="17"/>
        <v>434</v>
      </c>
      <c r="G102" s="429">
        <f t="shared" si="17"/>
        <v>314</v>
      </c>
      <c r="H102" s="435">
        <v>0</v>
      </c>
      <c r="I102" s="435">
        <v>0</v>
      </c>
      <c r="J102" s="435">
        <v>1</v>
      </c>
      <c r="K102" s="435">
        <v>0</v>
      </c>
      <c r="L102" s="435">
        <v>0</v>
      </c>
      <c r="M102" s="435">
        <v>0</v>
      </c>
      <c r="N102" s="435">
        <v>0</v>
      </c>
      <c r="O102" s="435">
        <v>0</v>
      </c>
      <c r="P102" s="435">
        <v>0</v>
      </c>
      <c r="Q102" s="435">
        <v>0</v>
      </c>
      <c r="R102" s="435">
        <v>1</v>
      </c>
      <c r="S102" s="435">
        <v>0</v>
      </c>
      <c r="T102" s="435">
        <v>0</v>
      </c>
      <c r="U102" s="435">
        <v>0</v>
      </c>
      <c r="V102" s="435">
        <v>0</v>
      </c>
      <c r="W102" s="435">
        <v>0</v>
      </c>
      <c r="X102" s="435">
        <v>0</v>
      </c>
      <c r="Y102" s="436">
        <v>0</v>
      </c>
      <c r="Z102" s="437">
        <v>0</v>
      </c>
      <c r="AA102" s="437">
        <v>0</v>
      </c>
      <c r="AB102" s="437">
        <v>0</v>
      </c>
      <c r="AC102" s="437">
        <v>0</v>
      </c>
      <c r="AD102" s="437">
        <v>0</v>
      </c>
      <c r="AE102" s="437">
        <v>0</v>
      </c>
      <c r="AF102" s="437">
        <v>1</v>
      </c>
      <c r="AG102" s="437">
        <v>0</v>
      </c>
      <c r="AH102" s="435">
        <v>0</v>
      </c>
      <c r="AI102" s="435">
        <v>1</v>
      </c>
      <c r="AJ102" s="435">
        <v>2</v>
      </c>
      <c r="AK102" s="435">
        <v>0</v>
      </c>
      <c r="AL102" s="435">
        <v>1</v>
      </c>
      <c r="AM102" s="435">
        <v>3</v>
      </c>
      <c r="AN102" s="435">
        <v>2</v>
      </c>
      <c r="AO102" s="435">
        <v>0</v>
      </c>
      <c r="AP102" s="435">
        <v>4</v>
      </c>
      <c r="AQ102" s="435">
        <v>1</v>
      </c>
      <c r="AR102" s="435">
        <v>17</v>
      </c>
      <c r="AS102" s="435">
        <v>6</v>
      </c>
      <c r="AT102" s="435">
        <v>35</v>
      </c>
      <c r="AU102" s="435">
        <v>11</v>
      </c>
      <c r="AV102" s="435">
        <v>62</v>
      </c>
      <c r="AW102" s="435">
        <v>15</v>
      </c>
      <c r="AX102" s="429">
        <v>72</v>
      </c>
      <c r="AY102" s="429">
        <v>39</v>
      </c>
      <c r="AZ102" s="429">
        <v>237</v>
      </c>
      <c r="BA102" s="429">
        <v>238</v>
      </c>
      <c r="BB102" s="435">
        <v>0</v>
      </c>
      <c r="BC102" s="435">
        <v>0</v>
      </c>
      <c r="BD102" s="438" t="s">
        <v>441</v>
      </c>
    </row>
    <row r="103" spans="1:56" s="434" customFormat="1" ht="8.1" customHeight="1">
      <c r="A103" s="428" t="s">
        <v>443</v>
      </c>
      <c r="B103" s="428"/>
      <c r="C103" s="428" t="s">
        <v>444</v>
      </c>
      <c r="D103" s="428"/>
      <c r="E103" s="429">
        <f t="shared" si="18"/>
        <v>1</v>
      </c>
      <c r="F103" s="429">
        <f t="shared" si="17"/>
        <v>1</v>
      </c>
      <c r="G103" s="429">
        <f t="shared" si="17"/>
        <v>0</v>
      </c>
      <c r="H103" s="435">
        <v>0</v>
      </c>
      <c r="I103" s="435">
        <v>0</v>
      </c>
      <c r="J103" s="435">
        <v>0</v>
      </c>
      <c r="K103" s="435">
        <v>0</v>
      </c>
      <c r="L103" s="435">
        <v>0</v>
      </c>
      <c r="M103" s="435">
        <v>0</v>
      </c>
      <c r="N103" s="435">
        <v>0</v>
      </c>
      <c r="O103" s="435">
        <v>0</v>
      </c>
      <c r="P103" s="435">
        <v>0</v>
      </c>
      <c r="Q103" s="435">
        <v>0</v>
      </c>
      <c r="R103" s="435">
        <v>0</v>
      </c>
      <c r="S103" s="435">
        <v>0</v>
      </c>
      <c r="T103" s="435">
        <v>0</v>
      </c>
      <c r="U103" s="435">
        <v>0</v>
      </c>
      <c r="V103" s="435">
        <v>0</v>
      </c>
      <c r="W103" s="435">
        <v>0</v>
      </c>
      <c r="X103" s="435">
        <v>0</v>
      </c>
      <c r="Y103" s="436">
        <v>0</v>
      </c>
      <c r="Z103" s="437">
        <v>0</v>
      </c>
      <c r="AA103" s="437">
        <v>0</v>
      </c>
      <c r="AB103" s="437">
        <v>0</v>
      </c>
      <c r="AC103" s="437">
        <v>0</v>
      </c>
      <c r="AD103" s="437">
        <v>0</v>
      </c>
      <c r="AE103" s="437">
        <v>0</v>
      </c>
      <c r="AF103" s="437">
        <v>0</v>
      </c>
      <c r="AG103" s="437">
        <v>0</v>
      </c>
      <c r="AH103" s="437">
        <v>0</v>
      </c>
      <c r="AI103" s="437">
        <v>0</v>
      </c>
      <c r="AJ103" s="437">
        <v>0</v>
      </c>
      <c r="AK103" s="437">
        <v>0</v>
      </c>
      <c r="AL103" s="437">
        <v>0</v>
      </c>
      <c r="AM103" s="437">
        <v>0</v>
      </c>
      <c r="AN103" s="437">
        <v>0</v>
      </c>
      <c r="AO103" s="437">
        <v>0</v>
      </c>
      <c r="AP103" s="437">
        <v>0</v>
      </c>
      <c r="AQ103" s="437">
        <v>0</v>
      </c>
      <c r="AR103" s="437">
        <v>0</v>
      </c>
      <c r="AS103" s="437">
        <v>0</v>
      </c>
      <c r="AT103" s="437">
        <v>0</v>
      </c>
      <c r="AU103" s="437">
        <v>0</v>
      </c>
      <c r="AV103" s="437">
        <v>1</v>
      </c>
      <c r="AW103" s="437">
        <v>0</v>
      </c>
      <c r="AX103" s="435">
        <v>0</v>
      </c>
      <c r="AY103" s="429">
        <v>0</v>
      </c>
      <c r="AZ103" s="429">
        <v>0</v>
      </c>
      <c r="BA103" s="429">
        <v>0</v>
      </c>
      <c r="BB103" s="435">
        <v>0</v>
      </c>
      <c r="BC103" s="435">
        <v>0</v>
      </c>
      <c r="BD103" s="438" t="s">
        <v>443</v>
      </c>
    </row>
    <row r="104" spans="1:56" s="434" customFormat="1" ht="8.1" customHeight="1">
      <c r="A104" s="428" t="s">
        <v>445</v>
      </c>
      <c r="B104" s="428"/>
      <c r="C104" s="428" t="s">
        <v>446</v>
      </c>
      <c r="D104" s="428"/>
      <c r="E104" s="429">
        <f t="shared" si="18"/>
        <v>162</v>
      </c>
      <c r="F104" s="429">
        <f t="shared" si="17"/>
        <v>134</v>
      </c>
      <c r="G104" s="429">
        <f t="shared" si="17"/>
        <v>28</v>
      </c>
      <c r="H104" s="435">
        <v>0</v>
      </c>
      <c r="I104" s="435">
        <v>0</v>
      </c>
      <c r="J104" s="435">
        <v>0</v>
      </c>
      <c r="K104" s="435">
        <v>0</v>
      </c>
      <c r="L104" s="435">
        <v>0</v>
      </c>
      <c r="M104" s="435">
        <v>0</v>
      </c>
      <c r="N104" s="435">
        <v>0</v>
      </c>
      <c r="O104" s="435">
        <v>0</v>
      </c>
      <c r="P104" s="435">
        <v>0</v>
      </c>
      <c r="Q104" s="435">
        <v>0</v>
      </c>
      <c r="R104" s="435">
        <v>0</v>
      </c>
      <c r="S104" s="435">
        <v>0</v>
      </c>
      <c r="T104" s="435">
        <v>0</v>
      </c>
      <c r="U104" s="435">
        <v>0</v>
      </c>
      <c r="V104" s="435">
        <v>0</v>
      </c>
      <c r="W104" s="435">
        <v>0</v>
      </c>
      <c r="X104" s="435">
        <v>0</v>
      </c>
      <c r="Y104" s="436">
        <v>0</v>
      </c>
      <c r="Z104" s="437">
        <v>0</v>
      </c>
      <c r="AA104" s="437">
        <v>0</v>
      </c>
      <c r="AB104" s="437">
        <v>0</v>
      </c>
      <c r="AC104" s="437">
        <v>0</v>
      </c>
      <c r="AD104" s="435">
        <v>0</v>
      </c>
      <c r="AE104" s="437">
        <v>0</v>
      </c>
      <c r="AF104" s="437">
        <v>0</v>
      </c>
      <c r="AG104" s="437">
        <v>0</v>
      </c>
      <c r="AH104" s="437">
        <v>0</v>
      </c>
      <c r="AI104" s="437">
        <v>1</v>
      </c>
      <c r="AJ104" s="437">
        <v>1</v>
      </c>
      <c r="AK104" s="437">
        <v>2</v>
      </c>
      <c r="AL104" s="435">
        <v>0</v>
      </c>
      <c r="AM104" s="435">
        <v>0</v>
      </c>
      <c r="AN104" s="435">
        <v>3</v>
      </c>
      <c r="AO104" s="437">
        <v>0</v>
      </c>
      <c r="AP104" s="435">
        <v>4</v>
      </c>
      <c r="AQ104" s="437">
        <v>1</v>
      </c>
      <c r="AR104" s="435">
        <v>7</v>
      </c>
      <c r="AS104" s="435">
        <v>0</v>
      </c>
      <c r="AT104" s="435">
        <v>17</v>
      </c>
      <c r="AU104" s="435">
        <v>0</v>
      </c>
      <c r="AV104" s="435">
        <v>27</v>
      </c>
      <c r="AW104" s="435">
        <v>5</v>
      </c>
      <c r="AX104" s="429">
        <v>30</v>
      </c>
      <c r="AY104" s="429">
        <v>5</v>
      </c>
      <c r="AZ104" s="429">
        <v>45</v>
      </c>
      <c r="BA104" s="429">
        <v>14</v>
      </c>
      <c r="BB104" s="435">
        <v>0</v>
      </c>
      <c r="BC104" s="435">
        <v>0</v>
      </c>
      <c r="BD104" s="438" t="s">
        <v>445</v>
      </c>
    </row>
    <row r="105" spans="1:56" s="434" customFormat="1" ht="8.1" customHeight="1">
      <c r="A105" s="428" t="s">
        <v>447</v>
      </c>
      <c r="B105" s="428"/>
      <c r="C105" s="428" t="s">
        <v>448</v>
      </c>
      <c r="D105" s="428"/>
      <c r="E105" s="429">
        <f t="shared" si="18"/>
        <v>12</v>
      </c>
      <c r="F105" s="429">
        <f t="shared" si="17"/>
        <v>5</v>
      </c>
      <c r="G105" s="429">
        <f t="shared" si="17"/>
        <v>7</v>
      </c>
      <c r="H105" s="435">
        <v>0</v>
      </c>
      <c r="I105" s="435">
        <v>0</v>
      </c>
      <c r="J105" s="435">
        <v>0</v>
      </c>
      <c r="K105" s="435">
        <v>0</v>
      </c>
      <c r="L105" s="435">
        <v>0</v>
      </c>
      <c r="M105" s="435">
        <v>0</v>
      </c>
      <c r="N105" s="435">
        <v>0</v>
      </c>
      <c r="O105" s="435">
        <v>0</v>
      </c>
      <c r="P105" s="435">
        <v>0</v>
      </c>
      <c r="Q105" s="435">
        <v>0</v>
      </c>
      <c r="R105" s="435">
        <v>0</v>
      </c>
      <c r="S105" s="435">
        <v>0</v>
      </c>
      <c r="T105" s="435">
        <v>0</v>
      </c>
      <c r="U105" s="435">
        <v>0</v>
      </c>
      <c r="V105" s="435">
        <v>0</v>
      </c>
      <c r="W105" s="435">
        <v>0</v>
      </c>
      <c r="X105" s="435">
        <v>0</v>
      </c>
      <c r="Y105" s="436">
        <v>0</v>
      </c>
      <c r="Z105" s="437">
        <v>0</v>
      </c>
      <c r="AA105" s="437">
        <v>0</v>
      </c>
      <c r="AB105" s="437">
        <v>0</v>
      </c>
      <c r="AC105" s="437">
        <v>0</v>
      </c>
      <c r="AD105" s="437">
        <v>0</v>
      </c>
      <c r="AE105" s="437">
        <v>0</v>
      </c>
      <c r="AF105" s="437">
        <v>0</v>
      </c>
      <c r="AG105" s="437">
        <v>0</v>
      </c>
      <c r="AH105" s="437">
        <v>0</v>
      </c>
      <c r="AI105" s="437">
        <v>1</v>
      </c>
      <c r="AJ105" s="437">
        <v>1</v>
      </c>
      <c r="AK105" s="437">
        <v>0</v>
      </c>
      <c r="AL105" s="437">
        <v>0</v>
      </c>
      <c r="AM105" s="437">
        <v>0</v>
      </c>
      <c r="AN105" s="437">
        <v>0</v>
      </c>
      <c r="AO105" s="437">
        <v>0</v>
      </c>
      <c r="AP105" s="437">
        <v>0</v>
      </c>
      <c r="AQ105" s="437">
        <v>0</v>
      </c>
      <c r="AR105" s="435">
        <v>1</v>
      </c>
      <c r="AS105" s="435">
        <v>0</v>
      </c>
      <c r="AT105" s="435">
        <v>1</v>
      </c>
      <c r="AU105" s="435">
        <v>2</v>
      </c>
      <c r="AV105" s="435">
        <v>0</v>
      </c>
      <c r="AW105" s="435">
        <v>0</v>
      </c>
      <c r="AX105" s="429">
        <v>0</v>
      </c>
      <c r="AY105" s="429">
        <v>0</v>
      </c>
      <c r="AZ105" s="429">
        <v>2</v>
      </c>
      <c r="BA105" s="429">
        <v>4</v>
      </c>
      <c r="BB105" s="435">
        <v>0</v>
      </c>
      <c r="BC105" s="435">
        <v>0</v>
      </c>
      <c r="BD105" s="438" t="s">
        <v>447</v>
      </c>
    </row>
    <row r="106" spans="1:56" s="434" customFormat="1" ht="8.1" customHeight="1">
      <c r="A106" s="428" t="s">
        <v>449</v>
      </c>
      <c r="B106" s="428"/>
      <c r="C106" s="428" t="s">
        <v>450</v>
      </c>
      <c r="D106" s="428"/>
      <c r="E106" s="429">
        <f t="shared" si="18"/>
        <v>591</v>
      </c>
      <c r="F106" s="429">
        <f t="shared" si="17"/>
        <v>358</v>
      </c>
      <c r="G106" s="429">
        <f t="shared" si="17"/>
        <v>233</v>
      </c>
      <c r="H106" s="435">
        <v>0</v>
      </c>
      <c r="I106" s="435">
        <v>0</v>
      </c>
      <c r="J106" s="435">
        <v>0</v>
      </c>
      <c r="K106" s="435">
        <v>0</v>
      </c>
      <c r="L106" s="435">
        <v>0</v>
      </c>
      <c r="M106" s="435">
        <v>0</v>
      </c>
      <c r="N106" s="435">
        <v>0</v>
      </c>
      <c r="O106" s="435">
        <v>0</v>
      </c>
      <c r="P106" s="435">
        <v>0</v>
      </c>
      <c r="Q106" s="435">
        <v>0</v>
      </c>
      <c r="R106" s="435">
        <v>0</v>
      </c>
      <c r="S106" s="435">
        <v>0</v>
      </c>
      <c r="T106" s="435">
        <v>0</v>
      </c>
      <c r="U106" s="435">
        <v>0</v>
      </c>
      <c r="V106" s="435">
        <v>0</v>
      </c>
      <c r="W106" s="435">
        <v>0</v>
      </c>
      <c r="X106" s="435">
        <v>0</v>
      </c>
      <c r="Y106" s="436">
        <v>0</v>
      </c>
      <c r="Z106" s="437">
        <v>0</v>
      </c>
      <c r="AA106" s="437">
        <v>0</v>
      </c>
      <c r="AB106" s="437">
        <v>1</v>
      </c>
      <c r="AC106" s="437">
        <v>0</v>
      </c>
      <c r="AD106" s="437">
        <v>0</v>
      </c>
      <c r="AE106" s="435">
        <v>0</v>
      </c>
      <c r="AF106" s="435">
        <v>0</v>
      </c>
      <c r="AG106" s="435">
        <v>0</v>
      </c>
      <c r="AH106" s="435">
        <v>0</v>
      </c>
      <c r="AI106" s="435">
        <v>0</v>
      </c>
      <c r="AJ106" s="435">
        <v>3</v>
      </c>
      <c r="AK106" s="435">
        <v>0</v>
      </c>
      <c r="AL106" s="435">
        <v>2</v>
      </c>
      <c r="AM106" s="435">
        <v>1</v>
      </c>
      <c r="AN106" s="435">
        <v>2</v>
      </c>
      <c r="AO106" s="437">
        <v>0</v>
      </c>
      <c r="AP106" s="435">
        <v>11</v>
      </c>
      <c r="AQ106" s="435">
        <v>1</v>
      </c>
      <c r="AR106" s="435">
        <v>14</v>
      </c>
      <c r="AS106" s="435">
        <v>5</v>
      </c>
      <c r="AT106" s="435">
        <v>33</v>
      </c>
      <c r="AU106" s="435">
        <v>8</v>
      </c>
      <c r="AV106" s="435">
        <v>56</v>
      </c>
      <c r="AW106" s="435">
        <v>11</v>
      </c>
      <c r="AX106" s="429">
        <v>64</v>
      </c>
      <c r="AY106" s="429">
        <v>45</v>
      </c>
      <c r="AZ106" s="429">
        <v>172</v>
      </c>
      <c r="BA106" s="429">
        <v>162</v>
      </c>
      <c r="BB106" s="435">
        <v>0</v>
      </c>
      <c r="BC106" s="435">
        <v>0</v>
      </c>
      <c r="BD106" s="438" t="s">
        <v>449</v>
      </c>
    </row>
    <row r="107" spans="1:56" s="434" customFormat="1" ht="8.1" customHeight="1">
      <c r="A107" s="428"/>
      <c r="B107" s="428"/>
      <c r="C107" s="428"/>
      <c r="D107" s="428"/>
      <c r="E107" s="429"/>
      <c r="F107" s="429"/>
      <c r="G107" s="429"/>
      <c r="H107" s="435"/>
      <c r="I107" s="435"/>
      <c r="J107" s="435"/>
      <c r="K107" s="435"/>
      <c r="L107" s="435"/>
      <c r="M107" s="435"/>
      <c r="N107" s="435"/>
      <c r="O107" s="435"/>
      <c r="P107" s="435"/>
      <c r="Q107" s="435"/>
      <c r="R107" s="435"/>
      <c r="S107" s="435"/>
      <c r="T107" s="435"/>
      <c r="U107" s="435"/>
      <c r="V107" s="435"/>
      <c r="W107" s="436"/>
      <c r="X107" s="435"/>
      <c r="Y107" s="436"/>
      <c r="Z107" s="437"/>
      <c r="AA107" s="437"/>
      <c r="AB107" s="437"/>
      <c r="AC107" s="437"/>
      <c r="AD107" s="435"/>
      <c r="AE107" s="435"/>
      <c r="AF107" s="435"/>
      <c r="AG107" s="435"/>
      <c r="AH107" s="435"/>
      <c r="AI107" s="435"/>
      <c r="AJ107" s="435"/>
      <c r="AK107" s="435"/>
      <c r="AL107" s="435"/>
      <c r="AM107" s="435"/>
      <c r="AN107" s="435"/>
      <c r="AO107" s="437"/>
      <c r="AP107" s="435"/>
      <c r="AQ107" s="435"/>
      <c r="AR107" s="435"/>
      <c r="AS107" s="435"/>
      <c r="AT107" s="435"/>
      <c r="AU107" s="435"/>
      <c r="AV107" s="435"/>
      <c r="AW107" s="435"/>
      <c r="AX107" s="429"/>
      <c r="AY107" s="429"/>
      <c r="AZ107" s="429"/>
      <c r="BA107" s="429"/>
      <c r="BB107" s="435"/>
      <c r="BC107" s="435"/>
      <c r="BD107" s="438"/>
    </row>
    <row r="108" spans="1:56" s="434" customFormat="1" ht="8.1" customHeight="1">
      <c r="A108" s="428" t="s">
        <v>451</v>
      </c>
      <c r="B108" s="428" t="s">
        <v>452</v>
      </c>
      <c r="C108" s="428"/>
      <c r="D108" s="428"/>
      <c r="E108" s="429">
        <f t="shared" si="18"/>
        <v>537</v>
      </c>
      <c r="F108" s="429">
        <f t="shared" si="17"/>
        <v>334</v>
      </c>
      <c r="G108" s="429">
        <f t="shared" si="17"/>
        <v>203</v>
      </c>
      <c r="H108" s="435">
        <v>0</v>
      </c>
      <c r="I108" s="435">
        <v>0</v>
      </c>
      <c r="J108" s="435">
        <v>0</v>
      </c>
      <c r="K108" s="435">
        <v>0</v>
      </c>
      <c r="L108" s="435">
        <v>0</v>
      </c>
      <c r="M108" s="435">
        <v>0</v>
      </c>
      <c r="N108" s="435">
        <v>0</v>
      </c>
      <c r="O108" s="435">
        <v>0</v>
      </c>
      <c r="P108" s="435">
        <v>0</v>
      </c>
      <c r="Q108" s="435">
        <v>0</v>
      </c>
      <c r="R108" s="435">
        <v>0</v>
      </c>
      <c r="S108" s="435">
        <v>0</v>
      </c>
      <c r="T108" s="435">
        <v>0</v>
      </c>
      <c r="U108" s="435">
        <v>0</v>
      </c>
      <c r="V108" s="435">
        <v>0</v>
      </c>
      <c r="W108" s="435">
        <v>0</v>
      </c>
      <c r="X108" s="435">
        <v>0</v>
      </c>
      <c r="Y108" s="436">
        <v>0</v>
      </c>
      <c r="Z108" s="437">
        <v>0</v>
      </c>
      <c r="AA108" s="437">
        <v>0</v>
      </c>
      <c r="AB108" s="437">
        <v>0</v>
      </c>
      <c r="AC108" s="437">
        <v>0</v>
      </c>
      <c r="AD108" s="435">
        <v>1</v>
      </c>
      <c r="AE108" s="435">
        <v>0</v>
      </c>
      <c r="AF108" s="435">
        <v>1</v>
      </c>
      <c r="AG108" s="435">
        <v>0</v>
      </c>
      <c r="AH108" s="435">
        <v>9</v>
      </c>
      <c r="AI108" s="435">
        <v>1</v>
      </c>
      <c r="AJ108" s="435">
        <v>9</v>
      </c>
      <c r="AK108" s="435">
        <v>2</v>
      </c>
      <c r="AL108" s="435">
        <v>16</v>
      </c>
      <c r="AM108" s="435">
        <v>1</v>
      </c>
      <c r="AN108" s="435">
        <v>19</v>
      </c>
      <c r="AO108" s="435">
        <v>10</v>
      </c>
      <c r="AP108" s="435">
        <v>29</v>
      </c>
      <c r="AQ108" s="435">
        <v>8</v>
      </c>
      <c r="AR108" s="435">
        <v>33</v>
      </c>
      <c r="AS108" s="435">
        <v>9</v>
      </c>
      <c r="AT108" s="435">
        <v>42</v>
      </c>
      <c r="AU108" s="435">
        <v>15</v>
      </c>
      <c r="AV108" s="435">
        <v>48</v>
      </c>
      <c r="AW108" s="435">
        <v>15</v>
      </c>
      <c r="AX108" s="435">
        <f>AX109+AX110+AX111+AX114</f>
        <v>50</v>
      </c>
      <c r="AY108" s="435">
        <f t="shared" ref="AY108:BA108" si="21">AY109+AY110+AY111+AY114</f>
        <v>25</v>
      </c>
      <c r="AZ108" s="435">
        <f t="shared" si="21"/>
        <v>77</v>
      </c>
      <c r="BA108" s="435">
        <f t="shared" si="21"/>
        <v>117</v>
      </c>
      <c r="BB108" s="435">
        <v>0</v>
      </c>
      <c r="BC108" s="435">
        <v>0</v>
      </c>
      <c r="BD108" s="438" t="s">
        <v>451</v>
      </c>
    </row>
    <row r="109" spans="1:56" s="434" customFormat="1" ht="8.1" customHeight="1">
      <c r="A109" s="428" t="s">
        <v>453</v>
      </c>
      <c r="B109" s="428"/>
      <c r="C109" s="428" t="s">
        <v>454</v>
      </c>
      <c r="D109" s="428"/>
      <c r="E109" s="429">
        <f t="shared" si="18"/>
        <v>23</v>
      </c>
      <c r="F109" s="429">
        <f t="shared" si="17"/>
        <v>5</v>
      </c>
      <c r="G109" s="429">
        <f t="shared" si="17"/>
        <v>18</v>
      </c>
      <c r="H109" s="435">
        <v>0</v>
      </c>
      <c r="I109" s="435">
        <v>0</v>
      </c>
      <c r="J109" s="435">
        <v>0</v>
      </c>
      <c r="K109" s="435">
        <v>0</v>
      </c>
      <c r="L109" s="435">
        <v>0</v>
      </c>
      <c r="M109" s="435">
        <v>0</v>
      </c>
      <c r="N109" s="435">
        <v>0</v>
      </c>
      <c r="O109" s="435">
        <v>0</v>
      </c>
      <c r="P109" s="435">
        <v>0</v>
      </c>
      <c r="Q109" s="435">
        <v>0</v>
      </c>
      <c r="R109" s="435">
        <v>0</v>
      </c>
      <c r="S109" s="435">
        <v>0</v>
      </c>
      <c r="T109" s="435">
        <v>0</v>
      </c>
      <c r="U109" s="435">
        <v>0</v>
      </c>
      <c r="V109" s="435">
        <v>0</v>
      </c>
      <c r="W109" s="435">
        <v>0</v>
      </c>
      <c r="X109" s="435">
        <v>0</v>
      </c>
      <c r="Y109" s="436">
        <v>0</v>
      </c>
      <c r="Z109" s="437">
        <v>0</v>
      </c>
      <c r="AA109" s="437">
        <v>0</v>
      </c>
      <c r="AB109" s="437">
        <v>0</v>
      </c>
      <c r="AC109" s="437">
        <v>0</v>
      </c>
      <c r="AD109" s="437">
        <v>0</v>
      </c>
      <c r="AE109" s="437">
        <v>0</v>
      </c>
      <c r="AF109" s="437">
        <v>0</v>
      </c>
      <c r="AG109" s="437">
        <v>0</v>
      </c>
      <c r="AH109" s="437">
        <v>0</v>
      </c>
      <c r="AI109" s="437">
        <v>0</v>
      </c>
      <c r="AJ109" s="437">
        <v>0</v>
      </c>
      <c r="AK109" s="437">
        <v>0</v>
      </c>
      <c r="AL109" s="435">
        <v>0</v>
      </c>
      <c r="AM109" s="435">
        <v>0</v>
      </c>
      <c r="AN109" s="435">
        <v>0</v>
      </c>
      <c r="AO109" s="435">
        <v>1</v>
      </c>
      <c r="AP109" s="435">
        <v>0</v>
      </c>
      <c r="AQ109" s="435">
        <v>1</v>
      </c>
      <c r="AR109" s="435">
        <v>1</v>
      </c>
      <c r="AS109" s="435">
        <v>1</v>
      </c>
      <c r="AT109" s="435">
        <v>0</v>
      </c>
      <c r="AU109" s="435">
        <v>1</v>
      </c>
      <c r="AV109" s="435">
        <v>2</v>
      </c>
      <c r="AW109" s="435">
        <v>1</v>
      </c>
      <c r="AX109" s="429">
        <v>1</v>
      </c>
      <c r="AY109" s="429">
        <v>4</v>
      </c>
      <c r="AZ109" s="429">
        <v>1</v>
      </c>
      <c r="BA109" s="429">
        <v>9</v>
      </c>
      <c r="BB109" s="435">
        <v>0</v>
      </c>
      <c r="BC109" s="435">
        <v>0</v>
      </c>
      <c r="BD109" s="438" t="s">
        <v>453</v>
      </c>
    </row>
    <row r="110" spans="1:56" s="434" customFormat="1" ht="8.1" customHeight="1">
      <c r="A110" s="428" t="s">
        <v>455</v>
      </c>
      <c r="B110" s="428"/>
      <c r="C110" s="428" t="s">
        <v>456</v>
      </c>
      <c r="D110" s="428"/>
      <c r="E110" s="429">
        <f t="shared" si="18"/>
        <v>59</v>
      </c>
      <c r="F110" s="429">
        <f t="shared" si="17"/>
        <v>34</v>
      </c>
      <c r="G110" s="429">
        <f t="shared" si="17"/>
        <v>25</v>
      </c>
      <c r="H110" s="435">
        <v>0</v>
      </c>
      <c r="I110" s="435">
        <v>0</v>
      </c>
      <c r="J110" s="435">
        <v>0</v>
      </c>
      <c r="K110" s="435">
        <v>0</v>
      </c>
      <c r="L110" s="435">
        <v>0</v>
      </c>
      <c r="M110" s="435">
        <v>0</v>
      </c>
      <c r="N110" s="435">
        <v>0</v>
      </c>
      <c r="O110" s="435">
        <v>0</v>
      </c>
      <c r="P110" s="435">
        <v>0</v>
      </c>
      <c r="Q110" s="435">
        <v>0</v>
      </c>
      <c r="R110" s="435">
        <v>0</v>
      </c>
      <c r="S110" s="435">
        <v>0</v>
      </c>
      <c r="T110" s="435">
        <v>0</v>
      </c>
      <c r="U110" s="435">
        <v>0</v>
      </c>
      <c r="V110" s="435">
        <v>0</v>
      </c>
      <c r="W110" s="435">
        <v>0</v>
      </c>
      <c r="X110" s="435">
        <v>0</v>
      </c>
      <c r="Y110" s="436">
        <v>0</v>
      </c>
      <c r="Z110" s="437">
        <v>0</v>
      </c>
      <c r="AA110" s="437">
        <v>0</v>
      </c>
      <c r="AB110" s="437">
        <v>0</v>
      </c>
      <c r="AC110" s="437">
        <v>0</v>
      </c>
      <c r="AD110" s="437">
        <v>0</v>
      </c>
      <c r="AE110" s="437">
        <v>0</v>
      </c>
      <c r="AF110" s="437">
        <v>0</v>
      </c>
      <c r="AG110" s="437">
        <v>0</v>
      </c>
      <c r="AH110" s="437">
        <v>0</v>
      </c>
      <c r="AI110" s="437">
        <v>0</v>
      </c>
      <c r="AJ110" s="437">
        <v>0</v>
      </c>
      <c r="AK110" s="437">
        <v>0</v>
      </c>
      <c r="AL110" s="437">
        <v>0</v>
      </c>
      <c r="AM110" s="437">
        <v>0</v>
      </c>
      <c r="AN110" s="437">
        <v>0</v>
      </c>
      <c r="AO110" s="437">
        <v>0</v>
      </c>
      <c r="AP110" s="437">
        <v>1</v>
      </c>
      <c r="AQ110" s="437">
        <v>1</v>
      </c>
      <c r="AR110" s="437">
        <v>2</v>
      </c>
      <c r="AS110" s="437">
        <v>1</v>
      </c>
      <c r="AT110" s="435">
        <v>3</v>
      </c>
      <c r="AU110" s="435">
        <v>5</v>
      </c>
      <c r="AV110" s="435">
        <v>4</v>
      </c>
      <c r="AW110" s="435">
        <v>1</v>
      </c>
      <c r="AX110" s="429">
        <v>9</v>
      </c>
      <c r="AY110" s="429">
        <v>5</v>
      </c>
      <c r="AZ110" s="429">
        <v>15</v>
      </c>
      <c r="BA110" s="429">
        <v>12</v>
      </c>
      <c r="BB110" s="435">
        <v>0</v>
      </c>
      <c r="BC110" s="435">
        <v>0</v>
      </c>
      <c r="BD110" s="438" t="s">
        <v>455</v>
      </c>
    </row>
    <row r="111" spans="1:56" s="434" customFormat="1" ht="8.1" customHeight="1">
      <c r="A111" s="428" t="s">
        <v>457</v>
      </c>
      <c r="B111" s="428"/>
      <c r="C111" s="428" t="s">
        <v>458</v>
      </c>
      <c r="D111" s="428"/>
      <c r="E111" s="429">
        <f t="shared" si="18"/>
        <v>193</v>
      </c>
      <c r="F111" s="429">
        <f t="shared" si="17"/>
        <v>146</v>
      </c>
      <c r="G111" s="429">
        <f t="shared" si="17"/>
        <v>47</v>
      </c>
      <c r="H111" s="435">
        <v>0</v>
      </c>
      <c r="I111" s="435">
        <v>0</v>
      </c>
      <c r="J111" s="435">
        <v>0</v>
      </c>
      <c r="K111" s="435">
        <v>0</v>
      </c>
      <c r="L111" s="435">
        <v>0</v>
      </c>
      <c r="M111" s="435">
        <v>0</v>
      </c>
      <c r="N111" s="435">
        <v>0</v>
      </c>
      <c r="O111" s="435">
        <v>0</v>
      </c>
      <c r="P111" s="435">
        <v>0</v>
      </c>
      <c r="Q111" s="435">
        <v>0</v>
      </c>
      <c r="R111" s="435">
        <v>0</v>
      </c>
      <c r="S111" s="435">
        <v>0</v>
      </c>
      <c r="T111" s="435">
        <v>0</v>
      </c>
      <c r="U111" s="435">
        <v>0</v>
      </c>
      <c r="V111" s="435">
        <v>0</v>
      </c>
      <c r="W111" s="435">
        <v>0</v>
      </c>
      <c r="X111" s="435">
        <v>0</v>
      </c>
      <c r="Y111" s="436">
        <v>0</v>
      </c>
      <c r="Z111" s="437">
        <v>0</v>
      </c>
      <c r="AA111" s="437">
        <v>0</v>
      </c>
      <c r="AB111" s="437">
        <v>0</v>
      </c>
      <c r="AC111" s="437">
        <v>0</v>
      </c>
      <c r="AD111" s="437">
        <v>1</v>
      </c>
      <c r="AE111" s="437">
        <v>0</v>
      </c>
      <c r="AF111" s="437">
        <v>0</v>
      </c>
      <c r="AG111" s="437">
        <v>0</v>
      </c>
      <c r="AH111" s="435">
        <v>9</v>
      </c>
      <c r="AI111" s="435">
        <v>1</v>
      </c>
      <c r="AJ111" s="435">
        <v>7</v>
      </c>
      <c r="AK111" s="435">
        <v>2</v>
      </c>
      <c r="AL111" s="435">
        <v>12</v>
      </c>
      <c r="AM111" s="435">
        <v>1</v>
      </c>
      <c r="AN111" s="435">
        <v>15</v>
      </c>
      <c r="AO111" s="435">
        <v>4</v>
      </c>
      <c r="AP111" s="435">
        <v>17</v>
      </c>
      <c r="AQ111" s="435">
        <v>3</v>
      </c>
      <c r="AR111" s="435">
        <v>21</v>
      </c>
      <c r="AS111" s="435">
        <v>4</v>
      </c>
      <c r="AT111" s="435">
        <v>18</v>
      </c>
      <c r="AU111" s="435">
        <v>4</v>
      </c>
      <c r="AV111" s="435">
        <v>20</v>
      </c>
      <c r="AW111" s="435">
        <v>6</v>
      </c>
      <c r="AX111" s="435">
        <f>AX112+AX113</f>
        <v>14</v>
      </c>
      <c r="AY111" s="435">
        <f t="shared" ref="AY111:BA111" si="22">AY112+AY113</f>
        <v>7</v>
      </c>
      <c r="AZ111" s="435">
        <f t="shared" si="22"/>
        <v>12</v>
      </c>
      <c r="BA111" s="435">
        <f t="shared" si="22"/>
        <v>15</v>
      </c>
      <c r="BB111" s="435">
        <v>0</v>
      </c>
      <c r="BC111" s="435">
        <v>0</v>
      </c>
      <c r="BD111" s="438" t="s">
        <v>457</v>
      </c>
    </row>
    <row r="112" spans="1:56" s="434" customFormat="1" ht="8.1" customHeight="1">
      <c r="A112" s="428" t="s">
        <v>459</v>
      </c>
      <c r="B112" s="428"/>
      <c r="C112" s="428"/>
      <c r="D112" s="428" t="s">
        <v>460</v>
      </c>
      <c r="E112" s="429">
        <f t="shared" si="18"/>
        <v>86</v>
      </c>
      <c r="F112" s="429">
        <f t="shared" si="17"/>
        <v>67</v>
      </c>
      <c r="G112" s="429">
        <f t="shared" si="17"/>
        <v>19</v>
      </c>
      <c r="H112" s="435">
        <v>0</v>
      </c>
      <c r="I112" s="435">
        <v>0</v>
      </c>
      <c r="J112" s="435">
        <v>0</v>
      </c>
      <c r="K112" s="435">
        <v>0</v>
      </c>
      <c r="L112" s="435">
        <v>0</v>
      </c>
      <c r="M112" s="435">
        <v>0</v>
      </c>
      <c r="N112" s="435">
        <v>0</v>
      </c>
      <c r="O112" s="435">
        <v>0</v>
      </c>
      <c r="P112" s="435">
        <v>0</v>
      </c>
      <c r="Q112" s="435">
        <v>0</v>
      </c>
      <c r="R112" s="435">
        <v>0</v>
      </c>
      <c r="S112" s="435">
        <v>0</v>
      </c>
      <c r="T112" s="435">
        <v>0</v>
      </c>
      <c r="U112" s="435">
        <v>0</v>
      </c>
      <c r="V112" s="435">
        <v>0</v>
      </c>
      <c r="W112" s="435">
        <v>0</v>
      </c>
      <c r="X112" s="435">
        <v>0</v>
      </c>
      <c r="Y112" s="436">
        <v>0</v>
      </c>
      <c r="Z112" s="437">
        <v>0</v>
      </c>
      <c r="AA112" s="437">
        <v>0</v>
      </c>
      <c r="AB112" s="437">
        <v>0</v>
      </c>
      <c r="AC112" s="437">
        <v>0</v>
      </c>
      <c r="AD112" s="437">
        <v>1</v>
      </c>
      <c r="AE112" s="437">
        <v>0</v>
      </c>
      <c r="AF112" s="437">
        <v>0</v>
      </c>
      <c r="AG112" s="437">
        <v>0</v>
      </c>
      <c r="AH112" s="435">
        <v>5</v>
      </c>
      <c r="AI112" s="435">
        <v>0</v>
      </c>
      <c r="AJ112" s="435">
        <v>3</v>
      </c>
      <c r="AK112" s="435">
        <v>1</v>
      </c>
      <c r="AL112" s="435">
        <v>5</v>
      </c>
      <c r="AM112" s="435">
        <v>0</v>
      </c>
      <c r="AN112" s="435">
        <v>5</v>
      </c>
      <c r="AO112" s="435">
        <v>1</v>
      </c>
      <c r="AP112" s="435">
        <v>6</v>
      </c>
      <c r="AQ112" s="435">
        <v>2</v>
      </c>
      <c r="AR112" s="435">
        <v>11</v>
      </c>
      <c r="AS112" s="435">
        <v>3</v>
      </c>
      <c r="AT112" s="435">
        <v>6</v>
      </c>
      <c r="AU112" s="435">
        <v>1</v>
      </c>
      <c r="AV112" s="435">
        <v>12</v>
      </c>
      <c r="AW112" s="435">
        <v>3</v>
      </c>
      <c r="AX112" s="429">
        <v>6</v>
      </c>
      <c r="AY112" s="429">
        <v>3</v>
      </c>
      <c r="AZ112" s="429">
        <v>7</v>
      </c>
      <c r="BA112" s="429">
        <v>5</v>
      </c>
      <c r="BB112" s="435">
        <v>0</v>
      </c>
      <c r="BC112" s="435">
        <v>0</v>
      </c>
      <c r="BD112" s="438">
        <v>11301</v>
      </c>
    </row>
    <row r="113" spans="1:56" s="434" customFormat="1" ht="8.1" customHeight="1">
      <c r="A113" s="428" t="s">
        <v>461</v>
      </c>
      <c r="B113" s="428"/>
      <c r="C113" s="428"/>
      <c r="D113" s="428" t="s">
        <v>462</v>
      </c>
      <c r="E113" s="429">
        <f t="shared" si="18"/>
        <v>107</v>
      </c>
      <c r="F113" s="429">
        <f t="shared" si="17"/>
        <v>79</v>
      </c>
      <c r="G113" s="429">
        <f t="shared" si="17"/>
        <v>28</v>
      </c>
      <c r="H113" s="435">
        <v>0</v>
      </c>
      <c r="I113" s="435">
        <v>0</v>
      </c>
      <c r="J113" s="435">
        <v>0</v>
      </c>
      <c r="K113" s="435">
        <v>0</v>
      </c>
      <c r="L113" s="435">
        <v>0</v>
      </c>
      <c r="M113" s="435">
        <v>0</v>
      </c>
      <c r="N113" s="435">
        <v>0</v>
      </c>
      <c r="O113" s="435">
        <v>0</v>
      </c>
      <c r="P113" s="435">
        <v>0</v>
      </c>
      <c r="Q113" s="435">
        <v>0</v>
      </c>
      <c r="R113" s="435">
        <v>0</v>
      </c>
      <c r="S113" s="435">
        <v>0</v>
      </c>
      <c r="T113" s="435">
        <v>0</v>
      </c>
      <c r="U113" s="435">
        <v>0</v>
      </c>
      <c r="V113" s="435">
        <v>0</v>
      </c>
      <c r="W113" s="435">
        <v>0</v>
      </c>
      <c r="X113" s="435">
        <v>0</v>
      </c>
      <c r="Y113" s="436">
        <v>0</v>
      </c>
      <c r="Z113" s="437">
        <v>0</v>
      </c>
      <c r="AA113" s="437">
        <v>0</v>
      </c>
      <c r="AB113" s="437">
        <v>0</v>
      </c>
      <c r="AC113" s="437">
        <v>0</v>
      </c>
      <c r="AD113" s="437">
        <v>0</v>
      </c>
      <c r="AE113" s="437">
        <v>0</v>
      </c>
      <c r="AF113" s="437">
        <v>0</v>
      </c>
      <c r="AG113" s="437">
        <v>0</v>
      </c>
      <c r="AH113" s="435">
        <v>4</v>
      </c>
      <c r="AI113" s="435">
        <v>1</v>
      </c>
      <c r="AJ113" s="435">
        <v>4</v>
      </c>
      <c r="AK113" s="435">
        <v>1</v>
      </c>
      <c r="AL113" s="435">
        <v>7</v>
      </c>
      <c r="AM113" s="435">
        <v>1</v>
      </c>
      <c r="AN113" s="435">
        <v>10</v>
      </c>
      <c r="AO113" s="435">
        <v>3</v>
      </c>
      <c r="AP113" s="435">
        <v>11</v>
      </c>
      <c r="AQ113" s="435">
        <v>1</v>
      </c>
      <c r="AR113" s="435">
        <v>10</v>
      </c>
      <c r="AS113" s="435">
        <v>1</v>
      </c>
      <c r="AT113" s="435">
        <v>12</v>
      </c>
      <c r="AU113" s="435">
        <v>3</v>
      </c>
      <c r="AV113" s="435">
        <v>8</v>
      </c>
      <c r="AW113" s="435">
        <v>3</v>
      </c>
      <c r="AX113" s="429">
        <v>8</v>
      </c>
      <c r="AY113" s="429">
        <v>4</v>
      </c>
      <c r="AZ113" s="429">
        <v>5</v>
      </c>
      <c r="BA113" s="429">
        <v>10</v>
      </c>
      <c r="BB113" s="435">
        <v>0</v>
      </c>
      <c r="BC113" s="435">
        <v>0</v>
      </c>
      <c r="BD113" s="438" t="s">
        <v>461</v>
      </c>
    </row>
    <row r="114" spans="1:56" s="434" customFormat="1" ht="8.1" customHeight="1">
      <c r="A114" s="428" t="s">
        <v>463</v>
      </c>
      <c r="B114" s="428"/>
      <c r="C114" s="428" t="s">
        <v>464</v>
      </c>
      <c r="D114" s="428"/>
      <c r="E114" s="429">
        <f t="shared" si="18"/>
        <v>262</v>
      </c>
      <c r="F114" s="429">
        <f t="shared" si="17"/>
        <v>149</v>
      </c>
      <c r="G114" s="429">
        <f t="shared" si="17"/>
        <v>113</v>
      </c>
      <c r="H114" s="435">
        <v>0</v>
      </c>
      <c r="I114" s="435">
        <v>0</v>
      </c>
      <c r="J114" s="435">
        <v>0</v>
      </c>
      <c r="K114" s="435">
        <v>0</v>
      </c>
      <c r="L114" s="435">
        <v>0</v>
      </c>
      <c r="M114" s="435">
        <v>0</v>
      </c>
      <c r="N114" s="435">
        <v>0</v>
      </c>
      <c r="O114" s="435">
        <v>0</v>
      </c>
      <c r="P114" s="435">
        <v>0</v>
      </c>
      <c r="Q114" s="435">
        <v>0</v>
      </c>
      <c r="R114" s="435">
        <v>0</v>
      </c>
      <c r="S114" s="435">
        <v>0</v>
      </c>
      <c r="T114" s="435">
        <v>0</v>
      </c>
      <c r="U114" s="435">
        <v>0</v>
      </c>
      <c r="V114" s="435">
        <v>0</v>
      </c>
      <c r="W114" s="435">
        <v>0</v>
      </c>
      <c r="X114" s="435">
        <v>0</v>
      </c>
      <c r="Y114" s="436">
        <v>0</v>
      </c>
      <c r="Z114" s="451">
        <v>0</v>
      </c>
      <c r="AA114" s="437">
        <v>0</v>
      </c>
      <c r="AB114" s="437">
        <v>0</v>
      </c>
      <c r="AC114" s="437">
        <v>0</v>
      </c>
      <c r="AD114" s="435">
        <v>0</v>
      </c>
      <c r="AE114" s="435">
        <v>0</v>
      </c>
      <c r="AF114" s="435">
        <v>1</v>
      </c>
      <c r="AG114" s="435">
        <v>0</v>
      </c>
      <c r="AH114" s="435">
        <v>0</v>
      </c>
      <c r="AI114" s="435">
        <v>0</v>
      </c>
      <c r="AJ114" s="435">
        <v>2</v>
      </c>
      <c r="AK114" s="435">
        <v>0</v>
      </c>
      <c r="AL114" s="435">
        <v>4</v>
      </c>
      <c r="AM114" s="435">
        <v>0</v>
      </c>
      <c r="AN114" s="435">
        <v>4</v>
      </c>
      <c r="AO114" s="435">
        <v>5</v>
      </c>
      <c r="AP114" s="435">
        <v>11</v>
      </c>
      <c r="AQ114" s="435">
        <v>3</v>
      </c>
      <c r="AR114" s="435">
        <v>9</v>
      </c>
      <c r="AS114" s="435">
        <v>3</v>
      </c>
      <c r="AT114" s="435">
        <v>21</v>
      </c>
      <c r="AU114" s="435">
        <v>5</v>
      </c>
      <c r="AV114" s="435">
        <v>22</v>
      </c>
      <c r="AW114" s="435">
        <v>7</v>
      </c>
      <c r="AX114" s="429">
        <v>26</v>
      </c>
      <c r="AY114" s="429">
        <v>9</v>
      </c>
      <c r="AZ114" s="429">
        <v>49</v>
      </c>
      <c r="BA114" s="429">
        <v>81</v>
      </c>
      <c r="BB114" s="435">
        <v>0</v>
      </c>
      <c r="BC114" s="435">
        <v>0</v>
      </c>
      <c r="BD114" s="438" t="s">
        <v>463</v>
      </c>
    </row>
    <row r="115" spans="1:56" s="434" customFormat="1" ht="8.1" customHeight="1">
      <c r="A115" s="428"/>
      <c r="B115" s="428"/>
      <c r="C115" s="428"/>
      <c r="D115" s="428"/>
      <c r="E115" s="429"/>
      <c r="F115" s="429"/>
      <c r="G115" s="429"/>
      <c r="H115" s="435"/>
      <c r="I115" s="435"/>
      <c r="J115" s="435"/>
      <c r="K115" s="435"/>
      <c r="L115" s="435"/>
      <c r="M115" s="435"/>
      <c r="N115" s="435"/>
      <c r="O115" s="435"/>
      <c r="P115" s="435"/>
      <c r="Q115" s="435"/>
      <c r="R115" s="435"/>
      <c r="S115" s="435"/>
      <c r="T115" s="435"/>
      <c r="U115" s="435"/>
      <c r="V115" s="435"/>
      <c r="W115" s="435"/>
      <c r="X115" s="435"/>
      <c r="Y115" s="436"/>
      <c r="Z115" s="451"/>
      <c r="AA115" s="437"/>
      <c r="AB115" s="437"/>
      <c r="AC115" s="437"/>
      <c r="AD115" s="437"/>
      <c r="AE115" s="437"/>
      <c r="AF115" s="435"/>
      <c r="AG115" s="435"/>
      <c r="AH115" s="435"/>
      <c r="AI115" s="435"/>
      <c r="AJ115" s="435"/>
      <c r="AK115" s="435"/>
      <c r="AL115" s="435"/>
      <c r="AM115" s="435"/>
      <c r="AN115" s="435"/>
      <c r="AO115" s="435"/>
      <c r="AP115" s="435"/>
      <c r="AQ115" s="435"/>
      <c r="AR115" s="435"/>
      <c r="AS115" s="435"/>
      <c r="AT115" s="435"/>
      <c r="AU115" s="435"/>
      <c r="AV115" s="435"/>
      <c r="AW115" s="435"/>
      <c r="AX115" s="435"/>
      <c r="AY115" s="435"/>
      <c r="AZ115" s="435"/>
      <c r="BA115" s="435"/>
      <c r="BB115" s="435"/>
      <c r="BC115" s="435"/>
      <c r="BD115" s="438"/>
    </row>
    <row r="116" spans="1:56" s="434" customFormat="1" ht="8.1" customHeight="1">
      <c r="A116" s="428" t="s">
        <v>465</v>
      </c>
      <c r="B116" s="428" t="s">
        <v>466</v>
      </c>
      <c r="C116" s="428"/>
      <c r="D116" s="428"/>
      <c r="E116" s="429">
        <f t="shared" si="18"/>
        <v>19</v>
      </c>
      <c r="F116" s="429">
        <f t="shared" si="17"/>
        <v>7</v>
      </c>
      <c r="G116" s="429">
        <f t="shared" si="17"/>
        <v>12</v>
      </c>
      <c r="H116" s="435">
        <v>0</v>
      </c>
      <c r="I116" s="435">
        <v>0</v>
      </c>
      <c r="J116" s="435">
        <v>0</v>
      </c>
      <c r="K116" s="435">
        <v>0</v>
      </c>
      <c r="L116" s="435">
        <v>0</v>
      </c>
      <c r="M116" s="435">
        <v>0</v>
      </c>
      <c r="N116" s="435">
        <v>0</v>
      </c>
      <c r="O116" s="435">
        <v>0</v>
      </c>
      <c r="P116" s="435">
        <v>0</v>
      </c>
      <c r="Q116" s="435">
        <v>0</v>
      </c>
      <c r="R116" s="435">
        <v>0</v>
      </c>
      <c r="S116" s="435">
        <v>0</v>
      </c>
      <c r="T116" s="435">
        <v>0</v>
      </c>
      <c r="U116" s="435">
        <v>0</v>
      </c>
      <c r="V116" s="435">
        <v>0</v>
      </c>
      <c r="W116" s="435">
        <v>0</v>
      </c>
      <c r="X116" s="435">
        <v>0</v>
      </c>
      <c r="Y116" s="436">
        <v>0</v>
      </c>
      <c r="Z116" s="451">
        <v>0</v>
      </c>
      <c r="AA116" s="437">
        <v>0</v>
      </c>
      <c r="AB116" s="437">
        <v>0</v>
      </c>
      <c r="AC116" s="437">
        <v>0</v>
      </c>
      <c r="AD116" s="437">
        <v>0</v>
      </c>
      <c r="AE116" s="437">
        <v>0</v>
      </c>
      <c r="AF116" s="435">
        <v>0</v>
      </c>
      <c r="AG116" s="435">
        <v>0</v>
      </c>
      <c r="AH116" s="435">
        <v>0</v>
      </c>
      <c r="AI116" s="435">
        <v>0</v>
      </c>
      <c r="AJ116" s="435">
        <v>0</v>
      </c>
      <c r="AK116" s="435">
        <v>0</v>
      </c>
      <c r="AL116" s="435">
        <v>2</v>
      </c>
      <c r="AM116" s="435">
        <v>0</v>
      </c>
      <c r="AN116" s="435">
        <v>0</v>
      </c>
      <c r="AO116" s="435">
        <v>0</v>
      </c>
      <c r="AP116" s="435">
        <v>0</v>
      </c>
      <c r="AQ116" s="435">
        <v>0</v>
      </c>
      <c r="AR116" s="435">
        <v>0</v>
      </c>
      <c r="AS116" s="435">
        <v>0</v>
      </c>
      <c r="AT116" s="435">
        <v>1</v>
      </c>
      <c r="AU116" s="435">
        <v>0</v>
      </c>
      <c r="AV116" s="435">
        <v>1</v>
      </c>
      <c r="AW116" s="435">
        <v>2</v>
      </c>
      <c r="AX116" s="429">
        <v>2</v>
      </c>
      <c r="AY116" s="429">
        <v>2</v>
      </c>
      <c r="AZ116" s="429">
        <v>1</v>
      </c>
      <c r="BA116" s="429">
        <v>8</v>
      </c>
      <c r="BB116" s="435">
        <v>0</v>
      </c>
      <c r="BC116" s="435">
        <v>0</v>
      </c>
      <c r="BD116" s="438" t="s">
        <v>465</v>
      </c>
    </row>
    <row r="117" spans="1:56" s="434" customFormat="1" ht="8.1" customHeight="1">
      <c r="A117" s="428"/>
      <c r="B117" s="428"/>
      <c r="C117" s="428"/>
      <c r="D117" s="428"/>
      <c r="E117" s="429"/>
      <c r="F117" s="429"/>
      <c r="G117" s="429"/>
      <c r="H117" s="435"/>
      <c r="I117" s="435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6"/>
      <c r="Z117" s="451"/>
      <c r="AA117" s="437"/>
      <c r="AB117" s="437"/>
      <c r="AC117" s="437"/>
      <c r="AD117" s="437"/>
      <c r="AE117" s="437"/>
      <c r="AF117" s="435"/>
      <c r="AG117" s="435"/>
      <c r="AH117" s="435"/>
      <c r="AI117" s="435"/>
      <c r="AJ117" s="435"/>
      <c r="AK117" s="435"/>
      <c r="AL117" s="435"/>
      <c r="AM117" s="435"/>
      <c r="AN117" s="435"/>
      <c r="AO117" s="435"/>
      <c r="AP117" s="435"/>
      <c r="AQ117" s="435"/>
      <c r="AR117" s="435"/>
      <c r="AS117" s="435"/>
      <c r="AT117" s="435"/>
      <c r="AU117" s="435"/>
      <c r="AV117" s="435"/>
      <c r="AW117" s="435"/>
      <c r="AX117" s="435"/>
      <c r="AY117" s="435"/>
      <c r="AZ117" s="435"/>
      <c r="BA117" s="435"/>
      <c r="BB117" s="435"/>
      <c r="BC117" s="435"/>
      <c r="BD117" s="438"/>
    </row>
    <row r="118" spans="1:56" s="434" customFormat="1" ht="8.1" customHeight="1">
      <c r="A118" s="428" t="s">
        <v>467</v>
      </c>
      <c r="B118" s="428" t="s">
        <v>270</v>
      </c>
      <c r="C118" s="428"/>
      <c r="D118" s="428"/>
      <c r="E118" s="429">
        <f t="shared" si="18"/>
        <v>74</v>
      </c>
      <c r="F118" s="429">
        <f t="shared" si="17"/>
        <v>23</v>
      </c>
      <c r="G118" s="429">
        <f t="shared" si="17"/>
        <v>51</v>
      </c>
      <c r="H118" s="435">
        <v>0</v>
      </c>
      <c r="I118" s="435">
        <v>0</v>
      </c>
      <c r="J118" s="435">
        <v>0</v>
      </c>
      <c r="K118" s="435">
        <v>0</v>
      </c>
      <c r="L118" s="435">
        <v>0</v>
      </c>
      <c r="M118" s="435">
        <v>0</v>
      </c>
      <c r="N118" s="435">
        <v>0</v>
      </c>
      <c r="O118" s="435">
        <v>0</v>
      </c>
      <c r="P118" s="435">
        <v>0</v>
      </c>
      <c r="Q118" s="435">
        <v>0</v>
      </c>
      <c r="R118" s="435">
        <v>0</v>
      </c>
      <c r="S118" s="435">
        <v>0</v>
      </c>
      <c r="T118" s="435">
        <v>0</v>
      </c>
      <c r="U118" s="435">
        <v>0</v>
      </c>
      <c r="V118" s="435">
        <v>0</v>
      </c>
      <c r="W118" s="435">
        <v>0</v>
      </c>
      <c r="X118" s="435">
        <v>0</v>
      </c>
      <c r="Y118" s="436">
        <v>0</v>
      </c>
      <c r="Z118" s="451">
        <v>0</v>
      </c>
      <c r="AA118" s="437">
        <v>0</v>
      </c>
      <c r="AB118" s="437">
        <v>0</v>
      </c>
      <c r="AC118" s="437">
        <v>0</v>
      </c>
      <c r="AD118" s="437">
        <v>0</v>
      </c>
      <c r="AE118" s="437">
        <v>0</v>
      </c>
      <c r="AF118" s="435">
        <v>0</v>
      </c>
      <c r="AG118" s="435">
        <v>0</v>
      </c>
      <c r="AH118" s="435">
        <v>0</v>
      </c>
      <c r="AI118" s="435">
        <v>0</v>
      </c>
      <c r="AJ118" s="435">
        <v>0</v>
      </c>
      <c r="AK118" s="435">
        <v>0</v>
      </c>
      <c r="AL118" s="435">
        <v>0</v>
      </c>
      <c r="AM118" s="435">
        <v>2</v>
      </c>
      <c r="AN118" s="435">
        <v>0</v>
      </c>
      <c r="AO118" s="435">
        <v>0</v>
      </c>
      <c r="AP118" s="435">
        <v>0</v>
      </c>
      <c r="AQ118" s="435">
        <v>1</v>
      </c>
      <c r="AR118" s="435">
        <v>1</v>
      </c>
      <c r="AS118" s="435">
        <v>1</v>
      </c>
      <c r="AT118" s="435">
        <v>4</v>
      </c>
      <c r="AU118" s="435">
        <v>6</v>
      </c>
      <c r="AV118" s="435">
        <v>7</v>
      </c>
      <c r="AW118" s="435">
        <v>10</v>
      </c>
      <c r="AX118" s="429">
        <v>4</v>
      </c>
      <c r="AY118" s="429">
        <v>8</v>
      </c>
      <c r="AZ118" s="429">
        <v>7</v>
      </c>
      <c r="BA118" s="429">
        <v>23</v>
      </c>
      <c r="BB118" s="435">
        <v>0</v>
      </c>
      <c r="BC118" s="435">
        <v>0</v>
      </c>
      <c r="BD118" s="438" t="s">
        <v>467</v>
      </c>
    </row>
    <row r="119" spans="1:56" s="434" customFormat="1" ht="8.1" customHeight="1">
      <c r="A119" s="428"/>
      <c r="B119" s="428"/>
      <c r="C119" s="428"/>
      <c r="D119" s="428"/>
      <c r="E119" s="429"/>
      <c r="F119" s="429"/>
      <c r="G119" s="429"/>
      <c r="H119" s="435"/>
      <c r="I119" s="435"/>
      <c r="J119" s="435"/>
      <c r="K119" s="435"/>
      <c r="L119" s="435"/>
      <c r="M119" s="435"/>
      <c r="N119" s="435"/>
      <c r="O119" s="435"/>
      <c r="P119" s="435"/>
      <c r="Q119" s="435"/>
      <c r="R119" s="435"/>
      <c r="S119" s="435"/>
      <c r="T119" s="435"/>
      <c r="U119" s="435"/>
      <c r="V119" s="435"/>
      <c r="W119" s="435"/>
      <c r="X119" s="435"/>
      <c r="Y119" s="436"/>
      <c r="Z119" s="451"/>
      <c r="AA119" s="437"/>
      <c r="AB119" s="437"/>
      <c r="AC119" s="437"/>
      <c r="AD119" s="437"/>
      <c r="AE119" s="437"/>
      <c r="AF119" s="435"/>
      <c r="AG119" s="435"/>
      <c r="AH119" s="435"/>
      <c r="AI119" s="435"/>
      <c r="AJ119" s="435"/>
      <c r="AK119" s="435"/>
      <c r="AL119" s="435"/>
      <c r="AM119" s="435"/>
      <c r="AN119" s="435"/>
      <c r="AO119" s="435"/>
      <c r="AP119" s="435"/>
      <c r="AQ119" s="435"/>
      <c r="AR119" s="435"/>
      <c r="AS119" s="435"/>
      <c r="AT119" s="435"/>
      <c r="AU119" s="435"/>
      <c r="AV119" s="435"/>
      <c r="AW119" s="435"/>
      <c r="AX119" s="429"/>
      <c r="AY119" s="429"/>
      <c r="AZ119" s="429"/>
      <c r="BA119" s="429"/>
      <c r="BB119" s="435"/>
      <c r="BC119" s="435"/>
      <c r="BD119" s="438"/>
    </row>
    <row r="120" spans="1:56" s="453" customFormat="1" ht="8.1" customHeight="1">
      <c r="A120" s="447" t="s">
        <v>468</v>
      </c>
      <c r="B120" s="447" t="s">
        <v>469</v>
      </c>
      <c r="C120" s="447"/>
      <c r="D120" s="447"/>
      <c r="E120" s="429">
        <f t="shared" si="18"/>
        <v>299</v>
      </c>
      <c r="F120" s="429">
        <f t="shared" si="17"/>
        <v>150</v>
      </c>
      <c r="G120" s="429">
        <f t="shared" si="17"/>
        <v>149</v>
      </c>
      <c r="H120" s="448">
        <v>0</v>
      </c>
      <c r="I120" s="448">
        <v>0</v>
      </c>
      <c r="J120" s="448">
        <v>0</v>
      </c>
      <c r="K120" s="448">
        <v>0</v>
      </c>
      <c r="L120" s="448">
        <v>0</v>
      </c>
      <c r="M120" s="448">
        <v>0</v>
      </c>
      <c r="N120" s="448">
        <v>0</v>
      </c>
      <c r="O120" s="448">
        <v>0</v>
      </c>
      <c r="P120" s="448">
        <v>0</v>
      </c>
      <c r="Q120" s="448">
        <v>0</v>
      </c>
      <c r="R120" s="448">
        <v>0</v>
      </c>
      <c r="S120" s="448">
        <v>0</v>
      </c>
      <c r="T120" s="448">
        <v>0</v>
      </c>
      <c r="U120" s="435">
        <v>0</v>
      </c>
      <c r="V120" s="435">
        <v>0</v>
      </c>
      <c r="W120" s="435">
        <v>0</v>
      </c>
      <c r="X120" s="435">
        <v>0</v>
      </c>
      <c r="Y120" s="436">
        <v>0</v>
      </c>
      <c r="Z120" s="451">
        <v>0</v>
      </c>
      <c r="AA120" s="437">
        <v>0</v>
      </c>
      <c r="AB120" s="437">
        <v>0</v>
      </c>
      <c r="AC120" s="437">
        <v>0</v>
      </c>
      <c r="AD120" s="448">
        <v>0</v>
      </c>
      <c r="AE120" s="448">
        <v>0</v>
      </c>
      <c r="AF120" s="448">
        <v>0</v>
      </c>
      <c r="AG120" s="448">
        <v>0</v>
      </c>
      <c r="AH120" s="448">
        <v>0</v>
      </c>
      <c r="AI120" s="448">
        <v>0</v>
      </c>
      <c r="AJ120" s="448">
        <v>2</v>
      </c>
      <c r="AK120" s="448">
        <v>1</v>
      </c>
      <c r="AL120" s="448">
        <v>1</v>
      </c>
      <c r="AM120" s="448">
        <v>1</v>
      </c>
      <c r="AN120" s="448">
        <v>0</v>
      </c>
      <c r="AO120" s="448">
        <v>0</v>
      </c>
      <c r="AP120" s="435">
        <v>4</v>
      </c>
      <c r="AQ120" s="435">
        <v>1</v>
      </c>
      <c r="AR120" s="448">
        <v>7</v>
      </c>
      <c r="AS120" s="448">
        <v>3</v>
      </c>
      <c r="AT120" s="448">
        <v>10</v>
      </c>
      <c r="AU120" s="448">
        <v>7</v>
      </c>
      <c r="AV120" s="448">
        <v>16</v>
      </c>
      <c r="AW120" s="448">
        <v>11</v>
      </c>
      <c r="AX120" s="448">
        <f>AX121+AX122+AX126</f>
        <v>33</v>
      </c>
      <c r="AY120" s="448">
        <f t="shared" ref="AY120:BA120" si="23">AY121+AY122+AY126</f>
        <v>29</v>
      </c>
      <c r="AZ120" s="448">
        <f t="shared" si="23"/>
        <v>77</v>
      </c>
      <c r="BA120" s="448">
        <f t="shared" si="23"/>
        <v>96</v>
      </c>
      <c r="BB120" s="435">
        <v>0</v>
      </c>
      <c r="BC120" s="435">
        <v>0</v>
      </c>
      <c r="BD120" s="452" t="s">
        <v>468</v>
      </c>
    </row>
    <row r="121" spans="1:56" s="434" customFormat="1" ht="8.1" customHeight="1">
      <c r="A121" s="428" t="s">
        <v>470</v>
      </c>
      <c r="B121" s="428"/>
      <c r="C121" s="428" t="s">
        <v>471</v>
      </c>
      <c r="D121" s="428"/>
      <c r="E121" s="429">
        <f t="shared" si="18"/>
        <v>37</v>
      </c>
      <c r="F121" s="429">
        <f t="shared" si="17"/>
        <v>15</v>
      </c>
      <c r="G121" s="429">
        <f t="shared" si="17"/>
        <v>22</v>
      </c>
      <c r="H121" s="435">
        <v>0</v>
      </c>
      <c r="I121" s="435">
        <v>0</v>
      </c>
      <c r="J121" s="435">
        <v>0</v>
      </c>
      <c r="K121" s="435">
        <v>0</v>
      </c>
      <c r="L121" s="435">
        <v>0</v>
      </c>
      <c r="M121" s="435">
        <v>0</v>
      </c>
      <c r="N121" s="435">
        <v>0</v>
      </c>
      <c r="O121" s="435">
        <v>0</v>
      </c>
      <c r="P121" s="435">
        <v>0</v>
      </c>
      <c r="Q121" s="435">
        <v>0</v>
      </c>
      <c r="R121" s="435">
        <v>0</v>
      </c>
      <c r="S121" s="435">
        <v>0</v>
      </c>
      <c r="T121" s="435">
        <v>0</v>
      </c>
      <c r="U121" s="435">
        <v>0</v>
      </c>
      <c r="V121" s="435">
        <v>0</v>
      </c>
      <c r="W121" s="435">
        <v>0</v>
      </c>
      <c r="X121" s="435">
        <v>0</v>
      </c>
      <c r="Y121" s="436">
        <v>0</v>
      </c>
      <c r="Z121" s="451">
        <v>0</v>
      </c>
      <c r="AA121" s="437">
        <v>0</v>
      </c>
      <c r="AB121" s="437">
        <v>0</v>
      </c>
      <c r="AC121" s="437">
        <v>0</v>
      </c>
      <c r="AD121" s="437">
        <v>0</v>
      </c>
      <c r="AE121" s="437">
        <v>0</v>
      </c>
      <c r="AF121" s="437">
        <v>0</v>
      </c>
      <c r="AG121" s="437">
        <v>0</v>
      </c>
      <c r="AH121" s="437">
        <v>0</v>
      </c>
      <c r="AI121" s="437">
        <v>0</v>
      </c>
      <c r="AJ121" s="437">
        <v>2</v>
      </c>
      <c r="AK121" s="437">
        <v>1</v>
      </c>
      <c r="AL121" s="437">
        <v>0</v>
      </c>
      <c r="AM121" s="437">
        <v>1</v>
      </c>
      <c r="AN121" s="437">
        <v>0</v>
      </c>
      <c r="AO121" s="437">
        <v>0</v>
      </c>
      <c r="AP121" s="435">
        <v>1</v>
      </c>
      <c r="AQ121" s="435">
        <v>0</v>
      </c>
      <c r="AR121" s="435">
        <v>2</v>
      </c>
      <c r="AS121" s="435">
        <v>1</v>
      </c>
      <c r="AT121" s="435">
        <v>2</v>
      </c>
      <c r="AU121" s="435">
        <v>1</v>
      </c>
      <c r="AV121" s="435">
        <v>1</v>
      </c>
      <c r="AW121" s="435">
        <v>3</v>
      </c>
      <c r="AX121" s="429">
        <v>0</v>
      </c>
      <c r="AY121" s="429">
        <v>5</v>
      </c>
      <c r="AZ121" s="429">
        <v>7</v>
      </c>
      <c r="BA121" s="429">
        <v>10</v>
      </c>
      <c r="BB121" s="435">
        <v>0</v>
      </c>
      <c r="BC121" s="435">
        <v>0</v>
      </c>
      <c r="BD121" s="438" t="s">
        <v>470</v>
      </c>
    </row>
    <row r="122" spans="1:56" s="434" customFormat="1" ht="8.1" customHeight="1">
      <c r="A122" s="428" t="s">
        <v>472</v>
      </c>
      <c r="B122" s="428"/>
      <c r="C122" s="428" t="s">
        <v>473</v>
      </c>
      <c r="D122" s="428"/>
      <c r="E122" s="429">
        <f t="shared" si="18"/>
        <v>190</v>
      </c>
      <c r="F122" s="429">
        <f t="shared" si="17"/>
        <v>105</v>
      </c>
      <c r="G122" s="429">
        <f t="shared" si="17"/>
        <v>85</v>
      </c>
      <c r="H122" s="435">
        <v>0</v>
      </c>
      <c r="I122" s="435">
        <v>0</v>
      </c>
      <c r="J122" s="435">
        <v>0</v>
      </c>
      <c r="K122" s="435">
        <v>0</v>
      </c>
      <c r="L122" s="435">
        <v>0</v>
      </c>
      <c r="M122" s="435">
        <v>0</v>
      </c>
      <c r="N122" s="435">
        <v>0</v>
      </c>
      <c r="O122" s="435">
        <v>0</v>
      </c>
      <c r="P122" s="435">
        <v>0</v>
      </c>
      <c r="Q122" s="435">
        <v>0</v>
      </c>
      <c r="R122" s="435">
        <v>0</v>
      </c>
      <c r="S122" s="435">
        <v>0</v>
      </c>
      <c r="T122" s="435">
        <v>0</v>
      </c>
      <c r="U122" s="435">
        <v>0</v>
      </c>
      <c r="V122" s="435">
        <v>0</v>
      </c>
      <c r="W122" s="435">
        <v>0</v>
      </c>
      <c r="X122" s="435">
        <v>0</v>
      </c>
      <c r="Y122" s="436">
        <v>0</v>
      </c>
      <c r="Z122" s="451">
        <v>0</v>
      </c>
      <c r="AA122" s="437">
        <v>0</v>
      </c>
      <c r="AB122" s="437">
        <v>0</v>
      </c>
      <c r="AC122" s="437">
        <v>0</v>
      </c>
      <c r="AD122" s="435">
        <v>0</v>
      </c>
      <c r="AE122" s="435">
        <v>0</v>
      </c>
      <c r="AF122" s="435">
        <v>0</v>
      </c>
      <c r="AG122" s="435">
        <v>0</v>
      </c>
      <c r="AH122" s="435">
        <v>0</v>
      </c>
      <c r="AI122" s="435">
        <v>0</v>
      </c>
      <c r="AJ122" s="435">
        <v>0</v>
      </c>
      <c r="AK122" s="435">
        <v>0</v>
      </c>
      <c r="AL122" s="435">
        <v>1</v>
      </c>
      <c r="AM122" s="435">
        <v>0</v>
      </c>
      <c r="AN122" s="435">
        <v>0</v>
      </c>
      <c r="AO122" s="435">
        <v>0</v>
      </c>
      <c r="AP122" s="435">
        <v>3</v>
      </c>
      <c r="AQ122" s="435">
        <v>0</v>
      </c>
      <c r="AR122" s="435">
        <v>5</v>
      </c>
      <c r="AS122" s="435">
        <v>2</v>
      </c>
      <c r="AT122" s="435">
        <v>7</v>
      </c>
      <c r="AU122" s="435">
        <v>5</v>
      </c>
      <c r="AV122" s="435">
        <v>12</v>
      </c>
      <c r="AW122" s="435">
        <v>7</v>
      </c>
      <c r="AX122" s="435">
        <f>AX123+AX124+AX125</f>
        <v>25</v>
      </c>
      <c r="AY122" s="435">
        <f t="shared" ref="AY122:BA122" si="24">AY123+AY124+AY125</f>
        <v>17</v>
      </c>
      <c r="AZ122" s="435">
        <f t="shared" si="24"/>
        <v>52</v>
      </c>
      <c r="BA122" s="435">
        <f t="shared" si="24"/>
        <v>54</v>
      </c>
      <c r="BB122" s="435">
        <v>0</v>
      </c>
      <c r="BC122" s="435">
        <v>0</v>
      </c>
      <c r="BD122" s="438" t="s">
        <v>472</v>
      </c>
    </row>
    <row r="123" spans="1:56" s="434" customFormat="1" ht="8.1" customHeight="1">
      <c r="A123" s="428" t="s">
        <v>474</v>
      </c>
      <c r="B123" s="428"/>
      <c r="C123" s="428"/>
      <c r="D123" s="428" t="s">
        <v>475</v>
      </c>
      <c r="E123" s="429">
        <f t="shared" si="18"/>
        <v>18</v>
      </c>
      <c r="F123" s="429">
        <f t="shared" si="17"/>
        <v>12</v>
      </c>
      <c r="G123" s="429">
        <f t="shared" si="17"/>
        <v>6</v>
      </c>
      <c r="H123" s="435">
        <v>0</v>
      </c>
      <c r="I123" s="435">
        <v>0</v>
      </c>
      <c r="J123" s="435">
        <v>0</v>
      </c>
      <c r="K123" s="435">
        <v>0</v>
      </c>
      <c r="L123" s="435">
        <v>0</v>
      </c>
      <c r="M123" s="435">
        <v>0</v>
      </c>
      <c r="N123" s="435">
        <v>0</v>
      </c>
      <c r="O123" s="435">
        <v>0</v>
      </c>
      <c r="P123" s="435">
        <v>0</v>
      </c>
      <c r="Q123" s="435">
        <v>0</v>
      </c>
      <c r="R123" s="435">
        <v>0</v>
      </c>
      <c r="S123" s="435">
        <v>0</v>
      </c>
      <c r="T123" s="435">
        <v>0</v>
      </c>
      <c r="U123" s="435">
        <v>0</v>
      </c>
      <c r="V123" s="435">
        <v>0</v>
      </c>
      <c r="W123" s="435">
        <v>0</v>
      </c>
      <c r="X123" s="435">
        <v>0</v>
      </c>
      <c r="Y123" s="436">
        <v>0</v>
      </c>
      <c r="Z123" s="451">
        <v>0</v>
      </c>
      <c r="AA123" s="437">
        <v>0</v>
      </c>
      <c r="AB123" s="437">
        <v>0</v>
      </c>
      <c r="AC123" s="437">
        <v>0</v>
      </c>
      <c r="AD123" s="437">
        <v>0</v>
      </c>
      <c r="AE123" s="437">
        <v>0</v>
      </c>
      <c r="AF123" s="437">
        <v>0</v>
      </c>
      <c r="AG123" s="437">
        <v>0</v>
      </c>
      <c r="AH123" s="437">
        <v>0</v>
      </c>
      <c r="AI123" s="437">
        <v>0</v>
      </c>
      <c r="AJ123" s="437">
        <v>0</v>
      </c>
      <c r="AK123" s="437">
        <v>0</v>
      </c>
      <c r="AL123" s="437">
        <v>0</v>
      </c>
      <c r="AM123" s="437">
        <v>0</v>
      </c>
      <c r="AN123" s="437">
        <v>0</v>
      </c>
      <c r="AO123" s="437">
        <v>0</v>
      </c>
      <c r="AP123" s="435">
        <v>0</v>
      </c>
      <c r="AQ123" s="435">
        <v>0</v>
      </c>
      <c r="AR123" s="435">
        <v>1</v>
      </c>
      <c r="AS123" s="435">
        <v>0</v>
      </c>
      <c r="AT123" s="435">
        <v>2</v>
      </c>
      <c r="AU123" s="435">
        <v>1</v>
      </c>
      <c r="AV123" s="435">
        <v>1</v>
      </c>
      <c r="AW123" s="435">
        <v>0</v>
      </c>
      <c r="AX123" s="429">
        <v>3</v>
      </c>
      <c r="AY123" s="429">
        <v>0</v>
      </c>
      <c r="AZ123" s="429">
        <v>5</v>
      </c>
      <c r="BA123" s="429">
        <v>5</v>
      </c>
      <c r="BB123" s="435">
        <v>0</v>
      </c>
      <c r="BC123" s="435">
        <v>0</v>
      </c>
      <c r="BD123" s="438" t="s">
        <v>474</v>
      </c>
    </row>
    <row r="124" spans="1:56" s="434" customFormat="1" ht="8.1" customHeight="1">
      <c r="A124" s="428" t="s">
        <v>476</v>
      </c>
      <c r="B124" s="428"/>
      <c r="C124" s="428"/>
      <c r="D124" s="428" t="s">
        <v>477</v>
      </c>
      <c r="E124" s="429">
        <f t="shared" si="18"/>
        <v>148</v>
      </c>
      <c r="F124" s="429">
        <f t="shared" si="17"/>
        <v>78</v>
      </c>
      <c r="G124" s="429">
        <f t="shared" si="17"/>
        <v>70</v>
      </c>
      <c r="H124" s="435">
        <v>0</v>
      </c>
      <c r="I124" s="435">
        <v>0</v>
      </c>
      <c r="J124" s="435">
        <v>0</v>
      </c>
      <c r="K124" s="435">
        <v>0</v>
      </c>
      <c r="L124" s="435">
        <v>0</v>
      </c>
      <c r="M124" s="435">
        <v>0</v>
      </c>
      <c r="N124" s="435">
        <v>0</v>
      </c>
      <c r="O124" s="435">
        <v>0</v>
      </c>
      <c r="P124" s="435">
        <v>0</v>
      </c>
      <c r="Q124" s="435">
        <v>0</v>
      </c>
      <c r="R124" s="435">
        <v>0</v>
      </c>
      <c r="S124" s="435">
        <v>0</v>
      </c>
      <c r="T124" s="435">
        <v>0</v>
      </c>
      <c r="U124" s="435">
        <v>0</v>
      </c>
      <c r="V124" s="435">
        <v>0</v>
      </c>
      <c r="W124" s="435">
        <v>0</v>
      </c>
      <c r="X124" s="435">
        <v>0</v>
      </c>
      <c r="Y124" s="436">
        <v>0</v>
      </c>
      <c r="Z124" s="451">
        <v>0</v>
      </c>
      <c r="AA124" s="437">
        <v>0</v>
      </c>
      <c r="AB124" s="437">
        <v>0</v>
      </c>
      <c r="AC124" s="437">
        <v>0</v>
      </c>
      <c r="AD124" s="437">
        <v>0</v>
      </c>
      <c r="AE124" s="437">
        <v>0</v>
      </c>
      <c r="AF124" s="437">
        <v>0</v>
      </c>
      <c r="AG124" s="437">
        <v>0</v>
      </c>
      <c r="AH124" s="437">
        <v>0</v>
      </c>
      <c r="AI124" s="437">
        <v>0</v>
      </c>
      <c r="AJ124" s="437">
        <v>0</v>
      </c>
      <c r="AK124" s="437">
        <v>0</v>
      </c>
      <c r="AL124" s="437">
        <v>1</v>
      </c>
      <c r="AM124" s="437">
        <v>0</v>
      </c>
      <c r="AN124" s="437">
        <v>0</v>
      </c>
      <c r="AO124" s="437">
        <v>0</v>
      </c>
      <c r="AP124" s="435">
        <v>3</v>
      </c>
      <c r="AQ124" s="435">
        <v>0</v>
      </c>
      <c r="AR124" s="435">
        <v>3</v>
      </c>
      <c r="AS124" s="435">
        <v>2</v>
      </c>
      <c r="AT124" s="435">
        <v>4</v>
      </c>
      <c r="AU124" s="435">
        <v>4</v>
      </c>
      <c r="AV124" s="435">
        <v>10</v>
      </c>
      <c r="AW124" s="435">
        <v>7</v>
      </c>
      <c r="AX124" s="429">
        <v>17</v>
      </c>
      <c r="AY124" s="429">
        <v>15</v>
      </c>
      <c r="AZ124" s="429">
        <v>40</v>
      </c>
      <c r="BA124" s="429">
        <v>42</v>
      </c>
      <c r="BB124" s="435">
        <v>0</v>
      </c>
      <c r="BC124" s="435">
        <v>0</v>
      </c>
      <c r="BD124" s="438" t="s">
        <v>476</v>
      </c>
    </row>
    <row r="125" spans="1:56" s="434" customFormat="1" ht="8.1" customHeight="1">
      <c r="A125" s="428" t="s">
        <v>478</v>
      </c>
      <c r="B125" s="428"/>
      <c r="C125" s="428"/>
      <c r="D125" s="428" t="s">
        <v>479</v>
      </c>
      <c r="E125" s="429">
        <f t="shared" si="18"/>
        <v>24</v>
      </c>
      <c r="F125" s="429">
        <f t="shared" si="17"/>
        <v>15</v>
      </c>
      <c r="G125" s="429">
        <f t="shared" si="17"/>
        <v>9</v>
      </c>
      <c r="H125" s="435">
        <v>0</v>
      </c>
      <c r="I125" s="435">
        <v>0</v>
      </c>
      <c r="J125" s="435">
        <v>0</v>
      </c>
      <c r="K125" s="435">
        <v>0</v>
      </c>
      <c r="L125" s="435">
        <v>0</v>
      </c>
      <c r="M125" s="435">
        <v>0</v>
      </c>
      <c r="N125" s="435">
        <v>0</v>
      </c>
      <c r="O125" s="435">
        <v>0</v>
      </c>
      <c r="P125" s="435">
        <v>0</v>
      </c>
      <c r="Q125" s="435">
        <v>0</v>
      </c>
      <c r="R125" s="435">
        <v>0</v>
      </c>
      <c r="S125" s="435">
        <v>0</v>
      </c>
      <c r="T125" s="435">
        <v>0</v>
      </c>
      <c r="U125" s="435">
        <v>0</v>
      </c>
      <c r="V125" s="435">
        <v>0</v>
      </c>
      <c r="W125" s="435">
        <v>0</v>
      </c>
      <c r="X125" s="435">
        <v>0</v>
      </c>
      <c r="Y125" s="436">
        <v>0</v>
      </c>
      <c r="Z125" s="451">
        <v>0</v>
      </c>
      <c r="AA125" s="437">
        <v>0</v>
      </c>
      <c r="AB125" s="437">
        <v>0</v>
      </c>
      <c r="AC125" s="437">
        <v>0</v>
      </c>
      <c r="AD125" s="437">
        <v>0</v>
      </c>
      <c r="AE125" s="437">
        <v>0</v>
      </c>
      <c r="AF125" s="437">
        <v>0</v>
      </c>
      <c r="AG125" s="437">
        <v>0</v>
      </c>
      <c r="AH125" s="437">
        <v>0</v>
      </c>
      <c r="AI125" s="437">
        <v>0</v>
      </c>
      <c r="AJ125" s="437">
        <v>0</v>
      </c>
      <c r="AK125" s="437">
        <v>0</v>
      </c>
      <c r="AL125" s="437">
        <v>0</v>
      </c>
      <c r="AM125" s="437">
        <v>0</v>
      </c>
      <c r="AN125" s="435">
        <v>0</v>
      </c>
      <c r="AO125" s="435">
        <v>0</v>
      </c>
      <c r="AP125" s="435">
        <v>0</v>
      </c>
      <c r="AQ125" s="435">
        <v>0</v>
      </c>
      <c r="AR125" s="435">
        <v>1</v>
      </c>
      <c r="AS125" s="435">
        <v>0</v>
      </c>
      <c r="AT125" s="435">
        <v>1</v>
      </c>
      <c r="AU125" s="435">
        <v>0</v>
      </c>
      <c r="AV125" s="435">
        <v>1</v>
      </c>
      <c r="AW125" s="435">
        <v>0</v>
      </c>
      <c r="AX125" s="429">
        <v>5</v>
      </c>
      <c r="AY125" s="429">
        <v>2</v>
      </c>
      <c r="AZ125" s="429">
        <v>7</v>
      </c>
      <c r="BA125" s="429">
        <v>7</v>
      </c>
      <c r="BB125" s="435">
        <v>0</v>
      </c>
      <c r="BC125" s="435">
        <v>0</v>
      </c>
      <c r="BD125" s="438" t="s">
        <v>478</v>
      </c>
    </row>
    <row r="126" spans="1:56" s="434" customFormat="1" ht="8.1" customHeight="1">
      <c r="A126" s="428" t="s">
        <v>480</v>
      </c>
      <c r="B126" s="428"/>
      <c r="C126" s="428" t="s">
        <v>481</v>
      </c>
      <c r="D126" s="428"/>
      <c r="E126" s="429">
        <f t="shared" si="18"/>
        <v>72</v>
      </c>
      <c r="F126" s="429">
        <f t="shared" si="17"/>
        <v>30</v>
      </c>
      <c r="G126" s="429">
        <f t="shared" si="17"/>
        <v>42</v>
      </c>
      <c r="H126" s="435">
        <v>0</v>
      </c>
      <c r="I126" s="435">
        <v>0</v>
      </c>
      <c r="J126" s="435">
        <v>0</v>
      </c>
      <c r="K126" s="435">
        <v>0</v>
      </c>
      <c r="L126" s="435">
        <v>0</v>
      </c>
      <c r="M126" s="435">
        <v>0</v>
      </c>
      <c r="N126" s="435">
        <v>0</v>
      </c>
      <c r="O126" s="435">
        <v>0</v>
      </c>
      <c r="P126" s="435">
        <v>0</v>
      </c>
      <c r="Q126" s="435">
        <v>0</v>
      </c>
      <c r="R126" s="435">
        <v>0</v>
      </c>
      <c r="S126" s="435">
        <v>0</v>
      </c>
      <c r="T126" s="435">
        <v>0</v>
      </c>
      <c r="U126" s="435">
        <v>0</v>
      </c>
      <c r="V126" s="435">
        <v>0</v>
      </c>
      <c r="W126" s="435">
        <v>0</v>
      </c>
      <c r="X126" s="435">
        <v>0</v>
      </c>
      <c r="Y126" s="436">
        <v>0</v>
      </c>
      <c r="Z126" s="451">
        <v>0</v>
      </c>
      <c r="AA126" s="437">
        <v>0</v>
      </c>
      <c r="AB126" s="437">
        <v>0</v>
      </c>
      <c r="AC126" s="437">
        <v>0</v>
      </c>
      <c r="AD126" s="437">
        <v>0</v>
      </c>
      <c r="AE126" s="437">
        <v>0</v>
      </c>
      <c r="AF126" s="437">
        <v>0</v>
      </c>
      <c r="AG126" s="437">
        <v>0</v>
      </c>
      <c r="AH126" s="437">
        <v>0</v>
      </c>
      <c r="AI126" s="437">
        <v>0</v>
      </c>
      <c r="AJ126" s="437">
        <v>0</v>
      </c>
      <c r="AK126" s="437">
        <v>0</v>
      </c>
      <c r="AL126" s="437">
        <v>0</v>
      </c>
      <c r="AM126" s="437">
        <v>0</v>
      </c>
      <c r="AN126" s="437">
        <v>0</v>
      </c>
      <c r="AO126" s="437">
        <v>0</v>
      </c>
      <c r="AP126" s="435">
        <v>0</v>
      </c>
      <c r="AQ126" s="435">
        <v>1</v>
      </c>
      <c r="AR126" s="435">
        <v>0</v>
      </c>
      <c r="AS126" s="435">
        <v>0</v>
      </c>
      <c r="AT126" s="435">
        <v>1</v>
      </c>
      <c r="AU126" s="435">
        <v>1</v>
      </c>
      <c r="AV126" s="435">
        <v>3</v>
      </c>
      <c r="AW126" s="435">
        <v>1</v>
      </c>
      <c r="AX126" s="429">
        <v>8</v>
      </c>
      <c r="AY126" s="429">
        <v>7</v>
      </c>
      <c r="AZ126" s="429">
        <v>18</v>
      </c>
      <c r="BA126" s="429">
        <v>32</v>
      </c>
      <c r="BB126" s="435">
        <v>0</v>
      </c>
      <c r="BC126" s="435">
        <v>0</v>
      </c>
      <c r="BD126" s="438" t="s">
        <v>480</v>
      </c>
    </row>
    <row r="127" spans="1:56" s="434" customFormat="1" ht="8.1" customHeight="1">
      <c r="A127" s="428"/>
      <c r="B127" s="428"/>
      <c r="C127" s="428"/>
      <c r="D127" s="428"/>
      <c r="E127" s="429"/>
      <c r="F127" s="429"/>
      <c r="G127" s="429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6"/>
      <c r="Z127" s="451"/>
      <c r="AA127" s="437"/>
      <c r="AB127" s="437"/>
      <c r="AC127" s="437"/>
      <c r="AD127" s="437"/>
      <c r="AE127" s="437"/>
      <c r="AF127" s="437"/>
      <c r="AG127" s="437"/>
      <c r="AH127" s="437"/>
      <c r="AI127" s="437"/>
      <c r="AJ127" s="437"/>
      <c r="AK127" s="437"/>
      <c r="AL127" s="437"/>
      <c r="AM127" s="437"/>
      <c r="AN127" s="437"/>
      <c r="AO127" s="437"/>
      <c r="AP127" s="435"/>
      <c r="AQ127" s="435"/>
      <c r="AR127" s="435"/>
      <c r="AS127" s="435"/>
      <c r="AT127" s="435"/>
      <c r="AU127" s="435"/>
      <c r="AV127" s="435"/>
      <c r="AW127" s="435"/>
      <c r="AX127" s="435"/>
      <c r="AY127" s="435"/>
      <c r="AZ127" s="435"/>
      <c r="BA127" s="435"/>
      <c r="BB127" s="435"/>
      <c r="BC127" s="435"/>
      <c r="BD127" s="438"/>
    </row>
    <row r="128" spans="1:56" s="434" customFormat="1" ht="8.1" customHeight="1">
      <c r="A128" s="428" t="s">
        <v>482</v>
      </c>
      <c r="B128" s="428" t="s">
        <v>483</v>
      </c>
      <c r="C128" s="428"/>
      <c r="D128" s="428"/>
      <c r="E128" s="429">
        <f t="shared" si="18"/>
        <v>0</v>
      </c>
      <c r="F128" s="429">
        <f t="shared" si="17"/>
        <v>0</v>
      </c>
      <c r="G128" s="429">
        <f t="shared" si="17"/>
        <v>0</v>
      </c>
      <c r="H128" s="429">
        <v>0</v>
      </c>
      <c r="I128" s="429">
        <v>0</v>
      </c>
      <c r="J128" s="429">
        <v>0</v>
      </c>
      <c r="K128" s="429">
        <v>0</v>
      </c>
      <c r="L128" s="429">
        <v>0</v>
      </c>
      <c r="M128" s="429">
        <v>0</v>
      </c>
      <c r="N128" s="429">
        <v>0</v>
      </c>
      <c r="O128" s="429">
        <v>0</v>
      </c>
      <c r="P128" s="429">
        <v>0</v>
      </c>
      <c r="Q128" s="429">
        <v>0</v>
      </c>
      <c r="R128" s="429">
        <v>0</v>
      </c>
      <c r="S128" s="429">
        <v>0</v>
      </c>
      <c r="T128" s="435">
        <v>0</v>
      </c>
      <c r="U128" s="435">
        <v>0</v>
      </c>
      <c r="V128" s="435">
        <v>0</v>
      </c>
      <c r="W128" s="435">
        <v>0</v>
      </c>
      <c r="X128" s="435">
        <v>0</v>
      </c>
      <c r="Y128" s="436">
        <v>0</v>
      </c>
      <c r="Z128" s="451">
        <v>0</v>
      </c>
      <c r="AA128" s="437">
        <v>0</v>
      </c>
      <c r="AB128" s="437">
        <v>0</v>
      </c>
      <c r="AC128" s="437">
        <v>0</v>
      </c>
      <c r="AD128" s="437">
        <v>0</v>
      </c>
      <c r="AE128" s="437">
        <v>0</v>
      </c>
      <c r="AF128" s="437">
        <v>0</v>
      </c>
      <c r="AG128" s="437">
        <v>0</v>
      </c>
      <c r="AH128" s="437">
        <v>0</v>
      </c>
      <c r="AI128" s="437">
        <v>0</v>
      </c>
      <c r="AJ128" s="437">
        <v>0</v>
      </c>
      <c r="AK128" s="437">
        <v>0</v>
      </c>
      <c r="AL128" s="437">
        <v>0</v>
      </c>
      <c r="AM128" s="437">
        <v>0</v>
      </c>
      <c r="AN128" s="437">
        <v>0</v>
      </c>
      <c r="AO128" s="437">
        <v>0</v>
      </c>
      <c r="AP128" s="435">
        <v>0</v>
      </c>
      <c r="AQ128" s="435">
        <v>0</v>
      </c>
      <c r="AR128" s="435">
        <v>0</v>
      </c>
      <c r="AS128" s="435">
        <v>0</v>
      </c>
      <c r="AT128" s="435">
        <v>0</v>
      </c>
      <c r="AU128" s="435">
        <v>0</v>
      </c>
      <c r="AV128" s="435">
        <v>0</v>
      </c>
      <c r="AW128" s="435">
        <v>0</v>
      </c>
      <c r="AX128" s="435">
        <v>0</v>
      </c>
      <c r="AY128" s="435">
        <v>0</v>
      </c>
      <c r="AZ128" s="435">
        <v>0</v>
      </c>
      <c r="BA128" s="435">
        <v>0</v>
      </c>
      <c r="BB128" s="435">
        <v>0</v>
      </c>
      <c r="BC128" s="435">
        <v>0</v>
      </c>
      <c r="BD128" s="438" t="s">
        <v>482</v>
      </c>
    </row>
    <row r="129" spans="1:56" s="434" customFormat="1" ht="8.1" customHeight="1">
      <c r="A129" s="428"/>
      <c r="B129" s="428"/>
      <c r="C129" s="428"/>
      <c r="D129" s="428"/>
      <c r="E129" s="429"/>
      <c r="F129" s="429"/>
      <c r="G129" s="429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5"/>
      <c r="U129" s="435"/>
      <c r="V129" s="435"/>
      <c r="W129" s="435"/>
      <c r="X129" s="435"/>
      <c r="Y129" s="436"/>
      <c r="Z129" s="451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37"/>
      <c r="AM129" s="437"/>
      <c r="AN129" s="437"/>
      <c r="AO129" s="437"/>
      <c r="AP129" s="435"/>
      <c r="AQ129" s="435"/>
      <c r="AR129" s="435"/>
      <c r="AS129" s="435"/>
      <c r="AT129" s="435"/>
      <c r="AU129" s="435"/>
      <c r="AV129" s="435"/>
      <c r="AW129" s="435"/>
      <c r="AX129" s="435"/>
      <c r="AY129" s="435"/>
      <c r="AZ129" s="435"/>
      <c r="BA129" s="435"/>
      <c r="BB129" s="435"/>
      <c r="BC129" s="435"/>
      <c r="BD129" s="438"/>
    </row>
    <row r="130" spans="1:56" s="434" customFormat="1" ht="8.1" customHeight="1">
      <c r="A130" s="428" t="s">
        <v>484</v>
      </c>
      <c r="B130" s="428" t="s">
        <v>485</v>
      </c>
      <c r="C130" s="428"/>
      <c r="D130" s="428"/>
      <c r="E130" s="429">
        <f t="shared" si="18"/>
        <v>7</v>
      </c>
      <c r="F130" s="429">
        <f t="shared" si="17"/>
        <v>5</v>
      </c>
      <c r="G130" s="429">
        <f t="shared" si="17"/>
        <v>2</v>
      </c>
      <c r="H130" s="435">
        <v>5</v>
      </c>
      <c r="I130" s="435">
        <v>2</v>
      </c>
      <c r="J130" s="435">
        <v>0</v>
      </c>
      <c r="K130" s="435">
        <v>0</v>
      </c>
      <c r="L130" s="435">
        <v>0</v>
      </c>
      <c r="M130" s="435">
        <v>0</v>
      </c>
      <c r="N130" s="435">
        <v>0</v>
      </c>
      <c r="O130" s="435">
        <v>0</v>
      </c>
      <c r="P130" s="435">
        <v>0</v>
      </c>
      <c r="Q130" s="435">
        <v>0</v>
      </c>
      <c r="R130" s="435">
        <v>5</v>
      </c>
      <c r="S130" s="435">
        <v>2</v>
      </c>
      <c r="T130" s="478">
        <v>0</v>
      </c>
      <c r="U130" s="435">
        <v>0</v>
      </c>
      <c r="V130" s="435">
        <v>0</v>
      </c>
      <c r="W130" s="435">
        <v>0</v>
      </c>
      <c r="X130" s="435">
        <v>0</v>
      </c>
      <c r="Y130" s="436">
        <v>0</v>
      </c>
      <c r="Z130" s="451">
        <v>0</v>
      </c>
      <c r="AA130" s="437">
        <v>0</v>
      </c>
      <c r="AB130" s="437">
        <v>0</v>
      </c>
      <c r="AC130" s="437">
        <v>0</v>
      </c>
      <c r="AD130" s="437">
        <v>0</v>
      </c>
      <c r="AE130" s="437">
        <v>0</v>
      </c>
      <c r="AF130" s="437">
        <v>0</v>
      </c>
      <c r="AG130" s="437">
        <v>0</v>
      </c>
      <c r="AH130" s="437">
        <v>0</v>
      </c>
      <c r="AI130" s="437">
        <v>0</v>
      </c>
      <c r="AJ130" s="437">
        <v>0</v>
      </c>
      <c r="AK130" s="437">
        <v>0</v>
      </c>
      <c r="AL130" s="437">
        <v>0</v>
      </c>
      <c r="AM130" s="437">
        <v>0</v>
      </c>
      <c r="AN130" s="437">
        <v>0</v>
      </c>
      <c r="AO130" s="437">
        <v>0</v>
      </c>
      <c r="AP130" s="435">
        <v>0</v>
      </c>
      <c r="AQ130" s="435">
        <v>0</v>
      </c>
      <c r="AR130" s="435">
        <v>0</v>
      </c>
      <c r="AS130" s="435">
        <v>0</v>
      </c>
      <c r="AT130" s="435">
        <v>0</v>
      </c>
      <c r="AU130" s="435">
        <v>0</v>
      </c>
      <c r="AV130" s="435">
        <v>0</v>
      </c>
      <c r="AW130" s="435">
        <v>0</v>
      </c>
      <c r="AX130" s="435">
        <v>0</v>
      </c>
      <c r="AY130" s="435">
        <v>0</v>
      </c>
      <c r="AZ130" s="437">
        <v>0</v>
      </c>
      <c r="BA130" s="437">
        <v>0</v>
      </c>
      <c r="BB130" s="435">
        <v>0</v>
      </c>
      <c r="BC130" s="435">
        <v>0</v>
      </c>
      <c r="BD130" s="438" t="s">
        <v>484</v>
      </c>
    </row>
    <row r="131" spans="1:56" s="434" customFormat="1" ht="8.1" customHeight="1">
      <c r="A131" s="428" t="s">
        <v>486</v>
      </c>
      <c r="B131" s="428"/>
      <c r="C131" s="428" t="s">
        <v>487</v>
      </c>
      <c r="D131" s="428"/>
      <c r="E131" s="429">
        <f t="shared" si="18"/>
        <v>0</v>
      </c>
      <c r="F131" s="429">
        <f t="shared" si="17"/>
        <v>0</v>
      </c>
      <c r="G131" s="429">
        <f t="shared" si="17"/>
        <v>0</v>
      </c>
      <c r="H131" s="435">
        <v>0</v>
      </c>
      <c r="I131" s="435">
        <v>0</v>
      </c>
      <c r="J131" s="435">
        <v>0</v>
      </c>
      <c r="K131" s="435">
        <v>0</v>
      </c>
      <c r="L131" s="435">
        <v>0</v>
      </c>
      <c r="M131" s="435">
        <v>0</v>
      </c>
      <c r="N131" s="435">
        <v>0</v>
      </c>
      <c r="O131" s="435">
        <v>0</v>
      </c>
      <c r="P131" s="435">
        <v>0</v>
      </c>
      <c r="Q131" s="435">
        <v>0</v>
      </c>
      <c r="R131" s="435">
        <v>0</v>
      </c>
      <c r="S131" s="435">
        <v>0</v>
      </c>
      <c r="T131" s="435">
        <v>0</v>
      </c>
      <c r="U131" s="435">
        <v>0</v>
      </c>
      <c r="V131" s="435">
        <v>0</v>
      </c>
      <c r="W131" s="435">
        <v>0</v>
      </c>
      <c r="X131" s="435">
        <v>0</v>
      </c>
      <c r="Y131" s="436">
        <v>0</v>
      </c>
      <c r="Z131" s="451">
        <v>0</v>
      </c>
      <c r="AA131" s="437">
        <v>0</v>
      </c>
      <c r="AB131" s="437">
        <v>0</v>
      </c>
      <c r="AC131" s="437">
        <v>0</v>
      </c>
      <c r="AD131" s="437">
        <v>0</v>
      </c>
      <c r="AE131" s="437">
        <v>0</v>
      </c>
      <c r="AF131" s="437">
        <v>0</v>
      </c>
      <c r="AG131" s="437">
        <v>0</v>
      </c>
      <c r="AH131" s="437">
        <v>0</v>
      </c>
      <c r="AI131" s="437">
        <v>0</v>
      </c>
      <c r="AJ131" s="437">
        <v>0</v>
      </c>
      <c r="AK131" s="437">
        <v>0</v>
      </c>
      <c r="AL131" s="437">
        <v>0</v>
      </c>
      <c r="AM131" s="437">
        <v>0</v>
      </c>
      <c r="AN131" s="437">
        <v>0</v>
      </c>
      <c r="AO131" s="437">
        <v>0</v>
      </c>
      <c r="AP131" s="435">
        <v>0</v>
      </c>
      <c r="AQ131" s="435">
        <v>0</v>
      </c>
      <c r="AR131" s="435">
        <v>0</v>
      </c>
      <c r="AS131" s="435">
        <v>0</v>
      </c>
      <c r="AT131" s="435">
        <v>0</v>
      </c>
      <c r="AU131" s="435">
        <v>0</v>
      </c>
      <c r="AV131" s="435">
        <v>0</v>
      </c>
      <c r="AW131" s="435">
        <v>0</v>
      </c>
      <c r="AX131" s="435">
        <v>0</v>
      </c>
      <c r="AY131" s="435">
        <v>0</v>
      </c>
      <c r="AZ131" s="437">
        <v>0</v>
      </c>
      <c r="BA131" s="437">
        <v>0</v>
      </c>
      <c r="BB131" s="435">
        <v>0</v>
      </c>
      <c r="BC131" s="435">
        <v>0</v>
      </c>
      <c r="BD131" s="438" t="s">
        <v>486</v>
      </c>
    </row>
    <row r="132" spans="1:56" s="434" customFormat="1" ht="8.1" customHeight="1">
      <c r="A132" s="428" t="s">
        <v>488</v>
      </c>
      <c r="B132" s="428"/>
      <c r="C132" s="428" t="s">
        <v>489</v>
      </c>
      <c r="D132" s="428"/>
      <c r="E132" s="429">
        <f t="shared" si="18"/>
        <v>0</v>
      </c>
      <c r="F132" s="429">
        <f t="shared" si="17"/>
        <v>0</v>
      </c>
      <c r="G132" s="429">
        <f t="shared" si="17"/>
        <v>0</v>
      </c>
      <c r="H132" s="435">
        <v>0</v>
      </c>
      <c r="I132" s="435">
        <v>0</v>
      </c>
      <c r="J132" s="435">
        <v>0</v>
      </c>
      <c r="K132" s="435">
        <v>0</v>
      </c>
      <c r="L132" s="435">
        <v>0</v>
      </c>
      <c r="M132" s="435">
        <v>0</v>
      </c>
      <c r="N132" s="435">
        <v>0</v>
      </c>
      <c r="O132" s="435">
        <v>0</v>
      </c>
      <c r="P132" s="435">
        <v>0</v>
      </c>
      <c r="Q132" s="435">
        <v>0</v>
      </c>
      <c r="R132" s="435">
        <v>0</v>
      </c>
      <c r="S132" s="435">
        <v>0</v>
      </c>
      <c r="T132" s="435">
        <v>0</v>
      </c>
      <c r="U132" s="435">
        <v>0</v>
      </c>
      <c r="V132" s="435">
        <v>0</v>
      </c>
      <c r="W132" s="435">
        <v>0</v>
      </c>
      <c r="X132" s="435">
        <v>0</v>
      </c>
      <c r="Y132" s="436">
        <v>0</v>
      </c>
      <c r="Z132" s="451">
        <v>0</v>
      </c>
      <c r="AA132" s="437">
        <v>0</v>
      </c>
      <c r="AB132" s="437">
        <v>0</v>
      </c>
      <c r="AC132" s="437">
        <v>0</v>
      </c>
      <c r="AD132" s="437">
        <v>0</v>
      </c>
      <c r="AE132" s="437">
        <v>0</v>
      </c>
      <c r="AF132" s="437">
        <v>0</v>
      </c>
      <c r="AG132" s="437">
        <v>0</v>
      </c>
      <c r="AH132" s="437">
        <v>0</v>
      </c>
      <c r="AI132" s="437">
        <v>0</v>
      </c>
      <c r="AJ132" s="437">
        <v>0</v>
      </c>
      <c r="AK132" s="437">
        <v>0</v>
      </c>
      <c r="AL132" s="437">
        <v>0</v>
      </c>
      <c r="AM132" s="437">
        <v>0</v>
      </c>
      <c r="AN132" s="437">
        <v>0</v>
      </c>
      <c r="AO132" s="437">
        <v>0</v>
      </c>
      <c r="AP132" s="435">
        <v>0</v>
      </c>
      <c r="AQ132" s="435">
        <v>0</v>
      </c>
      <c r="AR132" s="435">
        <v>0</v>
      </c>
      <c r="AS132" s="435">
        <v>0</v>
      </c>
      <c r="AT132" s="435">
        <v>0</v>
      </c>
      <c r="AU132" s="435">
        <v>0</v>
      </c>
      <c r="AV132" s="435">
        <v>0</v>
      </c>
      <c r="AW132" s="435">
        <v>0</v>
      </c>
      <c r="AX132" s="435">
        <v>0</v>
      </c>
      <c r="AY132" s="435">
        <v>0</v>
      </c>
      <c r="AZ132" s="437">
        <v>0</v>
      </c>
      <c r="BA132" s="437">
        <v>0</v>
      </c>
      <c r="BB132" s="435">
        <v>0</v>
      </c>
      <c r="BC132" s="435">
        <v>0</v>
      </c>
      <c r="BD132" s="438" t="s">
        <v>488</v>
      </c>
    </row>
    <row r="133" spans="1:56" s="434" customFormat="1" ht="8.1" customHeight="1">
      <c r="A133" s="428" t="s">
        <v>490</v>
      </c>
      <c r="B133" s="428"/>
      <c r="C133" s="428" t="s">
        <v>491</v>
      </c>
      <c r="D133" s="428"/>
      <c r="E133" s="429">
        <f t="shared" si="18"/>
        <v>6</v>
      </c>
      <c r="F133" s="429">
        <f t="shared" si="17"/>
        <v>4</v>
      </c>
      <c r="G133" s="429">
        <f t="shared" si="17"/>
        <v>2</v>
      </c>
      <c r="H133" s="435">
        <v>4</v>
      </c>
      <c r="I133" s="435">
        <v>2</v>
      </c>
      <c r="J133" s="435">
        <v>0</v>
      </c>
      <c r="K133" s="435">
        <v>0</v>
      </c>
      <c r="L133" s="435">
        <v>0</v>
      </c>
      <c r="M133" s="435">
        <v>0</v>
      </c>
      <c r="N133" s="435">
        <v>0</v>
      </c>
      <c r="O133" s="435">
        <v>0</v>
      </c>
      <c r="P133" s="435">
        <v>0</v>
      </c>
      <c r="Q133" s="435">
        <v>0</v>
      </c>
      <c r="R133" s="435">
        <v>4</v>
      </c>
      <c r="S133" s="435">
        <v>2</v>
      </c>
      <c r="T133" s="435">
        <v>0</v>
      </c>
      <c r="U133" s="435">
        <v>0</v>
      </c>
      <c r="V133" s="435">
        <v>0</v>
      </c>
      <c r="W133" s="435">
        <v>0</v>
      </c>
      <c r="X133" s="435">
        <v>0</v>
      </c>
      <c r="Y133" s="436">
        <v>0</v>
      </c>
      <c r="Z133" s="451">
        <v>0</v>
      </c>
      <c r="AA133" s="437">
        <v>0</v>
      </c>
      <c r="AB133" s="437">
        <v>0</v>
      </c>
      <c r="AC133" s="437">
        <v>0</v>
      </c>
      <c r="AD133" s="437">
        <v>0</v>
      </c>
      <c r="AE133" s="437">
        <v>0</v>
      </c>
      <c r="AF133" s="437">
        <v>0</v>
      </c>
      <c r="AG133" s="437">
        <v>0</v>
      </c>
      <c r="AH133" s="437">
        <v>0</v>
      </c>
      <c r="AI133" s="437">
        <v>0</v>
      </c>
      <c r="AJ133" s="437">
        <v>0</v>
      </c>
      <c r="AK133" s="437">
        <v>0</v>
      </c>
      <c r="AL133" s="437">
        <v>0</v>
      </c>
      <c r="AM133" s="437">
        <v>0</v>
      </c>
      <c r="AN133" s="437">
        <v>0</v>
      </c>
      <c r="AO133" s="437">
        <v>0</v>
      </c>
      <c r="AP133" s="435">
        <v>0</v>
      </c>
      <c r="AQ133" s="435">
        <v>0</v>
      </c>
      <c r="AR133" s="435">
        <v>0</v>
      </c>
      <c r="AS133" s="435">
        <v>0</v>
      </c>
      <c r="AT133" s="435">
        <v>0</v>
      </c>
      <c r="AU133" s="435">
        <v>0</v>
      </c>
      <c r="AV133" s="435">
        <v>0</v>
      </c>
      <c r="AW133" s="435">
        <v>0</v>
      </c>
      <c r="AX133" s="435">
        <v>0</v>
      </c>
      <c r="AY133" s="435">
        <v>0</v>
      </c>
      <c r="AZ133" s="437">
        <v>0</v>
      </c>
      <c r="BA133" s="437">
        <v>0</v>
      </c>
      <c r="BB133" s="435">
        <v>0</v>
      </c>
      <c r="BC133" s="435">
        <v>0</v>
      </c>
      <c r="BD133" s="438" t="s">
        <v>490</v>
      </c>
    </row>
    <row r="134" spans="1:56" s="434" customFormat="1" ht="8.1" customHeight="1">
      <c r="A134" s="428" t="s">
        <v>492</v>
      </c>
      <c r="B134" s="428"/>
      <c r="C134" s="428" t="s">
        <v>493</v>
      </c>
      <c r="D134" s="428"/>
      <c r="E134" s="429">
        <f t="shared" si="18"/>
        <v>0</v>
      </c>
      <c r="F134" s="429">
        <f t="shared" si="17"/>
        <v>0</v>
      </c>
      <c r="G134" s="429">
        <f t="shared" si="17"/>
        <v>0</v>
      </c>
      <c r="H134" s="435">
        <v>0</v>
      </c>
      <c r="I134" s="435">
        <v>0</v>
      </c>
      <c r="J134" s="435">
        <v>0</v>
      </c>
      <c r="K134" s="435">
        <v>0</v>
      </c>
      <c r="L134" s="435">
        <v>0</v>
      </c>
      <c r="M134" s="435">
        <v>0</v>
      </c>
      <c r="N134" s="435">
        <v>0</v>
      </c>
      <c r="O134" s="435">
        <v>0</v>
      </c>
      <c r="P134" s="435">
        <v>0</v>
      </c>
      <c r="Q134" s="435">
        <v>0</v>
      </c>
      <c r="R134" s="435">
        <v>0</v>
      </c>
      <c r="S134" s="435">
        <v>0</v>
      </c>
      <c r="T134" s="435">
        <v>0</v>
      </c>
      <c r="U134" s="435">
        <v>0</v>
      </c>
      <c r="V134" s="435">
        <v>0</v>
      </c>
      <c r="W134" s="435">
        <v>0</v>
      </c>
      <c r="X134" s="435">
        <v>0</v>
      </c>
      <c r="Y134" s="436">
        <v>0</v>
      </c>
      <c r="Z134" s="451">
        <v>0</v>
      </c>
      <c r="AA134" s="437">
        <v>0</v>
      </c>
      <c r="AB134" s="437">
        <v>0</v>
      </c>
      <c r="AC134" s="437">
        <v>0</v>
      </c>
      <c r="AD134" s="437">
        <v>0</v>
      </c>
      <c r="AE134" s="437">
        <v>0</v>
      </c>
      <c r="AF134" s="437">
        <v>0</v>
      </c>
      <c r="AG134" s="437">
        <v>0</v>
      </c>
      <c r="AH134" s="437">
        <v>0</v>
      </c>
      <c r="AI134" s="437">
        <v>0</v>
      </c>
      <c r="AJ134" s="437">
        <v>0</v>
      </c>
      <c r="AK134" s="437">
        <v>0</v>
      </c>
      <c r="AL134" s="437">
        <v>0</v>
      </c>
      <c r="AM134" s="437">
        <v>0</v>
      </c>
      <c r="AN134" s="437">
        <v>0</v>
      </c>
      <c r="AO134" s="437">
        <v>0</v>
      </c>
      <c r="AP134" s="435">
        <v>0</v>
      </c>
      <c r="AQ134" s="435">
        <v>0</v>
      </c>
      <c r="AR134" s="435">
        <v>0</v>
      </c>
      <c r="AS134" s="435">
        <v>0</v>
      </c>
      <c r="AT134" s="435">
        <v>0</v>
      </c>
      <c r="AU134" s="435">
        <v>0</v>
      </c>
      <c r="AV134" s="435">
        <v>0</v>
      </c>
      <c r="AW134" s="435">
        <v>0</v>
      </c>
      <c r="AX134" s="435">
        <v>0</v>
      </c>
      <c r="AY134" s="435">
        <v>0</v>
      </c>
      <c r="AZ134" s="437">
        <v>0</v>
      </c>
      <c r="BA134" s="437">
        <v>0</v>
      </c>
      <c r="BB134" s="435">
        <v>0</v>
      </c>
      <c r="BC134" s="435">
        <v>0</v>
      </c>
      <c r="BD134" s="438" t="s">
        <v>492</v>
      </c>
    </row>
    <row r="135" spans="1:56" s="434" customFormat="1" ht="8.1" customHeight="1">
      <c r="A135" s="428" t="s">
        <v>494</v>
      </c>
      <c r="B135" s="428"/>
      <c r="C135" s="428" t="s">
        <v>495</v>
      </c>
      <c r="D135" s="428"/>
      <c r="E135" s="429">
        <f t="shared" si="18"/>
        <v>1</v>
      </c>
      <c r="F135" s="429">
        <f t="shared" si="17"/>
        <v>1</v>
      </c>
      <c r="G135" s="429">
        <f t="shared" si="17"/>
        <v>0</v>
      </c>
      <c r="H135" s="435">
        <v>1</v>
      </c>
      <c r="I135" s="435">
        <v>0</v>
      </c>
      <c r="J135" s="435">
        <v>0</v>
      </c>
      <c r="K135" s="435">
        <v>0</v>
      </c>
      <c r="L135" s="435">
        <v>0</v>
      </c>
      <c r="M135" s="435">
        <v>0</v>
      </c>
      <c r="N135" s="435">
        <v>0</v>
      </c>
      <c r="O135" s="435">
        <v>0</v>
      </c>
      <c r="P135" s="435">
        <v>0</v>
      </c>
      <c r="Q135" s="435">
        <v>0</v>
      </c>
      <c r="R135" s="435">
        <v>1</v>
      </c>
      <c r="S135" s="435">
        <v>0</v>
      </c>
      <c r="T135" s="435">
        <v>0</v>
      </c>
      <c r="U135" s="435">
        <v>0</v>
      </c>
      <c r="V135" s="435">
        <v>0</v>
      </c>
      <c r="W135" s="435">
        <v>0</v>
      </c>
      <c r="X135" s="435">
        <v>0</v>
      </c>
      <c r="Y135" s="436">
        <v>0</v>
      </c>
      <c r="Z135" s="451">
        <v>0</v>
      </c>
      <c r="AA135" s="437">
        <v>0</v>
      </c>
      <c r="AB135" s="437">
        <v>0</v>
      </c>
      <c r="AC135" s="437">
        <v>0</v>
      </c>
      <c r="AD135" s="437">
        <v>0</v>
      </c>
      <c r="AE135" s="437">
        <v>0</v>
      </c>
      <c r="AF135" s="437">
        <v>0</v>
      </c>
      <c r="AG135" s="437">
        <v>0</v>
      </c>
      <c r="AH135" s="437">
        <v>0</v>
      </c>
      <c r="AI135" s="437">
        <v>0</v>
      </c>
      <c r="AJ135" s="437">
        <v>0</v>
      </c>
      <c r="AK135" s="437">
        <v>0</v>
      </c>
      <c r="AL135" s="437">
        <v>0</v>
      </c>
      <c r="AM135" s="437">
        <v>0</v>
      </c>
      <c r="AN135" s="437">
        <v>0</v>
      </c>
      <c r="AO135" s="437">
        <v>0</v>
      </c>
      <c r="AP135" s="435">
        <v>0</v>
      </c>
      <c r="AQ135" s="435">
        <v>0</v>
      </c>
      <c r="AR135" s="435">
        <v>0</v>
      </c>
      <c r="AS135" s="435">
        <v>0</v>
      </c>
      <c r="AT135" s="435">
        <v>0</v>
      </c>
      <c r="AU135" s="435">
        <v>0</v>
      </c>
      <c r="AV135" s="435">
        <v>0</v>
      </c>
      <c r="AW135" s="435">
        <v>0</v>
      </c>
      <c r="AX135" s="435">
        <v>0</v>
      </c>
      <c r="AY135" s="435">
        <v>0</v>
      </c>
      <c r="AZ135" s="437">
        <v>0</v>
      </c>
      <c r="BA135" s="437">
        <v>0</v>
      </c>
      <c r="BB135" s="435">
        <v>0</v>
      </c>
      <c r="BC135" s="435">
        <v>0</v>
      </c>
      <c r="BD135" s="438" t="s">
        <v>494</v>
      </c>
    </row>
    <row r="136" spans="1:56" s="434" customFormat="1" ht="8.1" customHeight="1">
      <c r="A136" s="428" t="s">
        <v>496</v>
      </c>
      <c r="B136" s="428"/>
      <c r="C136" s="428" t="s">
        <v>256</v>
      </c>
      <c r="D136" s="428"/>
      <c r="E136" s="429">
        <f t="shared" si="18"/>
        <v>0</v>
      </c>
      <c r="F136" s="429">
        <f t="shared" si="17"/>
        <v>0</v>
      </c>
      <c r="G136" s="429">
        <f t="shared" si="17"/>
        <v>0</v>
      </c>
      <c r="H136" s="435">
        <v>0</v>
      </c>
      <c r="I136" s="435">
        <v>0</v>
      </c>
      <c r="J136" s="435">
        <v>0</v>
      </c>
      <c r="K136" s="435">
        <v>0</v>
      </c>
      <c r="L136" s="435">
        <v>0</v>
      </c>
      <c r="M136" s="435">
        <v>0</v>
      </c>
      <c r="N136" s="435">
        <v>0</v>
      </c>
      <c r="O136" s="435">
        <v>0</v>
      </c>
      <c r="P136" s="435">
        <v>0</v>
      </c>
      <c r="Q136" s="435">
        <v>0</v>
      </c>
      <c r="R136" s="435">
        <v>0</v>
      </c>
      <c r="S136" s="435">
        <v>0</v>
      </c>
      <c r="T136" s="435">
        <v>0</v>
      </c>
      <c r="U136" s="435">
        <v>0</v>
      </c>
      <c r="V136" s="435">
        <v>0</v>
      </c>
      <c r="W136" s="435">
        <v>0</v>
      </c>
      <c r="X136" s="435">
        <v>0</v>
      </c>
      <c r="Y136" s="436">
        <v>0</v>
      </c>
      <c r="Z136" s="451">
        <v>0</v>
      </c>
      <c r="AA136" s="437">
        <v>0</v>
      </c>
      <c r="AB136" s="437">
        <v>0</v>
      </c>
      <c r="AC136" s="437">
        <v>0</v>
      </c>
      <c r="AD136" s="437">
        <v>0</v>
      </c>
      <c r="AE136" s="437">
        <v>0</v>
      </c>
      <c r="AF136" s="437">
        <v>0</v>
      </c>
      <c r="AG136" s="437">
        <v>0</v>
      </c>
      <c r="AH136" s="437">
        <v>0</v>
      </c>
      <c r="AI136" s="437">
        <v>0</v>
      </c>
      <c r="AJ136" s="437">
        <v>0</v>
      </c>
      <c r="AK136" s="437">
        <v>0</v>
      </c>
      <c r="AL136" s="437">
        <v>0</v>
      </c>
      <c r="AM136" s="437">
        <v>0</v>
      </c>
      <c r="AN136" s="437">
        <v>0</v>
      </c>
      <c r="AO136" s="437">
        <v>0</v>
      </c>
      <c r="AP136" s="435">
        <v>0</v>
      </c>
      <c r="AQ136" s="435">
        <v>0</v>
      </c>
      <c r="AR136" s="435">
        <v>0</v>
      </c>
      <c r="AS136" s="435">
        <v>0</v>
      </c>
      <c r="AT136" s="435">
        <v>0</v>
      </c>
      <c r="AU136" s="435">
        <v>0</v>
      </c>
      <c r="AV136" s="435">
        <v>0</v>
      </c>
      <c r="AW136" s="435">
        <v>0</v>
      </c>
      <c r="AX136" s="435">
        <v>0</v>
      </c>
      <c r="AY136" s="435">
        <v>0</v>
      </c>
      <c r="AZ136" s="437">
        <v>0</v>
      </c>
      <c r="BA136" s="437">
        <v>0</v>
      </c>
      <c r="BB136" s="435">
        <v>0</v>
      </c>
      <c r="BC136" s="435">
        <v>0</v>
      </c>
      <c r="BD136" s="438" t="s">
        <v>496</v>
      </c>
    </row>
    <row r="137" spans="1:56" s="434" customFormat="1" ht="8.1" customHeight="1">
      <c r="A137" s="428"/>
      <c r="B137" s="428"/>
      <c r="C137" s="428"/>
      <c r="D137" s="428"/>
      <c r="E137" s="429"/>
      <c r="F137" s="429"/>
      <c r="G137" s="429"/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5"/>
      <c r="X137" s="435"/>
      <c r="Y137" s="436"/>
      <c r="Z137" s="451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37"/>
      <c r="AM137" s="437"/>
      <c r="AN137" s="437"/>
      <c r="AO137" s="437"/>
      <c r="AP137" s="435"/>
      <c r="AQ137" s="435"/>
      <c r="AR137" s="435"/>
      <c r="AS137" s="435"/>
      <c r="AT137" s="435"/>
      <c r="AU137" s="435"/>
      <c r="AV137" s="435"/>
      <c r="AW137" s="435"/>
      <c r="AX137" s="435"/>
      <c r="AY137" s="435"/>
      <c r="AZ137" s="429"/>
      <c r="BA137" s="429"/>
      <c r="BB137" s="435"/>
      <c r="BC137" s="435"/>
      <c r="BD137" s="438"/>
    </row>
    <row r="138" spans="1:56" s="434" customFormat="1" ht="8.1" customHeight="1">
      <c r="A138" s="428" t="s">
        <v>497</v>
      </c>
      <c r="B138" s="428" t="s">
        <v>498</v>
      </c>
      <c r="C138" s="428"/>
      <c r="D138" s="428"/>
      <c r="E138" s="429">
        <f t="shared" si="18"/>
        <v>19</v>
      </c>
      <c r="F138" s="429">
        <f t="shared" si="17"/>
        <v>7</v>
      </c>
      <c r="G138" s="429">
        <f t="shared" si="17"/>
        <v>12</v>
      </c>
      <c r="H138" s="435">
        <v>4</v>
      </c>
      <c r="I138" s="435">
        <v>6</v>
      </c>
      <c r="J138" s="435">
        <v>0</v>
      </c>
      <c r="K138" s="435">
        <v>0</v>
      </c>
      <c r="L138" s="435">
        <v>0</v>
      </c>
      <c r="M138" s="435">
        <v>0</v>
      </c>
      <c r="N138" s="435">
        <v>0</v>
      </c>
      <c r="O138" s="435">
        <v>0</v>
      </c>
      <c r="P138" s="429">
        <v>0</v>
      </c>
      <c r="Q138" s="429">
        <v>0</v>
      </c>
      <c r="R138" s="435">
        <v>4</v>
      </c>
      <c r="S138" s="435">
        <v>6</v>
      </c>
      <c r="T138" s="435">
        <v>0</v>
      </c>
      <c r="U138" s="435">
        <v>0</v>
      </c>
      <c r="V138" s="435">
        <v>0</v>
      </c>
      <c r="W138" s="435">
        <v>0</v>
      </c>
      <c r="X138" s="435">
        <v>0</v>
      </c>
      <c r="Y138" s="436">
        <v>0</v>
      </c>
      <c r="Z138" s="451">
        <v>0</v>
      </c>
      <c r="AA138" s="437">
        <v>0</v>
      </c>
      <c r="AB138" s="437">
        <v>1</v>
      </c>
      <c r="AC138" s="437">
        <v>0</v>
      </c>
      <c r="AD138" s="435">
        <v>1</v>
      </c>
      <c r="AE138" s="435">
        <v>0</v>
      </c>
      <c r="AF138" s="435">
        <v>0</v>
      </c>
      <c r="AG138" s="435">
        <v>0</v>
      </c>
      <c r="AH138" s="435">
        <v>0</v>
      </c>
      <c r="AI138" s="435">
        <v>0</v>
      </c>
      <c r="AJ138" s="435">
        <v>0</v>
      </c>
      <c r="AK138" s="435">
        <v>0</v>
      </c>
      <c r="AL138" s="435">
        <v>0</v>
      </c>
      <c r="AM138" s="435">
        <v>1</v>
      </c>
      <c r="AN138" s="435">
        <v>0</v>
      </c>
      <c r="AO138" s="435">
        <v>1</v>
      </c>
      <c r="AP138" s="435">
        <v>0</v>
      </c>
      <c r="AQ138" s="435">
        <v>0</v>
      </c>
      <c r="AR138" s="435">
        <v>0</v>
      </c>
      <c r="AS138" s="435">
        <v>0</v>
      </c>
      <c r="AT138" s="435">
        <v>0</v>
      </c>
      <c r="AU138" s="435">
        <v>1</v>
      </c>
      <c r="AV138" s="435">
        <v>0</v>
      </c>
      <c r="AW138" s="435">
        <v>0</v>
      </c>
      <c r="AX138" s="435">
        <f>AX139+AX140+AX143+AX144+AX145</f>
        <v>0</v>
      </c>
      <c r="AY138" s="435">
        <f t="shared" ref="AY138:BA138" si="25">AY139+AY140+AY143+AY144+AY145</f>
        <v>1</v>
      </c>
      <c r="AZ138" s="435">
        <f t="shared" si="25"/>
        <v>1</v>
      </c>
      <c r="BA138" s="435">
        <f t="shared" si="25"/>
        <v>2</v>
      </c>
      <c r="BB138" s="435">
        <v>0</v>
      </c>
      <c r="BC138" s="435">
        <v>0</v>
      </c>
      <c r="BD138" s="438" t="s">
        <v>497</v>
      </c>
    </row>
    <row r="139" spans="1:56" s="434" customFormat="1" ht="8.1" customHeight="1">
      <c r="A139" s="428" t="s">
        <v>499</v>
      </c>
      <c r="B139" s="428"/>
      <c r="C139" s="428" t="s">
        <v>500</v>
      </c>
      <c r="D139" s="428"/>
      <c r="E139" s="429">
        <f t="shared" si="18"/>
        <v>1</v>
      </c>
      <c r="F139" s="429">
        <f t="shared" si="17"/>
        <v>1</v>
      </c>
      <c r="G139" s="429">
        <f t="shared" si="17"/>
        <v>0</v>
      </c>
      <c r="H139" s="429">
        <v>1</v>
      </c>
      <c r="I139" s="429">
        <v>0</v>
      </c>
      <c r="J139" s="429">
        <v>0</v>
      </c>
      <c r="K139" s="429">
        <v>0</v>
      </c>
      <c r="L139" s="429">
        <v>0</v>
      </c>
      <c r="M139" s="429">
        <v>0</v>
      </c>
      <c r="N139" s="429">
        <v>0</v>
      </c>
      <c r="O139" s="429">
        <v>0</v>
      </c>
      <c r="P139" s="429">
        <v>0</v>
      </c>
      <c r="Q139" s="429">
        <v>0</v>
      </c>
      <c r="R139" s="429">
        <v>1</v>
      </c>
      <c r="S139" s="429">
        <v>0</v>
      </c>
      <c r="T139" s="429">
        <v>0</v>
      </c>
      <c r="U139" s="429">
        <v>0</v>
      </c>
      <c r="V139" s="429">
        <v>0</v>
      </c>
      <c r="W139" s="429">
        <v>0</v>
      </c>
      <c r="X139" s="429">
        <v>0</v>
      </c>
      <c r="Y139" s="431">
        <v>0</v>
      </c>
      <c r="Z139" s="451">
        <v>0</v>
      </c>
      <c r="AA139" s="437">
        <v>0</v>
      </c>
      <c r="AB139" s="437">
        <v>0</v>
      </c>
      <c r="AC139" s="437">
        <v>0</v>
      </c>
      <c r="AD139" s="437">
        <v>0</v>
      </c>
      <c r="AE139" s="437">
        <v>0</v>
      </c>
      <c r="AF139" s="437">
        <v>0</v>
      </c>
      <c r="AG139" s="437">
        <v>0</v>
      </c>
      <c r="AH139" s="437">
        <v>0</v>
      </c>
      <c r="AI139" s="437">
        <v>0</v>
      </c>
      <c r="AJ139" s="437">
        <v>0</v>
      </c>
      <c r="AK139" s="437">
        <v>0</v>
      </c>
      <c r="AL139" s="437">
        <v>0</v>
      </c>
      <c r="AM139" s="437">
        <v>0</v>
      </c>
      <c r="AN139" s="437">
        <v>0</v>
      </c>
      <c r="AO139" s="437">
        <v>0</v>
      </c>
      <c r="AP139" s="437">
        <v>0</v>
      </c>
      <c r="AQ139" s="437">
        <v>0</v>
      </c>
      <c r="AR139" s="437">
        <v>0</v>
      </c>
      <c r="AS139" s="437">
        <v>0</v>
      </c>
      <c r="AT139" s="437">
        <v>0</v>
      </c>
      <c r="AU139" s="437">
        <v>0</v>
      </c>
      <c r="AV139" s="437">
        <v>0</v>
      </c>
      <c r="AW139" s="437">
        <v>0</v>
      </c>
      <c r="AX139" s="437">
        <v>0</v>
      </c>
      <c r="AY139" s="437">
        <v>0</v>
      </c>
      <c r="AZ139" s="437">
        <v>0</v>
      </c>
      <c r="BA139" s="437">
        <v>0</v>
      </c>
      <c r="BB139" s="435">
        <v>0</v>
      </c>
      <c r="BC139" s="435">
        <v>0</v>
      </c>
      <c r="BD139" s="438" t="s">
        <v>499</v>
      </c>
    </row>
    <row r="140" spans="1:56" s="434" customFormat="1" ht="8.1" customHeight="1">
      <c r="A140" s="428" t="s">
        <v>501</v>
      </c>
      <c r="B140" s="428"/>
      <c r="C140" s="428" t="s">
        <v>502</v>
      </c>
      <c r="D140" s="428"/>
      <c r="E140" s="429">
        <f t="shared" si="18"/>
        <v>8</v>
      </c>
      <c r="F140" s="429">
        <f t="shared" si="17"/>
        <v>4</v>
      </c>
      <c r="G140" s="429">
        <f t="shared" si="17"/>
        <v>4</v>
      </c>
      <c r="H140" s="435">
        <v>2</v>
      </c>
      <c r="I140" s="435">
        <v>2</v>
      </c>
      <c r="J140" s="435">
        <v>0</v>
      </c>
      <c r="K140" s="435">
        <v>0</v>
      </c>
      <c r="L140" s="435">
        <v>0</v>
      </c>
      <c r="M140" s="435">
        <v>0</v>
      </c>
      <c r="N140" s="435">
        <v>0</v>
      </c>
      <c r="O140" s="435">
        <v>0</v>
      </c>
      <c r="P140" s="435">
        <v>0</v>
      </c>
      <c r="Q140" s="435">
        <v>0</v>
      </c>
      <c r="R140" s="435">
        <v>2</v>
      </c>
      <c r="S140" s="435">
        <v>2</v>
      </c>
      <c r="T140" s="435">
        <v>0</v>
      </c>
      <c r="U140" s="435">
        <v>0</v>
      </c>
      <c r="V140" s="435">
        <v>0</v>
      </c>
      <c r="W140" s="435">
        <v>0</v>
      </c>
      <c r="X140" s="435">
        <v>0</v>
      </c>
      <c r="Y140" s="436">
        <v>0</v>
      </c>
      <c r="Z140" s="451">
        <v>0</v>
      </c>
      <c r="AA140" s="437">
        <v>0</v>
      </c>
      <c r="AB140" s="437">
        <v>1</v>
      </c>
      <c r="AC140" s="437">
        <v>0</v>
      </c>
      <c r="AD140" s="435">
        <v>1</v>
      </c>
      <c r="AE140" s="435">
        <v>0</v>
      </c>
      <c r="AF140" s="435">
        <v>0</v>
      </c>
      <c r="AG140" s="435">
        <v>0</v>
      </c>
      <c r="AH140" s="435">
        <v>0</v>
      </c>
      <c r="AI140" s="435">
        <v>0</v>
      </c>
      <c r="AJ140" s="435">
        <v>0</v>
      </c>
      <c r="AK140" s="435">
        <v>0</v>
      </c>
      <c r="AL140" s="435">
        <v>0</v>
      </c>
      <c r="AM140" s="435">
        <v>0</v>
      </c>
      <c r="AN140" s="435">
        <v>0</v>
      </c>
      <c r="AO140" s="435">
        <v>0</v>
      </c>
      <c r="AP140" s="435">
        <v>0</v>
      </c>
      <c r="AQ140" s="435">
        <v>0</v>
      </c>
      <c r="AR140" s="435">
        <v>0</v>
      </c>
      <c r="AS140" s="435">
        <v>0</v>
      </c>
      <c r="AT140" s="435">
        <v>0</v>
      </c>
      <c r="AU140" s="435">
        <v>0</v>
      </c>
      <c r="AV140" s="435">
        <v>0</v>
      </c>
      <c r="AW140" s="435">
        <v>0</v>
      </c>
      <c r="AX140" s="435">
        <f>AX141+AX142</f>
        <v>0</v>
      </c>
      <c r="AY140" s="435">
        <f t="shared" ref="AY140:BA140" si="26">AY141+AY142</f>
        <v>0</v>
      </c>
      <c r="AZ140" s="435">
        <f t="shared" si="26"/>
        <v>0</v>
      </c>
      <c r="BA140" s="435">
        <f t="shared" si="26"/>
        <v>2</v>
      </c>
      <c r="BB140" s="435">
        <v>0</v>
      </c>
      <c r="BC140" s="435">
        <v>0</v>
      </c>
      <c r="BD140" s="438" t="s">
        <v>501</v>
      </c>
    </row>
    <row r="141" spans="1:56" s="434" customFormat="1" ht="8.1" customHeight="1">
      <c r="A141" s="428" t="s">
        <v>503</v>
      </c>
      <c r="B141" s="428"/>
      <c r="C141" s="428"/>
      <c r="D141" s="428" t="s">
        <v>504</v>
      </c>
      <c r="E141" s="429">
        <f t="shared" si="18"/>
        <v>4</v>
      </c>
      <c r="F141" s="429">
        <f t="shared" si="17"/>
        <v>3</v>
      </c>
      <c r="G141" s="429">
        <f t="shared" si="17"/>
        <v>1</v>
      </c>
      <c r="H141" s="435">
        <v>1</v>
      </c>
      <c r="I141" s="435">
        <v>0</v>
      </c>
      <c r="J141" s="435">
        <v>0</v>
      </c>
      <c r="K141" s="435">
        <v>0</v>
      </c>
      <c r="L141" s="435">
        <v>0</v>
      </c>
      <c r="M141" s="435">
        <v>0</v>
      </c>
      <c r="N141" s="435">
        <v>0</v>
      </c>
      <c r="O141" s="435">
        <v>0</v>
      </c>
      <c r="P141" s="435">
        <v>0</v>
      </c>
      <c r="Q141" s="435">
        <v>0</v>
      </c>
      <c r="R141" s="435">
        <v>1</v>
      </c>
      <c r="S141" s="435">
        <v>0</v>
      </c>
      <c r="T141" s="435">
        <v>0</v>
      </c>
      <c r="U141" s="435">
        <v>0</v>
      </c>
      <c r="V141" s="435">
        <v>0</v>
      </c>
      <c r="W141" s="435">
        <v>0</v>
      </c>
      <c r="X141" s="435">
        <v>0</v>
      </c>
      <c r="Y141" s="436">
        <v>0</v>
      </c>
      <c r="Z141" s="451">
        <v>0</v>
      </c>
      <c r="AA141" s="437">
        <v>0</v>
      </c>
      <c r="AB141" s="437">
        <v>1</v>
      </c>
      <c r="AC141" s="437">
        <v>0</v>
      </c>
      <c r="AD141" s="437">
        <v>1</v>
      </c>
      <c r="AE141" s="437">
        <v>0</v>
      </c>
      <c r="AF141" s="437">
        <v>0</v>
      </c>
      <c r="AG141" s="437">
        <v>0</v>
      </c>
      <c r="AH141" s="437">
        <v>0</v>
      </c>
      <c r="AI141" s="437">
        <v>0</v>
      </c>
      <c r="AJ141" s="437">
        <v>0</v>
      </c>
      <c r="AK141" s="437">
        <v>0</v>
      </c>
      <c r="AL141" s="437">
        <v>0</v>
      </c>
      <c r="AM141" s="437">
        <v>0</v>
      </c>
      <c r="AN141" s="437">
        <v>0</v>
      </c>
      <c r="AO141" s="437">
        <v>0</v>
      </c>
      <c r="AP141" s="437">
        <v>0</v>
      </c>
      <c r="AQ141" s="437">
        <v>0</v>
      </c>
      <c r="AR141" s="437">
        <v>0</v>
      </c>
      <c r="AS141" s="437">
        <v>0</v>
      </c>
      <c r="AT141" s="437">
        <v>0</v>
      </c>
      <c r="AU141" s="437">
        <v>0</v>
      </c>
      <c r="AV141" s="435">
        <v>0</v>
      </c>
      <c r="AW141" s="435">
        <v>0</v>
      </c>
      <c r="AX141" s="435">
        <v>0</v>
      </c>
      <c r="AY141" s="435">
        <v>0</v>
      </c>
      <c r="AZ141" s="431">
        <v>0</v>
      </c>
      <c r="BA141" s="431">
        <v>1</v>
      </c>
      <c r="BB141" s="435">
        <v>0</v>
      </c>
      <c r="BC141" s="435">
        <v>0</v>
      </c>
      <c r="BD141" s="438" t="s">
        <v>503</v>
      </c>
    </row>
    <row r="142" spans="1:56" s="434" customFormat="1" ht="8.1" customHeight="1">
      <c r="A142" s="428" t="s">
        <v>505</v>
      </c>
      <c r="B142" s="428"/>
      <c r="C142" s="428"/>
      <c r="D142" s="428" t="s">
        <v>506</v>
      </c>
      <c r="E142" s="429">
        <f t="shared" si="18"/>
        <v>4</v>
      </c>
      <c r="F142" s="429">
        <f t="shared" si="17"/>
        <v>1</v>
      </c>
      <c r="G142" s="429">
        <f t="shared" si="17"/>
        <v>3</v>
      </c>
      <c r="H142" s="435">
        <v>1</v>
      </c>
      <c r="I142" s="435">
        <v>2</v>
      </c>
      <c r="J142" s="435">
        <v>0</v>
      </c>
      <c r="K142" s="435">
        <v>0</v>
      </c>
      <c r="L142" s="435">
        <v>0</v>
      </c>
      <c r="M142" s="435">
        <v>0</v>
      </c>
      <c r="N142" s="435">
        <v>0</v>
      </c>
      <c r="O142" s="435">
        <v>0</v>
      </c>
      <c r="P142" s="435">
        <v>0</v>
      </c>
      <c r="Q142" s="435">
        <v>0</v>
      </c>
      <c r="R142" s="435">
        <v>1</v>
      </c>
      <c r="S142" s="435">
        <v>2</v>
      </c>
      <c r="T142" s="435">
        <v>0</v>
      </c>
      <c r="U142" s="435">
        <v>0</v>
      </c>
      <c r="V142" s="435">
        <v>0</v>
      </c>
      <c r="W142" s="435">
        <v>0</v>
      </c>
      <c r="X142" s="435">
        <v>0</v>
      </c>
      <c r="Y142" s="436">
        <v>0</v>
      </c>
      <c r="Z142" s="451">
        <v>0</v>
      </c>
      <c r="AA142" s="437">
        <v>0</v>
      </c>
      <c r="AB142" s="437">
        <v>0</v>
      </c>
      <c r="AC142" s="437">
        <v>0</v>
      </c>
      <c r="AD142" s="437">
        <v>0</v>
      </c>
      <c r="AE142" s="437">
        <v>0</v>
      </c>
      <c r="AF142" s="437">
        <v>0</v>
      </c>
      <c r="AG142" s="437">
        <v>0</v>
      </c>
      <c r="AH142" s="437">
        <v>0</v>
      </c>
      <c r="AI142" s="437">
        <v>0</v>
      </c>
      <c r="AJ142" s="437">
        <v>0</v>
      </c>
      <c r="AK142" s="437">
        <v>0</v>
      </c>
      <c r="AL142" s="437">
        <v>0</v>
      </c>
      <c r="AM142" s="437">
        <v>0</v>
      </c>
      <c r="AN142" s="437">
        <v>0</v>
      </c>
      <c r="AO142" s="437">
        <v>0</v>
      </c>
      <c r="AP142" s="437">
        <v>0</v>
      </c>
      <c r="AQ142" s="437">
        <v>0</v>
      </c>
      <c r="AR142" s="437">
        <v>0</v>
      </c>
      <c r="AS142" s="437">
        <v>0</v>
      </c>
      <c r="AT142" s="437">
        <v>0</v>
      </c>
      <c r="AU142" s="437">
        <v>0</v>
      </c>
      <c r="AV142" s="437">
        <v>0</v>
      </c>
      <c r="AW142" s="437">
        <v>0</v>
      </c>
      <c r="AX142" s="437">
        <v>0</v>
      </c>
      <c r="AY142" s="437">
        <v>0</v>
      </c>
      <c r="AZ142" s="437">
        <v>0</v>
      </c>
      <c r="BA142" s="437">
        <v>1</v>
      </c>
      <c r="BB142" s="435">
        <v>0</v>
      </c>
      <c r="BC142" s="435">
        <v>0</v>
      </c>
      <c r="BD142" s="438" t="s">
        <v>505</v>
      </c>
    </row>
    <row r="143" spans="1:56" s="434" customFormat="1" ht="8.1" customHeight="1">
      <c r="A143" s="428" t="s">
        <v>507</v>
      </c>
      <c r="B143" s="428"/>
      <c r="C143" s="428" t="s">
        <v>508</v>
      </c>
      <c r="D143" s="428"/>
      <c r="E143" s="429">
        <f t="shared" si="18"/>
        <v>1</v>
      </c>
      <c r="F143" s="429">
        <f t="shared" si="17"/>
        <v>0</v>
      </c>
      <c r="G143" s="429">
        <f t="shared" si="17"/>
        <v>1</v>
      </c>
      <c r="H143" s="435">
        <v>0</v>
      </c>
      <c r="I143" s="435">
        <v>1</v>
      </c>
      <c r="J143" s="435">
        <v>0</v>
      </c>
      <c r="K143" s="435">
        <v>0</v>
      </c>
      <c r="L143" s="435">
        <v>0</v>
      </c>
      <c r="M143" s="435">
        <v>0</v>
      </c>
      <c r="N143" s="435">
        <v>0</v>
      </c>
      <c r="O143" s="435">
        <v>0</v>
      </c>
      <c r="P143" s="435">
        <v>0</v>
      </c>
      <c r="Q143" s="435">
        <v>0</v>
      </c>
      <c r="R143" s="435">
        <v>0</v>
      </c>
      <c r="S143" s="435">
        <v>1</v>
      </c>
      <c r="T143" s="435">
        <v>0</v>
      </c>
      <c r="U143" s="435">
        <v>0</v>
      </c>
      <c r="V143" s="435">
        <v>0</v>
      </c>
      <c r="W143" s="435">
        <v>0</v>
      </c>
      <c r="X143" s="435">
        <v>0</v>
      </c>
      <c r="Y143" s="436">
        <v>0</v>
      </c>
      <c r="Z143" s="451">
        <v>0</v>
      </c>
      <c r="AA143" s="437">
        <v>0</v>
      </c>
      <c r="AB143" s="437">
        <v>0</v>
      </c>
      <c r="AC143" s="437">
        <v>0</v>
      </c>
      <c r="AD143" s="437">
        <v>0</v>
      </c>
      <c r="AE143" s="437">
        <v>0</v>
      </c>
      <c r="AF143" s="437">
        <v>0</v>
      </c>
      <c r="AG143" s="437">
        <v>0</v>
      </c>
      <c r="AH143" s="437">
        <v>0</v>
      </c>
      <c r="AI143" s="437">
        <v>0</v>
      </c>
      <c r="AJ143" s="437">
        <v>0</v>
      </c>
      <c r="AK143" s="437">
        <v>0</v>
      </c>
      <c r="AL143" s="435">
        <v>0</v>
      </c>
      <c r="AM143" s="437">
        <v>0</v>
      </c>
      <c r="AN143" s="437">
        <v>0</v>
      </c>
      <c r="AO143" s="437">
        <v>0</v>
      </c>
      <c r="AP143" s="437">
        <v>0</v>
      </c>
      <c r="AQ143" s="437">
        <v>0</v>
      </c>
      <c r="AR143" s="437">
        <v>0</v>
      </c>
      <c r="AS143" s="437">
        <v>0</v>
      </c>
      <c r="AT143" s="437">
        <v>0</v>
      </c>
      <c r="AU143" s="437">
        <v>0</v>
      </c>
      <c r="AV143" s="437">
        <v>0</v>
      </c>
      <c r="AW143" s="437">
        <v>0</v>
      </c>
      <c r="AX143" s="437">
        <v>0</v>
      </c>
      <c r="AY143" s="437">
        <v>0</v>
      </c>
      <c r="AZ143" s="437">
        <v>0</v>
      </c>
      <c r="BA143" s="437">
        <v>0</v>
      </c>
      <c r="BB143" s="435">
        <v>0</v>
      </c>
      <c r="BC143" s="435">
        <v>0</v>
      </c>
      <c r="BD143" s="438" t="s">
        <v>507</v>
      </c>
    </row>
    <row r="144" spans="1:56" s="434" customFormat="1" ht="8.1" customHeight="1">
      <c r="A144" s="428" t="s">
        <v>509</v>
      </c>
      <c r="B144" s="428"/>
      <c r="C144" s="428" t="s">
        <v>510</v>
      </c>
      <c r="D144" s="428"/>
      <c r="E144" s="429">
        <f t="shared" si="18"/>
        <v>4</v>
      </c>
      <c r="F144" s="429">
        <f t="shared" si="17"/>
        <v>2</v>
      </c>
      <c r="G144" s="429">
        <f t="shared" si="17"/>
        <v>2</v>
      </c>
      <c r="H144" s="435">
        <v>1</v>
      </c>
      <c r="I144" s="435">
        <v>0</v>
      </c>
      <c r="J144" s="435">
        <v>0</v>
      </c>
      <c r="K144" s="435">
        <v>0</v>
      </c>
      <c r="L144" s="435">
        <v>0</v>
      </c>
      <c r="M144" s="435">
        <v>0</v>
      </c>
      <c r="N144" s="435">
        <v>0</v>
      </c>
      <c r="O144" s="435">
        <v>0</v>
      </c>
      <c r="P144" s="435">
        <v>0</v>
      </c>
      <c r="Q144" s="435">
        <v>0</v>
      </c>
      <c r="R144" s="435">
        <v>1</v>
      </c>
      <c r="S144" s="435">
        <v>0</v>
      </c>
      <c r="T144" s="435">
        <v>0</v>
      </c>
      <c r="U144" s="435">
        <v>0</v>
      </c>
      <c r="V144" s="435">
        <v>0</v>
      </c>
      <c r="W144" s="435">
        <v>0</v>
      </c>
      <c r="X144" s="435">
        <v>0</v>
      </c>
      <c r="Y144" s="436">
        <v>0</v>
      </c>
      <c r="Z144" s="451">
        <v>0</v>
      </c>
      <c r="AA144" s="437">
        <v>0</v>
      </c>
      <c r="AB144" s="437">
        <v>0</v>
      </c>
      <c r="AC144" s="437">
        <v>0</v>
      </c>
      <c r="AD144" s="437">
        <v>0</v>
      </c>
      <c r="AE144" s="437">
        <v>0</v>
      </c>
      <c r="AF144" s="437">
        <v>0</v>
      </c>
      <c r="AG144" s="437">
        <v>0</v>
      </c>
      <c r="AH144" s="437">
        <v>0</v>
      </c>
      <c r="AI144" s="437">
        <v>0</v>
      </c>
      <c r="AJ144" s="437">
        <v>0</v>
      </c>
      <c r="AK144" s="435">
        <v>0</v>
      </c>
      <c r="AL144" s="435">
        <v>0</v>
      </c>
      <c r="AM144" s="437">
        <v>0</v>
      </c>
      <c r="AN144" s="437">
        <v>0</v>
      </c>
      <c r="AO144" s="437">
        <v>0</v>
      </c>
      <c r="AP144" s="435">
        <v>0</v>
      </c>
      <c r="AQ144" s="437">
        <v>0</v>
      </c>
      <c r="AR144" s="437">
        <v>0</v>
      </c>
      <c r="AS144" s="437">
        <v>0</v>
      </c>
      <c r="AT144" s="437">
        <v>0</v>
      </c>
      <c r="AU144" s="437">
        <v>1</v>
      </c>
      <c r="AV144" s="435">
        <v>0</v>
      </c>
      <c r="AW144" s="435">
        <v>0</v>
      </c>
      <c r="AX144" s="437">
        <v>0</v>
      </c>
      <c r="AY144" s="437">
        <v>1</v>
      </c>
      <c r="AZ144" s="429">
        <v>1</v>
      </c>
      <c r="BA144" s="437">
        <v>0</v>
      </c>
      <c r="BB144" s="435">
        <v>0</v>
      </c>
      <c r="BC144" s="435">
        <v>0</v>
      </c>
      <c r="BD144" s="438" t="s">
        <v>509</v>
      </c>
    </row>
    <row r="145" spans="1:56" s="434" customFormat="1" ht="8.1" customHeight="1">
      <c r="A145" s="428" t="s">
        <v>511</v>
      </c>
      <c r="B145" s="428"/>
      <c r="C145" s="428" t="s">
        <v>512</v>
      </c>
      <c r="D145" s="428"/>
      <c r="E145" s="429">
        <f t="shared" si="18"/>
        <v>5</v>
      </c>
      <c r="F145" s="429">
        <f t="shared" si="17"/>
        <v>0</v>
      </c>
      <c r="G145" s="429">
        <f t="shared" si="17"/>
        <v>5</v>
      </c>
      <c r="H145" s="435">
        <v>0</v>
      </c>
      <c r="I145" s="435">
        <v>3</v>
      </c>
      <c r="J145" s="435">
        <v>0</v>
      </c>
      <c r="K145" s="435">
        <v>0</v>
      </c>
      <c r="L145" s="435">
        <v>0</v>
      </c>
      <c r="M145" s="435">
        <v>0</v>
      </c>
      <c r="N145" s="435">
        <v>0</v>
      </c>
      <c r="O145" s="435">
        <v>0</v>
      </c>
      <c r="P145" s="435">
        <v>0</v>
      </c>
      <c r="Q145" s="435">
        <v>0</v>
      </c>
      <c r="R145" s="435">
        <v>0</v>
      </c>
      <c r="S145" s="435">
        <v>3</v>
      </c>
      <c r="T145" s="435">
        <v>0</v>
      </c>
      <c r="U145" s="435">
        <v>0</v>
      </c>
      <c r="V145" s="435">
        <v>0</v>
      </c>
      <c r="W145" s="435">
        <v>0</v>
      </c>
      <c r="X145" s="435">
        <v>0</v>
      </c>
      <c r="Y145" s="436">
        <v>0</v>
      </c>
      <c r="Z145" s="451">
        <v>0</v>
      </c>
      <c r="AA145" s="437">
        <v>0</v>
      </c>
      <c r="AB145" s="437">
        <v>0</v>
      </c>
      <c r="AC145" s="437">
        <v>0</v>
      </c>
      <c r="AD145" s="437">
        <v>0</v>
      </c>
      <c r="AE145" s="437">
        <v>0</v>
      </c>
      <c r="AF145" s="437">
        <v>0</v>
      </c>
      <c r="AG145" s="437">
        <v>0</v>
      </c>
      <c r="AH145" s="437">
        <v>0</v>
      </c>
      <c r="AI145" s="435">
        <v>0</v>
      </c>
      <c r="AJ145" s="437">
        <v>0</v>
      </c>
      <c r="AK145" s="437">
        <v>0</v>
      </c>
      <c r="AL145" s="437">
        <v>0</v>
      </c>
      <c r="AM145" s="437">
        <v>1</v>
      </c>
      <c r="AN145" s="437">
        <v>0</v>
      </c>
      <c r="AO145" s="437">
        <v>1</v>
      </c>
      <c r="AP145" s="435">
        <v>0</v>
      </c>
      <c r="AQ145" s="437">
        <v>0</v>
      </c>
      <c r="AR145" s="437">
        <v>0</v>
      </c>
      <c r="AS145" s="437">
        <v>0</v>
      </c>
      <c r="AT145" s="437">
        <v>0</v>
      </c>
      <c r="AU145" s="437">
        <v>0</v>
      </c>
      <c r="AV145" s="437">
        <v>0</v>
      </c>
      <c r="AW145" s="437">
        <v>0</v>
      </c>
      <c r="AX145" s="437">
        <v>0</v>
      </c>
      <c r="AY145" s="437">
        <v>0</v>
      </c>
      <c r="AZ145" s="437">
        <v>0</v>
      </c>
      <c r="BA145" s="437">
        <v>0</v>
      </c>
      <c r="BB145" s="435">
        <v>0</v>
      </c>
      <c r="BC145" s="435">
        <v>0</v>
      </c>
      <c r="BD145" s="438" t="s">
        <v>511</v>
      </c>
    </row>
    <row r="146" spans="1:56" s="434" customFormat="1" ht="8.1" customHeight="1">
      <c r="A146" s="428"/>
      <c r="B146" s="428"/>
      <c r="C146" s="428"/>
      <c r="D146" s="428"/>
      <c r="E146" s="429"/>
      <c r="F146" s="429"/>
      <c r="G146" s="429"/>
      <c r="H146" s="435"/>
      <c r="I146" s="435"/>
      <c r="J146" s="435"/>
      <c r="K146" s="435"/>
      <c r="L146" s="435"/>
      <c r="M146" s="435"/>
      <c r="N146" s="435"/>
      <c r="O146" s="435"/>
      <c r="P146" s="435"/>
      <c r="Q146" s="435"/>
      <c r="R146" s="435"/>
      <c r="S146" s="435"/>
      <c r="T146" s="435"/>
      <c r="U146" s="435"/>
      <c r="V146" s="435"/>
      <c r="W146" s="436"/>
      <c r="X146" s="435"/>
      <c r="Y146" s="436"/>
      <c r="Z146" s="451"/>
      <c r="AA146" s="437"/>
      <c r="AB146" s="437"/>
      <c r="AC146" s="437"/>
      <c r="AD146" s="437"/>
      <c r="AE146" s="437"/>
      <c r="AF146" s="437"/>
      <c r="AG146" s="437"/>
      <c r="AH146" s="437"/>
      <c r="AI146" s="435"/>
      <c r="AJ146" s="437"/>
      <c r="AK146" s="437"/>
      <c r="AL146" s="437"/>
      <c r="AM146" s="437"/>
      <c r="AN146" s="437"/>
      <c r="AO146" s="437"/>
      <c r="AP146" s="437"/>
      <c r="AQ146" s="437"/>
      <c r="AR146" s="437"/>
      <c r="AS146" s="437"/>
      <c r="AT146" s="437"/>
      <c r="AU146" s="437"/>
      <c r="AV146" s="437"/>
      <c r="AW146" s="437"/>
      <c r="AX146" s="437"/>
      <c r="AY146" s="437"/>
      <c r="AZ146" s="437"/>
      <c r="BA146" s="437"/>
      <c r="BB146" s="435"/>
      <c r="BC146" s="435"/>
      <c r="BD146" s="438"/>
    </row>
    <row r="147" spans="1:56" s="434" customFormat="1" ht="8.1" customHeight="1">
      <c r="A147" s="428" t="s">
        <v>513</v>
      </c>
      <c r="B147" s="758" t="s">
        <v>514</v>
      </c>
      <c r="C147" s="758"/>
      <c r="D147" s="759"/>
      <c r="E147" s="429">
        <f t="shared" si="18"/>
        <v>1152</v>
      </c>
      <c r="F147" s="429">
        <f t="shared" si="17"/>
        <v>350</v>
      </c>
      <c r="G147" s="429">
        <f t="shared" si="17"/>
        <v>802</v>
      </c>
      <c r="H147" s="435">
        <v>1</v>
      </c>
      <c r="I147" s="435">
        <v>0</v>
      </c>
      <c r="J147" s="435">
        <v>0</v>
      </c>
      <c r="K147" s="435">
        <v>0</v>
      </c>
      <c r="L147" s="435">
        <v>0</v>
      </c>
      <c r="M147" s="435">
        <v>0</v>
      </c>
      <c r="N147" s="435">
        <v>0</v>
      </c>
      <c r="O147" s="435">
        <v>0</v>
      </c>
      <c r="P147" s="435">
        <v>0</v>
      </c>
      <c r="Q147" s="435">
        <v>0</v>
      </c>
      <c r="R147" s="435">
        <v>1</v>
      </c>
      <c r="S147" s="435">
        <v>0</v>
      </c>
      <c r="T147" s="437">
        <v>0</v>
      </c>
      <c r="U147" s="437">
        <v>0</v>
      </c>
      <c r="V147" s="437">
        <v>0</v>
      </c>
      <c r="W147" s="437">
        <v>0</v>
      </c>
      <c r="X147" s="435">
        <v>0</v>
      </c>
      <c r="Y147" s="436">
        <v>0</v>
      </c>
      <c r="Z147" s="451">
        <v>0</v>
      </c>
      <c r="AA147" s="437">
        <v>0</v>
      </c>
      <c r="AB147" s="437">
        <v>0</v>
      </c>
      <c r="AC147" s="437">
        <v>0</v>
      </c>
      <c r="AD147" s="437">
        <v>0</v>
      </c>
      <c r="AE147" s="437">
        <v>0</v>
      </c>
      <c r="AF147" s="437">
        <v>0</v>
      </c>
      <c r="AG147" s="437">
        <v>0</v>
      </c>
      <c r="AH147" s="437">
        <v>1</v>
      </c>
      <c r="AI147" s="437">
        <v>0</v>
      </c>
      <c r="AJ147" s="437">
        <v>3</v>
      </c>
      <c r="AK147" s="437">
        <v>1</v>
      </c>
      <c r="AL147" s="437">
        <v>4</v>
      </c>
      <c r="AM147" s="437">
        <v>0</v>
      </c>
      <c r="AN147" s="437">
        <v>3</v>
      </c>
      <c r="AO147" s="437">
        <v>2</v>
      </c>
      <c r="AP147" s="437">
        <v>4</v>
      </c>
      <c r="AQ147" s="437">
        <v>0</v>
      </c>
      <c r="AR147" s="437">
        <v>4</v>
      </c>
      <c r="AS147" s="437">
        <v>1</v>
      </c>
      <c r="AT147" s="437">
        <v>14</v>
      </c>
      <c r="AU147" s="437">
        <v>3</v>
      </c>
      <c r="AV147" s="437">
        <v>27</v>
      </c>
      <c r="AW147" s="437">
        <v>15</v>
      </c>
      <c r="AX147" s="437">
        <f>AX148+AX149+AX150</f>
        <v>51</v>
      </c>
      <c r="AY147" s="437">
        <f t="shared" ref="AY147:BA147" si="27">AY148+AY149+AY150</f>
        <v>58</v>
      </c>
      <c r="AZ147" s="437">
        <f t="shared" si="27"/>
        <v>238</v>
      </c>
      <c r="BA147" s="437">
        <f t="shared" si="27"/>
        <v>722</v>
      </c>
      <c r="BB147" s="435">
        <v>0</v>
      </c>
      <c r="BC147" s="435">
        <v>0</v>
      </c>
      <c r="BD147" s="438" t="s">
        <v>513</v>
      </c>
    </row>
    <row r="148" spans="1:56" s="434" customFormat="1" ht="8.1" customHeight="1">
      <c r="A148" s="428" t="s">
        <v>515</v>
      </c>
      <c r="B148" s="428"/>
      <c r="C148" s="428" t="s">
        <v>516</v>
      </c>
      <c r="D148" s="428"/>
      <c r="E148" s="429">
        <f t="shared" si="18"/>
        <v>1081</v>
      </c>
      <c r="F148" s="429">
        <f t="shared" si="17"/>
        <v>305</v>
      </c>
      <c r="G148" s="429">
        <f t="shared" si="17"/>
        <v>776</v>
      </c>
      <c r="H148" s="435">
        <v>0</v>
      </c>
      <c r="I148" s="435">
        <v>0</v>
      </c>
      <c r="J148" s="435">
        <v>0</v>
      </c>
      <c r="K148" s="435">
        <v>0</v>
      </c>
      <c r="L148" s="435">
        <v>0</v>
      </c>
      <c r="M148" s="435">
        <v>0</v>
      </c>
      <c r="N148" s="435">
        <v>0</v>
      </c>
      <c r="O148" s="435">
        <v>0</v>
      </c>
      <c r="P148" s="435">
        <v>0</v>
      </c>
      <c r="Q148" s="435">
        <v>0</v>
      </c>
      <c r="R148" s="435">
        <v>0</v>
      </c>
      <c r="S148" s="435">
        <v>0</v>
      </c>
      <c r="T148" s="437">
        <v>0</v>
      </c>
      <c r="U148" s="437">
        <v>0</v>
      </c>
      <c r="V148" s="437">
        <v>0</v>
      </c>
      <c r="W148" s="437">
        <v>0</v>
      </c>
      <c r="X148" s="435">
        <v>0</v>
      </c>
      <c r="Y148" s="436">
        <v>0</v>
      </c>
      <c r="Z148" s="451">
        <v>0</v>
      </c>
      <c r="AA148" s="437">
        <v>0</v>
      </c>
      <c r="AB148" s="437">
        <v>0</v>
      </c>
      <c r="AC148" s="437">
        <v>0</v>
      </c>
      <c r="AD148" s="437">
        <v>0</v>
      </c>
      <c r="AE148" s="437">
        <v>0</v>
      </c>
      <c r="AF148" s="437">
        <v>0</v>
      </c>
      <c r="AG148" s="437">
        <v>0</v>
      </c>
      <c r="AH148" s="437">
        <v>0</v>
      </c>
      <c r="AI148" s="437">
        <v>0</v>
      </c>
      <c r="AJ148" s="437">
        <v>0</v>
      </c>
      <c r="AK148" s="437">
        <v>0</v>
      </c>
      <c r="AL148" s="437">
        <v>0</v>
      </c>
      <c r="AM148" s="437">
        <v>0</v>
      </c>
      <c r="AN148" s="437">
        <v>0</v>
      </c>
      <c r="AO148" s="437">
        <v>0</v>
      </c>
      <c r="AP148" s="437">
        <v>1</v>
      </c>
      <c r="AQ148" s="437">
        <v>0</v>
      </c>
      <c r="AR148" s="435">
        <v>2</v>
      </c>
      <c r="AS148" s="435">
        <v>1</v>
      </c>
      <c r="AT148" s="435">
        <v>6</v>
      </c>
      <c r="AU148" s="435">
        <v>3</v>
      </c>
      <c r="AV148" s="435">
        <v>21</v>
      </c>
      <c r="AW148" s="435">
        <v>11</v>
      </c>
      <c r="AX148" s="429">
        <v>44</v>
      </c>
      <c r="AY148" s="429">
        <v>55</v>
      </c>
      <c r="AZ148" s="429">
        <v>231</v>
      </c>
      <c r="BA148" s="429">
        <v>706</v>
      </c>
      <c r="BB148" s="435">
        <v>0</v>
      </c>
      <c r="BC148" s="435">
        <v>0</v>
      </c>
      <c r="BD148" s="438" t="s">
        <v>515</v>
      </c>
    </row>
    <row r="149" spans="1:56" s="434" customFormat="1" ht="8.1" customHeight="1">
      <c r="A149" s="428" t="s">
        <v>517</v>
      </c>
      <c r="B149" s="428"/>
      <c r="C149" s="428" t="s">
        <v>518</v>
      </c>
      <c r="D149" s="428"/>
      <c r="E149" s="429">
        <f t="shared" si="18"/>
        <v>0</v>
      </c>
      <c r="F149" s="429">
        <f t="shared" si="17"/>
        <v>0</v>
      </c>
      <c r="G149" s="429">
        <f t="shared" si="17"/>
        <v>0</v>
      </c>
      <c r="H149" s="429">
        <v>0</v>
      </c>
      <c r="I149" s="429">
        <v>0</v>
      </c>
      <c r="J149" s="429">
        <v>0</v>
      </c>
      <c r="K149" s="429">
        <v>0</v>
      </c>
      <c r="L149" s="429">
        <v>0</v>
      </c>
      <c r="M149" s="429">
        <v>0</v>
      </c>
      <c r="N149" s="429">
        <v>0</v>
      </c>
      <c r="O149" s="429">
        <v>0</v>
      </c>
      <c r="P149" s="429">
        <v>0</v>
      </c>
      <c r="Q149" s="429">
        <v>0</v>
      </c>
      <c r="R149" s="435">
        <v>0</v>
      </c>
      <c r="S149" s="435">
        <v>0</v>
      </c>
      <c r="T149" s="437">
        <v>0</v>
      </c>
      <c r="U149" s="437">
        <v>0</v>
      </c>
      <c r="V149" s="437">
        <v>0</v>
      </c>
      <c r="W149" s="437">
        <v>0</v>
      </c>
      <c r="X149" s="435">
        <v>0</v>
      </c>
      <c r="Y149" s="436">
        <v>0</v>
      </c>
      <c r="Z149" s="451">
        <v>0</v>
      </c>
      <c r="AA149" s="437">
        <v>0</v>
      </c>
      <c r="AB149" s="437">
        <v>0</v>
      </c>
      <c r="AC149" s="437">
        <v>0</v>
      </c>
      <c r="AD149" s="437">
        <v>0</v>
      </c>
      <c r="AE149" s="437">
        <v>0</v>
      </c>
      <c r="AF149" s="437">
        <v>0</v>
      </c>
      <c r="AG149" s="437">
        <v>0</v>
      </c>
      <c r="AH149" s="437">
        <v>0</v>
      </c>
      <c r="AI149" s="437">
        <v>0</v>
      </c>
      <c r="AJ149" s="437">
        <v>0</v>
      </c>
      <c r="AK149" s="437">
        <v>0</v>
      </c>
      <c r="AL149" s="437">
        <v>0</v>
      </c>
      <c r="AM149" s="437">
        <v>0</v>
      </c>
      <c r="AN149" s="437">
        <v>0</v>
      </c>
      <c r="AO149" s="437">
        <v>0</v>
      </c>
      <c r="AP149" s="437">
        <v>0</v>
      </c>
      <c r="AQ149" s="437">
        <v>0</v>
      </c>
      <c r="AR149" s="437">
        <v>0</v>
      </c>
      <c r="AS149" s="437">
        <v>0</v>
      </c>
      <c r="AT149" s="437">
        <v>0</v>
      </c>
      <c r="AU149" s="437">
        <v>0</v>
      </c>
      <c r="AV149" s="437">
        <v>0</v>
      </c>
      <c r="AW149" s="437">
        <v>0</v>
      </c>
      <c r="AX149" s="437">
        <v>0</v>
      </c>
      <c r="AY149" s="437">
        <v>0</v>
      </c>
      <c r="AZ149" s="437">
        <v>0</v>
      </c>
      <c r="BA149" s="437">
        <v>0</v>
      </c>
      <c r="BB149" s="435">
        <v>0</v>
      </c>
      <c r="BC149" s="435">
        <v>0</v>
      </c>
      <c r="BD149" s="438" t="s">
        <v>517</v>
      </c>
    </row>
    <row r="150" spans="1:56" s="434" customFormat="1" ht="8.1" customHeight="1">
      <c r="A150" s="428" t="s">
        <v>519</v>
      </c>
      <c r="B150" s="428"/>
      <c r="C150" s="760" t="s">
        <v>520</v>
      </c>
      <c r="D150" s="761"/>
      <c r="E150" s="429">
        <f t="shared" si="18"/>
        <v>71</v>
      </c>
      <c r="F150" s="429">
        <f t="shared" si="17"/>
        <v>45</v>
      </c>
      <c r="G150" s="429">
        <f t="shared" si="17"/>
        <v>26</v>
      </c>
      <c r="H150" s="435">
        <v>1</v>
      </c>
      <c r="I150" s="435">
        <v>0</v>
      </c>
      <c r="J150" s="435">
        <v>0</v>
      </c>
      <c r="K150" s="435">
        <v>0</v>
      </c>
      <c r="L150" s="435">
        <v>0</v>
      </c>
      <c r="M150" s="435">
        <v>0</v>
      </c>
      <c r="N150" s="435">
        <v>0</v>
      </c>
      <c r="O150" s="435">
        <v>0</v>
      </c>
      <c r="P150" s="435">
        <v>0</v>
      </c>
      <c r="Q150" s="435">
        <v>0</v>
      </c>
      <c r="R150" s="435">
        <v>1</v>
      </c>
      <c r="S150" s="435">
        <v>0</v>
      </c>
      <c r="T150" s="437">
        <v>0</v>
      </c>
      <c r="U150" s="437">
        <v>0</v>
      </c>
      <c r="V150" s="437">
        <v>0</v>
      </c>
      <c r="W150" s="437">
        <v>0</v>
      </c>
      <c r="X150" s="435">
        <v>0</v>
      </c>
      <c r="Y150" s="436">
        <v>0</v>
      </c>
      <c r="Z150" s="451">
        <v>0</v>
      </c>
      <c r="AA150" s="437">
        <v>0</v>
      </c>
      <c r="AB150" s="437">
        <v>0</v>
      </c>
      <c r="AC150" s="437">
        <v>0</v>
      </c>
      <c r="AD150" s="435">
        <v>0</v>
      </c>
      <c r="AE150" s="437">
        <v>0</v>
      </c>
      <c r="AF150" s="437">
        <v>0</v>
      </c>
      <c r="AG150" s="437">
        <v>0</v>
      </c>
      <c r="AH150" s="437">
        <v>1</v>
      </c>
      <c r="AI150" s="435">
        <v>0</v>
      </c>
      <c r="AJ150" s="435">
        <v>3</v>
      </c>
      <c r="AK150" s="435">
        <v>1</v>
      </c>
      <c r="AL150" s="435">
        <v>4</v>
      </c>
      <c r="AM150" s="435">
        <v>0</v>
      </c>
      <c r="AN150" s="435">
        <v>3</v>
      </c>
      <c r="AO150" s="435">
        <v>2</v>
      </c>
      <c r="AP150" s="435">
        <v>3</v>
      </c>
      <c r="AQ150" s="435">
        <v>0</v>
      </c>
      <c r="AR150" s="435">
        <v>2</v>
      </c>
      <c r="AS150" s="435">
        <v>0</v>
      </c>
      <c r="AT150" s="435">
        <v>8</v>
      </c>
      <c r="AU150" s="435">
        <v>0</v>
      </c>
      <c r="AV150" s="435">
        <v>6</v>
      </c>
      <c r="AW150" s="435">
        <v>4</v>
      </c>
      <c r="AX150" s="429">
        <v>7</v>
      </c>
      <c r="AY150" s="429">
        <v>3</v>
      </c>
      <c r="AZ150" s="429">
        <v>7</v>
      </c>
      <c r="BA150" s="429">
        <v>16</v>
      </c>
      <c r="BB150" s="435">
        <v>0</v>
      </c>
      <c r="BC150" s="435">
        <v>0</v>
      </c>
      <c r="BD150" s="438" t="s">
        <v>519</v>
      </c>
    </row>
    <row r="151" spans="1:56" s="434" customFormat="1" ht="8.1" customHeight="1">
      <c r="A151" s="428"/>
      <c r="B151" s="428"/>
      <c r="C151" s="479"/>
      <c r="D151" s="480"/>
      <c r="E151" s="429"/>
      <c r="F151" s="429"/>
      <c r="G151" s="429"/>
      <c r="H151" s="435"/>
      <c r="I151" s="435"/>
      <c r="J151" s="435"/>
      <c r="K151" s="435"/>
      <c r="L151" s="435"/>
      <c r="M151" s="435"/>
      <c r="N151" s="435"/>
      <c r="O151" s="435"/>
      <c r="P151" s="435"/>
      <c r="Q151" s="435"/>
      <c r="R151" s="435"/>
      <c r="S151" s="435"/>
      <c r="T151" s="435"/>
      <c r="U151" s="435"/>
      <c r="V151" s="435"/>
      <c r="W151" s="436"/>
      <c r="X151" s="435"/>
      <c r="Y151" s="436"/>
      <c r="Z151" s="451"/>
      <c r="AA151" s="437"/>
      <c r="AB151" s="437"/>
      <c r="AC151" s="437"/>
      <c r="AD151" s="435"/>
      <c r="AE151" s="435"/>
      <c r="AF151" s="435"/>
      <c r="AG151" s="435"/>
      <c r="AH151" s="435"/>
      <c r="AI151" s="435"/>
      <c r="AJ151" s="435"/>
      <c r="AK151" s="435"/>
      <c r="AL151" s="435"/>
      <c r="AM151" s="435"/>
      <c r="AN151" s="435"/>
      <c r="AO151" s="435"/>
      <c r="AP151" s="435"/>
      <c r="AQ151" s="435"/>
      <c r="AR151" s="435"/>
      <c r="AS151" s="435"/>
      <c r="AT151" s="435"/>
      <c r="AU151" s="435"/>
      <c r="AV151" s="435"/>
      <c r="AW151" s="435"/>
      <c r="AX151" s="429"/>
      <c r="AY151" s="429"/>
      <c r="AZ151" s="429"/>
      <c r="BA151" s="429"/>
      <c r="BB151" s="435"/>
      <c r="BC151" s="435"/>
      <c r="BD151" s="438"/>
    </row>
    <row r="152" spans="1:56" s="434" customFormat="1" ht="8.1" customHeight="1">
      <c r="A152" s="428" t="s">
        <v>521</v>
      </c>
      <c r="B152" s="428" t="s">
        <v>522</v>
      </c>
      <c r="C152" s="428"/>
      <c r="D152" s="428"/>
      <c r="E152" s="429">
        <f t="shared" si="18"/>
        <v>718</v>
      </c>
      <c r="F152" s="429">
        <f t="shared" si="17"/>
        <v>422</v>
      </c>
      <c r="G152" s="429">
        <f t="shared" si="17"/>
        <v>296</v>
      </c>
      <c r="H152" s="435">
        <v>1</v>
      </c>
      <c r="I152" s="435">
        <v>0</v>
      </c>
      <c r="J152" s="435">
        <v>1</v>
      </c>
      <c r="K152" s="435">
        <v>0</v>
      </c>
      <c r="L152" s="435">
        <v>0</v>
      </c>
      <c r="M152" s="435">
        <v>0</v>
      </c>
      <c r="N152" s="435">
        <v>0</v>
      </c>
      <c r="O152" s="435">
        <v>0</v>
      </c>
      <c r="P152" s="435">
        <v>0</v>
      </c>
      <c r="Q152" s="435">
        <v>0</v>
      </c>
      <c r="R152" s="435">
        <v>2</v>
      </c>
      <c r="S152" s="435">
        <v>0</v>
      </c>
      <c r="T152" s="435">
        <v>0</v>
      </c>
      <c r="U152" s="435">
        <v>0</v>
      </c>
      <c r="V152" s="435">
        <v>2</v>
      </c>
      <c r="W152" s="435">
        <v>1</v>
      </c>
      <c r="X152" s="435">
        <v>12</v>
      </c>
      <c r="Y152" s="436">
        <v>3</v>
      </c>
      <c r="Z152" s="437">
        <v>6</v>
      </c>
      <c r="AA152" s="435">
        <v>7</v>
      </c>
      <c r="AB152" s="435">
        <v>19</v>
      </c>
      <c r="AC152" s="435">
        <v>9</v>
      </c>
      <c r="AD152" s="435">
        <v>18</v>
      </c>
      <c r="AE152" s="435">
        <v>2</v>
      </c>
      <c r="AF152" s="435">
        <v>11</v>
      </c>
      <c r="AG152" s="435">
        <v>12</v>
      </c>
      <c r="AH152" s="435">
        <v>17</v>
      </c>
      <c r="AI152" s="435">
        <v>11</v>
      </c>
      <c r="AJ152" s="435">
        <v>13</v>
      </c>
      <c r="AK152" s="435">
        <v>8</v>
      </c>
      <c r="AL152" s="435">
        <v>31</v>
      </c>
      <c r="AM152" s="435">
        <v>8</v>
      </c>
      <c r="AN152" s="435">
        <v>28</v>
      </c>
      <c r="AO152" s="435">
        <v>3</v>
      </c>
      <c r="AP152" s="435">
        <v>24</v>
      </c>
      <c r="AQ152" s="435">
        <v>8</v>
      </c>
      <c r="AR152" s="435">
        <v>26</v>
      </c>
      <c r="AS152" s="435">
        <v>13</v>
      </c>
      <c r="AT152" s="435">
        <v>48</v>
      </c>
      <c r="AU152" s="435">
        <v>21</v>
      </c>
      <c r="AV152" s="435">
        <v>43</v>
      </c>
      <c r="AW152" s="435">
        <v>31</v>
      </c>
      <c r="AX152" s="435">
        <f>AX153+AX161+AX162+AX163</f>
        <v>48</v>
      </c>
      <c r="AY152" s="435">
        <f t="shared" ref="AY152:BA152" si="28">AY153+AY161+AY162+AY163</f>
        <v>43</v>
      </c>
      <c r="AZ152" s="435">
        <f t="shared" si="28"/>
        <v>74</v>
      </c>
      <c r="BA152" s="435">
        <f t="shared" si="28"/>
        <v>116</v>
      </c>
      <c r="BB152" s="435">
        <v>0</v>
      </c>
      <c r="BC152" s="435">
        <v>0</v>
      </c>
      <c r="BD152" s="438" t="s">
        <v>521</v>
      </c>
    </row>
    <row r="153" spans="1:56" s="434" customFormat="1" ht="8.1" customHeight="1">
      <c r="A153" s="428" t="s">
        <v>523</v>
      </c>
      <c r="B153" s="428"/>
      <c r="C153" s="428" t="s">
        <v>524</v>
      </c>
      <c r="D153" s="428"/>
      <c r="E153" s="429">
        <f t="shared" si="18"/>
        <v>401</v>
      </c>
      <c r="F153" s="429">
        <f t="shared" si="17"/>
        <v>216</v>
      </c>
      <c r="G153" s="429">
        <f t="shared" si="17"/>
        <v>185</v>
      </c>
      <c r="H153" s="435">
        <v>1</v>
      </c>
      <c r="I153" s="435">
        <v>0</v>
      </c>
      <c r="J153" s="435">
        <v>1</v>
      </c>
      <c r="K153" s="435">
        <v>0</v>
      </c>
      <c r="L153" s="435">
        <v>0</v>
      </c>
      <c r="M153" s="435">
        <v>0</v>
      </c>
      <c r="N153" s="435">
        <v>0</v>
      </c>
      <c r="O153" s="435">
        <v>0</v>
      </c>
      <c r="P153" s="435">
        <v>0</v>
      </c>
      <c r="Q153" s="435">
        <v>0</v>
      </c>
      <c r="R153" s="435">
        <v>2</v>
      </c>
      <c r="S153" s="435">
        <v>0</v>
      </c>
      <c r="T153" s="435">
        <v>0</v>
      </c>
      <c r="U153" s="435">
        <v>0</v>
      </c>
      <c r="V153" s="435">
        <v>1</v>
      </c>
      <c r="W153" s="435">
        <v>0</v>
      </c>
      <c r="X153" s="435">
        <v>5</v>
      </c>
      <c r="Y153" s="436">
        <v>1</v>
      </c>
      <c r="Z153" s="437">
        <v>1</v>
      </c>
      <c r="AA153" s="435">
        <v>1</v>
      </c>
      <c r="AB153" s="435">
        <v>3</v>
      </c>
      <c r="AC153" s="435">
        <v>1</v>
      </c>
      <c r="AD153" s="435">
        <v>1</v>
      </c>
      <c r="AE153" s="435">
        <v>1</v>
      </c>
      <c r="AF153" s="435">
        <v>1</v>
      </c>
      <c r="AG153" s="435">
        <v>2</v>
      </c>
      <c r="AH153" s="435">
        <v>3</v>
      </c>
      <c r="AI153" s="435">
        <v>3</v>
      </c>
      <c r="AJ153" s="435">
        <v>4</v>
      </c>
      <c r="AK153" s="435">
        <v>0</v>
      </c>
      <c r="AL153" s="435">
        <v>8</v>
      </c>
      <c r="AM153" s="435">
        <v>0</v>
      </c>
      <c r="AN153" s="435">
        <v>11</v>
      </c>
      <c r="AO153" s="435">
        <v>1</v>
      </c>
      <c r="AP153" s="435">
        <v>9</v>
      </c>
      <c r="AQ153" s="435">
        <v>1</v>
      </c>
      <c r="AR153" s="435">
        <v>11</v>
      </c>
      <c r="AS153" s="435">
        <v>6</v>
      </c>
      <c r="AT153" s="435">
        <v>24</v>
      </c>
      <c r="AU153" s="435">
        <v>14</v>
      </c>
      <c r="AV153" s="435">
        <v>30</v>
      </c>
      <c r="AW153" s="435">
        <v>23</v>
      </c>
      <c r="AX153" s="435">
        <f>SUM(AX154:AX160)</f>
        <v>38</v>
      </c>
      <c r="AY153" s="435">
        <f t="shared" ref="AY153:BA153" si="29">SUM(AY154:AY160)</f>
        <v>35</v>
      </c>
      <c r="AZ153" s="435">
        <f t="shared" si="29"/>
        <v>64</v>
      </c>
      <c r="BA153" s="435">
        <f t="shared" si="29"/>
        <v>96</v>
      </c>
      <c r="BB153" s="435">
        <v>0</v>
      </c>
      <c r="BC153" s="435">
        <v>0</v>
      </c>
      <c r="BD153" s="438" t="s">
        <v>523</v>
      </c>
    </row>
    <row r="154" spans="1:56" s="434" customFormat="1" ht="8.1" customHeight="1">
      <c r="A154" s="428" t="s">
        <v>525</v>
      </c>
      <c r="B154" s="428"/>
      <c r="C154" s="428"/>
      <c r="D154" s="428" t="s">
        <v>526</v>
      </c>
      <c r="E154" s="429">
        <f t="shared" si="18"/>
        <v>35</v>
      </c>
      <c r="F154" s="429">
        <f t="shared" si="17"/>
        <v>20</v>
      </c>
      <c r="G154" s="429">
        <f t="shared" si="17"/>
        <v>15</v>
      </c>
      <c r="H154" s="435">
        <v>0</v>
      </c>
      <c r="I154" s="435">
        <v>0</v>
      </c>
      <c r="J154" s="435">
        <v>0</v>
      </c>
      <c r="K154" s="435">
        <v>0</v>
      </c>
      <c r="L154" s="435">
        <v>0</v>
      </c>
      <c r="M154" s="435">
        <v>0</v>
      </c>
      <c r="N154" s="435">
        <v>0</v>
      </c>
      <c r="O154" s="435">
        <v>0</v>
      </c>
      <c r="P154" s="435">
        <v>0</v>
      </c>
      <c r="Q154" s="435">
        <v>0</v>
      </c>
      <c r="R154" s="435">
        <v>0</v>
      </c>
      <c r="S154" s="435">
        <v>0</v>
      </c>
      <c r="T154" s="435">
        <v>0</v>
      </c>
      <c r="U154" s="435">
        <v>0</v>
      </c>
      <c r="V154" s="435">
        <v>0</v>
      </c>
      <c r="W154" s="435">
        <v>0</v>
      </c>
      <c r="X154" s="435">
        <v>3</v>
      </c>
      <c r="Y154" s="436">
        <v>1</v>
      </c>
      <c r="Z154" s="437">
        <v>1</v>
      </c>
      <c r="AA154" s="435">
        <v>0</v>
      </c>
      <c r="AB154" s="435">
        <v>0</v>
      </c>
      <c r="AC154" s="435">
        <v>0</v>
      </c>
      <c r="AD154" s="435">
        <v>0</v>
      </c>
      <c r="AE154" s="435">
        <v>1</v>
      </c>
      <c r="AF154" s="435">
        <v>0</v>
      </c>
      <c r="AG154" s="435">
        <v>0</v>
      </c>
      <c r="AH154" s="435">
        <v>1</v>
      </c>
      <c r="AI154" s="435">
        <v>0</v>
      </c>
      <c r="AJ154" s="435">
        <v>2</v>
      </c>
      <c r="AK154" s="435">
        <v>0</v>
      </c>
      <c r="AL154" s="435">
        <v>3</v>
      </c>
      <c r="AM154" s="435">
        <v>0</v>
      </c>
      <c r="AN154" s="435">
        <v>4</v>
      </c>
      <c r="AO154" s="435">
        <v>0</v>
      </c>
      <c r="AP154" s="435">
        <v>0</v>
      </c>
      <c r="AQ154" s="435">
        <v>1</v>
      </c>
      <c r="AR154" s="435">
        <v>1</v>
      </c>
      <c r="AS154" s="435">
        <v>0</v>
      </c>
      <c r="AT154" s="435">
        <v>3</v>
      </c>
      <c r="AU154" s="435">
        <v>3</v>
      </c>
      <c r="AV154" s="435">
        <v>2</v>
      </c>
      <c r="AW154" s="435">
        <v>4</v>
      </c>
      <c r="AX154" s="429">
        <v>0</v>
      </c>
      <c r="AY154" s="429">
        <v>2</v>
      </c>
      <c r="AZ154" s="429">
        <v>0</v>
      </c>
      <c r="BA154" s="429">
        <v>3</v>
      </c>
      <c r="BB154" s="435">
        <v>0</v>
      </c>
      <c r="BC154" s="435">
        <v>0</v>
      </c>
      <c r="BD154" s="438" t="s">
        <v>525</v>
      </c>
    </row>
    <row r="155" spans="1:56" s="434" customFormat="1" ht="8.1" customHeight="1">
      <c r="A155" s="428" t="s">
        <v>527</v>
      </c>
      <c r="B155" s="428"/>
      <c r="C155" s="428"/>
      <c r="D155" s="428" t="s">
        <v>528</v>
      </c>
      <c r="E155" s="429">
        <f t="shared" si="18"/>
        <v>68</v>
      </c>
      <c r="F155" s="429">
        <f t="shared" ref="F155:G165" si="30">R155+T155+V155+X155+Z155+AB155+AD155+AF155+AH155+AJ155+AL155+AN155+AP155+AR155+AT155+AV155+AX155+AZ155+BB155</f>
        <v>36</v>
      </c>
      <c r="G155" s="429">
        <f t="shared" si="30"/>
        <v>32</v>
      </c>
      <c r="H155" s="435">
        <v>0</v>
      </c>
      <c r="I155" s="435">
        <v>0</v>
      </c>
      <c r="J155" s="435">
        <v>0</v>
      </c>
      <c r="K155" s="435">
        <v>0</v>
      </c>
      <c r="L155" s="435">
        <v>0</v>
      </c>
      <c r="M155" s="435">
        <v>0</v>
      </c>
      <c r="N155" s="435">
        <v>0</v>
      </c>
      <c r="O155" s="435">
        <v>0</v>
      </c>
      <c r="P155" s="435">
        <v>0</v>
      </c>
      <c r="Q155" s="435">
        <v>0</v>
      </c>
      <c r="R155" s="435">
        <v>0</v>
      </c>
      <c r="S155" s="435">
        <v>0</v>
      </c>
      <c r="T155" s="435">
        <v>0</v>
      </c>
      <c r="U155" s="435">
        <v>0</v>
      </c>
      <c r="V155" s="435">
        <v>0</v>
      </c>
      <c r="W155" s="435">
        <v>0</v>
      </c>
      <c r="X155" s="435">
        <v>0</v>
      </c>
      <c r="Y155" s="436">
        <v>0</v>
      </c>
      <c r="Z155" s="437">
        <v>0</v>
      </c>
      <c r="AA155" s="437">
        <v>1</v>
      </c>
      <c r="AB155" s="435">
        <v>1</v>
      </c>
      <c r="AC155" s="435">
        <v>0</v>
      </c>
      <c r="AD155" s="435">
        <v>1</v>
      </c>
      <c r="AE155" s="435">
        <v>0</v>
      </c>
      <c r="AF155" s="435">
        <v>1</v>
      </c>
      <c r="AG155" s="435">
        <v>1</v>
      </c>
      <c r="AH155" s="435">
        <v>1</v>
      </c>
      <c r="AI155" s="435">
        <v>0</v>
      </c>
      <c r="AJ155" s="435">
        <v>1</v>
      </c>
      <c r="AK155" s="435">
        <v>0</v>
      </c>
      <c r="AL155" s="435">
        <v>1</v>
      </c>
      <c r="AM155" s="435">
        <v>0</v>
      </c>
      <c r="AN155" s="435">
        <v>0</v>
      </c>
      <c r="AO155" s="435">
        <v>0</v>
      </c>
      <c r="AP155" s="435">
        <v>1</v>
      </c>
      <c r="AQ155" s="435">
        <v>0</v>
      </c>
      <c r="AR155" s="435">
        <v>0</v>
      </c>
      <c r="AS155" s="435">
        <v>0</v>
      </c>
      <c r="AT155" s="435">
        <v>1</v>
      </c>
      <c r="AU155" s="435">
        <v>0</v>
      </c>
      <c r="AV155" s="435">
        <v>6</v>
      </c>
      <c r="AW155" s="435">
        <v>2</v>
      </c>
      <c r="AX155" s="429">
        <v>5</v>
      </c>
      <c r="AY155" s="429">
        <v>3</v>
      </c>
      <c r="AZ155" s="429">
        <v>17</v>
      </c>
      <c r="BA155" s="429">
        <v>25</v>
      </c>
      <c r="BB155" s="435">
        <v>0</v>
      </c>
      <c r="BC155" s="435">
        <v>0</v>
      </c>
      <c r="BD155" s="438" t="s">
        <v>527</v>
      </c>
    </row>
    <row r="156" spans="1:56" s="434" customFormat="1" ht="8.1" customHeight="1">
      <c r="A156" s="428" t="s">
        <v>529</v>
      </c>
      <c r="B156" s="428"/>
      <c r="C156" s="428"/>
      <c r="D156" s="428" t="s">
        <v>530</v>
      </c>
      <c r="E156" s="429">
        <f t="shared" ref="E156:E165" si="31">F156+G156</f>
        <v>172</v>
      </c>
      <c r="F156" s="429">
        <f t="shared" si="30"/>
        <v>89</v>
      </c>
      <c r="G156" s="429">
        <f t="shared" si="30"/>
        <v>83</v>
      </c>
      <c r="H156" s="435">
        <v>0</v>
      </c>
      <c r="I156" s="435">
        <v>0</v>
      </c>
      <c r="J156" s="435">
        <v>0</v>
      </c>
      <c r="K156" s="435">
        <v>0</v>
      </c>
      <c r="L156" s="435">
        <v>0</v>
      </c>
      <c r="M156" s="435">
        <v>0</v>
      </c>
      <c r="N156" s="435">
        <v>0</v>
      </c>
      <c r="O156" s="435">
        <v>0</v>
      </c>
      <c r="P156" s="435">
        <v>0</v>
      </c>
      <c r="Q156" s="435">
        <v>0</v>
      </c>
      <c r="R156" s="435">
        <v>0</v>
      </c>
      <c r="S156" s="435">
        <v>0</v>
      </c>
      <c r="T156" s="435">
        <v>0</v>
      </c>
      <c r="U156" s="435">
        <v>0</v>
      </c>
      <c r="V156" s="435">
        <v>0</v>
      </c>
      <c r="W156" s="435">
        <v>0</v>
      </c>
      <c r="X156" s="435">
        <v>1</v>
      </c>
      <c r="Y156" s="436">
        <v>0</v>
      </c>
      <c r="Z156" s="437">
        <v>0</v>
      </c>
      <c r="AA156" s="435">
        <v>0</v>
      </c>
      <c r="AB156" s="435">
        <v>0</v>
      </c>
      <c r="AC156" s="435">
        <v>1</v>
      </c>
      <c r="AD156" s="435">
        <v>0</v>
      </c>
      <c r="AE156" s="435">
        <v>0</v>
      </c>
      <c r="AF156" s="435">
        <v>0</v>
      </c>
      <c r="AG156" s="435">
        <v>0</v>
      </c>
      <c r="AH156" s="435">
        <v>0</v>
      </c>
      <c r="AI156" s="435">
        <v>1</v>
      </c>
      <c r="AJ156" s="435">
        <v>0</v>
      </c>
      <c r="AK156" s="435">
        <v>0</v>
      </c>
      <c r="AL156" s="435">
        <v>2</v>
      </c>
      <c r="AM156" s="435">
        <v>0</v>
      </c>
      <c r="AN156" s="435">
        <v>1</v>
      </c>
      <c r="AO156" s="435">
        <v>0</v>
      </c>
      <c r="AP156" s="435">
        <v>4</v>
      </c>
      <c r="AQ156" s="435">
        <v>0</v>
      </c>
      <c r="AR156" s="435">
        <v>5</v>
      </c>
      <c r="AS156" s="435">
        <v>4</v>
      </c>
      <c r="AT156" s="435">
        <v>12</v>
      </c>
      <c r="AU156" s="435">
        <v>4</v>
      </c>
      <c r="AV156" s="435">
        <v>14</v>
      </c>
      <c r="AW156" s="435">
        <v>16</v>
      </c>
      <c r="AX156" s="429">
        <v>20</v>
      </c>
      <c r="AY156" s="429">
        <v>23</v>
      </c>
      <c r="AZ156" s="429">
        <v>30</v>
      </c>
      <c r="BA156" s="429">
        <v>34</v>
      </c>
      <c r="BB156" s="435">
        <v>0</v>
      </c>
      <c r="BC156" s="435">
        <v>0</v>
      </c>
      <c r="BD156" s="438" t="s">
        <v>529</v>
      </c>
    </row>
    <row r="157" spans="1:56" s="434" customFormat="1" ht="8.1" customHeight="1">
      <c r="A157" s="428" t="s">
        <v>531</v>
      </c>
      <c r="B157" s="428"/>
      <c r="C157" s="428"/>
      <c r="D157" s="428" t="s">
        <v>532</v>
      </c>
      <c r="E157" s="429">
        <f t="shared" si="31"/>
        <v>62</v>
      </c>
      <c r="F157" s="429">
        <f t="shared" si="30"/>
        <v>30</v>
      </c>
      <c r="G157" s="429">
        <f t="shared" si="30"/>
        <v>32</v>
      </c>
      <c r="H157" s="435">
        <v>1</v>
      </c>
      <c r="I157" s="435">
        <v>0</v>
      </c>
      <c r="J157" s="435">
        <v>1</v>
      </c>
      <c r="K157" s="435">
        <v>0</v>
      </c>
      <c r="L157" s="435">
        <v>0</v>
      </c>
      <c r="M157" s="435">
        <v>0</v>
      </c>
      <c r="N157" s="435">
        <v>0</v>
      </c>
      <c r="O157" s="435">
        <v>0</v>
      </c>
      <c r="P157" s="435">
        <v>0</v>
      </c>
      <c r="Q157" s="435">
        <v>0</v>
      </c>
      <c r="R157" s="435">
        <v>2</v>
      </c>
      <c r="S157" s="435">
        <v>0</v>
      </c>
      <c r="T157" s="435">
        <v>0</v>
      </c>
      <c r="U157" s="435">
        <v>0</v>
      </c>
      <c r="V157" s="435">
        <v>1</v>
      </c>
      <c r="W157" s="435">
        <v>0</v>
      </c>
      <c r="X157" s="435">
        <v>1</v>
      </c>
      <c r="Y157" s="436">
        <v>0</v>
      </c>
      <c r="Z157" s="437">
        <v>0</v>
      </c>
      <c r="AA157" s="437">
        <v>0</v>
      </c>
      <c r="AB157" s="435">
        <v>0</v>
      </c>
      <c r="AC157" s="435">
        <v>0</v>
      </c>
      <c r="AD157" s="435">
        <v>0</v>
      </c>
      <c r="AE157" s="435">
        <v>0</v>
      </c>
      <c r="AF157" s="435">
        <v>0</v>
      </c>
      <c r="AG157" s="435">
        <v>0</v>
      </c>
      <c r="AH157" s="435">
        <v>0</v>
      </c>
      <c r="AI157" s="435">
        <v>2</v>
      </c>
      <c r="AJ157" s="435">
        <v>0</v>
      </c>
      <c r="AK157" s="435">
        <v>0</v>
      </c>
      <c r="AL157" s="435">
        <v>1</v>
      </c>
      <c r="AM157" s="435">
        <v>0</v>
      </c>
      <c r="AN157" s="435">
        <v>3</v>
      </c>
      <c r="AO157" s="435">
        <v>0</v>
      </c>
      <c r="AP157" s="435">
        <v>1</v>
      </c>
      <c r="AQ157" s="435">
        <v>0</v>
      </c>
      <c r="AR157" s="435">
        <v>1</v>
      </c>
      <c r="AS157" s="435">
        <v>2</v>
      </c>
      <c r="AT157" s="435">
        <v>3</v>
      </c>
      <c r="AU157" s="435">
        <v>3</v>
      </c>
      <c r="AV157" s="435">
        <v>3</v>
      </c>
      <c r="AW157" s="435">
        <v>0</v>
      </c>
      <c r="AX157" s="429">
        <v>4</v>
      </c>
      <c r="AY157" s="429">
        <v>3</v>
      </c>
      <c r="AZ157" s="429">
        <v>10</v>
      </c>
      <c r="BA157" s="429">
        <v>22</v>
      </c>
      <c r="BB157" s="435">
        <v>0</v>
      </c>
      <c r="BC157" s="435">
        <v>0</v>
      </c>
      <c r="BD157" s="438" t="s">
        <v>531</v>
      </c>
    </row>
    <row r="158" spans="1:56" s="434" customFormat="1" ht="8.1" customHeight="1">
      <c r="A158" s="428" t="s">
        <v>533</v>
      </c>
      <c r="B158" s="428"/>
      <c r="C158" s="428"/>
      <c r="D158" s="428" t="s">
        <v>534</v>
      </c>
      <c r="E158" s="429">
        <f t="shared" si="31"/>
        <v>2</v>
      </c>
      <c r="F158" s="429">
        <f t="shared" si="30"/>
        <v>1</v>
      </c>
      <c r="G158" s="429">
        <f t="shared" si="30"/>
        <v>1</v>
      </c>
      <c r="H158" s="435">
        <v>0</v>
      </c>
      <c r="I158" s="435">
        <v>0</v>
      </c>
      <c r="J158" s="435">
        <v>0</v>
      </c>
      <c r="K158" s="435">
        <v>0</v>
      </c>
      <c r="L158" s="435">
        <v>0</v>
      </c>
      <c r="M158" s="435">
        <v>0</v>
      </c>
      <c r="N158" s="435">
        <v>0</v>
      </c>
      <c r="O158" s="435">
        <v>0</v>
      </c>
      <c r="P158" s="435">
        <v>0</v>
      </c>
      <c r="Q158" s="435">
        <v>0</v>
      </c>
      <c r="R158" s="435">
        <v>0</v>
      </c>
      <c r="S158" s="435">
        <v>0</v>
      </c>
      <c r="T158" s="435">
        <v>0</v>
      </c>
      <c r="U158" s="435">
        <v>0</v>
      </c>
      <c r="V158" s="435">
        <v>0</v>
      </c>
      <c r="W158" s="435">
        <v>0</v>
      </c>
      <c r="X158" s="435">
        <v>0</v>
      </c>
      <c r="Y158" s="436">
        <v>0</v>
      </c>
      <c r="Z158" s="437">
        <v>0</v>
      </c>
      <c r="AA158" s="437">
        <v>0</v>
      </c>
      <c r="AB158" s="435">
        <v>0</v>
      </c>
      <c r="AC158" s="435">
        <v>0</v>
      </c>
      <c r="AD158" s="435">
        <v>0</v>
      </c>
      <c r="AE158" s="435">
        <v>0</v>
      </c>
      <c r="AF158" s="435">
        <v>0</v>
      </c>
      <c r="AG158" s="435">
        <v>0</v>
      </c>
      <c r="AH158" s="435">
        <v>0</v>
      </c>
      <c r="AI158" s="435">
        <v>0</v>
      </c>
      <c r="AJ158" s="435">
        <v>1</v>
      </c>
      <c r="AK158" s="435">
        <v>0</v>
      </c>
      <c r="AL158" s="435">
        <v>0</v>
      </c>
      <c r="AM158" s="435">
        <v>0</v>
      </c>
      <c r="AN158" s="435">
        <v>0</v>
      </c>
      <c r="AO158" s="435">
        <v>1</v>
      </c>
      <c r="AP158" s="435">
        <v>0</v>
      </c>
      <c r="AQ158" s="435">
        <v>0</v>
      </c>
      <c r="AR158" s="435">
        <v>0</v>
      </c>
      <c r="AS158" s="435">
        <v>0</v>
      </c>
      <c r="AT158" s="435">
        <v>0</v>
      </c>
      <c r="AU158" s="435">
        <v>0</v>
      </c>
      <c r="AV158" s="435">
        <v>0</v>
      </c>
      <c r="AW158" s="435">
        <v>0</v>
      </c>
      <c r="AX158" s="429">
        <v>0</v>
      </c>
      <c r="AY158" s="431">
        <v>0</v>
      </c>
      <c r="AZ158" s="431">
        <v>0</v>
      </c>
      <c r="BA158" s="431">
        <v>0</v>
      </c>
      <c r="BB158" s="435">
        <v>0</v>
      </c>
      <c r="BC158" s="435">
        <v>0</v>
      </c>
      <c r="BD158" s="438" t="s">
        <v>533</v>
      </c>
    </row>
    <row r="159" spans="1:56" s="434" customFormat="1" ht="8.1" customHeight="1">
      <c r="A159" s="428" t="s">
        <v>535</v>
      </c>
      <c r="B159" s="428"/>
      <c r="C159" s="428"/>
      <c r="D159" s="443" t="s">
        <v>536</v>
      </c>
      <c r="E159" s="429">
        <f t="shared" si="31"/>
        <v>4</v>
      </c>
      <c r="F159" s="429">
        <f t="shared" si="30"/>
        <v>3</v>
      </c>
      <c r="G159" s="429">
        <f t="shared" si="30"/>
        <v>1</v>
      </c>
      <c r="H159" s="435">
        <v>0</v>
      </c>
      <c r="I159" s="435">
        <v>0</v>
      </c>
      <c r="J159" s="435">
        <v>0</v>
      </c>
      <c r="K159" s="435">
        <v>0</v>
      </c>
      <c r="L159" s="435">
        <v>0</v>
      </c>
      <c r="M159" s="435">
        <v>0</v>
      </c>
      <c r="N159" s="435">
        <v>0</v>
      </c>
      <c r="O159" s="435">
        <v>0</v>
      </c>
      <c r="P159" s="435">
        <v>0</v>
      </c>
      <c r="Q159" s="435">
        <v>0</v>
      </c>
      <c r="R159" s="435">
        <v>0</v>
      </c>
      <c r="S159" s="435">
        <v>0</v>
      </c>
      <c r="T159" s="435">
        <v>0</v>
      </c>
      <c r="U159" s="435">
        <v>0</v>
      </c>
      <c r="V159" s="435">
        <v>0</v>
      </c>
      <c r="W159" s="435">
        <v>0</v>
      </c>
      <c r="X159" s="435">
        <v>0</v>
      </c>
      <c r="Y159" s="436">
        <v>0</v>
      </c>
      <c r="Z159" s="437">
        <v>0</v>
      </c>
      <c r="AA159" s="437">
        <v>0</v>
      </c>
      <c r="AB159" s="435">
        <v>1</v>
      </c>
      <c r="AC159" s="435">
        <v>0</v>
      </c>
      <c r="AD159" s="435">
        <v>0</v>
      </c>
      <c r="AE159" s="435">
        <v>0</v>
      </c>
      <c r="AF159" s="435">
        <v>0</v>
      </c>
      <c r="AG159" s="435">
        <v>1</v>
      </c>
      <c r="AH159" s="435">
        <v>1</v>
      </c>
      <c r="AI159" s="435">
        <v>0</v>
      </c>
      <c r="AJ159" s="435">
        <v>0</v>
      </c>
      <c r="AK159" s="435">
        <v>0</v>
      </c>
      <c r="AL159" s="435">
        <v>0</v>
      </c>
      <c r="AM159" s="435">
        <v>0</v>
      </c>
      <c r="AN159" s="435">
        <v>0</v>
      </c>
      <c r="AO159" s="435">
        <v>0</v>
      </c>
      <c r="AP159" s="435">
        <v>1</v>
      </c>
      <c r="AQ159" s="435">
        <v>0</v>
      </c>
      <c r="AR159" s="435">
        <v>0</v>
      </c>
      <c r="AS159" s="435">
        <v>0</v>
      </c>
      <c r="AT159" s="435">
        <v>0</v>
      </c>
      <c r="AU159" s="435">
        <v>0</v>
      </c>
      <c r="AV159" s="435">
        <v>0</v>
      </c>
      <c r="AW159" s="435">
        <v>0</v>
      </c>
      <c r="AX159" s="429">
        <v>0</v>
      </c>
      <c r="AY159" s="431">
        <v>0</v>
      </c>
      <c r="AZ159" s="431">
        <v>0</v>
      </c>
      <c r="BA159" s="431">
        <v>0</v>
      </c>
      <c r="BB159" s="435">
        <v>0</v>
      </c>
      <c r="BC159" s="435">
        <v>0</v>
      </c>
      <c r="BD159" s="438" t="s">
        <v>535</v>
      </c>
    </row>
    <row r="160" spans="1:56" s="434" customFormat="1" ht="8.1" customHeight="1">
      <c r="A160" s="428" t="s">
        <v>537</v>
      </c>
      <c r="B160" s="428"/>
      <c r="C160" s="428"/>
      <c r="D160" s="428" t="s">
        <v>538</v>
      </c>
      <c r="E160" s="429">
        <f t="shared" si="31"/>
        <v>58</v>
      </c>
      <c r="F160" s="429">
        <f t="shared" si="30"/>
        <v>37</v>
      </c>
      <c r="G160" s="429">
        <f t="shared" si="30"/>
        <v>21</v>
      </c>
      <c r="H160" s="435">
        <v>0</v>
      </c>
      <c r="I160" s="435">
        <v>0</v>
      </c>
      <c r="J160" s="435">
        <v>0</v>
      </c>
      <c r="K160" s="435">
        <v>0</v>
      </c>
      <c r="L160" s="435">
        <v>0</v>
      </c>
      <c r="M160" s="435">
        <v>0</v>
      </c>
      <c r="N160" s="435">
        <v>0</v>
      </c>
      <c r="O160" s="435">
        <v>0</v>
      </c>
      <c r="P160" s="435">
        <v>0</v>
      </c>
      <c r="Q160" s="435">
        <v>0</v>
      </c>
      <c r="R160" s="435">
        <v>0</v>
      </c>
      <c r="S160" s="435">
        <v>0</v>
      </c>
      <c r="T160" s="435">
        <v>0</v>
      </c>
      <c r="U160" s="435">
        <v>0</v>
      </c>
      <c r="V160" s="435">
        <v>0</v>
      </c>
      <c r="W160" s="435">
        <v>0</v>
      </c>
      <c r="X160" s="435">
        <v>0</v>
      </c>
      <c r="Y160" s="436">
        <v>0</v>
      </c>
      <c r="Z160" s="437">
        <v>0</v>
      </c>
      <c r="AA160" s="435">
        <v>0</v>
      </c>
      <c r="AB160" s="435">
        <v>1</v>
      </c>
      <c r="AC160" s="435">
        <v>0</v>
      </c>
      <c r="AD160" s="435">
        <v>0</v>
      </c>
      <c r="AE160" s="435">
        <v>0</v>
      </c>
      <c r="AF160" s="435">
        <v>0</v>
      </c>
      <c r="AG160" s="435">
        <v>0</v>
      </c>
      <c r="AH160" s="435">
        <v>0</v>
      </c>
      <c r="AI160" s="435">
        <v>0</v>
      </c>
      <c r="AJ160" s="435">
        <v>0</v>
      </c>
      <c r="AK160" s="435">
        <v>0</v>
      </c>
      <c r="AL160" s="435">
        <v>1</v>
      </c>
      <c r="AM160" s="435">
        <v>0</v>
      </c>
      <c r="AN160" s="435">
        <v>3</v>
      </c>
      <c r="AO160" s="435">
        <v>0</v>
      </c>
      <c r="AP160" s="435">
        <v>2</v>
      </c>
      <c r="AQ160" s="435">
        <v>0</v>
      </c>
      <c r="AR160" s="435">
        <v>4</v>
      </c>
      <c r="AS160" s="435">
        <v>0</v>
      </c>
      <c r="AT160" s="435">
        <v>5</v>
      </c>
      <c r="AU160" s="435">
        <v>4</v>
      </c>
      <c r="AV160" s="435">
        <v>5</v>
      </c>
      <c r="AW160" s="435">
        <v>1</v>
      </c>
      <c r="AX160" s="429">
        <v>9</v>
      </c>
      <c r="AY160" s="431">
        <v>4</v>
      </c>
      <c r="AZ160" s="431">
        <v>7</v>
      </c>
      <c r="BA160" s="431">
        <v>12</v>
      </c>
      <c r="BB160" s="435">
        <v>0</v>
      </c>
      <c r="BC160" s="435">
        <v>0</v>
      </c>
      <c r="BD160" s="438" t="s">
        <v>537</v>
      </c>
    </row>
    <row r="161" spans="1:56" s="434" customFormat="1" ht="8.1" customHeight="1">
      <c r="A161" s="428" t="s">
        <v>539</v>
      </c>
      <c r="B161" s="428"/>
      <c r="C161" s="428" t="s">
        <v>540</v>
      </c>
      <c r="D161" s="428"/>
      <c r="E161" s="429">
        <f t="shared" si="31"/>
        <v>199</v>
      </c>
      <c r="F161" s="429">
        <f t="shared" si="30"/>
        <v>135</v>
      </c>
      <c r="G161" s="429">
        <f t="shared" si="30"/>
        <v>64</v>
      </c>
      <c r="H161" s="435">
        <v>0</v>
      </c>
      <c r="I161" s="435">
        <v>0</v>
      </c>
      <c r="J161" s="435">
        <v>0</v>
      </c>
      <c r="K161" s="435">
        <v>0</v>
      </c>
      <c r="L161" s="435">
        <v>0</v>
      </c>
      <c r="M161" s="435">
        <v>0</v>
      </c>
      <c r="N161" s="435">
        <v>0</v>
      </c>
      <c r="O161" s="435">
        <v>0</v>
      </c>
      <c r="P161" s="435">
        <v>0</v>
      </c>
      <c r="Q161" s="435">
        <v>0</v>
      </c>
      <c r="R161" s="435">
        <v>0</v>
      </c>
      <c r="S161" s="435">
        <v>0</v>
      </c>
      <c r="T161" s="435">
        <v>0</v>
      </c>
      <c r="U161" s="435">
        <v>0</v>
      </c>
      <c r="V161" s="435">
        <v>1</v>
      </c>
      <c r="W161" s="435">
        <v>0</v>
      </c>
      <c r="X161" s="435">
        <v>5</v>
      </c>
      <c r="Y161" s="436">
        <v>2</v>
      </c>
      <c r="Z161" s="437">
        <v>3</v>
      </c>
      <c r="AA161" s="435">
        <v>4</v>
      </c>
      <c r="AB161" s="435">
        <v>12</v>
      </c>
      <c r="AC161" s="435">
        <v>7</v>
      </c>
      <c r="AD161" s="435">
        <v>17</v>
      </c>
      <c r="AE161" s="435">
        <v>1</v>
      </c>
      <c r="AF161" s="435">
        <v>7</v>
      </c>
      <c r="AG161" s="435">
        <v>10</v>
      </c>
      <c r="AH161" s="435">
        <v>12</v>
      </c>
      <c r="AI161" s="435">
        <v>4</v>
      </c>
      <c r="AJ161" s="435">
        <v>8</v>
      </c>
      <c r="AK161" s="435">
        <v>8</v>
      </c>
      <c r="AL161" s="435">
        <v>20</v>
      </c>
      <c r="AM161" s="435">
        <v>8</v>
      </c>
      <c r="AN161" s="435">
        <v>11</v>
      </c>
      <c r="AO161" s="435">
        <v>1</v>
      </c>
      <c r="AP161" s="435">
        <v>10</v>
      </c>
      <c r="AQ161" s="435">
        <v>5</v>
      </c>
      <c r="AR161" s="435">
        <v>8</v>
      </c>
      <c r="AS161" s="435">
        <v>7</v>
      </c>
      <c r="AT161" s="435">
        <v>12</v>
      </c>
      <c r="AU161" s="435">
        <v>3</v>
      </c>
      <c r="AV161" s="435">
        <v>5</v>
      </c>
      <c r="AW161" s="435">
        <v>2</v>
      </c>
      <c r="AX161" s="429">
        <v>4</v>
      </c>
      <c r="AY161" s="431">
        <v>0</v>
      </c>
      <c r="AZ161" s="431">
        <v>0</v>
      </c>
      <c r="BA161" s="431">
        <v>2</v>
      </c>
      <c r="BB161" s="435">
        <v>0</v>
      </c>
      <c r="BC161" s="435">
        <v>0</v>
      </c>
      <c r="BD161" s="438" t="s">
        <v>539</v>
      </c>
    </row>
    <row r="162" spans="1:56" s="434" customFormat="1" ht="8.1" customHeight="1">
      <c r="A162" s="428" t="s">
        <v>541</v>
      </c>
      <c r="B162" s="428"/>
      <c r="C162" s="428" t="s">
        <v>542</v>
      </c>
      <c r="D162" s="428"/>
      <c r="E162" s="429">
        <f t="shared" si="31"/>
        <v>5</v>
      </c>
      <c r="F162" s="429">
        <f t="shared" si="30"/>
        <v>4</v>
      </c>
      <c r="G162" s="429">
        <f t="shared" si="30"/>
        <v>1</v>
      </c>
      <c r="H162" s="435">
        <v>0</v>
      </c>
      <c r="I162" s="435">
        <v>0</v>
      </c>
      <c r="J162" s="435">
        <v>0</v>
      </c>
      <c r="K162" s="435">
        <v>0</v>
      </c>
      <c r="L162" s="435">
        <v>0</v>
      </c>
      <c r="M162" s="435">
        <v>0</v>
      </c>
      <c r="N162" s="435">
        <v>0</v>
      </c>
      <c r="O162" s="435">
        <v>0</v>
      </c>
      <c r="P162" s="435">
        <v>0</v>
      </c>
      <c r="Q162" s="435">
        <v>0</v>
      </c>
      <c r="R162" s="435">
        <v>0</v>
      </c>
      <c r="S162" s="435">
        <v>0</v>
      </c>
      <c r="T162" s="435">
        <v>0</v>
      </c>
      <c r="U162" s="435">
        <v>0</v>
      </c>
      <c r="V162" s="435">
        <v>0</v>
      </c>
      <c r="W162" s="435">
        <v>0</v>
      </c>
      <c r="X162" s="435">
        <v>0</v>
      </c>
      <c r="Y162" s="436">
        <v>0</v>
      </c>
      <c r="Z162" s="437">
        <v>0</v>
      </c>
      <c r="AA162" s="437">
        <v>0</v>
      </c>
      <c r="AB162" s="437">
        <v>0</v>
      </c>
      <c r="AC162" s="437">
        <v>1</v>
      </c>
      <c r="AD162" s="437">
        <v>0</v>
      </c>
      <c r="AE162" s="437">
        <v>0</v>
      </c>
      <c r="AF162" s="437">
        <v>1</v>
      </c>
      <c r="AG162" s="437">
        <v>0</v>
      </c>
      <c r="AH162" s="435">
        <v>1</v>
      </c>
      <c r="AI162" s="435">
        <v>0</v>
      </c>
      <c r="AJ162" s="435">
        <v>0</v>
      </c>
      <c r="AK162" s="435">
        <v>0</v>
      </c>
      <c r="AL162" s="435">
        <v>0</v>
      </c>
      <c r="AM162" s="435">
        <v>0</v>
      </c>
      <c r="AN162" s="435">
        <v>0</v>
      </c>
      <c r="AO162" s="435">
        <v>0</v>
      </c>
      <c r="AP162" s="435">
        <v>0</v>
      </c>
      <c r="AQ162" s="435">
        <v>0</v>
      </c>
      <c r="AR162" s="435">
        <v>0</v>
      </c>
      <c r="AS162" s="435">
        <v>0</v>
      </c>
      <c r="AT162" s="435">
        <v>0</v>
      </c>
      <c r="AU162" s="435">
        <v>0</v>
      </c>
      <c r="AV162" s="435">
        <v>2</v>
      </c>
      <c r="AW162" s="435">
        <v>0</v>
      </c>
      <c r="AX162" s="435">
        <v>0</v>
      </c>
      <c r="AY162" s="435">
        <v>0</v>
      </c>
      <c r="AZ162" s="435">
        <v>0</v>
      </c>
      <c r="BA162" s="435">
        <v>0</v>
      </c>
      <c r="BB162" s="435">
        <v>0</v>
      </c>
      <c r="BC162" s="435">
        <v>0</v>
      </c>
      <c r="BD162" s="438" t="s">
        <v>541</v>
      </c>
    </row>
    <row r="163" spans="1:56" s="434" customFormat="1" ht="8.1" customHeight="1">
      <c r="A163" s="428" t="s">
        <v>543</v>
      </c>
      <c r="B163" s="428"/>
      <c r="C163" s="428" t="s">
        <v>544</v>
      </c>
      <c r="D163" s="481"/>
      <c r="E163" s="429">
        <f t="shared" si="31"/>
        <v>113</v>
      </c>
      <c r="F163" s="429">
        <f t="shared" si="30"/>
        <v>67</v>
      </c>
      <c r="G163" s="429">
        <f t="shared" si="30"/>
        <v>46</v>
      </c>
      <c r="H163" s="435">
        <v>0</v>
      </c>
      <c r="I163" s="435">
        <v>0</v>
      </c>
      <c r="J163" s="435">
        <v>0</v>
      </c>
      <c r="K163" s="435">
        <v>0</v>
      </c>
      <c r="L163" s="435">
        <v>0</v>
      </c>
      <c r="M163" s="435">
        <v>0</v>
      </c>
      <c r="N163" s="435">
        <v>0</v>
      </c>
      <c r="O163" s="435">
        <v>0</v>
      </c>
      <c r="P163" s="435">
        <v>0</v>
      </c>
      <c r="Q163" s="435">
        <v>0</v>
      </c>
      <c r="R163" s="435">
        <v>0</v>
      </c>
      <c r="S163" s="435">
        <v>0</v>
      </c>
      <c r="T163" s="435">
        <v>0</v>
      </c>
      <c r="U163" s="435">
        <v>0</v>
      </c>
      <c r="V163" s="435">
        <v>0</v>
      </c>
      <c r="W163" s="435">
        <v>1</v>
      </c>
      <c r="X163" s="435">
        <v>2</v>
      </c>
      <c r="Y163" s="436">
        <v>0</v>
      </c>
      <c r="Z163" s="437">
        <v>2</v>
      </c>
      <c r="AA163" s="435">
        <v>2</v>
      </c>
      <c r="AB163" s="435">
        <v>4</v>
      </c>
      <c r="AC163" s="435">
        <v>0</v>
      </c>
      <c r="AD163" s="435">
        <v>0</v>
      </c>
      <c r="AE163" s="435">
        <v>0</v>
      </c>
      <c r="AF163" s="435">
        <v>2</v>
      </c>
      <c r="AG163" s="435">
        <v>0</v>
      </c>
      <c r="AH163" s="435">
        <v>1</v>
      </c>
      <c r="AI163" s="435">
        <v>4</v>
      </c>
      <c r="AJ163" s="435">
        <v>1</v>
      </c>
      <c r="AK163" s="435">
        <v>0</v>
      </c>
      <c r="AL163" s="435">
        <v>3</v>
      </c>
      <c r="AM163" s="435">
        <v>0</v>
      </c>
      <c r="AN163" s="435">
        <v>6</v>
      </c>
      <c r="AO163" s="435">
        <v>1</v>
      </c>
      <c r="AP163" s="435">
        <v>5</v>
      </c>
      <c r="AQ163" s="435">
        <v>2</v>
      </c>
      <c r="AR163" s="435">
        <v>7</v>
      </c>
      <c r="AS163" s="435">
        <v>0</v>
      </c>
      <c r="AT163" s="435">
        <v>12</v>
      </c>
      <c r="AU163" s="435">
        <v>4</v>
      </c>
      <c r="AV163" s="435">
        <v>6</v>
      </c>
      <c r="AW163" s="435">
        <v>6</v>
      </c>
      <c r="AX163" s="429">
        <v>6</v>
      </c>
      <c r="AY163" s="431">
        <v>8</v>
      </c>
      <c r="AZ163" s="431">
        <v>10</v>
      </c>
      <c r="BA163" s="429">
        <v>18</v>
      </c>
      <c r="BB163" s="435">
        <v>0</v>
      </c>
      <c r="BC163" s="435">
        <v>0</v>
      </c>
      <c r="BD163" s="438" t="s">
        <v>543</v>
      </c>
    </row>
    <row r="164" spans="1:56" s="434" customFormat="1" ht="8.1" customHeight="1">
      <c r="A164" s="444">
        <v>22000</v>
      </c>
      <c r="B164" s="428" t="s">
        <v>545</v>
      </c>
      <c r="C164" s="428"/>
      <c r="D164" s="428"/>
      <c r="E164" s="429">
        <f t="shared" si="31"/>
        <v>0</v>
      </c>
      <c r="F164" s="429">
        <f t="shared" si="30"/>
        <v>0</v>
      </c>
      <c r="G164" s="429">
        <f t="shared" si="30"/>
        <v>0</v>
      </c>
      <c r="H164" s="435">
        <v>0</v>
      </c>
      <c r="I164" s="435">
        <v>0</v>
      </c>
      <c r="J164" s="435">
        <v>0</v>
      </c>
      <c r="K164" s="435">
        <v>0</v>
      </c>
      <c r="L164" s="435">
        <v>0</v>
      </c>
      <c r="M164" s="435">
        <v>0</v>
      </c>
      <c r="N164" s="435">
        <v>0</v>
      </c>
      <c r="O164" s="435">
        <v>0</v>
      </c>
      <c r="P164" s="435">
        <v>0</v>
      </c>
      <c r="Q164" s="435">
        <v>0</v>
      </c>
      <c r="R164" s="435">
        <v>0</v>
      </c>
      <c r="S164" s="435">
        <v>0</v>
      </c>
      <c r="T164" s="435">
        <v>0</v>
      </c>
      <c r="U164" s="435">
        <v>0</v>
      </c>
      <c r="V164" s="435">
        <v>0</v>
      </c>
      <c r="W164" s="435">
        <v>0</v>
      </c>
      <c r="X164" s="435">
        <v>0</v>
      </c>
      <c r="Y164" s="436">
        <v>0</v>
      </c>
      <c r="Z164" s="437">
        <v>0</v>
      </c>
      <c r="AA164" s="437">
        <v>0</v>
      </c>
      <c r="AB164" s="437">
        <v>0</v>
      </c>
      <c r="AC164" s="437">
        <v>0</v>
      </c>
      <c r="AD164" s="437">
        <v>0</v>
      </c>
      <c r="AE164" s="437">
        <v>0</v>
      </c>
      <c r="AF164" s="437">
        <v>0</v>
      </c>
      <c r="AG164" s="437">
        <v>0</v>
      </c>
      <c r="AH164" s="437">
        <v>0</v>
      </c>
      <c r="AI164" s="437">
        <v>0</v>
      </c>
      <c r="AJ164" s="437">
        <v>0</v>
      </c>
      <c r="AK164" s="437">
        <v>0</v>
      </c>
      <c r="AL164" s="437">
        <v>0</v>
      </c>
      <c r="AM164" s="437">
        <v>0</v>
      </c>
      <c r="AN164" s="437">
        <v>0</v>
      </c>
      <c r="AO164" s="437">
        <v>0</v>
      </c>
      <c r="AP164" s="437">
        <v>0</v>
      </c>
      <c r="AQ164" s="437">
        <v>0</v>
      </c>
      <c r="AR164" s="437">
        <v>0</v>
      </c>
      <c r="AS164" s="437">
        <v>0</v>
      </c>
      <c r="AT164" s="437">
        <v>0</v>
      </c>
      <c r="AU164" s="437">
        <v>0</v>
      </c>
      <c r="AV164" s="437">
        <v>0</v>
      </c>
      <c r="AW164" s="437">
        <v>0</v>
      </c>
      <c r="AX164" s="437">
        <v>0</v>
      </c>
      <c r="AY164" s="437">
        <v>0</v>
      </c>
      <c r="AZ164" s="437">
        <v>0</v>
      </c>
      <c r="BA164" s="437">
        <v>0</v>
      </c>
      <c r="BB164" s="437">
        <v>0</v>
      </c>
      <c r="BC164" s="437">
        <v>0</v>
      </c>
      <c r="BD164" s="465">
        <v>22000</v>
      </c>
    </row>
    <row r="165" spans="1:56" s="487" customFormat="1" ht="9.9499999999999993" customHeight="1" thickBot="1">
      <c r="A165" s="482">
        <v>22100</v>
      </c>
      <c r="B165" s="483"/>
      <c r="C165" s="749" t="s">
        <v>546</v>
      </c>
      <c r="D165" s="750"/>
      <c r="E165" s="461">
        <f t="shared" si="31"/>
        <v>0</v>
      </c>
      <c r="F165" s="461">
        <f t="shared" si="30"/>
        <v>0</v>
      </c>
      <c r="G165" s="461">
        <f t="shared" si="30"/>
        <v>0</v>
      </c>
      <c r="H165" s="457">
        <v>0</v>
      </c>
      <c r="I165" s="457">
        <v>0</v>
      </c>
      <c r="J165" s="457">
        <v>0</v>
      </c>
      <c r="K165" s="457">
        <v>0</v>
      </c>
      <c r="L165" s="457">
        <v>0</v>
      </c>
      <c r="M165" s="457">
        <v>0</v>
      </c>
      <c r="N165" s="457">
        <v>0</v>
      </c>
      <c r="O165" s="457">
        <v>0</v>
      </c>
      <c r="P165" s="457">
        <v>0</v>
      </c>
      <c r="Q165" s="457">
        <v>0</v>
      </c>
      <c r="R165" s="484">
        <v>0</v>
      </c>
      <c r="S165" s="484">
        <v>0</v>
      </c>
      <c r="T165" s="484">
        <v>0</v>
      </c>
      <c r="U165" s="484">
        <v>0</v>
      </c>
      <c r="V165" s="484">
        <v>0</v>
      </c>
      <c r="W165" s="484">
        <v>0</v>
      </c>
      <c r="X165" s="484">
        <v>0</v>
      </c>
      <c r="Y165" s="459">
        <v>0</v>
      </c>
      <c r="Z165" s="485">
        <v>0</v>
      </c>
      <c r="AA165" s="485">
        <v>0</v>
      </c>
      <c r="AB165" s="485">
        <v>0</v>
      </c>
      <c r="AC165" s="485">
        <v>0</v>
      </c>
      <c r="AD165" s="485">
        <v>0</v>
      </c>
      <c r="AE165" s="485">
        <v>0</v>
      </c>
      <c r="AF165" s="485">
        <v>0</v>
      </c>
      <c r="AG165" s="485">
        <v>0</v>
      </c>
      <c r="AH165" s="485">
        <v>0</v>
      </c>
      <c r="AI165" s="485">
        <v>0</v>
      </c>
      <c r="AJ165" s="485">
        <v>0</v>
      </c>
      <c r="AK165" s="485">
        <v>0</v>
      </c>
      <c r="AL165" s="485">
        <v>0</v>
      </c>
      <c r="AM165" s="485">
        <v>0</v>
      </c>
      <c r="AN165" s="485">
        <v>0</v>
      </c>
      <c r="AO165" s="485">
        <v>0</v>
      </c>
      <c r="AP165" s="485">
        <v>0</v>
      </c>
      <c r="AQ165" s="485">
        <v>0</v>
      </c>
      <c r="AR165" s="485">
        <v>0</v>
      </c>
      <c r="AS165" s="485">
        <v>0</v>
      </c>
      <c r="AT165" s="485">
        <v>0</v>
      </c>
      <c r="AU165" s="485">
        <v>0</v>
      </c>
      <c r="AV165" s="485">
        <v>0</v>
      </c>
      <c r="AW165" s="485">
        <v>0</v>
      </c>
      <c r="AX165" s="485">
        <v>0</v>
      </c>
      <c r="AY165" s="485">
        <v>0</v>
      </c>
      <c r="AZ165" s="485">
        <v>0</v>
      </c>
      <c r="BA165" s="485">
        <v>0</v>
      </c>
      <c r="BB165" s="485">
        <v>0</v>
      </c>
      <c r="BC165" s="485">
        <v>0</v>
      </c>
      <c r="BD165" s="486">
        <v>22100</v>
      </c>
    </row>
    <row r="166" spans="1:56">
      <c r="T166" s="118">
        <v>0</v>
      </c>
      <c r="U166" s="118">
        <v>0</v>
      </c>
      <c r="V166" s="118">
        <v>0</v>
      </c>
      <c r="W166" s="120">
        <v>0</v>
      </c>
      <c r="X166" s="488">
        <v>0</v>
      </c>
      <c r="Y166" s="288">
        <v>0</v>
      </c>
      <c r="Z166" s="288">
        <v>0</v>
      </c>
      <c r="AA166" s="288">
        <v>0</v>
      </c>
      <c r="AB166" s="288">
        <v>0</v>
      </c>
      <c r="AC166" s="288">
        <v>0</v>
      </c>
      <c r="AD166" s="288">
        <v>0</v>
      </c>
      <c r="AE166" s="288">
        <v>0</v>
      </c>
      <c r="AF166" s="288">
        <v>0</v>
      </c>
      <c r="AG166" s="288">
        <v>0</v>
      </c>
    </row>
  </sheetData>
  <mergeCells count="61">
    <mergeCell ref="A3:D5"/>
    <mergeCell ref="E3:G4"/>
    <mergeCell ref="H3:I4"/>
    <mergeCell ref="J3:K4"/>
    <mergeCell ref="L3:M4"/>
    <mergeCell ref="A6:D6"/>
    <mergeCell ref="BC86:BD86"/>
    <mergeCell ref="AN3:AO4"/>
    <mergeCell ref="AP3:AQ4"/>
    <mergeCell ref="AR3:AS4"/>
    <mergeCell ref="AT3:AU4"/>
    <mergeCell ref="AV3:AW4"/>
    <mergeCell ref="AX3:AY4"/>
    <mergeCell ref="AB3:AC4"/>
    <mergeCell ref="AD3:AE4"/>
    <mergeCell ref="AF3:AG4"/>
    <mergeCell ref="AH3:AI4"/>
    <mergeCell ref="AJ3:AK4"/>
    <mergeCell ref="AL3:AM4"/>
    <mergeCell ref="P3:Q4"/>
    <mergeCell ref="R3:S3"/>
    <mergeCell ref="N87:O88"/>
    <mergeCell ref="AZ3:BA4"/>
    <mergeCell ref="BB3:BC4"/>
    <mergeCell ref="BD3:BD5"/>
    <mergeCell ref="R4:S4"/>
    <mergeCell ref="T3:U4"/>
    <mergeCell ref="V3:W4"/>
    <mergeCell ref="X3:Y4"/>
    <mergeCell ref="Z3:AA4"/>
    <mergeCell ref="N3:O4"/>
    <mergeCell ref="A87:D89"/>
    <mergeCell ref="E87:G88"/>
    <mergeCell ref="H87:I88"/>
    <mergeCell ref="J87:K88"/>
    <mergeCell ref="L87:M88"/>
    <mergeCell ref="AH87:AI88"/>
    <mergeCell ref="AJ87:AK88"/>
    <mergeCell ref="AL87:AM88"/>
    <mergeCell ref="P87:Q88"/>
    <mergeCell ref="R87:S87"/>
    <mergeCell ref="T87:U88"/>
    <mergeCell ref="V87:W88"/>
    <mergeCell ref="X87:Y88"/>
    <mergeCell ref="Z87:AA88"/>
    <mergeCell ref="C165:D165"/>
    <mergeCell ref="AZ87:BA88"/>
    <mergeCell ref="BB87:BC88"/>
    <mergeCell ref="BD87:BD89"/>
    <mergeCell ref="R88:S88"/>
    <mergeCell ref="B147:D147"/>
    <mergeCell ref="C150:D150"/>
    <mergeCell ref="AN87:AO88"/>
    <mergeCell ref="AP87:AQ88"/>
    <mergeCell ref="AR87:AS88"/>
    <mergeCell ref="AT87:AU88"/>
    <mergeCell ref="AV87:AW88"/>
    <mergeCell ref="AX87:AY88"/>
    <mergeCell ref="AB87:AC88"/>
    <mergeCell ref="AD87:AE88"/>
    <mergeCell ref="AF87:AG88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7"/>
  <sheetViews>
    <sheetView showGridLines="0" workbookViewId="0"/>
  </sheetViews>
  <sheetFormatPr defaultColWidth="8.875" defaultRowHeight="13.5"/>
  <cols>
    <col min="1" max="1" width="4.625" customWidth="1"/>
    <col min="2" max="2" width="1.625" customWidth="1"/>
    <col min="3" max="3" width="2.625" customWidth="1"/>
    <col min="4" max="4" width="28" customWidth="1"/>
    <col min="5" max="6" width="4.625" customWidth="1"/>
    <col min="7" max="7" width="4.375" customWidth="1"/>
    <col min="8" max="8" width="3.625" style="494" customWidth="1"/>
    <col min="9" max="18" width="2.875" style="494" customWidth="1"/>
    <col min="19" max="19" width="3.375" style="494" customWidth="1"/>
    <col min="20" max="33" width="3.875" style="494" customWidth="1"/>
    <col min="34" max="35" width="7.625" style="495" customWidth="1"/>
    <col min="36" max="36" width="6.5" bestFit="1" customWidth="1"/>
  </cols>
  <sheetData>
    <row r="1" spans="1:36" ht="18" customHeight="1">
      <c r="A1" s="490" t="s">
        <v>547</v>
      </c>
      <c r="B1" s="491"/>
      <c r="C1" s="491"/>
      <c r="D1" s="492"/>
      <c r="E1" s="492"/>
      <c r="F1" s="492"/>
      <c r="G1" s="492"/>
      <c r="H1" s="493"/>
      <c r="I1" s="493"/>
    </row>
    <row r="2" spans="1:36" s="496" customFormat="1" ht="9.75" thickBot="1">
      <c r="A2" s="496" t="s">
        <v>548</v>
      </c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 t="s">
        <v>548</v>
      </c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28"/>
      <c r="AI2" s="789" t="s">
        <v>47</v>
      </c>
      <c r="AJ2" s="789"/>
    </row>
    <row r="3" spans="1:36" s="496" customFormat="1" ht="8.1" customHeight="1">
      <c r="A3" s="798" t="s">
        <v>549</v>
      </c>
      <c r="B3" s="798"/>
      <c r="C3" s="798"/>
      <c r="D3" s="799"/>
      <c r="E3" s="770" t="s">
        <v>62</v>
      </c>
      <c r="F3" s="764"/>
      <c r="G3" s="765"/>
      <c r="H3" s="777" t="s">
        <v>550</v>
      </c>
      <c r="I3" s="790"/>
      <c r="J3" s="790"/>
      <c r="K3" s="790"/>
      <c r="L3" s="790"/>
      <c r="M3" s="790"/>
      <c r="N3" s="790"/>
      <c r="O3" s="790"/>
      <c r="P3" s="790"/>
      <c r="Q3" s="790"/>
      <c r="R3" s="498"/>
      <c r="S3" s="498"/>
      <c r="T3" s="790" t="s">
        <v>551</v>
      </c>
      <c r="U3" s="778"/>
      <c r="V3" s="777" t="s">
        <v>552</v>
      </c>
      <c r="W3" s="778"/>
      <c r="X3" s="777" t="s">
        <v>553</v>
      </c>
      <c r="Y3" s="778"/>
      <c r="Z3" s="777" t="s">
        <v>554</v>
      </c>
      <c r="AA3" s="778"/>
      <c r="AB3" s="777" t="s">
        <v>555</v>
      </c>
      <c r="AC3" s="778"/>
      <c r="AD3" s="777" t="s">
        <v>556</v>
      </c>
      <c r="AE3" s="778"/>
      <c r="AF3" s="777" t="s">
        <v>557</v>
      </c>
      <c r="AG3" s="778"/>
      <c r="AH3" s="792" t="s">
        <v>558</v>
      </c>
      <c r="AI3" s="792" t="s">
        <v>559</v>
      </c>
      <c r="AJ3" s="795" t="s">
        <v>560</v>
      </c>
    </row>
    <row r="4" spans="1:36" s="496" customFormat="1" ht="8.1" customHeight="1">
      <c r="A4" s="800"/>
      <c r="B4" s="800"/>
      <c r="C4" s="800"/>
      <c r="D4" s="801"/>
      <c r="E4" s="771"/>
      <c r="F4" s="772"/>
      <c r="G4" s="773"/>
      <c r="H4" s="779"/>
      <c r="I4" s="791"/>
      <c r="J4" s="791"/>
      <c r="K4" s="791"/>
      <c r="L4" s="791"/>
      <c r="M4" s="791"/>
      <c r="N4" s="791"/>
      <c r="O4" s="791"/>
      <c r="P4" s="791"/>
      <c r="Q4" s="791"/>
      <c r="R4" s="499"/>
      <c r="S4" s="499"/>
      <c r="T4" s="791"/>
      <c r="U4" s="780"/>
      <c r="V4" s="779"/>
      <c r="W4" s="780"/>
      <c r="X4" s="779"/>
      <c r="Y4" s="780"/>
      <c r="Z4" s="779"/>
      <c r="AA4" s="780"/>
      <c r="AB4" s="779"/>
      <c r="AC4" s="780"/>
      <c r="AD4" s="779"/>
      <c r="AE4" s="780"/>
      <c r="AF4" s="779"/>
      <c r="AG4" s="780"/>
      <c r="AH4" s="793"/>
      <c r="AI4" s="793"/>
      <c r="AJ4" s="796"/>
    </row>
    <row r="5" spans="1:36" s="506" customFormat="1" ht="13.5" customHeight="1" thickBot="1">
      <c r="A5" s="802"/>
      <c r="B5" s="802"/>
      <c r="C5" s="802"/>
      <c r="D5" s="803"/>
      <c r="E5" s="500" t="s">
        <v>62</v>
      </c>
      <c r="F5" s="500" t="s">
        <v>63</v>
      </c>
      <c r="G5" s="500" t="s">
        <v>64</v>
      </c>
      <c r="H5" s="501" t="s">
        <v>561</v>
      </c>
      <c r="I5" s="501" t="s">
        <v>104</v>
      </c>
      <c r="J5" s="501" t="s">
        <v>562</v>
      </c>
      <c r="K5" s="501" t="s">
        <v>563</v>
      </c>
      <c r="L5" s="501" t="s">
        <v>564</v>
      </c>
      <c r="M5" s="501" t="s">
        <v>565</v>
      </c>
      <c r="N5" s="501" t="s">
        <v>566</v>
      </c>
      <c r="O5" s="501" t="s">
        <v>567</v>
      </c>
      <c r="P5" s="501" t="s">
        <v>568</v>
      </c>
      <c r="Q5" s="502" t="s">
        <v>569</v>
      </c>
      <c r="R5" s="501" t="s">
        <v>570</v>
      </c>
      <c r="S5" s="502" t="s">
        <v>571</v>
      </c>
      <c r="T5" s="503" t="s">
        <v>63</v>
      </c>
      <c r="U5" s="504" t="s">
        <v>64</v>
      </c>
      <c r="V5" s="504" t="s">
        <v>63</v>
      </c>
      <c r="W5" s="505" t="s">
        <v>64</v>
      </c>
      <c r="X5" s="504" t="s">
        <v>63</v>
      </c>
      <c r="Y5" s="504" t="s">
        <v>64</v>
      </c>
      <c r="Z5" s="503" t="s">
        <v>63</v>
      </c>
      <c r="AA5" s="504" t="s">
        <v>64</v>
      </c>
      <c r="AB5" s="504" t="s">
        <v>63</v>
      </c>
      <c r="AC5" s="504" t="s">
        <v>64</v>
      </c>
      <c r="AD5" s="504" t="s">
        <v>63</v>
      </c>
      <c r="AE5" s="504" t="s">
        <v>64</v>
      </c>
      <c r="AF5" s="504" t="s">
        <v>63</v>
      </c>
      <c r="AG5" s="504" t="s">
        <v>64</v>
      </c>
      <c r="AH5" s="794"/>
      <c r="AI5" s="794"/>
      <c r="AJ5" s="797"/>
    </row>
    <row r="6" spans="1:36" s="512" customFormat="1" ht="9" customHeight="1">
      <c r="A6" s="774" t="s">
        <v>572</v>
      </c>
      <c r="B6" s="774"/>
      <c r="C6" s="774"/>
      <c r="D6" s="775"/>
      <c r="E6" s="431">
        <v>11556</v>
      </c>
      <c r="F6" s="507">
        <v>6210</v>
      </c>
      <c r="G6" s="507">
        <v>5346</v>
      </c>
      <c r="H6" s="507">
        <v>1197</v>
      </c>
      <c r="I6" s="507">
        <v>991</v>
      </c>
      <c r="J6" s="507">
        <v>915</v>
      </c>
      <c r="K6" s="507">
        <v>1001</v>
      </c>
      <c r="L6" s="507">
        <v>896</v>
      </c>
      <c r="M6" s="507">
        <v>856</v>
      </c>
      <c r="N6" s="507">
        <v>833</v>
      </c>
      <c r="O6" s="507">
        <v>956</v>
      </c>
      <c r="P6" s="507">
        <v>934</v>
      </c>
      <c r="Q6" s="507">
        <v>990</v>
      </c>
      <c r="R6" s="507">
        <v>953</v>
      </c>
      <c r="S6" s="507">
        <v>1047</v>
      </c>
      <c r="T6" s="508">
        <v>1353</v>
      </c>
      <c r="U6" s="509">
        <v>982</v>
      </c>
      <c r="V6" s="509">
        <v>772</v>
      </c>
      <c r="W6" s="509">
        <v>679</v>
      </c>
      <c r="X6" s="509">
        <v>788</v>
      </c>
      <c r="Y6" s="509">
        <v>775</v>
      </c>
      <c r="Z6" s="509">
        <v>844</v>
      </c>
      <c r="AA6" s="509">
        <v>683</v>
      </c>
      <c r="AB6" s="509">
        <v>891</v>
      </c>
      <c r="AC6" s="509">
        <v>832</v>
      </c>
      <c r="AD6" s="509">
        <v>853</v>
      </c>
      <c r="AE6" s="509">
        <v>735</v>
      </c>
      <c r="AF6" s="509">
        <v>709</v>
      </c>
      <c r="AG6" s="509">
        <v>660</v>
      </c>
      <c r="AH6" s="508">
        <v>100</v>
      </c>
      <c r="AI6" s="510">
        <v>787.35597333782107</v>
      </c>
      <c r="AJ6" s="511"/>
    </row>
    <row r="7" spans="1:36" s="428" customFormat="1" ht="9" customHeight="1">
      <c r="E7" s="431"/>
      <c r="F7" s="431"/>
      <c r="G7" s="429"/>
      <c r="H7" s="431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31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510"/>
    </row>
    <row r="8" spans="1:36" s="428" customFormat="1" ht="9" customHeight="1">
      <c r="A8" s="428" t="s">
        <v>284</v>
      </c>
      <c r="B8" s="428" t="s">
        <v>285</v>
      </c>
      <c r="E8" s="431">
        <v>186</v>
      </c>
      <c r="F8" s="429">
        <v>83</v>
      </c>
      <c r="G8" s="429">
        <v>103</v>
      </c>
      <c r="H8" s="429">
        <v>19</v>
      </c>
      <c r="I8" s="429">
        <v>19</v>
      </c>
      <c r="J8" s="429">
        <v>10</v>
      </c>
      <c r="K8" s="429">
        <v>14</v>
      </c>
      <c r="L8" s="429">
        <v>16</v>
      </c>
      <c r="M8" s="429">
        <v>15</v>
      </c>
      <c r="N8" s="429">
        <v>12</v>
      </c>
      <c r="O8" s="429">
        <v>18</v>
      </c>
      <c r="P8" s="429">
        <v>19</v>
      </c>
      <c r="Q8" s="429">
        <v>13</v>
      </c>
      <c r="R8" s="429">
        <v>13</v>
      </c>
      <c r="S8" s="431">
        <v>18</v>
      </c>
      <c r="T8" s="432">
        <v>18</v>
      </c>
      <c r="U8" s="432">
        <v>14</v>
      </c>
      <c r="V8" s="432">
        <v>6</v>
      </c>
      <c r="W8" s="432">
        <v>14</v>
      </c>
      <c r="X8" s="432">
        <v>17</v>
      </c>
      <c r="Y8" s="432">
        <v>13</v>
      </c>
      <c r="Z8" s="432">
        <v>9</v>
      </c>
      <c r="AA8" s="432">
        <v>15</v>
      </c>
      <c r="AB8" s="432">
        <v>12</v>
      </c>
      <c r="AC8" s="432">
        <v>18</v>
      </c>
      <c r="AD8" s="432">
        <v>14</v>
      </c>
      <c r="AE8" s="432">
        <v>17</v>
      </c>
      <c r="AF8" s="432">
        <v>7</v>
      </c>
      <c r="AG8" s="432">
        <v>12</v>
      </c>
      <c r="AH8" s="513">
        <v>1.6095534787123573</v>
      </c>
      <c r="AI8" s="510">
        <v>12.672915458708438</v>
      </c>
      <c r="AJ8" s="465" t="s">
        <v>284</v>
      </c>
    </row>
    <row r="9" spans="1:36" s="428" customFormat="1" ht="9" customHeight="1">
      <c r="A9" s="428" t="s">
        <v>286</v>
      </c>
      <c r="C9" s="428" t="s">
        <v>191</v>
      </c>
      <c r="E9" s="431">
        <v>21</v>
      </c>
      <c r="F9" s="429">
        <v>7</v>
      </c>
      <c r="G9" s="429">
        <v>14</v>
      </c>
      <c r="H9" s="431">
        <v>4</v>
      </c>
      <c r="I9" s="431">
        <v>1</v>
      </c>
      <c r="J9" s="431">
        <v>1</v>
      </c>
      <c r="K9" s="431">
        <v>1</v>
      </c>
      <c r="L9" s="431">
        <v>7</v>
      </c>
      <c r="M9" s="431">
        <v>1</v>
      </c>
      <c r="N9" s="431">
        <v>2</v>
      </c>
      <c r="O9" s="431">
        <v>0</v>
      </c>
      <c r="P9" s="431">
        <v>1</v>
      </c>
      <c r="Q9" s="431">
        <v>0</v>
      </c>
      <c r="R9" s="431">
        <v>0</v>
      </c>
      <c r="S9" s="431">
        <v>3</v>
      </c>
      <c r="T9" s="432">
        <v>1</v>
      </c>
      <c r="U9" s="432">
        <v>1</v>
      </c>
      <c r="V9" s="432">
        <v>0</v>
      </c>
      <c r="W9" s="432">
        <v>1</v>
      </c>
      <c r="X9" s="432">
        <v>1</v>
      </c>
      <c r="Y9" s="432">
        <v>2</v>
      </c>
      <c r="Z9" s="432">
        <v>1</v>
      </c>
      <c r="AA9" s="432">
        <v>1</v>
      </c>
      <c r="AB9" s="432">
        <v>0</v>
      </c>
      <c r="AC9" s="432">
        <v>3</v>
      </c>
      <c r="AD9" s="432">
        <v>3</v>
      </c>
      <c r="AE9" s="432">
        <v>4</v>
      </c>
      <c r="AF9" s="432">
        <v>1</v>
      </c>
      <c r="AG9" s="432">
        <v>2</v>
      </c>
      <c r="AH9" s="513">
        <v>0.18172377985462099</v>
      </c>
      <c r="AI9" s="510">
        <v>1.4308130356606301</v>
      </c>
      <c r="AJ9" s="465" t="s">
        <v>286</v>
      </c>
    </row>
    <row r="10" spans="1:36" s="428" customFormat="1" ht="9" customHeight="1">
      <c r="A10" s="428" t="s">
        <v>288</v>
      </c>
      <c r="C10" s="428" t="s">
        <v>573</v>
      </c>
      <c r="E10" s="431">
        <v>12</v>
      </c>
      <c r="F10" s="429">
        <v>4</v>
      </c>
      <c r="G10" s="429">
        <v>8</v>
      </c>
      <c r="H10" s="429">
        <v>2</v>
      </c>
      <c r="I10" s="429">
        <v>2</v>
      </c>
      <c r="J10" s="429">
        <v>1</v>
      </c>
      <c r="K10" s="429">
        <v>1</v>
      </c>
      <c r="L10" s="429">
        <v>0</v>
      </c>
      <c r="M10" s="429">
        <v>0</v>
      </c>
      <c r="N10" s="429">
        <v>1</v>
      </c>
      <c r="O10" s="429">
        <v>2</v>
      </c>
      <c r="P10" s="429">
        <v>2</v>
      </c>
      <c r="Q10" s="429">
        <v>1</v>
      </c>
      <c r="R10" s="429">
        <v>0</v>
      </c>
      <c r="S10" s="431">
        <v>0</v>
      </c>
      <c r="T10" s="432">
        <v>0</v>
      </c>
      <c r="U10" s="432">
        <v>1</v>
      </c>
      <c r="V10" s="432">
        <v>0</v>
      </c>
      <c r="W10" s="432">
        <v>1</v>
      </c>
      <c r="X10" s="432">
        <v>3</v>
      </c>
      <c r="Y10" s="432">
        <v>0</v>
      </c>
      <c r="Z10" s="432">
        <v>0</v>
      </c>
      <c r="AA10" s="432">
        <v>1</v>
      </c>
      <c r="AB10" s="432">
        <v>0</v>
      </c>
      <c r="AC10" s="432">
        <v>0</v>
      </c>
      <c r="AD10" s="432">
        <v>1</v>
      </c>
      <c r="AE10" s="432">
        <v>2</v>
      </c>
      <c r="AF10" s="432">
        <v>0</v>
      </c>
      <c r="AG10" s="432">
        <v>3</v>
      </c>
      <c r="AH10" s="513">
        <v>0.10384215991692627</v>
      </c>
      <c r="AI10" s="510">
        <v>0.81760744894893156</v>
      </c>
      <c r="AJ10" s="465" t="s">
        <v>288</v>
      </c>
    </row>
    <row r="11" spans="1:36" s="428" customFormat="1" ht="9" customHeight="1">
      <c r="A11" s="428" t="s">
        <v>290</v>
      </c>
      <c r="D11" s="428" t="s">
        <v>574</v>
      </c>
      <c r="E11" s="431">
        <v>11</v>
      </c>
      <c r="F11" s="429">
        <v>4</v>
      </c>
      <c r="G11" s="429">
        <v>7</v>
      </c>
      <c r="H11" s="429">
        <v>2</v>
      </c>
      <c r="I11" s="429">
        <v>1</v>
      </c>
      <c r="J11" s="429">
        <v>1</v>
      </c>
      <c r="K11" s="429">
        <v>1</v>
      </c>
      <c r="L11" s="429">
        <v>0</v>
      </c>
      <c r="M11" s="429">
        <v>0</v>
      </c>
      <c r="N11" s="429">
        <v>1</v>
      </c>
      <c r="O11" s="429">
        <v>2</v>
      </c>
      <c r="P11" s="429">
        <v>2</v>
      </c>
      <c r="Q11" s="429">
        <v>1</v>
      </c>
      <c r="R11" s="429">
        <v>0</v>
      </c>
      <c r="S11" s="431">
        <v>0</v>
      </c>
      <c r="T11" s="432">
        <v>0</v>
      </c>
      <c r="U11" s="432">
        <v>0</v>
      </c>
      <c r="V11" s="432">
        <v>0</v>
      </c>
      <c r="W11" s="432">
        <v>1</v>
      </c>
      <c r="X11" s="432">
        <v>3</v>
      </c>
      <c r="Y11" s="432">
        <v>0</v>
      </c>
      <c r="Z11" s="432">
        <v>0</v>
      </c>
      <c r="AA11" s="432">
        <v>1</v>
      </c>
      <c r="AB11" s="432">
        <v>0</v>
      </c>
      <c r="AC11" s="432">
        <v>0</v>
      </c>
      <c r="AD11" s="432">
        <v>1</v>
      </c>
      <c r="AE11" s="432">
        <v>2</v>
      </c>
      <c r="AF11" s="432">
        <v>0</v>
      </c>
      <c r="AG11" s="432">
        <v>3</v>
      </c>
      <c r="AH11" s="513">
        <v>9.5188646590515749E-2</v>
      </c>
      <c r="AI11" s="510">
        <v>0.74947349486985393</v>
      </c>
      <c r="AJ11" s="465" t="s">
        <v>290</v>
      </c>
    </row>
    <row r="12" spans="1:36" s="428" customFormat="1" ht="9" customHeight="1">
      <c r="A12" s="428" t="s">
        <v>292</v>
      </c>
      <c r="D12" s="428" t="s">
        <v>575</v>
      </c>
      <c r="E12" s="431">
        <v>1</v>
      </c>
      <c r="F12" s="429">
        <v>0</v>
      </c>
      <c r="G12" s="429">
        <v>1</v>
      </c>
      <c r="H12" s="429">
        <v>0</v>
      </c>
      <c r="I12" s="429">
        <v>1</v>
      </c>
      <c r="J12" s="429">
        <v>0</v>
      </c>
      <c r="K12" s="429">
        <v>0</v>
      </c>
      <c r="L12" s="429">
        <v>0</v>
      </c>
      <c r="M12" s="429">
        <v>0</v>
      </c>
      <c r="N12" s="429">
        <v>0</v>
      </c>
      <c r="O12" s="429">
        <v>0</v>
      </c>
      <c r="P12" s="429">
        <v>0</v>
      </c>
      <c r="Q12" s="429">
        <v>0</v>
      </c>
      <c r="R12" s="429">
        <v>0</v>
      </c>
      <c r="S12" s="431">
        <v>0</v>
      </c>
      <c r="T12" s="432">
        <v>0</v>
      </c>
      <c r="U12" s="432">
        <v>1</v>
      </c>
      <c r="V12" s="432">
        <v>0</v>
      </c>
      <c r="W12" s="432">
        <v>0</v>
      </c>
      <c r="X12" s="432">
        <v>0</v>
      </c>
      <c r="Y12" s="432">
        <v>0</v>
      </c>
      <c r="Z12" s="432">
        <v>0</v>
      </c>
      <c r="AA12" s="432">
        <v>0</v>
      </c>
      <c r="AB12" s="432">
        <v>0</v>
      </c>
      <c r="AC12" s="432">
        <v>0</v>
      </c>
      <c r="AD12" s="432">
        <v>0</v>
      </c>
      <c r="AE12" s="432">
        <v>0</v>
      </c>
      <c r="AF12" s="432">
        <v>0</v>
      </c>
      <c r="AG12" s="432">
        <v>0</v>
      </c>
      <c r="AH12" s="513">
        <v>8.6535133264105234E-3</v>
      </c>
      <c r="AI12" s="510">
        <v>6.813395407907763E-2</v>
      </c>
      <c r="AJ12" s="465" t="s">
        <v>292</v>
      </c>
    </row>
    <row r="13" spans="1:36" s="428" customFormat="1" ht="9" customHeight="1">
      <c r="A13" s="428" t="s">
        <v>294</v>
      </c>
      <c r="C13" s="428" t="s">
        <v>228</v>
      </c>
      <c r="E13" s="431">
        <v>92</v>
      </c>
      <c r="F13" s="429">
        <v>44</v>
      </c>
      <c r="G13" s="429">
        <v>48</v>
      </c>
      <c r="H13" s="429">
        <v>8</v>
      </c>
      <c r="I13" s="429">
        <v>10</v>
      </c>
      <c r="J13" s="429">
        <v>5</v>
      </c>
      <c r="K13" s="429">
        <v>5</v>
      </c>
      <c r="L13" s="429">
        <v>7</v>
      </c>
      <c r="M13" s="429">
        <v>6</v>
      </c>
      <c r="N13" s="429">
        <v>6</v>
      </c>
      <c r="O13" s="429">
        <v>9</v>
      </c>
      <c r="P13" s="429">
        <v>9</v>
      </c>
      <c r="Q13" s="429">
        <v>8</v>
      </c>
      <c r="R13" s="429">
        <v>8</v>
      </c>
      <c r="S13" s="431">
        <v>11</v>
      </c>
      <c r="T13" s="432">
        <v>9</v>
      </c>
      <c r="U13" s="432">
        <v>8</v>
      </c>
      <c r="V13" s="432">
        <v>2</v>
      </c>
      <c r="W13" s="432">
        <v>6</v>
      </c>
      <c r="X13" s="432">
        <v>7</v>
      </c>
      <c r="Y13" s="432">
        <v>6</v>
      </c>
      <c r="Z13" s="432">
        <v>6</v>
      </c>
      <c r="AA13" s="432">
        <v>9</v>
      </c>
      <c r="AB13" s="432">
        <v>10</v>
      </c>
      <c r="AC13" s="432">
        <v>8</v>
      </c>
      <c r="AD13" s="432">
        <v>5</v>
      </c>
      <c r="AE13" s="432">
        <v>7</v>
      </c>
      <c r="AF13" s="432">
        <v>5</v>
      </c>
      <c r="AG13" s="432">
        <v>4</v>
      </c>
      <c r="AH13" s="513">
        <v>0.79612322602976815</v>
      </c>
      <c r="AI13" s="510">
        <v>6.2683237752751415</v>
      </c>
      <c r="AJ13" s="465" t="s">
        <v>294</v>
      </c>
    </row>
    <row r="14" spans="1:36" s="428" customFormat="1" ht="9" customHeight="1">
      <c r="A14" s="428" t="s">
        <v>296</v>
      </c>
      <c r="C14" s="428" t="s">
        <v>576</v>
      </c>
      <c r="E14" s="431">
        <v>11</v>
      </c>
      <c r="F14" s="429">
        <v>2</v>
      </c>
      <c r="G14" s="429">
        <v>9</v>
      </c>
      <c r="H14" s="429">
        <v>0</v>
      </c>
      <c r="I14" s="429">
        <v>3</v>
      </c>
      <c r="J14" s="429">
        <v>0</v>
      </c>
      <c r="K14" s="429">
        <v>1</v>
      </c>
      <c r="L14" s="429">
        <v>0</v>
      </c>
      <c r="M14" s="429">
        <v>1</v>
      </c>
      <c r="N14" s="429">
        <v>0</v>
      </c>
      <c r="O14" s="429">
        <v>1</v>
      </c>
      <c r="P14" s="429">
        <v>2</v>
      </c>
      <c r="Q14" s="429">
        <v>0</v>
      </c>
      <c r="R14" s="429">
        <v>1</v>
      </c>
      <c r="S14" s="431">
        <v>2</v>
      </c>
      <c r="T14" s="432">
        <v>2</v>
      </c>
      <c r="U14" s="432">
        <v>1</v>
      </c>
      <c r="V14" s="432">
        <v>0</v>
      </c>
      <c r="W14" s="432">
        <v>3</v>
      </c>
      <c r="X14" s="432">
        <v>0</v>
      </c>
      <c r="Y14" s="432">
        <v>0</v>
      </c>
      <c r="Z14" s="432">
        <v>0</v>
      </c>
      <c r="AA14" s="432">
        <v>2</v>
      </c>
      <c r="AB14" s="432">
        <v>0</v>
      </c>
      <c r="AC14" s="432">
        <v>3</v>
      </c>
      <c r="AD14" s="432">
        <v>0</v>
      </c>
      <c r="AE14" s="432">
        <v>0</v>
      </c>
      <c r="AF14" s="432">
        <v>0</v>
      </c>
      <c r="AG14" s="432">
        <v>0</v>
      </c>
      <c r="AH14" s="513">
        <v>9.5188646590515749E-2</v>
      </c>
      <c r="AI14" s="510">
        <v>0.74947349486985393</v>
      </c>
      <c r="AJ14" s="465" t="s">
        <v>296</v>
      </c>
    </row>
    <row r="15" spans="1:36" s="428" customFormat="1" ht="9" customHeight="1">
      <c r="A15" s="428" t="s">
        <v>298</v>
      </c>
      <c r="D15" s="428" t="s">
        <v>577</v>
      </c>
      <c r="E15" s="431">
        <v>1</v>
      </c>
      <c r="F15" s="429">
        <v>0</v>
      </c>
      <c r="G15" s="429">
        <v>1</v>
      </c>
      <c r="H15" s="431">
        <v>0</v>
      </c>
      <c r="I15" s="429">
        <v>0</v>
      </c>
      <c r="J15" s="429">
        <v>0</v>
      </c>
      <c r="K15" s="429">
        <v>0</v>
      </c>
      <c r="L15" s="429">
        <v>0</v>
      </c>
      <c r="M15" s="429">
        <v>0</v>
      </c>
      <c r="N15" s="429">
        <v>0</v>
      </c>
      <c r="O15" s="429">
        <v>1</v>
      </c>
      <c r="P15" s="429">
        <v>0</v>
      </c>
      <c r="Q15" s="429">
        <v>0</v>
      </c>
      <c r="R15" s="429">
        <v>0</v>
      </c>
      <c r="S15" s="431">
        <v>0</v>
      </c>
      <c r="T15" s="432">
        <v>0</v>
      </c>
      <c r="U15" s="432">
        <v>0</v>
      </c>
      <c r="V15" s="432">
        <v>0</v>
      </c>
      <c r="W15" s="432">
        <v>0</v>
      </c>
      <c r="X15" s="432">
        <v>0</v>
      </c>
      <c r="Y15" s="432">
        <v>0</v>
      </c>
      <c r="Z15" s="432">
        <v>0</v>
      </c>
      <c r="AA15" s="432">
        <v>1</v>
      </c>
      <c r="AB15" s="432">
        <v>0</v>
      </c>
      <c r="AC15" s="432">
        <v>0</v>
      </c>
      <c r="AD15" s="432">
        <v>0</v>
      </c>
      <c r="AE15" s="432">
        <v>0</v>
      </c>
      <c r="AF15" s="432">
        <v>0</v>
      </c>
      <c r="AG15" s="432">
        <v>0</v>
      </c>
      <c r="AH15" s="513">
        <v>8.6535133264105234E-3</v>
      </c>
      <c r="AI15" s="510">
        <v>6.813395407907763E-2</v>
      </c>
      <c r="AJ15" s="465" t="s">
        <v>298</v>
      </c>
    </row>
    <row r="16" spans="1:36" s="428" customFormat="1" ht="9" customHeight="1">
      <c r="A16" s="428" t="s">
        <v>300</v>
      </c>
      <c r="D16" s="428" t="s">
        <v>578</v>
      </c>
      <c r="E16" s="431">
        <v>9</v>
      </c>
      <c r="F16" s="429">
        <v>2</v>
      </c>
      <c r="G16" s="429">
        <v>7</v>
      </c>
      <c r="H16" s="431">
        <v>0</v>
      </c>
      <c r="I16" s="429">
        <v>3</v>
      </c>
      <c r="J16" s="429">
        <v>0</v>
      </c>
      <c r="K16" s="429">
        <v>1</v>
      </c>
      <c r="L16" s="429">
        <v>0</v>
      </c>
      <c r="M16" s="429">
        <v>1</v>
      </c>
      <c r="N16" s="429">
        <v>0</v>
      </c>
      <c r="O16" s="429">
        <v>0</v>
      </c>
      <c r="P16" s="429">
        <v>1</v>
      </c>
      <c r="Q16" s="429">
        <v>0</v>
      </c>
      <c r="R16" s="429">
        <v>1</v>
      </c>
      <c r="S16" s="431">
        <v>2</v>
      </c>
      <c r="T16" s="432">
        <v>2</v>
      </c>
      <c r="U16" s="432">
        <v>1</v>
      </c>
      <c r="V16" s="432">
        <v>0</v>
      </c>
      <c r="W16" s="432">
        <v>3</v>
      </c>
      <c r="X16" s="432">
        <v>0</v>
      </c>
      <c r="Y16" s="432">
        <v>0</v>
      </c>
      <c r="Z16" s="432">
        <v>0</v>
      </c>
      <c r="AA16" s="432">
        <v>1</v>
      </c>
      <c r="AB16" s="432">
        <v>0</v>
      </c>
      <c r="AC16" s="432">
        <v>2</v>
      </c>
      <c r="AD16" s="432">
        <v>0</v>
      </c>
      <c r="AE16" s="432">
        <v>0</v>
      </c>
      <c r="AF16" s="432">
        <v>0</v>
      </c>
      <c r="AG16" s="432">
        <v>0</v>
      </c>
      <c r="AH16" s="513">
        <v>7.7881619937694699E-2</v>
      </c>
      <c r="AI16" s="510">
        <v>0.61320558671169867</v>
      </c>
      <c r="AJ16" s="465" t="s">
        <v>300</v>
      </c>
    </row>
    <row r="17" spans="1:36" s="428" customFormat="1" ht="9" customHeight="1">
      <c r="A17" s="428" t="s">
        <v>302</v>
      </c>
      <c r="D17" s="428" t="s">
        <v>579</v>
      </c>
      <c r="E17" s="431">
        <v>1</v>
      </c>
      <c r="F17" s="429">
        <v>0</v>
      </c>
      <c r="G17" s="429">
        <v>1</v>
      </c>
      <c r="H17" s="431">
        <v>0</v>
      </c>
      <c r="I17" s="431">
        <v>0</v>
      </c>
      <c r="J17" s="431">
        <v>0</v>
      </c>
      <c r="K17" s="431">
        <v>0</v>
      </c>
      <c r="L17" s="429">
        <v>0</v>
      </c>
      <c r="M17" s="431">
        <v>0</v>
      </c>
      <c r="N17" s="431">
        <v>0</v>
      </c>
      <c r="O17" s="431">
        <v>0</v>
      </c>
      <c r="P17" s="431">
        <v>1</v>
      </c>
      <c r="Q17" s="431">
        <v>0</v>
      </c>
      <c r="R17" s="431">
        <v>0</v>
      </c>
      <c r="S17" s="431">
        <v>0</v>
      </c>
      <c r="T17" s="432">
        <v>0</v>
      </c>
      <c r="U17" s="432">
        <v>0</v>
      </c>
      <c r="V17" s="432">
        <v>0</v>
      </c>
      <c r="W17" s="432">
        <v>0</v>
      </c>
      <c r="X17" s="432">
        <v>0</v>
      </c>
      <c r="Y17" s="432">
        <v>0</v>
      </c>
      <c r="Z17" s="432">
        <v>0</v>
      </c>
      <c r="AA17" s="432">
        <v>0</v>
      </c>
      <c r="AB17" s="432">
        <v>0</v>
      </c>
      <c r="AC17" s="432">
        <v>1</v>
      </c>
      <c r="AD17" s="432">
        <v>0</v>
      </c>
      <c r="AE17" s="432">
        <v>0</v>
      </c>
      <c r="AF17" s="432">
        <v>0</v>
      </c>
      <c r="AG17" s="432">
        <v>0</v>
      </c>
      <c r="AH17" s="513">
        <v>8.6535133264105234E-3</v>
      </c>
      <c r="AI17" s="510">
        <v>6.813395407907763E-2</v>
      </c>
      <c r="AJ17" s="465" t="s">
        <v>302</v>
      </c>
    </row>
    <row r="18" spans="1:36" s="428" customFormat="1" ht="9" customHeight="1">
      <c r="A18" s="428" t="s">
        <v>304</v>
      </c>
      <c r="C18" s="428" t="s">
        <v>580</v>
      </c>
      <c r="E18" s="431">
        <v>0</v>
      </c>
      <c r="F18" s="429">
        <v>0</v>
      </c>
      <c r="G18" s="429">
        <v>0</v>
      </c>
      <c r="H18" s="431">
        <v>0</v>
      </c>
      <c r="I18" s="431">
        <v>0</v>
      </c>
      <c r="J18" s="431">
        <v>0</v>
      </c>
      <c r="K18" s="431">
        <v>0</v>
      </c>
      <c r="L18" s="431">
        <v>0</v>
      </c>
      <c r="M18" s="431">
        <v>0</v>
      </c>
      <c r="N18" s="431">
        <v>0</v>
      </c>
      <c r="O18" s="431">
        <v>0</v>
      </c>
      <c r="P18" s="431">
        <v>0</v>
      </c>
      <c r="Q18" s="431">
        <v>0</v>
      </c>
      <c r="R18" s="431">
        <v>0</v>
      </c>
      <c r="S18" s="431">
        <v>0</v>
      </c>
      <c r="T18" s="432">
        <v>0</v>
      </c>
      <c r="U18" s="432">
        <v>0</v>
      </c>
      <c r="V18" s="432">
        <v>0</v>
      </c>
      <c r="W18" s="432">
        <v>0</v>
      </c>
      <c r="X18" s="432">
        <v>0</v>
      </c>
      <c r="Y18" s="432">
        <v>0</v>
      </c>
      <c r="Z18" s="432">
        <v>0</v>
      </c>
      <c r="AA18" s="432">
        <v>0</v>
      </c>
      <c r="AB18" s="432">
        <v>0</v>
      </c>
      <c r="AC18" s="432">
        <v>0</v>
      </c>
      <c r="AD18" s="432">
        <v>0</v>
      </c>
      <c r="AE18" s="432">
        <v>0</v>
      </c>
      <c r="AF18" s="432">
        <v>0</v>
      </c>
      <c r="AG18" s="432">
        <v>0</v>
      </c>
      <c r="AH18" s="513">
        <v>0</v>
      </c>
      <c r="AI18" s="510">
        <v>0</v>
      </c>
      <c r="AJ18" s="465" t="s">
        <v>304</v>
      </c>
    </row>
    <row r="19" spans="1:36" s="428" customFormat="1" ht="9" customHeight="1">
      <c r="A19" s="428" t="s">
        <v>306</v>
      </c>
      <c r="C19" s="428" t="s">
        <v>581</v>
      </c>
      <c r="E19" s="431">
        <v>50</v>
      </c>
      <c r="F19" s="429">
        <v>26</v>
      </c>
      <c r="G19" s="429">
        <v>24</v>
      </c>
      <c r="H19" s="431">
        <v>5</v>
      </c>
      <c r="I19" s="429">
        <v>3</v>
      </c>
      <c r="J19" s="429">
        <v>3</v>
      </c>
      <c r="K19" s="429">
        <v>6</v>
      </c>
      <c r="L19" s="429">
        <v>2</v>
      </c>
      <c r="M19" s="429">
        <v>7</v>
      </c>
      <c r="N19" s="429">
        <v>3</v>
      </c>
      <c r="O19" s="429">
        <v>6</v>
      </c>
      <c r="P19" s="429">
        <v>5</v>
      </c>
      <c r="Q19" s="429">
        <v>4</v>
      </c>
      <c r="R19" s="429">
        <v>4</v>
      </c>
      <c r="S19" s="431">
        <v>2</v>
      </c>
      <c r="T19" s="432">
        <v>6</v>
      </c>
      <c r="U19" s="432">
        <v>3</v>
      </c>
      <c r="V19" s="432">
        <v>4</v>
      </c>
      <c r="W19" s="432">
        <v>3</v>
      </c>
      <c r="X19" s="432">
        <v>6</v>
      </c>
      <c r="Y19" s="432">
        <v>5</v>
      </c>
      <c r="Z19" s="432">
        <v>2</v>
      </c>
      <c r="AA19" s="432">
        <v>2</v>
      </c>
      <c r="AB19" s="432">
        <v>2</v>
      </c>
      <c r="AC19" s="432">
        <v>4</v>
      </c>
      <c r="AD19" s="432">
        <v>5</v>
      </c>
      <c r="AE19" s="432">
        <v>4</v>
      </c>
      <c r="AF19" s="432">
        <v>1</v>
      </c>
      <c r="AG19" s="432">
        <v>3</v>
      </c>
      <c r="AH19" s="513">
        <v>0.43267566632052618</v>
      </c>
      <c r="AI19" s="510">
        <v>3.4066977039538813</v>
      </c>
      <c r="AJ19" s="465" t="s">
        <v>306</v>
      </c>
    </row>
    <row r="20" spans="1:36" s="428" customFormat="1" ht="9" customHeight="1">
      <c r="E20" s="431"/>
      <c r="F20" s="429"/>
      <c r="G20" s="429"/>
      <c r="H20" s="431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31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513">
        <v>0</v>
      </c>
      <c r="AI20" s="510">
        <v>0</v>
      </c>
      <c r="AJ20" s="465"/>
    </row>
    <row r="21" spans="1:36" s="428" customFormat="1" ht="9" customHeight="1">
      <c r="A21" s="428" t="s">
        <v>308</v>
      </c>
      <c r="B21" s="428" t="s">
        <v>309</v>
      </c>
      <c r="E21" s="431">
        <v>3396</v>
      </c>
      <c r="F21" s="429">
        <v>2027</v>
      </c>
      <c r="G21" s="429">
        <v>1369</v>
      </c>
      <c r="H21" s="429">
        <v>316</v>
      </c>
      <c r="I21" s="429">
        <v>264</v>
      </c>
      <c r="J21" s="429">
        <v>269</v>
      </c>
      <c r="K21" s="429">
        <v>310</v>
      </c>
      <c r="L21" s="429">
        <v>258</v>
      </c>
      <c r="M21" s="429">
        <v>271</v>
      </c>
      <c r="N21" s="429">
        <v>266</v>
      </c>
      <c r="O21" s="429">
        <v>282</v>
      </c>
      <c r="P21" s="429">
        <v>300</v>
      </c>
      <c r="Q21" s="429">
        <v>314</v>
      </c>
      <c r="R21" s="429">
        <v>265</v>
      </c>
      <c r="S21" s="431">
        <v>289</v>
      </c>
      <c r="T21" s="432">
        <v>438</v>
      </c>
      <c r="U21" s="432">
        <v>258</v>
      </c>
      <c r="V21" s="432">
        <v>238</v>
      </c>
      <c r="W21" s="432">
        <v>168</v>
      </c>
      <c r="X21" s="432">
        <v>218</v>
      </c>
      <c r="Y21" s="432">
        <v>192</v>
      </c>
      <c r="Z21" s="432">
        <v>294</v>
      </c>
      <c r="AA21" s="432">
        <v>175</v>
      </c>
      <c r="AB21" s="432">
        <v>307</v>
      </c>
      <c r="AC21" s="432">
        <v>227</v>
      </c>
      <c r="AD21" s="432">
        <v>285</v>
      </c>
      <c r="AE21" s="432">
        <v>186</v>
      </c>
      <c r="AF21" s="432">
        <v>247</v>
      </c>
      <c r="AG21" s="432">
        <v>163</v>
      </c>
      <c r="AH21" s="513">
        <v>29.387331256490135</v>
      </c>
      <c r="AI21" s="510">
        <v>231.38290805254763</v>
      </c>
      <c r="AJ21" s="465" t="s">
        <v>308</v>
      </c>
    </row>
    <row r="22" spans="1:36" s="428" customFormat="1" ht="9" customHeight="1">
      <c r="A22" s="428" t="s">
        <v>310</v>
      </c>
      <c r="C22" s="428" t="s">
        <v>184</v>
      </c>
      <c r="E22" s="431">
        <v>3288</v>
      </c>
      <c r="F22" s="429">
        <v>1955</v>
      </c>
      <c r="G22" s="429">
        <v>1333</v>
      </c>
      <c r="H22" s="429">
        <v>308</v>
      </c>
      <c r="I22" s="429">
        <v>257</v>
      </c>
      <c r="J22" s="429">
        <v>259</v>
      </c>
      <c r="K22" s="429">
        <v>298</v>
      </c>
      <c r="L22" s="429">
        <v>251</v>
      </c>
      <c r="M22" s="429">
        <v>266</v>
      </c>
      <c r="N22" s="429">
        <v>256</v>
      </c>
      <c r="O22" s="429">
        <v>276</v>
      </c>
      <c r="P22" s="429">
        <v>291</v>
      </c>
      <c r="Q22" s="429">
        <v>300</v>
      </c>
      <c r="R22" s="429">
        <v>256</v>
      </c>
      <c r="S22" s="431">
        <v>278</v>
      </c>
      <c r="T22" s="432">
        <v>421</v>
      </c>
      <c r="U22" s="432">
        <v>254</v>
      </c>
      <c r="V22" s="432">
        <v>231</v>
      </c>
      <c r="W22" s="432">
        <v>162</v>
      </c>
      <c r="X22" s="432">
        <v>211</v>
      </c>
      <c r="Y22" s="432">
        <v>187</v>
      </c>
      <c r="Z22" s="432">
        <v>286</v>
      </c>
      <c r="AA22" s="432">
        <v>172</v>
      </c>
      <c r="AB22" s="432">
        <v>298</v>
      </c>
      <c r="AC22" s="432">
        <v>216</v>
      </c>
      <c r="AD22" s="432">
        <v>274</v>
      </c>
      <c r="AE22" s="432">
        <v>181</v>
      </c>
      <c r="AF22" s="432">
        <v>234</v>
      </c>
      <c r="AG22" s="432">
        <v>161</v>
      </c>
      <c r="AH22" s="513">
        <v>28.452751817237797</v>
      </c>
      <c r="AI22" s="510">
        <v>224.02444101200726</v>
      </c>
      <c r="AJ22" s="465" t="s">
        <v>310</v>
      </c>
    </row>
    <row r="23" spans="1:36" s="428" customFormat="1" ht="9" customHeight="1">
      <c r="A23" s="428" t="s">
        <v>312</v>
      </c>
      <c r="D23" s="428" t="s">
        <v>582</v>
      </c>
      <c r="E23" s="431">
        <v>76</v>
      </c>
      <c r="F23" s="429">
        <v>55</v>
      </c>
      <c r="G23" s="429">
        <v>21</v>
      </c>
      <c r="H23" s="431">
        <v>8</v>
      </c>
      <c r="I23" s="429">
        <v>2</v>
      </c>
      <c r="J23" s="429">
        <v>6</v>
      </c>
      <c r="K23" s="429">
        <v>7</v>
      </c>
      <c r="L23" s="429">
        <v>9</v>
      </c>
      <c r="M23" s="429">
        <v>3</v>
      </c>
      <c r="N23" s="429">
        <v>6</v>
      </c>
      <c r="O23" s="429">
        <v>5</v>
      </c>
      <c r="P23" s="429">
        <v>7</v>
      </c>
      <c r="Q23" s="429">
        <v>10</v>
      </c>
      <c r="R23" s="429">
        <v>8</v>
      </c>
      <c r="S23" s="431">
        <v>5</v>
      </c>
      <c r="T23" s="432">
        <v>12</v>
      </c>
      <c r="U23" s="432">
        <v>2</v>
      </c>
      <c r="V23" s="432">
        <v>4</v>
      </c>
      <c r="W23" s="432">
        <v>3</v>
      </c>
      <c r="X23" s="432">
        <v>11</v>
      </c>
      <c r="Y23" s="432">
        <v>3</v>
      </c>
      <c r="Z23" s="432">
        <v>9</v>
      </c>
      <c r="AA23" s="432">
        <v>5</v>
      </c>
      <c r="AB23" s="432">
        <v>9</v>
      </c>
      <c r="AC23" s="432">
        <v>3</v>
      </c>
      <c r="AD23" s="432">
        <v>6</v>
      </c>
      <c r="AE23" s="432">
        <v>2</v>
      </c>
      <c r="AF23" s="432">
        <v>4</v>
      </c>
      <c r="AG23" s="432">
        <v>3</v>
      </c>
      <c r="AH23" s="513">
        <v>0.65766701280719975</v>
      </c>
      <c r="AI23" s="510">
        <v>5.1781805100099003</v>
      </c>
      <c r="AJ23" s="465" t="s">
        <v>312</v>
      </c>
    </row>
    <row r="24" spans="1:36" s="428" customFormat="1" ht="9" customHeight="1">
      <c r="A24" s="428" t="s">
        <v>314</v>
      </c>
      <c r="D24" s="428" t="s">
        <v>67</v>
      </c>
      <c r="E24" s="431">
        <v>149</v>
      </c>
      <c r="F24" s="429">
        <v>126</v>
      </c>
      <c r="G24" s="429">
        <v>23</v>
      </c>
      <c r="H24" s="431">
        <v>22</v>
      </c>
      <c r="I24" s="429">
        <v>9</v>
      </c>
      <c r="J24" s="429">
        <v>6</v>
      </c>
      <c r="K24" s="429">
        <v>12</v>
      </c>
      <c r="L24" s="429">
        <v>6</v>
      </c>
      <c r="M24" s="429">
        <v>20</v>
      </c>
      <c r="N24" s="429">
        <v>12</v>
      </c>
      <c r="O24" s="429">
        <v>15</v>
      </c>
      <c r="P24" s="429">
        <v>17</v>
      </c>
      <c r="Q24" s="429">
        <v>14</v>
      </c>
      <c r="R24" s="429">
        <v>9</v>
      </c>
      <c r="S24" s="431">
        <v>7</v>
      </c>
      <c r="T24" s="432">
        <v>19</v>
      </c>
      <c r="U24" s="432">
        <v>3</v>
      </c>
      <c r="V24" s="432">
        <v>16</v>
      </c>
      <c r="W24" s="432">
        <v>3</v>
      </c>
      <c r="X24" s="432">
        <v>16</v>
      </c>
      <c r="Y24" s="432">
        <v>2</v>
      </c>
      <c r="Z24" s="432">
        <v>26</v>
      </c>
      <c r="AA24" s="432">
        <v>4</v>
      </c>
      <c r="AB24" s="432">
        <v>20</v>
      </c>
      <c r="AC24" s="432">
        <v>3</v>
      </c>
      <c r="AD24" s="432">
        <v>14</v>
      </c>
      <c r="AE24" s="432">
        <v>5</v>
      </c>
      <c r="AF24" s="432">
        <v>15</v>
      </c>
      <c r="AG24" s="432">
        <v>3</v>
      </c>
      <c r="AH24" s="513">
        <v>1.289373485635168</v>
      </c>
      <c r="AI24" s="510">
        <v>10.151959157782567</v>
      </c>
      <c r="AJ24" s="465" t="s">
        <v>314</v>
      </c>
    </row>
    <row r="25" spans="1:36" s="428" customFormat="1" ht="9" customHeight="1">
      <c r="A25" s="428" t="s">
        <v>316</v>
      </c>
      <c r="D25" s="428" t="s">
        <v>68</v>
      </c>
      <c r="E25" s="431">
        <v>339</v>
      </c>
      <c r="F25" s="429">
        <v>236</v>
      </c>
      <c r="G25" s="429">
        <v>103</v>
      </c>
      <c r="H25" s="431">
        <v>28</v>
      </c>
      <c r="I25" s="429">
        <v>23</v>
      </c>
      <c r="J25" s="429">
        <v>25</v>
      </c>
      <c r="K25" s="429">
        <v>37</v>
      </c>
      <c r="L25" s="429">
        <v>27</v>
      </c>
      <c r="M25" s="429">
        <v>28</v>
      </c>
      <c r="N25" s="429">
        <v>28</v>
      </c>
      <c r="O25" s="429">
        <v>35</v>
      </c>
      <c r="P25" s="429">
        <v>32</v>
      </c>
      <c r="Q25" s="429">
        <v>28</v>
      </c>
      <c r="R25" s="429">
        <v>28</v>
      </c>
      <c r="S25" s="431">
        <v>20</v>
      </c>
      <c r="T25" s="432">
        <v>51</v>
      </c>
      <c r="U25" s="432">
        <v>26</v>
      </c>
      <c r="V25" s="432">
        <v>32</v>
      </c>
      <c r="W25" s="432">
        <v>15</v>
      </c>
      <c r="X25" s="432">
        <v>23</v>
      </c>
      <c r="Y25" s="432">
        <v>11</v>
      </c>
      <c r="Z25" s="432">
        <v>27</v>
      </c>
      <c r="AA25" s="432">
        <v>11</v>
      </c>
      <c r="AB25" s="432">
        <v>50</v>
      </c>
      <c r="AC25" s="432">
        <v>10</v>
      </c>
      <c r="AD25" s="432">
        <v>25</v>
      </c>
      <c r="AE25" s="432">
        <v>9</v>
      </c>
      <c r="AF25" s="432">
        <v>28</v>
      </c>
      <c r="AG25" s="432">
        <v>21</v>
      </c>
      <c r="AH25" s="513">
        <v>2.9335410176531669</v>
      </c>
      <c r="AI25" s="510">
        <v>23.097410432807319</v>
      </c>
      <c r="AJ25" s="465" t="s">
        <v>316</v>
      </c>
    </row>
    <row r="26" spans="1:36" s="428" customFormat="1" ht="9" customHeight="1">
      <c r="A26" s="428" t="s">
        <v>318</v>
      </c>
      <c r="D26" s="428" t="s">
        <v>69</v>
      </c>
      <c r="E26" s="431">
        <v>326</v>
      </c>
      <c r="F26" s="429">
        <v>174</v>
      </c>
      <c r="G26" s="429">
        <v>152</v>
      </c>
      <c r="H26" s="431">
        <v>21</v>
      </c>
      <c r="I26" s="429">
        <v>22</v>
      </c>
      <c r="J26" s="429">
        <v>34</v>
      </c>
      <c r="K26" s="429">
        <v>20</v>
      </c>
      <c r="L26" s="429">
        <v>27</v>
      </c>
      <c r="M26" s="429">
        <v>23</v>
      </c>
      <c r="N26" s="429">
        <v>26</v>
      </c>
      <c r="O26" s="429">
        <v>32</v>
      </c>
      <c r="P26" s="429">
        <v>29</v>
      </c>
      <c r="Q26" s="429">
        <v>32</v>
      </c>
      <c r="R26" s="429">
        <v>27</v>
      </c>
      <c r="S26" s="431">
        <v>33</v>
      </c>
      <c r="T26" s="432">
        <v>40</v>
      </c>
      <c r="U26" s="432">
        <v>29</v>
      </c>
      <c r="V26" s="432">
        <v>26</v>
      </c>
      <c r="W26" s="432">
        <v>18</v>
      </c>
      <c r="X26" s="432">
        <v>17</v>
      </c>
      <c r="Y26" s="432">
        <v>24</v>
      </c>
      <c r="Z26" s="432">
        <v>28</v>
      </c>
      <c r="AA26" s="432">
        <v>20</v>
      </c>
      <c r="AB26" s="432">
        <v>24</v>
      </c>
      <c r="AC26" s="432">
        <v>26</v>
      </c>
      <c r="AD26" s="432">
        <v>22</v>
      </c>
      <c r="AE26" s="432">
        <v>22</v>
      </c>
      <c r="AF26" s="432">
        <v>17</v>
      </c>
      <c r="AG26" s="432">
        <v>13</v>
      </c>
      <c r="AH26" s="513">
        <v>2.8210453444098302</v>
      </c>
      <c r="AI26" s="510">
        <v>22.211669029779305</v>
      </c>
      <c r="AJ26" s="465" t="s">
        <v>318</v>
      </c>
    </row>
    <row r="27" spans="1:36" s="428" customFormat="1" ht="9" customHeight="1">
      <c r="A27" s="428" t="s">
        <v>320</v>
      </c>
      <c r="D27" s="428" t="s">
        <v>583</v>
      </c>
      <c r="E27" s="431">
        <v>127</v>
      </c>
      <c r="F27" s="429">
        <v>93</v>
      </c>
      <c r="G27" s="429">
        <v>34</v>
      </c>
      <c r="H27" s="431">
        <v>13</v>
      </c>
      <c r="I27" s="429">
        <v>9</v>
      </c>
      <c r="J27" s="429">
        <v>8</v>
      </c>
      <c r="K27" s="429">
        <v>12</v>
      </c>
      <c r="L27" s="429">
        <v>14</v>
      </c>
      <c r="M27" s="429">
        <v>15</v>
      </c>
      <c r="N27" s="429">
        <v>9</v>
      </c>
      <c r="O27" s="429">
        <v>7</v>
      </c>
      <c r="P27" s="429">
        <v>11</v>
      </c>
      <c r="Q27" s="429">
        <v>7</v>
      </c>
      <c r="R27" s="429">
        <v>12</v>
      </c>
      <c r="S27" s="431">
        <v>10</v>
      </c>
      <c r="T27" s="432">
        <v>25</v>
      </c>
      <c r="U27" s="432">
        <v>4</v>
      </c>
      <c r="V27" s="432">
        <v>17</v>
      </c>
      <c r="W27" s="432">
        <v>4</v>
      </c>
      <c r="X27" s="432">
        <v>11</v>
      </c>
      <c r="Y27" s="432">
        <v>5</v>
      </c>
      <c r="Z27" s="432">
        <v>10</v>
      </c>
      <c r="AA27" s="432">
        <v>3</v>
      </c>
      <c r="AB27" s="432">
        <v>12</v>
      </c>
      <c r="AC27" s="432">
        <v>4</v>
      </c>
      <c r="AD27" s="432">
        <v>9</v>
      </c>
      <c r="AE27" s="432">
        <v>8</v>
      </c>
      <c r="AF27" s="432">
        <v>9</v>
      </c>
      <c r="AG27" s="432">
        <v>6</v>
      </c>
      <c r="AH27" s="513">
        <v>1.0989961924541363</v>
      </c>
      <c r="AI27" s="510">
        <v>8.6530121680428582</v>
      </c>
      <c r="AJ27" s="465" t="s">
        <v>320</v>
      </c>
    </row>
    <row r="28" spans="1:36" s="428" customFormat="1" ht="9" customHeight="1">
      <c r="A28" s="428" t="s">
        <v>322</v>
      </c>
      <c r="D28" s="428" t="s">
        <v>71</v>
      </c>
      <c r="E28" s="431">
        <v>173</v>
      </c>
      <c r="F28" s="429">
        <v>128</v>
      </c>
      <c r="G28" s="429">
        <v>45</v>
      </c>
      <c r="H28" s="431">
        <v>8</v>
      </c>
      <c r="I28" s="429">
        <v>14</v>
      </c>
      <c r="J28" s="429">
        <v>20</v>
      </c>
      <c r="K28" s="429">
        <v>18</v>
      </c>
      <c r="L28" s="429">
        <v>14</v>
      </c>
      <c r="M28" s="429">
        <v>14</v>
      </c>
      <c r="N28" s="429">
        <v>20</v>
      </c>
      <c r="O28" s="429">
        <v>10</v>
      </c>
      <c r="P28" s="429">
        <v>14</v>
      </c>
      <c r="Q28" s="429">
        <v>15</v>
      </c>
      <c r="R28" s="429">
        <v>11</v>
      </c>
      <c r="S28" s="431">
        <v>15</v>
      </c>
      <c r="T28" s="432">
        <v>30</v>
      </c>
      <c r="U28" s="432">
        <v>6</v>
      </c>
      <c r="V28" s="432">
        <v>12</v>
      </c>
      <c r="W28" s="432">
        <v>9</v>
      </c>
      <c r="X28" s="432">
        <v>14</v>
      </c>
      <c r="Y28" s="432">
        <v>5</v>
      </c>
      <c r="Z28" s="432">
        <v>24</v>
      </c>
      <c r="AA28" s="432">
        <v>3</v>
      </c>
      <c r="AB28" s="432">
        <v>18</v>
      </c>
      <c r="AC28" s="432">
        <v>4</v>
      </c>
      <c r="AD28" s="432">
        <v>14</v>
      </c>
      <c r="AE28" s="432">
        <v>8</v>
      </c>
      <c r="AF28" s="432">
        <v>16</v>
      </c>
      <c r="AG28" s="432">
        <v>10</v>
      </c>
      <c r="AH28" s="513">
        <v>1.4970578054690205</v>
      </c>
      <c r="AI28" s="510">
        <v>11.787174055680429</v>
      </c>
      <c r="AJ28" s="465" t="s">
        <v>322</v>
      </c>
    </row>
    <row r="29" spans="1:36" s="428" customFormat="1" ht="9" customHeight="1">
      <c r="A29" s="428" t="s">
        <v>324</v>
      </c>
      <c r="D29" s="428" t="s">
        <v>584</v>
      </c>
      <c r="E29" s="431">
        <v>148</v>
      </c>
      <c r="F29" s="429">
        <v>87</v>
      </c>
      <c r="G29" s="429">
        <v>61</v>
      </c>
      <c r="H29" s="431">
        <v>12</v>
      </c>
      <c r="I29" s="429">
        <v>8</v>
      </c>
      <c r="J29" s="429">
        <v>11</v>
      </c>
      <c r="K29" s="429">
        <v>15</v>
      </c>
      <c r="L29" s="429">
        <v>8</v>
      </c>
      <c r="M29" s="429">
        <v>18</v>
      </c>
      <c r="N29" s="429">
        <v>11</v>
      </c>
      <c r="O29" s="429">
        <v>14</v>
      </c>
      <c r="P29" s="429">
        <v>12</v>
      </c>
      <c r="Q29" s="429">
        <v>16</v>
      </c>
      <c r="R29" s="429">
        <v>5</v>
      </c>
      <c r="S29" s="431">
        <v>18</v>
      </c>
      <c r="T29" s="432">
        <v>15</v>
      </c>
      <c r="U29" s="432">
        <v>11</v>
      </c>
      <c r="V29" s="432">
        <v>13</v>
      </c>
      <c r="W29" s="432">
        <v>12</v>
      </c>
      <c r="X29" s="432">
        <v>11</v>
      </c>
      <c r="Y29" s="432">
        <v>6</v>
      </c>
      <c r="Z29" s="432">
        <v>13</v>
      </c>
      <c r="AA29" s="432">
        <v>11</v>
      </c>
      <c r="AB29" s="432">
        <v>11</v>
      </c>
      <c r="AC29" s="432">
        <v>8</v>
      </c>
      <c r="AD29" s="432">
        <v>14</v>
      </c>
      <c r="AE29" s="432">
        <v>7</v>
      </c>
      <c r="AF29" s="432">
        <v>10</v>
      </c>
      <c r="AG29" s="432">
        <v>6</v>
      </c>
      <c r="AH29" s="513">
        <v>1.2807199723087574</v>
      </c>
      <c r="AI29" s="510">
        <v>10.083825203703489</v>
      </c>
      <c r="AJ29" s="465" t="s">
        <v>324</v>
      </c>
    </row>
    <row r="30" spans="1:36" s="428" customFormat="1" ht="9" customHeight="1">
      <c r="A30" s="428" t="s">
        <v>326</v>
      </c>
      <c r="D30" s="428" t="s">
        <v>73</v>
      </c>
      <c r="E30" s="431">
        <v>325</v>
      </c>
      <c r="F30" s="429">
        <v>148</v>
      </c>
      <c r="G30" s="429">
        <v>177</v>
      </c>
      <c r="H30" s="431">
        <v>27</v>
      </c>
      <c r="I30" s="429">
        <v>28</v>
      </c>
      <c r="J30" s="429">
        <v>22</v>
      </c>
      <c r="K30" s="429">
        <v>25</v>
      </c>
      <c r="L30" s="429">
        <v>25</v>
      </c>
      <c r="M30" s="429">
        <v>27</v>
      </c>
      <c r="N30" s="429">
        <v>24</v>
      </c>
      <c r="O30" s="429">
        <v>26</v>
      </c>
      <c r="P30" s="429">
        <v>31</v>
      </c>
      <c r="Q30" s="429">
        <v>28</v>
      </c>
      <c r="R30" s="429">
        <v>33</v>
      </c>
      <c r="S30" s="431">
        <v>29</v>
      </c>
      <c r="T30" s="432">
        <v>29</v>
      </c>
      <c r="U30" s="432">
        <v>27</v>
      </c>
      <c r="V30" s="432">
        <v>19</v>
      </c>
      <c r="W30" s="432">
        <v>18</v>
      </c>
      <c r="X30" s="432">
        <v>10</v>
      </c>
      <c r="Y30" s="432">
        <v>25</v>
      </c>
      <c r="Z30" s="432">
        <v>17</v>
      </c>
      <c r="AA30" s="432">
        <v>22</v>
      </c>
      <c r="AB30" s="432">
        <v>24</v>
      </c>
      <c r="AC30" s="432">
        <v>35</v>
      </c>
      <c r="AD30" s="432">
        <v>26</v>
      </c>
      <c r="AE30" s="432">
        <v>22</v>
      </c>
      <c r="AF30" s="432">
        <v>23</v>
      </c>
      <c r="AG30" s="432">
        <v>28</v>
      </c>
      <c r="AH30" s="513">
        <v>2.8123918310834202</v>
      </c>
      <c r="AI30" s="510">
        <v>22.143535075700228</v>
      </c>
      <c r="AJ30" s="465" t="s">
        <v>326</v>
      </c>
    </row>
    <row r="31" spans="1:36" s="428" customFormat="1" ht="9" customHeight="1">
      <c r="A31" s="428" t="s">
        <v>328</v>
      </c>
      <c r="D31" s="428" t="s">
        <v>585</v>
      </c>
      <c r="E31" s="431">
        <v>8</v>
      </c>
      <c r="F31" s="429">
        <v>6</v>
      </c>
      <c r="G31" s="429">
        <v>2</v>
      </c>
      <c r="H31" s="431">
        <v>3</v>
      </c>
      <c r="I31" s="429">
        <v>1</v>
      </c>
      <c r="J31" s="429">
        <v>0</v>
      </c>
      <c r="K31" s="429">
        <v>0</v>
      </c>
      <c r="L31" s="429">
        <v>1</v>
      </c>
      <c r="M31" s="429">
        <v>0</v>
      </c>
      <c r="N31" s="429">
        <v>1</v>
      </c>
      <c r="O31" s="429">
        <v>1</v>
      </c>
      <c r="P31" s="429">
        <v>0</v>
      </c>
      <c r="Q31" s="429">
        <v>0</v>
      </c>
      <c r="R31" s="429">
        <v>1</v>
      </c>
      <c r="S31" s="431">
        <v>0</v>
      </c>
      <c r="T31" s="432">
        <v>1</v>
      </c>
      <c r="U31" s="432">
        <v>2</v>
      </c>
      <c r="V31" s="432">
        <v>0</v>
      </c>
      <c r="W31" s="432">
        <v>0</v>
      </c>
      <c r="X31" s="432">
        <v>0</v>
      </c>
      <c r="Y31" s="432">
        <v>0</v>
      </c>
      <c r="Z31" s="432">
        <v>2</v>
      </c>
      <c r="AA31" s="432">
        <v>0</v>
      </c>
      <c r="AB31" s="432">
        <v>2</v>
      </c>
      <c r="AC31" s="432">
        <v>0</v>
      </c>
      <c r="AD31" s="432">
        <v>1</v>
      </c>
      <c r="AE31" s="432">
        <v>0</v>
      </c>
      <c r="AF31" s="432">
        <v>0</v>
      </c>
      <c r="AG31" s="432">
        <v>0</v>
      </c>
      <c r="AH31" s="513">
        <v>6.9228106611284188E-2</v>
      </c>
      <c r="AI31" s="510">
        <v>0.54507163263262104</v>
      </c>
      <c r="AJ31" s="465" t="s">
        <v>328</v>
      </c>
    </row>
    <row r="32" spans="1:36" s="428" customFormat="1" ht="9" customHeight="1">
      <c r="A32" s="428" t="s">
        <v>330</v>
      </c>
      <c r="D32" s="428" t="s">
        <v>586</v>
      </c>
      <c r="E32" s="431">
        <v>658</v>
      </c>
      <c r="F32" s="429">
        <v>451</v>
      </c>
      <c r="G32" s="429">
        <v>207</v>
      </c>
      <c r="H32" s="431">
        <v>65</v>
      </c>
      <c r="I32" s="429">
        <v>66</v>
      </c>
      <c r="J32" s="429">
        <v>52</v>
      </c>
      <c r="K32" s="429">
        <v>59</v>
      </c>
      <c r="L32" s="429">
        <v>51</v>
      </c>
      <c r="M32" s="429">
        <v>45</v>
      </c>
      <c r="N32" s="429">
        <v>50</v>
      </c>
      <c r="O32" s="429">
        <v>60</v>
      </c>
      <c r="P32" s="429">
        <v>56</v>
      </c>
      <c r="Q32" s="429">
        <v>60</v>
      </c>
      <c r="R32" s="429">
        <v>40</v>
      </c>
      <c r="S32" s="431">
        <v>54</v>
      </c>
      <c r="T32" s="432">
        <v>112</v>
      </c>
      <c r="U32" s="432">
        <v>45</v>
      </c>
      <c r="V32" s="432">
        <v>44</v>
      </c>
      <c r="W32" s="432">
        <v>24</v>
      </c>
      <c r="X32" s="432">
        <v>46</v>
      </c>
      <c r="Y32" s="432">
        <v>30</v>
      </c>
      <c r="Z32" s="432">
        <v>68</v>
      </c>
      <c r="AA32" s="432">
        <v>33</v>
      </c>
      <c r="AB32" s="432">
        <v>68</v>
      </c>
      <c r="AC32" s="432">
        <v>23</v>
      </c>
      <c r="AD32" s="432">
        <v>65</v>
      </c>
      <c r="AE32" s="432">
        <v>30</v>
      </c>
      <c r="AF32" s="432">
        <v>48</v>
      </c>
      <c r="AG32" s="432">
        <v>22</v>
      </c>
      <c r="AH32" s="513">
        <v>5.6940117687781244</v>
      </c>
      <c r="AI32" s="510">
        <v>44.832141784033084</v>
      </c>
      <c r="AJ32" s="465" t="s">
        <v>330</v>
      </c>
    </row>
    <row r="33" spans="1:37" s="428" customFormat="1" ht="9" customHeight="1">
      <c r="A33" s="428" t="s">
        <v>332</v>
      </c>
      <c r="D33" s="428" t="s">
        <v>587</v>
      </c>
      <c r="E33" s="431">
        <v>18</v>
      </c>
      <c r="F33" s="429">
        <v>9</v>
      </c>
      <c r="G33" s="429">
        <v>9</v>
      </c>
      <c r="H33" s="431">
        <v>1</v>
      </c>
      <c r="I33" s="429">
        <v>2</v>
      </c>
      <c r="J33" s="429">
        <v>2</v>
      </c>
      <c r="K33" s="429">
        <v>2</v>
      </c>
      <c r="L33" s="429">
        <v>0</v>
      </c>
      <c r="M33" s="429">
        <v>1</v>
      </c>
      <c r="N33" s="429">
        <v>0</v>
      </c>
      <c r="O33" s="429">
        <v>1</v>
      </c>
      <c r="P33" s="429">
        <v>4</v>
      </c>
      <c r="Q33" s="429">
        <v>0</v>
      </c>
      <c r="R33" s="429">
        <v>2</v>
      </c>
      <c r="S33" s="431">
        <v>3</v>
      </c>
      <c r="T33" s="432">
        <v>0</v>
      </c>
      <c r="U33" s="432">
        <v>2</v>
      </c>
      <c r="V33" s="432">
        <v>0</v>
      </c>
      <c r="W33" s="432">
        <v>0</v>
      </c>
      <c r="X33" s="432">
        <v>3</v>
      </c>
      <c r="Y33" s="432">
        <v>1</v>
      </c>
      <c r="Z33" s="432">
        <v>2</v>
      </c>
      <c r="AA33" s="432">
        <v>0</v>
      </c>
      <c r="AB33" s="432">
        <v>0</v>
      </c>
      <c r="AC33" s="432">
        <v>2</v>
      </c>
      <c r="AD33" s="432">
        <v>1</v>
      </c>
      <c r="AE33" s="432">
        <v>2</v>
      </c>
      <c r="AF33" s="432">
        <v>3</v>
      </c>
      <c r="AG33" s="432">
        <v>2</v>
      </c>
      <c r="AH33" s="513">
        <v>0.1557632398753894</v>
      </c>
      <c r="AI33" s="510">
        <v>1.2264111734233973</v>
      </c>
      <c r="AJ33" s="465" t="s">
        <v>332</v>
      </c>
    </row>
    <row r="34" spans="1:37" s="428" customFormat="1" ht="9" customHeight="1">
      <c r="A34" s="428" t="s">
        <v>334</v>
      </c>
      <c r="D34" s="428" t="s">
        <v>75</v>
      </c>
      <c r="E34" s="431">
        <v>155</v>
      </c>
      <c r="F34" s="429">
        <v>2</v>
      </c>
      <c r="G34" s="429">
        <v>153</v>
      </c>
      <c r="H34" s="431">
        <v>17</v>
      </c>
      <c r="I34" s="429">
        <v>13</v>
      </c>
      <c r="J34" s="429">
        <v>14</v>
      </c>
      <c r="K34" s="429">
        <v>16</v>
      </c>
      <c r="L34" s="429">
        <v>10</v>
      </c>
      <c r="M34" s="429">
        <v>11</v>
      </c>
      <c r="N34" s="429">
        <v>12</v>
      </c>
      <c r="O34" s="429">
        <v>14</v>
      </c>
      <c r="P34" s="429">
        <v>15</v>
      </c>
      <c r="Q34" s="429">
        <v>19</v>
      </c>
      <c r="R34" s="429">
        <v>10</v>
      </c>
      <c r="S34" s="431">
        <v>12</v>
      </c>
      <c r="T34" s="432">
        <v>1</v>
      </c>
      <c r="U34" s="432">
        <v>33</v>
      </c>
      <c r="V34" s="432">
        <v>0</v>
      </c>
      <c r="W34" s="432">
        <v>15</v>
      </c>
      <c r="X34" s="432">
        <v>0</v>
      </c>
      <c r="Y34" s="432">
        <v>29</v>
      </c>
      <c r="Z34" s="432">
        <v>1</v>
      </c>
      <c r="AA34" s="432">
        <v>19</v>
      </c>
      <c r="AB34" s="432">
        <v>0</v>
      </c>
      <c r="AC34" s="432">
        <v>30</v>
      </c>
      <c r="AD34" s="432">
        <v>0</v>
      </c>
      <c r="AE34" s="432">
        <v>19</v>
      </c>
      <c r="AF34" s="432">
        <v>0</v>
      </c>
      <c r="AG34" s="432">
        <v>8</v>
      </c>
      <c r="AH34" s="513">
        <v>1.341294565593631</v>
      </c>
      <c r="AI34" s="510">
        <v>10.560762882257032</v>
      </c>
      <c r="AJ34" s="465" t="s">
        <v>334</v>
      </c>
    </row>
    <row r="35" spans="1:37" s="428" customFormat="1" ht="9" customHeight="1">
      <c r="A35" s="428" t="s">
        <v>336</v>
      </c>
      <c r="D35" s="428" t="s">
        <v>76</v>
      </c>
      <c r="E35" s="431">
        <v>70</v>
      </c>
      <c r="F35" s="429">
        <v>0</v>
      </c>
      <c r="G35" s="429">
        <v>70</v>
      </c>
      <c r="H35" s="431">
        <v>6</v>
      </c>
      <c r="I35" s="429">
        <v>8</v>
      </c>
      <c r="J35" s="429">
        <v>6</v>
      </c>
      <c r="K35" s="429">
        <v>6</v>
      </c>
      <c r="L35" s="429">
        <v>4</v>
      </c>
      <c r="M35" s="429">
        <v>6</v>
      </c>
      <c r="N35" s="429">
        <v>4</v>
      </c>
      <c r="O35" s="429">
        <v>4</v>
      </c>
      <c r="P35" s="429">
        <v>6</v>
      </c>
      <c r="Q35" s="429">
        <v>8</v>
      </c>
      <c r="R35" s="429">
        <v>5</v>
      </c>
      <c r="S35" s="431">
        <v>7</v>
      </c>
      <c r="T35" s="432">
        <v>0</v>
      </c>
      <c r="U35" s="432">
        <v>15</v>
      </c>
      <c r="V35" s="432">
        <v>0</v>
      </c>
      <c r="W35" s="432">
        <v>9</v>
      </c>
      <c r="X35" s="432">
        <v>0</v>
      </c>
      <c r="Y35" s="432">
        <v>8</v>
      </c>
      <c r="Z35" s="432">
        <v>0</v>
      </c>
      <c r="AA35" s="432">
        <v>4</v>
      </c>
      <c r="AB35" s="432">
        <v>0</v>
      </c>
      <c r="AC35" s="432">
        <v>14</v>
      </c>
      <c r="AD35" s="432">
        <v>0</v>
      </c>
      <c r="AE35" s="432">
        <v>12</v>
      </c>
      <c r="AF35" s="432">
        <v>0</v>
      </c>
      <c r="AG35" s="432">
        <v>8</v>
      </c>
      <c r="AH35" s="513">
        <v>0.60574593284873657</v>
      </c>
      <c r="AI35" s="510">
        <v>4.7693767855354334</v>
      </c>
      <c r="AJ35" s="465" t="s">
        <v>336</v>
      </c>
      <c r="AK35" s="514"/>
    </row>
    <row r="36" spans="1:37" s="428" customFormat="1" ht="9" customHeight="1">
      <c r="A36" s="428" t="s">
        <v>338</v>
      </c>
      <c r="D36" s="428" t="s">
        <v>588</v>
      </c>
      <c r="E36" s="431">
        <v>42</v>
      </c>
      <c r="F36" s="429">
        <v>0</v>
      </c>
      <c r="G36" s="429">
        <v>42</v>
      </c>
      <c r="H36" s="431">
        <v>2</v>
      </c>
      <c r="I36" s="429">
        <v>1</v>
      </c>
      <c r="J36" s="429">
        <v>7</v>
      </c>
      <c r="K36" s="429">
        <v>2</v>
      </c>
      <c r="L36" s="429">
        <v>3</v>
      </c>
      <c r="M36" s="429">
        <v>4</v>
      </c>
      <c r="N36" s="429">
        <v>5</v>
      </c>
      <c r="O36" s="429">
        <v>2</v>
      </c>
      <c r="P36" s="429">
        <v>5</v>
      </c>
      <c r="Q36" s="429">
        <v>6</v>
      </c>
      <c r="R36" s="429">
        <v>1</v>
      </c>
      <c r="S36" s="431">
        <v>4</v>
      </c>
      <c r="T36" s="432">
        <v>0</v>
      </c>
      <c r="U36" s="432">
        <v>6</v>
      </c>
      <c r="V36" s="432">
        <v>0</v>
      </c>
      <c r="W36" s="432">
        <v>7</v>
      </c>
      <c r="X36" s="432">
        <v>0</v>
      </c>
      <c r="Y36" s="432">
        <v>7</v>
      </c>
      <c r="Z36" s="432">
        <v>0</v>
      </c>
      <c r="AA36" s="432">
        <v>6</v>
      </c>
      <c r="AB36" s="432">
        <v>0</v>
      </c>
      <c r="AC36" s="432">
        <v>8</v>
      </c>
      <c r="AD36" s="432">
        <v>0</v>
      </c>
      <c r="AE36" s="432">
        <v>6</v>
      </c>
      <c r="AF36" s="432">
        <v>0</v>
      </c>
      <c r="AG36" s="432">
        <v>2</v>
      </c>
      <c r="AH36" s="513">
        <v>0.36344755970924197</v>
      </c>
      <c r="AI36" s="510">
        <v>2.8616260713212602</v>
      </c>
      <c r="AJ36" s="465" t="s">
        <v>338</v>
      </c>
    </row>
    <row r="37" spans="1:37" s="428" customFormat="1" ht="9" customHeight="1">
      <c r="A37" s="428" t="s">
        <v>340</v>
      </c>
      <c r="D37" s="428" t="s">
        <v>589</v>
      </c>
      <c r="E37" s="431">
        <v>121</v>
      </c>
      <c r="F37" s="429">
        <v>121</v>
      </c>
      <c r="G37" s="429">
        <v>0</v>
      </c>
      <c r="H37" s="431">
        <v>11</v>
      </c>
      <c r="I37" s="429">
        <v>9</v>
      </c>
      <c r="J37" s="429">
        <v>8</v>
      </c>
      <c r="K37" s="429">
        <v>12</v>
      </c>
      <c r="L37" s="429">
        <v>14</v>
      </c>
      <c r="M37" s="429">
        <v>9</v>
      </c>
      <c r="N37" s="429">
        <v>8</v>
      </c>
      <c r="O37" s="429">
        <v>11</v>
      </c>
      <c r="P37" s="429">
        <v>10</v>
      </c>
      <c r="Q37" s="429">
        <v>6</v>
      </c>
      <c r="R37" s="429">
        <v>10</v>
      </c>
      <c r="S37" s="431">
        <v>13</v>
      </c>
      <c r="T37" s="432">
        <v>22</v>
      </c>
      <c r="U37" s="432">
        <v>0</v>
      </c>
      <c r="V37" s="432">
        <v>20</v>
      </c>
      <c r="W37" s="432">
        <v>0</v>
      </c>
      <c r="X37" s="432">
        <v>16</v>
      </c>
      <c r="Y37" s="432">
        <v>0</v>
      </c>
      <c r="Z37" s="432">
        <v>14</v>
      </c>
      <c r="AA37" s="432">
        <v>0</v>
      </c>
      <c r="AB37" s="432">
        <v>14</v>
      </c>
      <c r="AC37" s="432">
        <v>0</v>
      </c>
      <c r="AD37" s="432">
        <v>15</v>
      </c>
      <c r="AE37" s="432">
        <v>0</v>
      </c>
      <c r="AF37" s="432">
        <v>20</v>
      </c>
      <c r="AG37" s="432">
        <v>0</v>
      </c>
      <c r="AH37" s="513">
        <v>1.0470751124956732</v>
      </c>
      <c r="AI37" s="510">
        <v>8.2442084435683931</v>
      </c>
      <c r="AJ37" s="465" t="s">
        <v>340</v>
      </c>
    </row>
    <row r="38" spans="1:37" s="428" customFormat="1" ht="9" customHeight="1">
      <c r="A38" s="428" t="s">
        <v>342</v>
      </c>
      <c r="D38" s="428" t="s">
        <v>590</v>
      </c>
      <c r="E38" s="431">
        <v>70</v>
      </c>
      <c r="F38" s="429">
        <v>51</v>
      </c>
      <c r="G38" s="429">
        <v>19</v>
      </c>
      <c r="H38" s="431">
        <v>12</v>
      </c>
      <c r="I38" s="429">
        <v>5</v>
      </c>
      <c r="J38" s="429">
        <v>7</v>
      </c>
      <c r="K38" s="429">
        <v>7</v>
      </c>
      <c r="L38" s="429">
        <v>5</v>
      </c>
      <c r="M38" s="429">
        <v>6</v>
      </c>
      <c r="N38" s="429">
        <v>3</v>
      </c>
      <c r="O38" s="429">
        <v>5</v>
      </c>
      <c r="P38" s="429">
        <v>3</v>
      </c>
      <c r="Q38" s="429">
        <v>4</v>
      </c>
      <c r="R38" s="429">
        <v>9</v>
      </c>
      <c r="S38" s="431">
        <v>4</v>
      </c>
      <c r="T38" s="432">
        <v>6</v>
      </c>
      <c r="U38" s="432">
        <v>3</v>
      </c>
      <c r="V38" s="432">
        <v>5</v>
      </c>
      <c r="W38" s="432">
        <v>3</v>
      </c>
      <c r="X38" s="432">
        <v>7</v>
      </c>
      <c r="Y38" s="432">
        <v>3</v>
      </c>
      <c r="Z38" s="432">
        <v>9</v>
      </c>
      <c r="AA38" s="432">
        <v>2</v>
      </c>
      <c r="AB38" s="432">
        <v>9</v>
      </c>
      <c r="AC38" s="432">
        <v>3</v>
      </c>
      <c r="AD38" s="432">
        <v>9</v>
      </c>
      <c r="AE38" s="432">
        <v>2</v>
      </c>
      <c r="AF38" s="432">
        <v>6</v>
      </c>
      <c r="AG38" s="432">
        <v>3</v>
      </c>
      <c r="AH38" s="513">
        <v>0.60574593284873657</v>
      </c>
      <c r="AI38" s="510">
        <v>4.7693767855354334</v>
      </c>
      <c r="AJ38" s="465" t="s">
        <v>342</v>
      </c>
    </row>
    <row r="39" spans="1:37" s="428" customFormat="1" ht="9" customHeight="1">
      <c r="A39" s="428" t="s">
        <v>344</v>
      </c>
      <c r="D39" s="428" t="s">
        <v>591</v>
      </c>
      <c r="E39" s="431">
        <v>29</v>
      </c>
      <c r="F39" s="429">
        <v>18</v>
      </c>
      <c r="G39" s="429">
        <v>11</v>
      </c>
      <c r="H39" s="431">
        <v>2</v>
      </c>
      <c r="I39" s="429">
        <v>3</v>
      </c>
      <c r="J39" s="429">
        <v>2</v>
      </c>
      <c r="K39" s="429">
        <v>1</v>
      </c>
      <c r="L39" s="429">
        <v>1</v>
      </c>
      <c r="M39" s="429">
        <v>3</v>
      </c>
      <c r="N39" s="429">
        <v>3</v>
      </c>
      <c r="O39" s="429">
        <v>5</v>
      </c>
      <c r="P39" s="429">
        <v>3</v>
      </c>
      <c r="Q39" s="429">
        <v>2</v>
      </c>
      <c r="R39" s="429">
        <v>1</v>
      </c>
      <c r="S39" s="431">
        <v>3</v>
      </c>
      <c r="T39" s="432">
        <v>3</v>
      </c>
      <c r="U39" s="432">
        <v>2</v>
      </c>
      <c r="V39" s="432">
        <v>2</v>
      </c>
      <c r="W39" s="432">
        <v>1</v>
      </c>
      <c r="X39" s="432">
        <v>2</v>
      </c>
      <c r="Y39" s="432">
        <v>1</v>
      </c>
      <c r="Z39" s="432">
        <v>2</v>
      </c>
      <c r="AA39" s="432">
        <v>2</v>
      </c>
      <c r="AB39" s="432">
        <v>3</v>
      </c>
      <c r="AC39" s="432">
        <v>3</v>
      </c>
      <c r="AD39" s="432">
        <v>4</v>
      </c>
      <c r="AE39" s="432">
        <v>0</v>
      </c>
      <c r="AF39" s="432">
        <v>2</v>
      </c>
      <c r="AG39" s="432">
        <v>2</v>
      </c>
      <c r="AH39" s="513">
        <v>0.25095188646590516</v>
      </c>
      <c r="AI39" s="510">
        <v>1.9758846682932512</v>
      </c>
      <c r="AJ39" s="465" t="s">
        <v>344</v>
      </c>
    </row>
    <row r="40" spans="1:37" s="428" customFormat="1" ht="9" customHeight="1">
      <c r="A40" s="428" t="s">
        <v>346</v>
      </c>
      <c r="D40" s="428" t="s">
        <v>592</v>
      </c>
      <c r="E40" s="431">
        <v>112</v>
      </c>
      <c r="F40" s="429">
        <v>66</v>
      </c>
      <c r="G40" s="429">
        <v>46</v>
      </c>
      <c r="H40" s="431">
        <v>10</v>
      </c>
      <c r="I40" s="429">
        <v>11</v>
      </c>
      <c r="J40" s="429">
        <v>5</v>
      </c>
      <c r="K40" s="429">
        <v>10</v>
      </c>
      <c r="L40" s="429">
        <v>10</v>
      </c>
      <c r="M40" s="429">
        <v>7</v>
      </c>
      <c r="N40" s="429">
        <v>10</v>
      </c>
      <c r="O40" s="429">
        <v>10</v>
      </c>
      <c r="P40" s="429">
        <v>9</v>
      </c>
      <c r="Q40" s="429">
        <v>9</v>
      </c>
      <c r="R40" s="429">
        <v>14</v>
      </c>
      <c r="S40" s="431">
        <v>7</v>
      </c>
      <c r="T40" s="432">
        <v>12</v>
      </c>
      <c r="U40" s="432">
        <v>5</v>
      </c>
      <c r="V40" s="432">
        <v>6</v>
      </c>
      <c r="W40" s="432">
        <v>7</v>
      </c>
      <c r="X40" s="432">
        <v>7</v>
      </c>
      <c r="Y40" s="432">
        <v>8</v>
      </c>
      <c r="Z40" s="432">
        <v>11</v>
      </c>
      <c r="AA40" s="432">
        <v>5</v>
      </c>
      <c r="AB40" s="432">
        <v>9</v>
      </c>
      <c r="AC40" s="432">
        <v>9</v>
      </c>
      <c r="AD40" s="432">
        <v>11</v>
      </c>
      <c r="AE40" s="432">
        <v>6</v>
      </c>
      <c r="AF40" s="432">
        <v>10</v>
      </c>
      <c r="AG40" s="432">
        <v>6</v>
      </c>
      <c r="AH40" s="513">
        <v>0.9691934925579786</v>
      </c>
      <c r="AI40" s="510">
        <v>7.6310028568566954</v>
      </c>
      <c r="AJ40" s="465" t="s">
        <v>346</v>
      </c>
    </row>
    <row r="41" spans="1:37" s="428" customFormat="1" ht="9" customHeight="1">
      <c r="A41" s="428" t="s">
        <v>348</v>
      </c>
      <c r="D41" s="428" t="s">
        <v>77</v>
      </c>
      <c r="E41" s="431">
        <v>76</v>
      </c>
      <c r="F41" s="429">
        <v>48</v>
      </c>
      <c r="G41" s="429">
        <v>28</v>
      </c>
      <c r="H41" s="431">
        <v>9</v>
      </c>
      <c r="I41" s="429">
        <v>4</v>
      </c>
      <c r="J41" s="429">
        <v>8</v>
      </c>
      <c r="K41" s="429">
        <v>4</v>
      </c>
      <c r="L41" s="429">
        <v>6</v>
      </c>
      <c r="M41" s="429">
        <v>4</v>
      </c>
      <c r="N41" s="429">
        <v>5</v>
      </c>
      <c r="O41" s="429">
        <v>3</v>
      </c>
      <c r="P41" s="429">
        <v>5</v>
      </c>
      <c r="Q41" s="429">
        <v>10</v>
      </c>
      <c r="R41" s="429">
        <v>9</v>
      </c>
      <c r="S41" s="431">
        <v>9</v>
      </c>
      <c r="T41" s="432">
        <v>9</v>
      </c>
      <c r="U41" s="432">
        <v>5</v>
      </c>
      <c r="V41" s="432">
        <v>1</v>
      </c>
      <c r="W41" s="432">
        <v>5</v>
      </c>
      <c r="X41" s="432">
        <v>2</v>
      </c>
      <c r="Y41" s="432">
        <v>2</v>
      </c>
      <c r="Z41" s="432">
        <v>5</v>
      </c>
      <c r="AA41" s="432">
        <v>5</v>
      </c>
      <c r="AB41" s="432">
        <v>9</v>
      </c>
      <c r="AC41" s="432">
        <v>4</v>
      </c>
      <c r="AD41" s="432">
        <v>15</v>
      </c>
      <c r="AE41" s="432">
        <v>4</v>
      </c>
      <c r="AF41" s="432">
        <v>7</v>
      </c>
      <c r="AG41" s="432">
        <v>3</v>
      </c>
      <c r="AH41" s="513">
        <v>0.65766701280719975</v>
      </c>
      <c r="AI41" s="510">
        <v>5.1781805100099003</v>
      </c>
      <c r="AJ41" s="465" t="s">
        <v>348</v>
      </c>
    </row>
    <row r="42" spans="1:37" s="428" customFormat="1" ht="9" customHeight="1">
      <c r="A42" s="428" t="s">
        <v>350</v>
      </c>
      <c r="D42" s="515" t="s">
        <v>593</v>
      </c>
      <c r="E42" s="431">
        <v>35</v>
      </c>
      <c r="F42" s="429">
        <v>14</v>
      </c>
      <c r="G42" s="429">
        <v>21</v>
      </c>
      <c r="H42" s="431">
        <v>3</v>
      </c>
      <c r="I42" s="429">
        <v>8</v>
      </c>
      <c r="J42" s="429">
        <v>0</v>
      </c>
      <c r="K42" s="429">
        <v>3</v>
      </c>
      <c r="L42" s="429">
        <v>4</v>
      </c>
      <c r="M42" s="429">
        <v>4</v>
      </c>
      <c r="N42" s="429">
        <v>2</v>
      </c>
      <c r="O42" s="429">
        <v>0</v>
      </c>
      <c r="P42" s="429">
        <v>5</v>
      </c>
      <c r="Q42" s="429">
        <v>2</v>
      </c>
      <c r="R42" s="429">
        <v>3</v>
      </c>
      <c r="S42" s="431">
        <v>1</v>
      </c>
      <c r="T42" s="432">
        <v>3</v>
      </c>
      <c r="U42" s="432">
        <v>6</v>
      </c>
      <c r="V42" s="432">
        <v>1</v>
      </c>
      <c r="W42" s="432">
        <v>2</v>
      </c>
      <c r="X42" s="432">
        <v>0</v>
      </c>
      <c r="Y42" s="432">
        <v>3</v>
      </c>
      <c r="Z42" s="432">
        <v>1</v>
      </c>
      <c r="AA42" s="432">
        <v>4</v>
      </c>
      <c r="AB42" s="432">
        <v>2</v>
      </c>
      <c r="AC42" s="432">
        <v>4</v>
      </c>
      <c r="AD42" s="432">
        <v>6</v>
      </c>
      <c r="AE42" s="432">
        <v>2</v>
      </c>
      <c r="AF42" s="432">
        <v>1</v>
      </c>
      <c r="AG42" s="432">
        <v>0</v>
      </c>
      <c r="AH42" s="513">
        <v>0.30287296642436828</v>
      </c>
      <c r="AI42" s="510">
        <v>2.3846883927677167</v>
      </c>
      <c r="AJ42" s="465" t="s">
        <v>350</v>
      </c>
    </row>
    <row r="43" spans="1:37" s="428" customFormat="1" ht="9" customHeight="1">
      <c r="A43" s="428" t="s">
        <v>352</v>
      </c>
      <c r="D43" s="428" t="s">
        <v>594</v>
      </c>
      <c r="E43" s="431">
        <v>231</v>
      </c>
      <c r="F43" s="429">
        <v>122</v>
      </c>
      <c r="G43" s="429">
        <v>109</v>
      </c>
      <c r="H43" s="431">
        <v>28</v>
      </c>
      <c r="I43" s="429">
        <v>11</v>
      </c>
      <c r="J43" s="429">
        <v>16</v>
      </c>
      <c r="K43" s="429">
        <v>30</v>
      </c>
      <c r="L43" s="429">
        <v>12</v>
      </c>
      <c r="M43" s="429">
        <v>18</v>
      </c>
      <c r="N43" s="429">
        <v>17</v>
      </c>
      <c r="O43" s="429">
        <v>16</v>
      </c>
      <c r="P43" s="429">
        <v>17</v>
      </c>
      <c r="Q43" s="429">
        <v>24</v>
      </c>
      <c r="R43" s="429">
        <v>18</v>
      </c>
      <c r="S43" s="431">
        <v>24</v>
      </c>
      <c r="T43" s="432">
        <v>31</v>
      </c>
      <c r="U43" s="432">
        <v>22</v>
      </c>
      <c r="V43" s="432">
        <v>13</v>
      </c>
      <c r="W43" s="432">
        <v>7</v>
      </c>
      <c r="X43" s="432">
        <v>15</v>
      </c>
      <c r="Y43" s="432">
        <v>14</v>
      </c>
      <c r="Z43" s="432">
        <v>17</v>
      </c>
      <c r="AA43" s="432">
        <v>13</v>
      </c>
      <c r="AB43" s="432">
        <v>14</v>
      </c>
      <c r="AC43" s="432">
        <v>23</v>
      </c>
      <c r="AD43" s="432">
        <v>17</v>
      </c>
      <c r="AE43" s="432">
        <v>15</v>
      </c>
      <c r="AF43" s="432">
        <v>15</v>
      </c>
      <c r="AG43" s="432">
        <v>15</v>
      </c>
      <c r="AH43" s="513">
        <v>1.9989615784008308</v>
      </c>
      <c r="AI43" s="510">
        <v>15.738943392266933</v>
      </c>
      <c r="AJ43" s="465" t="s">
        <v>352</v>
      </c>
    </row>
    <row r="44" spans="1:37" s="428" customFormat="1" ht="9" customHeight="1">
      <c r="A44" s="428" t="s">
        <v>354</v>
      </c>
      <c r="C44" s="428" t="s">
        <v>355</v>
      </c>
      <c r="E44" s="431">
        <v>108</v>
      </c>
      <c r="F44" s="429">
        <v>72</v>
      </c>
      <c r="G44" s="429">
        <v>36</v>
      </c>
      <c r="H44" s="429">
        <v>8</v>
      </c>
      <c r="I44" s="429">
        <v>7</v>
      </c>
      <c r="J44" s="429">
        <v>10</v>
      </c>
      <c r="K44" s="429">
        <v>12</v>
      </c>
      <c r="L44" s="429">
        <v>7</v>
      </c>
      <c r="M44" s="429">
        <v>5</v>
      </c>
      <c r="N44" s="429">
        <v>10</v>
      </c>
      <c r="O44" s="429">
        <v>6</v>
      </c>
      <c r="P44" s="429">
        <v>9</v>
      </c>
      <c r="Q44" s="429">
        <v>14</v>
      </c>
      <c r="R44" s="429">
        <v>9</v>
      </c>
      <c r="S44" s="431">
        <v>11</v>
      </c>
      <c r="T44" s="432">
        <v>17</v>
      </c>
      <c r="U44" s="432">
        <v>4</v>
      </c>
      <c r="V44" s="432">
        <v>7</v>
      </c>
      <c r="W44" s="432">
        <v>6</v>
      </c>
      <c r="X44" s="432">
        <v>7</v>
      </c>
      <c r="Y44" s="432">
        <v>5</v>
      </c>
      <c r="Z44" s="432">
        <v>8</v>
      </c>
      <c r="AA44" s="432">
        <v>3</v>
      </c>
      <c r="AB44" s="432">
        <v>9</v>
      </c>
      <c r="AC44" s="432">
        <v>11</v>
      </c>
      <c r="AD44" s="432">
        <v>11</v>
      </c>
      <c r="AE44" s="432">
        <v>5</v>
      </c>
      <c r="AF44" s="432">
        <v>13</v>
      </c>
      <c r="AG44" s="432">
        <v>2</v>
      </c>
      <c r="AH44" s="513">
        <v>0.93457943925233633</v>
      </c>
      <c r="AI44" s="510">
        <v>7.3584670405403845</v>
      </c>
      <c r="AJ44" s="465" t="s">
        <v>354</v>
      </c>
    </row>
    <row r="45" spans="1:37" s="428" customFormat="1" ht="9" customHeight="1">
      <c r="A45" s="428" t="s">
        <v>356</v>
      </c>
      <c r="D45" s="428" t="s">
        <v>595</v>
      </c>
      <c r="E45" s="431">
        <v>14</v>
      </c>
      <c r="F45" s="429">
        <v>10</v>
      </c>
      <c r="G45" s="429">
        <v>4</v>
      </c>
      <c r="H45" s="431">
        <v>1</v>
      </c>
      <c r="I45" s="429">
        <v>1</v>
      </c>
      <c r="J45" s="429">
        <v>0</v>
      </c>
      <c r="K45" s="429">
        <v>2</v>
      </c>
      <c r="L45" s="429">
        <v>1</v>
      </c>
      <c r="M45" s="429">
        <v>1</v>
      </c>
      <c r="N45" s="429">
        <v>2</v>
      </c>
      <c r="O45" s="429">
        <v>1</v>
      </c>
      <c r="P45" s="429">
        <v>0</v>
      </c>
      <c r="Q45" s="429">
        <v>3</v>
      </c>
      <c r="R45" s="429">
        <v>1</v>
      </c>
      <c r="S45" s="431">
        <v>1</v>
      </c>
      <c r="T45" s="432">
        <v>3</v>
      </c>
      <c r="U45" s="432">
        <v>1</v>
      </c>
      <c r="V45" s="432">
        <v>1</v>
      </c>
      <c r="W45" s="432">
        <v>0</v>
      </c>
      <c r="X45" s="432">
        <v>1</v>
      </c>
      <c r="Y45" s="432">
        <v>1</v>
      </c>
      <c r="Z45" s="432">
        <v>0</v>
      </c>
      <c r="AA45" s="432">
        <v>0</v>
      </c>
      <c r="AB45" s="432">
        <v>3</v>
      </c>
      <c r="AC45" s="432">
        <v>1</v>
      </c>
      <c r="AD45" s="432">
        <v>0</v>
      </c>
      <c r="AE45" s="432">
        <v>1</v>
      </c>
      <c r="AF45" s="432">
        <v>2</v>
      </c>
      <c r="AG45" s="432">
        <v>0</v>
      </c>
      <c r="AH45" s="513">
        <v>0.12114918656974732</v>
      </c>
      <c r="AI45" s="510">
        <v>0.95387535710708693</v>
      </c>
      <c r="AJ45" s="465" t="s">
        <v>356</v>
      </c>
    </row>
    <row r="46" spans="1:37" s="428" customFormat="1" ht="9" customHeight="1">
      <c r="A46" s="428" t="s">
        <v>358</v>
      </c>
      <c r="D46" s="428" t="s">
        <v>596</v>
      </c>
      <c r="E46" s="431">
        <v>94</v>
      </c>
      <c r="F46" s="429">
        <v>62</v>
      </c>
      <c r="G46" s="429">
        <v>32</v>
      </c>
      <c r="H46" s="431">
        <v>7</v>
      </c>
      <c r="I46" s="429">
        <v>6</v>
      </c>
      <c r="J46" s="429">
        <v>10</v>
      </c>
      <c r="K46" s="429">
        <v>10</v>
      </c>
      <c r="L46" s="429">
        <v>6</v>
      </c>
      <c r="M46" s="429">
        <v>4</v>
      </c>
      <c r="N46" s="429">
        <v>8</v>
      </c>
      <c r="O46" s="429">
        <v>5</v>
      </c>
      <c r="P46" s="429">
        <v>9</v>
      </c>
      <c r="Q46" s="429">
        <v>11</v>
      </c>
      <c r="R46" s="429">
        <v>8</v>
      </c>
      <c r="S46" s="431">
        <v>10</v>
      </c>
      <c r="T46" s="432">
        <v>14</v>
      </c>
      <c r="U46" s="432">
        <v>3</v>
      </c>
      <c r="V46" s="432">
        <v>6</v>
      </c>
      <c r="W46" s="432">
        <v>6</v>
      </c>
      <c r="X46" s="432">
        <v>6</v>
      </c>
      <c r="Y46" s="432">
        <v>4</v>
      </c>
      <c r="Z46" s="432">
        <v>8</v>
      </c>
      <c r="AA46" s="432">
        <v>3</v>
      </c>
      <c r="AB46" s="432">
        <v>6</v>
      </c>
      <c r="AC46" s="432">
        <v>10</v>
      </c>
      <c r="AD46" s="432">
        <v>11</v>
      </c>
      <c r="AE46" s="432">
        <v>4</v>
      </c>
      <c r="AF46" s="432">
        <v>11</v>
      </c>
      <c r="AG46" s="432">
        <v>2</v>
      </c>
      <c r="AH46" s="513">
        <v>0.81343025268258917</v>
      </c>
      <c r="AI46" s="510">
        <v>6.4045916834332965</v>
      </c>
      <c r="AJ46" s="465" t="s">
        <v>358</v>
      </c>
    </row>
    <row r="47" spans="1:37" s="428" customFormat="1" ht="9" customHeight="1">
      <c r="E47" s="431"/>
      <c r="F47" s="429"/>
      <c r="G47" s="429"/>
      <c r="H47" s="431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31"/>
      <c r="T47" s="432"/>
      <c r="U47" s="432"/>
      <c r="V47" s="432"/>
      <c r="W47" s="432"/>
      <c r="X47" s="432"/>
      <c r="Y47" s="432"/>
      <c r="Z47" s="432"/>
      <c r="AA47" s="432"/>
      <c r="AB47" s="432"/>
      <c r="AC47" s="432"/>
      <c r="AD47" s="432"/>
      <c r="AE47" s="432"/>
      <c r="AF47" s="432"/>
      <c r="AG47" s="432"/>
      <c r="AH47" s="513">
        <v>0</v>
      </c>
      <c r="AI47" s="510">
        <v>0</v>
      </c>
      <c r="AJ47" s="465"/>
    </row>
    <row r="48" spans="1:37" s="428" customFormat="1" ht="9" customHeight="1">
      <c r="A48" s="428" t="s">
        <v>360</v>
      </c>
      <c r="B48" s="428" t="s">
        <v>361</v>
      </c>
      <c r="E48" s="431">
        <v>27</v>
      </c>
      <c r="F48" s="429">
        <v>11</v>
      </c>
      <c r="G48" s="429">
        <v>16</v>
      </c>
      <c r="H48" s="429">
        <v>3</v>
      </c>
      <c r="I48" s="429">
        <v>4</v>
      </c>
      <c r="J48" s="429">
        <v>0</v>
      </c>
      <c r="K48" s="429">
        <v>2</v>
      </c>
      <c r="L48" s="429">
        <v>4</v>
      </c>
      <c r="M48" s="429">
        <v>3</v>
      </c>
      <c r="N48" s="429">
        <v>2</v>
      </c>
      <c r="O48" s="429">
        <v>0</v>
      </c>
      <c r="P48" s="429">
        <v>0</v>
      </c>
      <c r="Q48" s="429">
        <v>0</v>
      </c>
      <c r="R48" s="429">
        <v>5</v>
      </c>
      <c r="S48" s="431">
        <v>4</v>
      </c>
      <c r="T48" s="432">
        <v>1</v>
      </c>
      <c r="U48" s="432">
        <v>1</v>
      </c>
      <c r="V48" s="432">
        <v>1</v>
      </c>
      <c r="W48" s="432">
        <v>2</v>
      </c>
      <c r="X48" s="432">
        <v>1</v>
      </c>
      <c r="Y48" s="432">
        <v>3</v>
      </c>
      <c r="Z48" s="432">
        <v>1</v>
      </c>
      <c r="AA48" s="432">
        <v>1</v>
      </c>
      <c r="AB48" s="432">
        <v>2</v>
      </c>
      <c r="AC48" s="432">
        <v>2</v>
      </c>
      <c r="AD48" s="432">
        <v>3</v>
      </c>
      <c r="AE48" s="432">
        <v>3</v>
      </c>
      <c r="AF48" s="432">
        <v>2</v>
      </c>
      <c r="AG48" s="432">
        <v>4</v>
      </c>
      <c r="AH48" s="513">
        <v>0.23364485981308408</v>
      </c>
      <c r="AI48" s="510">
        <v>1.8396167601350961</v>
      </c>
      <c r="AJ48" s="465" t="s">
        <v>360</v>
      </c>
    </row>
    <row r="49" spans="1:36" s="428" customFormat="1" ht="9" customHeight="1">
      <c r="A49" s="428" t="s">
        <v>362</v>
      </c>
      <c r="C49" s="428" t="s">
        <v>597</v>
      </c>
      <c r="E49" s="431">
        <v>11</v>
      </c>
      <c r="F49" s="429">
        <v>5</v>
      </c>
      <c r="G49" s="429">
        <v>6</v>
      </c>
      <c r="H49" s="431">
        <v>2</v>
      </c>
      <c r="I49" s="429">
        <v>1</v>
      </c>
      <c r="J49" s="429">
        <v>0</v>
      </c>
      <c r="K49" s="429">
        <v>1</v>
      </c>
      <c r="L49" s="429">
        <v>1</v>
      </c>
      <c r="M49" s="429">
        <v>1</v>
      </c>
      <c r="N49" s="429">
        <v>1</v>
      </c>
      <c r="O49" s="429">
        <v>0</v>
      </c>
      <c r="P49" s="429">
        <v>0</v>
      </c>
      <c r="Q49" s="429">
        <v>0</v>
      </c>
      <c r="R49" s="429">
        <v>2</v>
      </c>
      <c r="S49" s="431">
        <v>2</v>
      </c>
      <c r="T49" s="432">
        <v>1</v>
      </c>
      <c r="U49" s="432">
        <v>1</v>
      </c>
      <c r="V49" s="432">
        <v>0</v>
      </c>
      <c r="W49" s="432">
        <v>0</v>
      </c>
      <c r="X49" s="432">
        <v>1</v>
      </c>
      <c r="Y49" s="432">
        <v>0</v>
      </c>
      <c r="Z49" s="432">
        <v>1</v>
      </c>
      <c r="AA49" s="432">
        <v>1</v>
      </c>
      <c r="AB49" s="432">
        <v>1</v>
      </c>
      <c r="AC49" s="432">
        <v>1</v>
      </c>
      <c r="AD49" s="432">
        <v>0</v>
      </c>
      <c r="AE49" s="432">
        <v>1</v>
      </c>
      <c r="AF49" s="432">
        <v>1</v>
      </c>
      <c r="AG49" s="432">
        <v>2</v>
      </c>
      <c r="AH49" s="513">
        <v>9.5188646590515749E-2</v>
      </c>
      <c r="AI49" s="510">
        <v>0.74947349486985393</v>
      </c>
      <c r="AJ49" s="465" t="s">
        <v>362</v>
      </c>
    </row>
    <row r="50" spans="1:36" s="428" customFormat="1" ht="9" customHeight="1">
      <c r="A50" s="428" t="s">
        <v>364</v>
      </c>
      <c r="C50" s="786" t="s">
        <v>598</v>
      </c>
      <c r="D50" s="787"/>
      <c r="E50" s="431">
        <v>16</v>
      </c>
      <c r="F50" s="429">
        <v>6</v>
      </c>
      <c r="G50" s="429">
        <v>10</v>
      </c>
      <c r="H50" s="431">
        <v>1</v>
      </c>
      <c r="I50" s="429">
        <v>3</v>
      </c>
      <c r="J50" s="429">
        <v>0</v>
      </c>
      <c r="K50" s="429">
        <v>1</v>
      </c>
      <c r="L50" s="429">
        <v>3</v>
      </c>
      <c r="M50" s="429">
        <v>2</v>
      </c>
      <c r="N50" s="429">
        <v>1</v>
      </c>
      <c r="O50" s="429">
        <v>0</v>
      </c>
      <c r="P50" s="429">
        <v>0</v>
      </c>
      <c r="Q50" s="429">
        <v>0</v>
      </c>
      <c r="R50" s="429">
        <v>3</v>
      </c>
      <c r="S50" s="431">
        <v>2</v>
      </c>
      <c r="T50" s="432">
        <v>0</v>
      </c>
      <c r="U50" s="432">
        <v>0</v>
      </c>
      <c r="V50" s="432">
        <v>1</v>
      </c>
      <c r="W50" s="432">
        <v>2</v>
      </c>
      <c r="X50" s="432">
        <v>0</v>
      </c>
      <c r="Y50" s="432">
        <v>3</v>
      </c>
      <c r="Z50" s="432">
        <v>0</v>
      </c>
      <c r="AA50" s="432">
        <v>0</v>
      </c>
      <c r="AB50" s="432">
        <v>1</v>
      </c>
      <c r="AC50" s="432">
        <v>1</v>
      </c>
      <c r="AD50" s="432">
        <v>3</v>
      </c>
      <c r="AE50" s="432">
        <v>2</v>
      </c>
      <c r="AF50" s="432">
        <v>1</v>
      </c>
      <c r="AG50" s="432">
        <v>2</v>
      </c>
      <c r="AH50" s="513">
        <v>0.13845621322256838</v>
      </c>
      <c r="AI50" s="510">
        <v>1.0901432652652421</v>
      </c>
      <c r="AJ50" s="465" t="s">
        <v>364</v>
      </c>
    </row>
    <row r="51" spans="1:36" s="428" customFormat="1" ht="9" customHeight="1">
      <c r="E51" s="431"/>
      <c r="F51" s="429"/>
      <c r="G51" s="429"/>
      <c r="H51" s="431"/>
      <c r="I51" s="429"/>
      <c r="J51" s="429"/>
      <c r="K51" s="429"/>
      <c r="L51" s="429"/>
      <c r="M51" s="429"/>
      <c r="N51" s="429"/>
      <c r="O51" s="429"/>
      <c r="P51" s="429"/>
      <c r="Q51" s="429"/>
      <c r="R51" s="429"/>
      <c r="S51" s="431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513">
        <v>0</v>
      </c>
      <c r="AI51" s="510">
        <v>0</v>
      </c>
      <c r="AJ51" s="465"/>
    </row>
    <row r="52" spans="1:36" s="428" customFormat="1" ht="9" customHeight="1">
      <c r="A52" s="428" t="s">
        <v>365</v>
      </c>
      <c r="B52" s="428" t="s">
        <v>599</v>
      </c>
      <c r="E52" s="431">
        <v>174</v>
      </c>
      <c r="F52" s="429">
        <v>103</v>
      </c>
      <c r="G52" s="429">
        <v>71</v>
      </c>
      <c r="H52" s="429">
        <v>21</v>
      </c>
      <c r="I52" s="429">
        <v>9</v>
      </c>
      <c r="J52" s="429">
        <v>8</v>
      </c>
      <c r="K52" s="429">
        <v>14</v>
      </c>
      <c r="L52" s="429">
        <v>14</v>
      </c>
      <c r="M52" s="429">
        <v>10</v>
      </c>
      <c r="N52" s="429">
        <v>11</v>
      </c>
      <c r="O52" s="429">
        <v>25</v>
      </c>
      <c r="P52" s="429">
        <v>15</v>
      </c>
      <c r="Q52" s="429">
        <v>12</v>
      </c>
      <c r="R52" s="429">
        <v>13</v>
      </c>
      <c r="S52" s="431">
        <v>22</v>
      </c>
      <c r="T52" s="432">
        <v>20</v>
      </c>
      <c r="U52" s="432">
        <v>18</v>
      </c>
      <c r="V52" s="432">
        <v>13</v>
      </c>
      <c r="W52" s="432">
        <v>12</v>
      </c>
      <c r="X52" s="432">
        <v>11</v>
      </c>
      <c r="Y52" s="432">
        <v>7</v>
      </c>
      <c r="Z52" s="432">
        <v>23</v>
      </c>
      <c r="AA52" s="432">
        <v>12</v>
      </c>
      <c r="AB52" s="432">
        <v>6</v>
      </c>
      <c r="AC52" s="432">
        <v>8</v>
      </c>
      <c r="AD52" s="432">
        <v>21</v>
      </c>
      <c r="AE52" s="432">
        <v>7</v>
      </c>
      <c r="AF52" s="432">
        <v>9</v>
      </c>
      <c r="AG52" s="432">
        <v>7</v>
      </c>
      <c r="AH52" s="513">
        <v>1.505711318795431</v>
      </c>
      <c r="AI52" s="510">
        <v>11.855308009759508</v>
      </c>
      <c r="AJ52" s="465" t="s">
        <v>365</v>
      </c>
    </row>
    <row r="53" spans="1:36" s="428" customFormat="1" ht="9" customHeight="1">
      <c r="A53" s="428" t="s">
        <v>367</v>
      </c>
      <c r="C53" s="428" t="s">
        <v>78</v>
      </c>
      <c r="E53" s="431">
        <v>118</v>
      </c>
      <c r="F53" s="429">
        <v>69</v>
      </c>
      <c r="G53" s="429">
        <v>49</v>
      </c>
      <c r="H53" s="431">
        <v>15</v>
      </c>
      <c r="I53" s="429">
        <v>3</v>
      </c>
      <c r="J53" s="429">
        <v>3</v>
      </c>
      <c r="K53" s="429">
        <v>11</v>
      </c>
      <c r="L53" s="429">
        <v>11</v>
      </c>
      <c r="M53" s="429">
        <v>8</v>
      </c>
      <c r="N53" s="429">
        <v>9</v>
      </c>
      <c r="O53" s="429">
        <v>16</v>
      </c>
      <c r="P53" s="429">
        <v>10</v>
      </c>
      <c r="Q53" s="429">
        <v>8</v>
      </c>
      <c r="R53" s="429">
        <v>9</v>
      </c>
      <c r="S53" s="431">
        <v>15</v>
      </c>
      <c r="T53" s="432">
        <v>13</v>
      </c>
      <c r="U53" s="432">
        <v>10</v>
      </c>
      <c r="V53" s="432">
        <v>9</v>
      </c>
      <c r="W53" s="432">
        <v>10</v>
      </c>
      <c r="X53" s="432">
        <v>7</v>
      </c>
      <c r="Y53" s="432">
        <v>6</v>
      </c>
      <c r="Z53" s="432">
        <v>15</v>
      </c>
      <c r="AA53" s="432">
        <v>7</v>
      </c>
      <c r="AB53" s="432">
        <v>4</v>
      </c>
      <c r="AC53" s="432">
        <v>7</v>
      </c>
      <c r="AD53" s="432">
        <v>15</v>
      </c>
      <c r="AE53" s="432">
        <v>7</v>
      </c>
      <c r="AF53" s="432">
        <v>6</v>
      </c>
      <c r="AG53" s="432">
        <v>2</v>
      </c>
      <c r="AH53" s="513">
        <v>1.0211145725164417</v>
      </c>
      <c r="AI53" s="510">
        <v>8.0398065813311597</v>
      </c>
      <c r="AJ53" s="465" t="s">
        <v>367</v>
      </c>
    </row>
    <row r="54" spans="1:36" s="428" customFormat="1" ht="9" customHeight="1">
      <c r="A54" s="428" t="s">
        <v>369</v>
      </c>
      <c r="C54" s="428" t="s">
        <v>600</v>
      </c>
      <c r="E54" s="431">
        <v>56</v>
      </c>
      <c r="F54" s="429">
        <v>34</v>
      </c>
      <c r="G54" s="429">
        <v>22</v>
      </c>
      <c r="H54" s="431">
        <v>6</v>
      </c>
      <c r="I54" s="429">
        <v>6</v>
      </c>
      <c r="J54" s="429">
        <v>5</v>
      </c>
      <c r="K54" s="429">
        <v>3</v>
      </c>
      <c r="L54" s="429">
        <v>3</v>
      </c>
      <c r="M54" s="429">
        <v>2</v>
      </c>
      <c r="N54" s="429">
        <v>2</v>
      </c>
      <c r="O54" s="429">
        <v>9</v>
      </c>
      <c r="P54" s="429">
        <v>5</v>
      </c>
      <c r="Q54" s="429">
        <v>4</v>
      </c>
      <c r="R54" s="429">
        <v>4</v>
      </c>
      <c r="S54" s="431">
        <v>7</v>
      </c>
      <c r="T54" s="432">
        <v>7</v>
      </c>
      <c r="U54" s="432">
        <v>8</v>
      </c>
      <c r="V54" s="432">
        <v>4</v>
      </c>
      <c r="W54" s="432">
        <v>2</v>
      </c>
      <c r="X54" s="432">
        <v>4</v>
      </c>
      <c r="Y54" s="432">
        <v>1</v>
      </c>
      <c r="Z54" s="432">
        <v>8</v>
      </c>
      <c r="AA54" s="432">
        <v>5</v>
      </c>
      <c r="AB54" s="432">
        <v>2</v>
      </c>
      <c r="AC54" s="432">
        <v>1</v>
      </c>
      <c r="AD54" s="432">
        <v>6</v>
      </c>
      <c r="AE54" s="432">
        <v>0</v>
      </c>
      <c r="AF54" s="432">
        <v>3</v>
      </c>
      <c r="AG54" s="432">
        <v>5</v>
      </c>
      <c r="AH54" s="513">
        <v>0.4845967462789893</v>
      </c>
      <c r="AI54" s="510">
        <v>3.8155014284283477</v>
      </c>
      <c r="AJ54" s="465" t="s">
        <v>369</v>
      </c>
    </row>
    <row r="55" spans="1:36" s="428" customFormat="1" ht="9" customHeight="1">
      <c r="E55" s="431"/>
      <c r="F55" s="429"/>
      <c r="G55" s="429"/>
      <c r="H55" s="431"/>
      <c r="I55" s="429"/>
      <c r="J55" s="429"/>
      <c r="K55" s="429"/>
      <c r="L55" s="429"/>
      <c r="M55" s="429"/>
      <c r="N55" s="429"/>
      <c r="O55" s="429"/>
      <c r="P55" s="429"/>
      <c r="Q55" s="429"/>
      <c r="R55" s="429"/>
      <c r="S55" s="431"/>
      <c r="T55" s="432"/>
      <c r="U55" s="432"/>
      <c r="V55" s="432"/>
      <c r="W55" s="432"/>
      <c r="X55" s="432"/>
      <c r="Y55" s="432"/>
      <c r="Z55" s="432"/>
      <c r="AA55" s="432"/>
      <c r="AB55" s="432"/>
      <c r="AC55" s="432"/>
      <c r="AD55" s="432"/>
      <c r="AE55" s="432"/>
      <c r="AF55" s="432"/>
      <c r="AG55" s="432"/>
      <c r="AH55" s="513">
        <v>0</v>
      </c>
      <c r="AI55" s="510">
        <v>0</v>
      </c>
      <c r="AJ55" s="465"/>
    </row>
    <row r="56" spans="1:36" s="428" customFormat="1" ht="9" customHeight="1">
      <c r="A56" s="428" t="s">
        <v>371</v>
      </c>
      <c r="B56" s="428" t="s">
        <v>372</v>
      </c>
      <c r="E56" s="431">
        <v>153</v>
      </c>
      <c r="F56" s="429">
        <v>46</v>
      </c>
      <c r="G56" s="429">
        <v>107</v>
      </c>
      <c r="H56" s="431">
        <v>12</v>
      </c>
      <c r="I56" s="431">
        <v>16</v>
      </c>
      <c r="J56" s="431">
        <v>15</v>
      </c>
      <c r="K56" s="431">
        <v>16</v>
      </c>
      <c r="L56" s="431">
        <v>19</v>
      </c>
      <c r="M56" s="431">
        <v>13</v>
      </c>
      <c r="N56" s="431">
        <v>5</v>
      </c>
      <c r="O56" s="431">
        <v>9</v>
      </c>
      <c r="P56" s="431">
        <v>14</v>
      </c>
      <c r="Q56" s="431">
        <v>8</v>
      </c>
      <c r="R56" s="431">
        <v>11</v>
      </c>
      <c r="S56" s="431">
        <v>15</v>
      </c>
      <c r="T56" s="463">
        <v>14</v>
      </c>
      <c r="U56" s="429">
        <v>27</v>
      </c>
      <c r="V56" s="429">
        <v>6</v>
      </c>
      <c r="W56" s="429">
        <v>19</v>
      </c>
      <c r="X56" s="429">
        <v>5</v>
      </c>
      <c r="Y56" s="429">
        <v>15</v>
      </c>
      <c r="Z56" s="429">
        <v>5</v>
      </c>
      <c r="AA56" s="429">
        <v>14</v>
      </c>
      <c r="AB56" s="429">
        <v>4</v>
      </c>
      <c r="AC56" s="429">
        <v>10</v>
      </c>
      <c r="AD56" s="429">
        <v>5</v>
      </c>
      <c r="AE56" s="429">
        <v>15</v>
      </c>
      <c r="AF56" s="429">
        <v>7</v>
      </c>
      <c r="AG56" s="429">
        <v>7</v>
      </c>
      <c r="AH56" s="513">
        <v>1.32398753894081</v>
      </c>
      <c r="AI56" s="510">
        <v>10.424494974098877</v>
      </c>
      <c r="AJ56" s="465" t="s">
        <v>371</v>
      </c>
    </row>
    <row r="57" spans="1:36" s="428" customFormat="1" ht="9" customHeight="1">
      <c r="A57" s="428" t="s">
        <v>373</v>
      </c>
      <c r="C57" s="428" t="s">
        <v>272</v>
      </c>
      <c r="E57" s="431">
        <v>140</v>
      </c>
      <c r="F57" s="429">
        <v>40</v>
      </c>
      <c r="G57" s="429">
        <v>100</v>
      </c>
      <c r="H57" s="431">
        <v>9</v>
      </c>
      <c r="I57" s="429">
        <v>15</v>
      </c>
      <c r="J57" s="429">
        <v>13</v>
      </c>
      <c r="K57" s="429">
        <v>16</v>
      </c>
      <c r="L57" s="429">
        <v>17</v>
      </c>
      <c r="M57" s="429">
        <v>13</v>
      </c>
      <c r="N57" s="429">
        <v>4</v>
      </c>
      <c r="O57" s="429">
        <v>9</v>
      </c>
      <c r="P57" s="429">
        <v>13</v>
      </c>
      <c r="Q57" s="429">
        <v>8</v>
      </c>
      <c r="R57" s="429">
        <v>11</v>
      </c>
      <c r="S57" s="431">
        <v>12</v>
      </c>
      <c r="T57" s="463">
        <v>13</v>
      </c>
      <c r="U57" s="429">
        <v>25</v>
      </c>
      <c r="V57" s="429">
        <v>5</v>
      </c>
      <c r="W57" s="429">
        <v>18</v>
      </c>
      <c r="X57" s="429">
        <v>5</v>
      </c>
      <c r="Y57" s="429">
        <v>14</v>
      </c>
      <c r="Z57" s="429">
        <v>5</v>
      </c>
      <c r="AA57" s="429">
        <v>13</v>
      </c>
      <c r="AB57" s="429">
        <v>2</v>
      </c>
      <c r="AC57" s="429">
        <v>9</v>
      </c>
      <c r="AD57" s="429">
        <v>4</v>
      </c>
      <c r="AE57" s="429">
        <v>15</v>
      </c>
      <c r="AF57" s="429">
        <v>6</v>
      </c>
      <c r="AG57" s="429">
        <v>6</v>
      </c>
      <c r="AH57" s="513">
        <v>1.2114918656974731</v>
      </c>
      <c r="AI57" s="510">
        <v>9.5387535710708669</v>
      </c>
      <c r="AJ57" s="465" t="s">
        <v>373</v>
      </c>
    </row>
    <row r="58" spans="1:36" s="428" customFormat="1" ht="9" customHeight="1">
      <c r="A58" s="428" t="s">
        <v>375</v>
      </c>
      <c r="C58" s="428" t="s">
        <v>601</v>
      </c>
      <c r="E58" s="431">
        <v>13</v>
      </c>
      <c r="F58" s="429">
        <v>6</v>
      </c>
      <c r="G58" s="429">
        <v>7</v>
      </c>
      <c r="H58" s="431">
        <v>3</v>
      </c>
      <c r="I58" s="429">
        <v>1</v>
      </c>
      <c r="J58" s="429">
        <v>2</v>
      </c>
      <c r="K58" s="429">
        <v>0</v>
      </c>
      <c r="L58" s="429">
        <v>2</v>
      </c>
      <c r="M58" s="429">
        <v>0</v>
      </c>
      <c r="N58" s="429">
        <v>1</v>
      </c>
      <c r="O58" s="429">
        <v>0</v>
      </c>
      <c r="P58" s="429">
        <v>1</v>
      </c>
      <c r="Q58" s="429">
        <v>0</v>
      </c>
      <c r="R58" s="429">
        <v>0</v>
      </c>
      <c r="S58" s="431">
        <v>3</v>
      </c>
      <c r="T58" s="463">
        <v>1</v>
      </c>
      <c r="U58" s="429">
        <v>2</v>
      </c>
      <c r="V58" s="429">
        <v>1</v>
      </c>
      <c r="W58" s="429">
        <v>1</v>
      </c>
      <c r="X58" s="429">
        <v>0</v>
      </c>
      <c r="Y58" s="429">
        <v>1</v>
      </c>
      <c r="Z58" s="429">
        <v>0</v>
      </c>
      <c r="AA58" s="429">
        <v>1</v>
      </c>
      <c r="AB58" s="429">
        <v>2</v>
      </c>
      <c r="AC58" s="429">
        <v>1</v>
      </c>
      <c r="AD58" s="429">
        <v>1</v>
      </c>
      <c r="AE58" s="429">
        <v>0</v>
      </c>
      <c r="AF58" s="429">
        <v>1</v>
      </c>
      <c r="AG58" s="429">
        <v>1</v>
      </c>
      <c r="AH58" s="513">
        <v>0.1124956732433368</v>
      </c>
      <c r="AI58" s="510">
        <v>0.88574140302800919</v>
      </c>
      <c r="AJ58" s="465" t="s">
        <v>375</v>
      </c>
    </row>
    <row r="59" spans="1:36" s="428" customFormat="1" ht="9" customHeight="1">
      <c r="E59" s="431"/>
      <c r="F59" s="429"/>
      <c r="G59" s="429"/>
      <c r="H59" s="431"/>
      <c r="I59" s="429"/>
      <c r="J59" s="429"/>
      <c r="K59" s="429"/>
      <c r="L59" s="429"/>
      <c r="M59" s="429"/>
      <c r="N59" s="429"/>
      <c r="O59" s="429"/>
      <c r="P59" s="429"/>
      <c r="Q59" s="429"/>
      <c r="R59" s="429"/>
      <c r="S59" s="431"/>
      <c r="T59" s="463"/>
      <c r="U59" s="429"/>
      <c r="V59" s="429"/>
      <c r="W59" s="429"/>
      <c r="X59" s="429"/>
      <c r="Y59" s="429"/>
      <c r="Z59" s="429"/>
      <c r="AA59" s="429"/>
      <c r="AB59" s="429"/>
      <c r="AC59" s="429"/>
      <c r="AD59" s="429"/>
      <c r="AE59" s="429"/>
      <c r="AF59" s="429"/>
      <c r="AG59" s="429"/>
      <c r="AH59" s="513">
        <v>0</v>
      </c>
      <c r="AI59" s="510">
        <v>0</v>
      </c>
      <c r="AJ59" s="465"/>
    </row>
    <row r="60" spans="1:36" s="428" customFormat="1" ht="9" customHeight="1">
      <c r="A60" s="428" t="s">
        <v>376</v>
      </c>
      <c r="B60" s="428" t="s">
        <v>377</v>
      </c>
      <c r="E60" s="431">
        <v>384</v>
      </c>
      <c r="F60" s="429">
        <v>198</v>
      </c>
      <c r="G60" s="429">
        <v>186</v>
      </c>
      <c r="H60" s="431">
        <v>50</v>
      </c>
      <c r="I60" s="431">
        <v>29</v>
      </c>
      <c r="J60" s="431">
        <v>31</v>
      </c>
      <c r="K60" s="431">
        <v>28</v>
      </c>
      <c r="L60" s="431">
        <v>36</v>
      </c>
      <c r="M60" s="431">
        <v>30</v>
      </c>
      <c r="N60" s="431">
        <v>28</v>
      </c>
      <c r="O60" s="431">
        <v>23</v>
      </c>
      <c r="P60" s="431">
        <v>22</v>
      </c>
      <c r="Q60" s="431">
        <v>39</v>
      </c>
      <c r="R60" s="431">
        <v>28</v>
      </c>
      <c r="S60" s="431">
        <v>40</v>
      </c>
      <c r="T60" s="463">
        <v>30</v>
      </c>
      <c r="U60" s="429">
        <v>28</v>
      </c>
      <c r="V60" s="429">
        <v>32</v>
      </c>
      <c r="W60" s="429">
        <v>20</v>
      </c>
      <c r="X60" s="429">
        <v>21</v>
      </c>
      <c r="Y60" s="429">
        <v>32</v>
      </c>
      <c r="Z60" s="429">
        <v>24</v>
      </c>
      <c r="AA60" s="429">
        <v>21</v>
      </c>
      <c r="AB60" s="429">
        <v>29</v>
      </c>
      <c r="AC60" s="429">
        <v>35</v>
      </c>
      <c r="AD60" s="429">
        <v>36</v>
      </c>
      <c r="AE60" s="429">
        <v>27</v>
      </c>
      <c r="AF60" s="429">
        <v>26</v>
      </c>
      <c r="AG60" s="429">
        <v>23</v>
      </c>
      <c r="AH60" s="513">
        <v>3.3229491173416408</v>
      </c>
      <c r="AI60" s="510">
        <v>26.16343836636581</v>
      </c>
      <c r="AJ60" s="465" t="s">
        <v>376</v>
      </c>
    </row>
    <row r="61" spans="1:36" s="428" customFormat="1" ht="9" customHeight="1">
      <c r="A61" s="428" t="s">
        <v>378</v>
      </c>
      <c r="C61" s="428" t="s">
        <v>602</v>
      </c>
      <c r="E61" s="431">
        <v>4</v>
      </c>
      <c r="F61" s="429">
        <v>2</v>
      </c>
      <c r="G61" s="429">
        <v>2</v>
      </c>
      <c r="H61" s="431">
        <v>0</v>
      </c>
      <c r="I61" s="429">
        <v>0</v>
      </c>
      <c r="J61" s="429">
        <v>1</v>
      </c>
      <c r="K61" s="429">
        <v>0</v>
      </c>
      <c r="L61" s="429">
        <v>0</v>
      </c>
      <c r="M61" s="429">
        <v>1</v>
      </c>
      <c r="N61" s="429">
        <v>2</v>
      </c>
      <c r="O61" s="429">
        <v>0</v>
      </c>
      <c r="P61" s="429">
        <v>0</v>
      </c>
      <c r="Q61" s="429">
        <v>0</v>
      </c>
      <c r="R61" s="429">
        <v>0</v>
      </c>
      <c r="S61" s="431">
        <v>0</v>
      </c>
      <c r="T61" s="432">
        <v>0</v>
      </c>
      <c r="U61" s="432">
        <v>0</v>
      </c>
      <c r="V61" s="432">
        <v>0</v>
      </c>
      <c r="W61" s="432">
        <v>0</v>
      </c>
      <c r="X61" s="432">
        <v>1</v>
      </c>
      <c r="Y61" s="432">
        <v>1</v>
      </c>
      <c r="Z61" s="432">
        <v>0</v>
      </c>
      <c r="AA61" s="432">
        <v>0</v>
      </c>
      <c r="AB61" s="432">
        <v>0</v>
      </c>
      <c r="AC61" s="432">
        <v>0</v>
      </c>
      <c r="AD61" s="432">
        <v>1</v>
      </c>
      <c r="AE61" s="432">
        <v>1</v>
      </c>
      <c r="AF61" s="432">
        <v>0</v>
      </c>
      <c r="AG61" s="432">
        <v>0</v>
      </c>
      <c r="AH61" s="513">
        <v>3.4614053305642094E-2</v>
      </c>
      <c r="AI61" s="510">
        <v>0.27253581631631052</v>
      </c>
      <c r="AJ61" s="465" t="s">
        <v>378</v>
      </c>
    </row>
    <row r="62" spans="1:36" s="428" customFormat="1" ht="9" customHeight="1">
      <c r="A62" s="428" t="s">
        <v>380</v>
      </c>
      <c r="C62" s="428" t="s">
        <v>603</v>
      </c>
      <c r="E62" s="431">
        <v>20</v>
      </c>
      <c r="F62" s="429">
        <v>9</v>
      </c>
      <c r="G62" s="429">
        <v>11</v>
      </c>
      <c r="H62" s="431">
        <v>2</v>
      </c>
      <c r="I62" s="429">
        <v>0</v>
      </c>
      <c r="J62" s="429">
        <v>1</v>
      </c>
      <c r="K62" s="429">
        <v>2</v>
      </c>
      <c r="L62" s="429">
        <v>2</v>
      </c>
      <c r="M62" s="429">
        <v>2</v>
      </c>
      <c r="N62" s="429">
        <v>2</v>
      </c>
      <c r="O62" s="429">
        <v>2</v>
      </c>
      <c r="P62" s="429">
        <v>0</v>
      </c>
      <c r="Q62" s="429">
        <v>5</v>
      </c>
      <c r="R62" s="429">
        <v>1</v>
      </c>
      <c r="S62" s="431">
        <v>1</v>
      </c>
      <c r="T62" s="432">
        <v>3</v>
      </c>
      <c r="U62" s="432">
        <v>2</v>
      </c>
      <c r="V62" s="432">
        <v>2</v>
      </c>
      <c r="W62" s="432">
        <v>0</v>
      </c>
      <c r="X62" s="432">
        <v>1</v>
      </c>
      <c r="Y62" s="432">
        <v>0</v>
      </c>
      <c r="Z62" s="432">
        <v>0</v>
      </c>
      <c r="AA62" s="432">
        <v>3</v>
      </c>
      <c r="AB62" s="432">
        <v>1</v>
      </c>
      <c r="AC62" s="432">
        <v>4</v>
      </c>
      <c r="AD62" s="432">
        <v>1</v>
      </c>
      <c r="AE62" s="432">
        <v>1</v>
      </c>
      <c r="AF62" s="432">
        <v>1</v>
      </c>
      <c r="AG62" s="432">
        <v>1</v>
      </c>
      <c r="AH62" s="513">
        <v>0.17307026652821045</v>
      </c>
      <c r="AI62" s="510">
        <v>1.3626790815815526</v>
      </c>
      <c r="AJ62" s="465" t="s">
        <v>380</v>
      </c>
    </row>
    <row r="63" spans="1:36" s="428" customFormat="1" ht="9" customHeight="1">
      <c r="A63" s="428" t="s">
        <v>382</v>
      </c>
      <c r="C63" s="428" t="s">
        <v>232</v>
      </c>
      <c r="E63" s="431">
        <v>103</v>
      </c>
      <c r="F63" s="429">
        <v>58</v>
      </c>
      <c r="G63" s="429">
        <v>45</v>
      </c>
      <c r="H63" s="431">
        <v>14</v>
      </c>
      <c r="I63" s="429">
        <v>11</v>
      </c>
      <c r="J63" s="429">
        <v>7</v>
      </c>
      <c r="K63" s="429">
        <v>4</v>
      </c>
      <c r="L63" s="429">
        <v>9</v>
      </c>
      <c r="M63" s="429">
        <v>5</v>
      </c>
      <c r="N63" s="429">
        <v>4</v>
      </c>
      <c r="O63" s="429">
        <v>10</v>
      </c>
      <c r="P63" s="429">
        <v>7</v>
      </c>
      <c r="Q63" s="429">
        <v>10</v>
      </c>
      <c r="R63" s="429">
        <v>10</v>
      </c>
      <c r="S63" s="431">
        <v>12</v>
      </c>
      <c r="T63" s="432">
        <v>6</v>
      </c>
      <c r="U63" s="432">
        <v>8</v>
      </c>
      <c r="V63" s="432">
        <v>9</v>
      </c>
      <c r="W63" s="432">
        <v>7</v>
      </c>
      <c r="X63" s="432">
        <v>4</v>
      </c>
      <c r="Y63" s="432">
        <v>8</v>
      </c>
      <c r="Z63" s="432">
        <v>10</v>
      </c>
      <c r="AA63" s="432">
        <v>3</v>
      </c>
      <c r="AB63" s="432">
        <v>5</v>
      </c>
      <c r="AC63" s="432">
        <v>9</v>
      </c>
      <c r="AD63" s="432">
        <v>15</v>
      </c>
      <c r="AE63" s="432">
        <v>6</v>
      </c>
      <c r="AF63" s="432">
        <v>9</v>
      </c>
      <c r="AG63" s="432">
        <v>4</v>
      </c>
      <c r="AH63" s="513">
        <v>0.89131187262028388</v>
      </c>
      <c r="AI63" s="510">
        <v>7.017797270144996</v>
      </c>
      <c r="AJ63" s="465" t="s">
        <v>382</v>
      </c>
    </row>
    <row r="64" spans="1:36" s="428" customFormat="1" ht="9" customHeight="1">
      <c r="A64" s="428" t="s">
        <v>384</v>
      </c>
      <c r="C64" s="428" t="s">
        <v>233</v>
      </c>
      <c r="E64" s="431">
        <v>124</v>
      </c>
      <c r="F64" s="429">
        <v>56</v>
      </c>
      <c r="G64" s="429">
        <v>68</v>
      </c>
      <c r="H64" s="431">
        <v>16</v>
      </c>
      <c r="I64" s="429">
        <v>11</v>
      </c>
      <c r="J64" s="429">
        <v>11</v>
      </c>
      <c r="K64" s="429">
        <v>6</v>
      </c>
      <c r="L64" s="429">
        <v>17</v>
      </c>
      <c r="M64" s="429">
        <v>10</v>
      </c>
      <c r="N64" s="429">
        <v>9</v>
      </c>
      <c r="O64" s="429">
        <v>5</v>
      </c>
      <c r="P64" s="429">
        <v>6</v>
      </c>
      <c r="Q64" s="429">
        <v>12</v>
      </c>
      <c r="R64" s="429">
        <v>9</v>
      </c>
      <c r="S64" s="431">
        <v>12</v>
      </c>
      <c r="T64" s="432">
        <v>8</v>
      </c>
      <c r="U64" s="432">
        <v>10</v>
      </c>
      <c r="V64" s="432">
        <v>10</v>
      </c>
      <c r="W64" s="432">
        <v>7</v>
      </c>
      <c r="X64" s="432">
        <v>6</v>
      </c>
      <c r="Y64" s="432">
        <v>10</v>
      </c>
      <c r="Z64" s="432">
        <v>3</v>
      </c>
      <c r="AA64" s="432">
        <v>9</v>
      </c>
      <c r="AB64" s="432">
        <v>9</v>
      </c>
      <c r="AC64" s="432">
        <v>9</v>
      </c>
      <c r="AD64" s="432">
        <v>11</v>
      </c>
      <c r="AE64" s="432">
        <v>12</v>
      </c>
      <c r="AF64" s="432">
        <v>9</v>
      </c>
      <c r="AG64" s="432">
        <v>11</v>
      </c>
      <c r="AH64" s="513">
        <v>1.0730356524749047</v>
      </c>
      <c r="AI64" s="510">
        <v>8.4486103058056266</v>
      </c>
      <c r="AJ64" s="465" t="s">
        <v>384</v>
      </c>
    </row>
    <row r="65" spans="1:36" s="428" customFormat="1" ht="9" customHeight="1">
      <c r="A65" s="428" t="s">
        <v>386</v>
      </c>
      <c r="C65" s="428" t="s">
        <v>604</v>
      </c>
      <c r="E65" s="431">
        <v>133</v>
      </c>
      <c r="F65" s="429">
        <v>73</v>
      </c>
      <c r="G65" s="429">
        <v>60</v>
      </c>
      <c r="H65" s="431">
        <v>18</v>
      </c>
      <c r="I65" s="429">
        <v>7</v>
      </c>
      <c r="J65" s="429">
        <v>11</v>
      </c>
      <c r="K65" s="429">
        <v>16</v>
      </c>
      <c r="L65" s="429">
        <v>8</v>
      </c>
      <c r="M65" s="429">
        <v>12</v>
      </c>
      <c r="N65" s="429">
        <v>11</v>
      </c>
      <c r="O65" s="429">
        <v>6</v>
      </c>
      <c r="P65" s="429">
        <v>9</v>
      </c>
      <c r="Q65" s="429">
        <v>12</v>
      </c>
      <c r="R65" s="429">
        <v>8</v>
      </c>
      <c r="S65" s="431">
        <v>15</v>
      </c>
      <c r="T65" s="432">
        <v>13</v>
      </c>
      <c r="U65" s="432">
        <v>8</v>
      </c>
      <c r="V65" s="432">
        <v>11</v>
      </c>
      <c r="W65" s="432">
        <v>6</v>
      </c>
      <c r="X65" s="432">
        <v>9</v>
      </c>
      <c r="Y65" s="432">
        <v>13</v>
      </c>
      <c r="Z65" s="432">
        <v>11</v>
      </c>
      <c r="AA65" s="432">
        <v>6</v>
      </c>
      <c r="AB65" s="432">
        <v>14</v>
      </c>
      <c r="AC65" s="432">
        <v>13</v>
      </c>
      <c r="AD65" s="432">
        <v>8</v>
      </c>
      <c r="AE65" s="432">
        <v>7</v>
      </c>
      <c r="AF65" s="432">
        <v>7</v>
      </c>
      <c r="AG65" s="432">
        <v>7</v>
      </c>
      <c r="AH65" s="513">
        <v>1.1509172724125996</v>
      </c>
      <c r="AI65" s="510">
        <v>9.0618158925173251</v>
      </c>
      <c r="AJ65" s="465" t="s">
        <v>386</v>
      </c>
    </row>
    <row r="66" spans="1:36" s="428" customFormat="1" ht="9" customHeight="1">
      <c r="E66" s="431"/>
      <c r="F66" s="429"/>
      <c r="G66" s="429"/>
      <c r="H66" s="431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31"/>
      <c r="T66" s="432"/>
      <c r="U66" s="432"/>
      <c r="V66" s="432"/>
      <c r="W66" s="432"/>
      <c r="X66" s="432"/>
      <c r="Y66" s="432"/>
      <c r="Z66" s="432"/>
      <c r="AA66" s="432"/>
      <c r="AB66" s="432"/>
      <c r="AC66" s="432"/>
      <c r="AD66" s="432"/>
      <c r="AE66" s="432"/>
      <c r="AF66" s="432"/>
      <c r="AG66" s="432"/>
      <c r="AH66" s="513">
        <v>0</v>
      </c>
      <c r="AI66" s="510">
        <v>0</v>
      </c>
      <c r="AJ66" s="465"/>
    </row>
    <row r="67" spans="1:36" s="428" customFormat="1" ht="9" customHeight="1">
      <c r="A67" s="428" t="s">
        <v>388</v>
      </c>
      <c r="B67" s="428" t="s">
        <v>389</v>
      </c>
      <c r="E67" s="431">
        <v>0</v>
      </c>
      <c r="F67" s="429">
        <v>0</v>
      </c>
      <c r="G67" s="429">
        <v>0</v>
      </c>
      <c r="H67" s="431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31"/>
      <c r="T67" s="432"/>
      <c r="U67" s="432"/>
      <c r="V67" s="432"/>
      <c r="W67" s="432"/>
      <c r="X67" s="432"/>
      <c r="Y67" s="432"/>
      <c r="Z67" s="432"/>
      <c r="AA67" s="432"/>
      <c r="AB67" s="432"/>
      <c r="AC67" s="432"/>
      <c r="AD67" s="432"/>
      <c r="AE67" s="432"/>
      <c r="AF67" s="432"/>
      <c r="AG67" s="432"/>
      <c r="AH67" s="513">
        <v>0</v>
      </c>
      <c r="AI67" s="510">
        <v>0</v>
      </c>
      <c r="AJ67" s="465" t="s">
        <v>388</v>
      </c>
    </row>
    <row r="68" spans="1:36" s="428" customFormat="1" ht="9" customHeight="1">
      <c r="E68" s="431"/>
      <c r="F68" s="429"/>
      <c r="G68" s="429"/>
      <c r="H68" s="431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31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432"/>
      <c r="AE68" s="432"/>
      <c r="AF68" s="432"/>
      <c r="AG68" s="432"/>
      <c r="AH68" s="513">
        <v>0</v>
      </c>
      <c r="AI68" s="510">
        <v>0</v>
      </c>
      <c r="AJ68" s="465"/>
    </row>
    <row r="69" spans="1:36" s="428" customFormat="1" ht="9" customHeight="1">
      <c r="A69" s="428" t="s">
        <v>390</v>
      </c>
      <c r="B69" s="428" t="s">
        <v>391</v>
      </c>
      <c r="E69" s="431">
        <v>0</v>
      </c>
      <c r="F69" s="429">
        <v>0</v>
      </c>
      <c r="G69" s="429">
        <v>0</v>
      </c>
      <c r="H69" s="431"/>
      <c r="I69" s="429"/>
      <c r="J69" s="429"/>
      <c r="K69" s="429"/>
      <c r="L69" s="429"/>
      <c r="M69" s="429"/>
      <c r="N69" s="429"/>
      <c r="O69" s="429"/>
      <c r="P69" s="429"/>
      <c r="Q69" s="429"/>
      <c r="R69" s="429"/>
      <c r="S69" s="431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513">
        <v>0</v>
      </c>
      <c r="AI69" s="510">
        <v>0</v>
      </c>
      <c r="AJ69" s="465" t="s">
        <v>390</v>
      </c>
    </row>
    <row r="70" spans="1:36" s="428" customFormat="1" ht="9" customHeight="1">
      <c r="E70" s="431"/>
      <c r="F70" s="429"/>
      <c r="G70" s="429"/>
      <c r="H70" s="431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31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513">
        <v>0</v>
      </c>
      <c r="AI70" s="510">
        <v>0</v>
      </c>
      <c r="AJ70" s="465"/>
    </row>
    <row r="71" spans="1:36" s="428" customFormat="1" ht="9" customHeight="1">
      <c r="A71" s="428" t="s">
        <v>392</v>
      </c>
      <c r="B71" s="428" t="s">
        <v>393</v>
      </c>
      <c r="E71" s="431">
        <v>2876</v>
      </c>
      <c r="F71" s="429">
        <v>1497</v>
      </c>
      <c r="G71" s="429">
        <v>1379</v>
      </c>
      <c r="H71" s="429">
        <v>306</v>
      </c>
      <c r="I71" s="429">
        <v>242</v>
      </c>
      <c r="J71" s="429">
        <v>226</v>
      </c>
      <c r="K71" s="429">
        <v>268</v>
      </c>
      <c r="L71" s="429">
        <v>229</v>
      </c>
      <c r="M71" s="429">
        <v>206</v>
      </c>
      <c r="N71" s="429">
        <v>216</v>
      </c>
      <c r="O71" s="429">
        <v>233</v>
      </c>
      <c r="P71" s="429">
        <v>218</v>
      </c>
      <c r="Q71" s="429">
        <v>227</v>
      </c>
      <c r="R71" s="429">
        <v>237</v>
      </c>
      <c r="S71" s="431">
        <v>268</v>
      </c>
      <c r="T71" s="432">
        <v>346</v>
      </c>
      <c r="U71" s="432">
        <v>272</v>
      </c>
      <c r="V71" s="432">
        <v>198</v>
      </c>
      <c r="W71" s="432">
        <v>152</v>
      </c>
      <c r="X71" s="432">
        <v>205</v>
      </c>
      <c r="Y71" s="432">
        <v>187</v>
      </c>
      <c r="Z71" s="432">
        <v>187</v>
      </c>
      <c r="AA71" s="432">
        <v>166</v>
      </c>
      <c r="AB71" s="432">
        <v>226</v>
      </c>
      <c r="AC71" s="432">
        <v>230</v>
      </c>
      <c r="AD71" s="432">
        <v>187</v>
      </c>
      <c r="AE71" s="432">
        <v>195</v>
      </c>
      <c r="AF71" s="432">
        <v>148</v>
      </c>
      <c r="AG71" s="432">
        <v>177</v>
      </c>
      <c r="AH71" s="513">
        <v>24.887504326756662</v>
      </c>
      <c r="AI71" s="510">
        <v>195.95325193142725</v>
      </c>
      <c r="AJ71" s="465" t="s">
        <v>392</v>
      </c>
    </row>
    <row r="72" spans="1:36" s="428" customFormat="1" ht="9" customHeight="1">
      <c r="A72" s="428" t="s">
        <v>394</v>
      </c>
      <c r="C72" s="428" t="s">
        <v>79</v>
      </c>
      <c r="E72" s="431">
        <v>49</v>
      </c>
      <c r="F72" s="429">
        <v>19</v>
      </c>
      <c r="G72" s="429">
        <v>30</v>
      </c>
      <c r="H72" s="431">
        <v>6</v>
      </c>
      <c r="I72" s="431">
        <v>5</v>
      </c>
      <c r="J72" s="431">
        <v>4</v>
      </c>
      <c r="K72" s="431">
        <v>1</v>
      </c>
      <c r="L72" s="431">
        <v>5</v>
      </c>
      <c r="M72" s="431">
        <v>7</v>
      </c>
      <c r="N72" s="431">
        <v>5</v>
      </c>
      <c r="O72" s="431">
        <v>3</v>
      </c>
      <c r="P72" s="431">
        <v>3</v>
      </c>
      <c r="Q72" s="431">
        <v>4</v>
      </c>
      <c r="R72" s="431">
        <v>5</v>
      </c>
      <c r="S72" s="431">
        <v>1</v>
      </c>
      <c r="T72" s="463">
        <v>2</v>
      </c>
      <c r="U72" s="429">
        <v>6</v>
      </c>
      <c r="V72" s="429">
        <v>1</v>
      </c>
      <c r="W72" s="429">
        <v>2</v>
      </c>
      <c r="X72" s="429">
        <v>5</v>
      </c>
      <c r="Y72" s="429">
        <v>4</v>
      </c>
      <c r="Z72" s="429">
        <v>2</v>
      </c>
      <c r="AA72" s="429">
        <v>0</v>
      </c>
      <c r="AB72" s="429">
        <v>2</v>
      </c>
      <c r="AC72" s="429">
        <v>4</v>
      </c>
      <c r="AD72" s="429">
        <v>6</v>
      </c>
      <c r="AE72" s="429">
        <v>10</v>
      </c>
      <c r="AF72" s="429">
        <v>1</v>
      </c>
      <c r="AG72" s="429">
        <v>4</v>
      </c>
      <c r="AH72" s="513">
        <v>0.42402215299411561</v>
      </c>
      <c r="AI72" s="510">
        <v>3.3385637498748038</v>
      </c>
      <c r="AJ72" s="465" t="s">
        <v>394</v>
      </c>
    </row>
    <row r="73" spans="1:36" s="428" customFormat="1" ht="9" customHeight="1">
      <c r="A73" s="428" t="s">
        <v>396</v>
      </c>
      <c r="D73" s="428" t="s">
        <v>605</v>
      </c>
      <c r="E73" s="431">
        <v>36</v>
      </c>
      <c r="F73" s="429">
        <v>13</v>
      </c>
      <c r="G73" s="429">
        <v>23</v>
      </c>
      <c r="H73" s="429">
        <v>4</v>
      </c>
      <c r="I73" s="429">
        <v>4</v>
      </c>
      <c r="J73" s="429">
        <v>4</v>
      </c>
      <c r="K73" s="429">
        <v>1</v>
      </c>
      <c r="L73" s="429">
        <v>5</v>
      </c>
      <c r="M73" s="429">
        <v>4</v>
      </c>
      <c r="N73" s="429">
        <v>4</v>
      </c>
      <c r="O73" s="429">
        <v>2</v>
      </c>
      <c r="P73" s="429">
        <v>3</v>
      </c>
      <c r="Q73" s="429">
        <v>2</v>
      </c>
      <c r="R73" s="429">
        <v>3</v>
      </c>
      <c r="S73" s="431">
        <v>0</v>
      </c>
      <c r="T73" s="432">
        <v>1</v>
      </c>
      <c r="U73" s="432">
        <v>4</v>
      </c>
      <c r="V73" s="432">
        <v>1</v>
      </c>
      <c r="W73" s="432">
        <v>2</v>
      </c>
      <c r="X73" s="432">
        <v>4</v>
      </c>
      <c r="Y73" s="432">
        <v>2</v>
      </c>
      <c r="Z73" s="432">
        <v>2</v>
      </c>
      <c r="AA73" s="432">
        <v>0</v>
      </c>
      <c r="AB73" s="432">
        <v>0</v>
      </c>
      <c r="AC73" s="432">
        <v>3</v>
      </c>
      <c r="AD73" s="432">
        <v>4</v>
      </c>
      <c r="AE73" s="432">
        <v>8</v>
      </c>
      <c r="AF73" s="432">
        <v>1</v>
      </c>
      <c r="AG73" s="432">
        <v>4</v>
      </c>
      <c r="AH73" s="513">
        <v>0.3115264797507788</v>
      </c>
      <c r="AI73" s="510">
        <v>2.4528223468467947</v>
      </c>
      <c r="AJ73" s="465" t="s">
        <v>396</v>
      </c>
    </row>
    <row r="74" spans="1:36" s="428" customFormat="1" ht="9" customHeight="1">
      <c r="A74" s="428" t="s">
        <v>398</v>
      </c>
      <c r="D74" s="428" t="s">
        <v>606</v>
      </c>
      <c r="E74" s="431">
        <v>13</v>
      </c>
      <c r="F74" s="429">
        <v>6</v>
      </c>
      <c r="G74" s="429">
        <v>7</v>
      </c>
      <c r="H74" s="429">
        <v>2</v>
      </c>
      <c r="I74" s="429">
        <v>1</v>
      </c>
      <c r="J74" s="429">
        <v>0</v>
      </c>
      <c r="K74" s="429">
        <v>0</v>
      </c>
      <c r="L74" s="429">
        <v>0</v>
      </c>
      <c r="M74" s="429">
        <v>3</v>
      </c>
      <c r="N74" s="429">
        <v>1</v>
      </c>
      <c r="O74" s="429">
        <v>1</v>
      </c>
      <c r="P74" s="429">
        <v>0</v>
      </c>
      <c r="Q74" s="429">
        <v>2</v>
      </c>
      <c r="R74" s="429">
        <v>2</v>
      </c>
      <c r="S74" s="431">
        <v>1</v>
      </c>
      <c r="T74" s="432">
        <v>1</v>
      </c>
      <c r="U74" s="432">
        <v>2</v>
      </c>
      <c r="V74" s="432">
        <v>0</v>
      </c>
      <c r="W74" s="432">
        <v>0</v>
      </c>
      <c r="X74" s="432">
        <v>1</v>
      </c>
      <c r="Y74" s="432">
        <v>2</v>
      </c>
      <c r="Z74" s="432">
        <v>0</v>
      </c>
      <c r="AA74" s="432">
        <v>0</v>
      </c>
      <c r="AB74" s="432">
        <v>2</v>
      </c>
      <c r="AC74" s="432">
        <v>1</v>
      </c>
      <c r="AD74" s="432">
        <v>2</v>
      </c>
      <c r="AE74" s="432">
        <v>2</v>
      </c>
      <c r="AF74" s="432">
        <v>0</v>
      </c>
      <c r="AG74" s="432">
        <v>0</v>
      </c>
      <c r="AH74" s="513">
        <v>0.1124956732433368</v>
      </c>
      <c r="AI74" s="510">
        <v>0.88574140302800919</v>
      </c>
      <c r="AJ74" s="465" t="s">
        <v>398</v>
      </c>
    </row>
    <row r="75" spans="1:36" s="428" customFormat="1" ht="9" customHeight="1">
      <c r="A75" s="428" t="s">
        <v>400</v>
      </c>
      <c r="C75" s="428" t="s">
        <v>80</v>
      </c>
      <c r="E75" s="431">
        <v>1772</v>
      </c>
      <c r="F75" s="429">
        <v>954</v>
      </c>
      <c r="G75" s="429">
        <v>818</v>
      </c>
      <c r="H75" s="429">
        <v>207</v>
      </c>
      <c r="I75" s="429">
        <v>138</v>
      </c>
      <c r="J75" s="429">
        <v>146</v>
      </c>
      <c r="K75" s="429">
        <v>168</v>
      </c>
      <c r="L75" s="429">
        <v>147</v>
      </c>
      <c r="M75" s="429">
        <v>116</v>
      </c>
      <c r="N75" s="429">
        <v>130</v>
      </c>
      <c r="O75" s="429">
        <v>165</v>
      </c>
      <c r="P75" s="429">
        <v>123</v>
      </c>
      <c r="Q75" s="429">
        <v>136</v>
      </c>
      <c r="R75" s="429">
        <v>135</v>
      </c>
      <c r="S75" s="431">
        <v>161</v>
      </c>
      <c r="T75" s="432">
        <v>243</v>
      </c>
      <c r="U75" s="432">
        <v>173</v>
      </c>
      <c r="V75" s="432">
        <v>106</v>
      </c>
      <c r="W75" s="432">
        <v>90</v>
      </c>
      <c r="X75" s="432">
        <v>134</v>
      </c>
      <c r="Y75" s="432">
        <v>108</v>
      </c>
      <c r="Z75" s="432">
        <v>105</v>
      </c>
      <c r="AA75" s="432">
        <v>101</v>
      </c>
      <c r="AB75" s="432">
        <v>154</v>
      </c>
      <c r="AC75" s="432">
        <v>142</v>
      </c>
      <c r="AD75" s="432">
        <v>115</v>
      </c>
      <c r="AE75" s="432">
        <v>111</v>
      </c>
      <c r="AF75" s="432">
        <v>97</v>
      </c>
      <c r="AG75" s="432">
        <v>93</v>
      </c>
      <c r="AH75" s="513">
        <v>15.334025614399446</v>
      </c>
      <c r="AI75" s="510">
        <v>120.73336662812555</v>
      </c>
      <c r="AJ75" s="465" t="s">
        <v>400</v>
      </c>
    </row>
    <row r="76" spans="1:36" s="428" customFormat="1" ht="9" customHeight="1">
      <c r="A76" s="428" t="s">
        <v>402</v>
      </c>
      <c r="D76" s="428" t="s">
        <v>607</v>
      </c>
      <c r="E76" s="431">
        <v>21</v>
      </c>
      <c r="F76" s="429">
        <v>9</v>
      </c>
      <c r="G76" s="429">
        <v>12</v>
      </c>
      <c r="H76" s="431">
        <v>1</v>
      </c>
      <c r="I76" s="429">
        <v>1</v>
      </c>
      <c r="J76" s="429">
        <v>1</v>
      </c>
      <c r="K76" s="429">
        <v>1</v>
      </c>
      <c r="L76" s="429">
        <v>4</v>
      </c>
      <c r="M76" s="429">
        <v>1</v>
      </c>
      <c r="N76" s="429">
        <v>1</v>
      </c>
      <c r="O76" s="429">
        <v>2</v>
      </c>
      <c r="P76" s="429">
        <v>1</v>
      </c>
      <c r="Q76" s="429">
        <v>3</v>
      </c>
      <c r="R76" s="429">
        <v>3</v>
      </c>
      <c r="S76" s="431">
        <v>2</v>
      </c>
      <c r="T76" s="432">
        <v>1</v>
      </c>
      <c r="U76" s="432">
        <v>0</v>
      </c>
      <c r="V76" s="432">
        <v>1</v>
      </c>
      <c r="W76" s="432">
        <v>3</v>
      </c>
      <c r="X76" s="432">
        <v>1</v>
      </c>
      <c r="Y76" s="432">
        <v>4</v>
      </c>
      <c r="Z76" s="432">
        <v>3</v>
      </c>
      <c r="AA76" s="432">
        <v>0</v>
      </c>
      <c r="AB76" s="432">
        <v>1</v>
      </c>
      <c r="AC76" s="432">
        <v>2</v>
      </c>
      <c r="AD76" s="432">
        <v>0</v>
      </c>
      <c r="AE76" s="432">
        <v>1</v>
      </c>
      <c r="AF76" s="432">
        <v>2</v>
      </c>
      <c r="AG76" s="432">
        <v>2</v>
      </c>
      <c r="AH76" s="513">
        <v>0.18172377985462099</v>
      </c>
      <c r="AI76" s="510">
        <v>1.4308130356606301</v>
      </c>
      <c r="AJ76" s="465" t="s">
        <v>402</v>
      </c>
    </row>
    <row r="77" spans="1:36" s="428" customFormat="1" ht="9" customHeight="1">
      <c r="A77" s="428" t="s">
        <v>404</v>
      </c>
      <c r="D77" s="428" t="s">
        <v>81</v>
      </c>
      <c r="E77" s="431">
        <v>255</v>
      </c>
      <c r="F77" s="429">
        <v>176</v>
      </c>
      <c r="G77" s="429">
        <v>79</v>
      </c>
      <c r="H77" s="431">
        <v>33</v>
      </c>
      <c r="I77" s="429">
        <v>14</v>
      </c>
      <c r="J77" s="429">
        <v>24</v>
      </c>
      <c r="K77" s="429">
        <v>36</v>
      </c>
      <c r="L77" s="429">
        <v>15</v>
      </c>
      <c r="M77" s="429">
        <v>14</v>
      </c>
      <c r="N77" s="429">
        <v>19</v>
      </c>
      <c r="O77" s="429">
        <v>26</v>
      </c>
      <c r="P77" s="429">
        <v>25</v>
      </c>
      <c r="Q77" s="429">
        <v>15</v>
      </c>
      <c r="R77" s="429">
        <v>14</v>
      </c>
      <c r="S77" s="431">
        <v>20</v>
      </c>
      <c r="T77" s="432">
        <v>37</v>
      </c>
      <c r="U77" s="432">
        <v>16</v>
      </c>
      <c r="V77" s="432">
        <v>23</v>
      </c>
      <c r="W77" s="432">
        <v>12</v>
      </c>
      <c r="X77" s="432">
        <v>20</v>
      </c>
      <c r="Y77" s="432">
        <v>12</v>
      </c>
      <c r="Z77" s="432">
        <v>16</v>
      </c>
      <c r="AA77" s="432">
        <v>7</v>
      </c>
      <c r="AB77" s="432">
        <v>43</v>
      </c>
      <c r="AC77" s="432">
        <v>12</v>
      </c>
      <c r="AD77" s="432">
        <v>17</v>
      </c>
      <c r="AE77" s="432">
        <v>11</v>
      </c>
      <c r="AF77" s="432">
        <v>20</v>
      </c>
      <c r="AG77" s="432">
        <v>9</v>
      </c>
      <c r="AH77" s="513">
        <v>2.2066458982346835</v>
      </c>
      <c r="AI77" s="510">
        <v>17.374158290164793</v>
      </c>
      <c r="AJ77" s="465" t="s">
        <v>404</v>
      </c>
    </row>
    <row r="78" spans="1:36" s="428" customFormat="1" ht="9" customHeight="1">
      <c r="A78" s="428" t="s">
        <v>406</v>
      </c>
      <c r="D78" s="428" t="s">
        <v>82</v>
      </c>
      <c r="E78" s="431">
        <v>344</v>
      </c>
      <c r="F78" s="429">
        <v>211</v>
      </c>
      <c r="G78" s="429">
        <v>133</v>
      </c>
      <c r="H78" s="431">
        <v>36</v>
      </c>
      <c r="I78" s="429">
        <v>25</v>
      </c>
      <c r="J78" s="429">
        <v>18</v>
      </c>
      <c r="K78" s="429">
        <v>28</v>
      </c>
      <c r="L78" s="429">
        <v>25</v>
      </c>
      <c r="M78" s="429">
        <v>29</v>
      </c>
      <c r="N78" s="429">
        <v>27</v>
      </c>
      <c r="O78" s="429">
        <v>28</v>
      </c>
      <c r="P78" s="429">
        <v>32</v>
      </c>
      <c r="Q78" s="429">
        <v>28</v>
      </c>
      <c r="R78" s="429">
        <v>28</v>
      </c>
      <c r="S78" s="431">
        <v>40</v>
      </c>
      <c r="T78" s="432">
        <v>58</v>
      </c>
      <c r="U78" s="432">
        <v>24</v>
      </c>
      <c r="V78" s="432">
        <v>14</v>
      </c>
      <c r="W78" s="432">
        <v>11</v>
      </c>
      <c r="X78" s="432">
        <v>34</v>
      </c>
      <c r="Y78" s="432">
        <v>26</v>
      </c>
      <c r="Z78" s="432">
        <v>34</v>
      </c>
      <c r="AA78" s="432">
        <v>24</v>
      </c>
      <c r="AB78" s="432">
        <v>16</v>
      </c>
      <c r="AC78" s="432">
        <v>14</v>
      </c>
      <c r="AD78" s="432">
        <v>34</v>
      </c>
      <c r="AE78" s="432">
        <v>20</v>
      </c>
      <c r="AF78" s="432">
        <v>21</v>
      </c>
      <c r="AG78" s="432">
        <v>14</v>
      </c>
      <c r="AH78" s="513">
        <v>2.9768085842852199</v>
      </c>
      <c r="AI78" s="510">
        <v>23.438080203202706</v>
      </c>
      <c r="AJ78" s="465" t="s">
        <v>406</v>
      </c>
    </row>
    <row r="79" spans="1:36" s="428" customFormat="1" ht="9" customHeight="1">
      <c r="A79" s="428" t="s">
        <v>409</v>
      </c>
      <c r="D79" s="428" t="s">
        <v>608</v>
      </c>
      <c r="E79" s="431">
        <v>87</v>
      </c>
      <c r="F79" s="429">
        <v>22</v>
      </c>
      <c r="G79" s="429">
        <v>65</v>
      </c>
      <c r="H79" s="431">
        <v>4</v>
      </c>
      <c r="I79" s="429">
        <v>9</v>
      </c>
      <c r="J79" s="429">
        <v>9</v>
      </c>
      <c r="K79" s="429">
        <v>4</v>
      </c>
      <c r="L79" s="429">
        <v>8</v>
      </c>
      <c r="M79" s="429">
        <v>7</v>
      </c>
      <c r="N79" s="429">
        <v>4</v>
      </c>
      <c r="O79" s="429">
        <v>4</v>
      </c>
      <c r="P79" s="429">
        <v>9</v>
      </c>
      <c r="Q79" s="429">
        <v>7</v>
      </c>
      <c r="R79" s="429">
        <v>10</v>
      </c>
      <c r="S79" s="431">
        <v>12</v>
      </c>
      <c r="T79" s="432">
        <v>4</v>
      </c>
      <c r="U79" s="432">
        <v>17</v>
      </c>
      <c r="V79" s="432">
        <v>2</v>
      </c>
      <c r="W79" s="432">
        <v>4</v>
      </c>
      <c r="X79" s="432">
        <v>7</v>
      </c>
      <c r="Y79" s="432">
        <v>4</v>
      </c>
      <c r="Z79" s="432">
        <v>2</v>
      </c>
      <c r="AA79" s="432">
        <v>5</v>
      </c>
      <c r="AB79" s="432">
        <v>2</v>
      </c>
      <c r="AC79" s="432">
        <v>14</v>
      </c>
      <c r="AD79" s="432">
        <v>4</v>
      </c>
      <c r="AE79" s="432">
        <v>13</v>
      </c>
      <c r="AF79" s="432">
        <v>1</v>
      </c>
      <c r="AG79" s="432">
        <v>8</v>
      </c>
      <c r="AH79" s="513">
        <v>0.75285565939771548</v>
      </c>
      <c r="AI79" s="510">
        <v>5.9276540048797539</v>
      </c>
      <c r="AJ79" s="465" t="s">
        <v>409</v>
      </c>
    </row>
    <row r="80" spans="1:36" s="428" customFormat="1" ht="9" customHeight="1">
      <c r="A80" s="428" t="s">
        <v>411</v>
      </c>
      <c r="D80" s="428" t="s">
        <v>609</v>
      </c>
      <c r="E80" s="431">
        <v>26</v>
      </c>
      <c r="F80" s="429">
        <v>16</v>
      </c>
      <c r="G80" s="429">
        <v>10</v>
      </c>
      <c r="H80" s="431">
        <v>2</v>
      </c>
      <c r="I80" s="429">
        <v>1</v>
      </c>
      <c r="J80" s="429">
        <v>0</v>
      </c>
      <c r="K80" s="429">
        <v>2</v>
      </c>
      <c r="L80" s="429">
        <v>2</v>
      </c>
      <c r="M80" s="429">
        <v>1</v>
      </c>
      <c r="N80" s="429">
        <v>5</v>
      </c>
      <c r="O80" s="429">
        <v>2</v>
      </c>
      <c r="P80" s="429">
        <v>2</v>
      </c>
      <c r="Q80" s="429">
        <v>3</v>
      </c>
      <c r="R80" s="429">
        <v>3</v>
      </c>
      <c r="S80" s="431">
        <v>3</v>
      </c>
      <c r="T80" s="432">
        <v>6</v>
      </c>
      <c r="U80" s="432">
        <v>1</v>
      </c>
      <c r="V80" s="432">
        <v>1</v>
      </c>
      <c r="W80" s="432">
        <v>0</v>
      </c>
      <c r="X80" s="432">
        <v>1</v>
      </c>
      <c r="Y80" s="432">
        <v>2</v>
      </c>
      <c r="Z80" s="432">
        <v>1</v>
      </c>
      <c r="AA80" s="432">
        <v>2</v>
      </c>
      <c r="AB80" s="432">
        <v>0</v>
      </c>
      <c r="AC80" s="432">
        <v>2</v>
      </c>
      <c r="AD80" s="432">
        <v>2</v>
      </c>
      <c r="AE80" s="432">
        <v>2</v>
      </c>
      <c r="AF80" s="432">
        <v>5</v>
      </c>
      <c r="AG80" s="432">
        <v>1</v>
      </c>
      <c r="AH80" s="513">
        <v>0.2249913464866736</v>
      </c>
      <c r="AI80" s="510">
        <v>1.7714828060560184</v>
      </c>
      <c r="AJ80" s="465" t="s">
        <v>411</v>
      </c>
    </row>
    <row r="81" spans="1:37" s="521" customFormat="1" ht="11.1" customHeight="1" thickBot="1">
      <c r="A81" s="483" t="s">
        <v>413</v>
      </c>
      <c r="B81" s="483"/>
      <c r="C81" s="483"/>
      <c r="D81" s="516" t="s">
        <v>83</v>
      </c>
      <c r="E81" s="461">
        <v>166</v>
      </c>
      <c r="F81" s="517">
        <v>75</v>
      </c>
      <c r="G81" s="517">
        <v>91</v>
      </c>
      <c r="H81" s="518">
        <v>19</v>
      </c>
      <c r="I81" s="517">
        <v>9</v>
      </c>
      <c r="J81" s="517">
        <v>20</v>
      </c>
      <c r="K81" s="517">
        <v>18</v>
      </c>
      <c r="L81" s="517">
        <v>11</v>
      </c>
      <c r="M81" s="517">
        <v>10</v>
      </c>
      <c r="N81" s="517">
        <v>15</v>
      </c>
      <c r="O81" s="517">
        <v>22</v>
      </c>
      <c r="P81" s="517">
        <v>10</v>
      </c>
      <c r="Q81" s="517">
        <v>10</v>
      </c>
      <c r="R81" s="517">
        <v>11</v>
      </c>
      <c r="S81" s="518">
        <v>11</v>
      </c>
      <c r="T81" s="519">
        <v>14</v>
      </c>
      <c r="U81" s="519">
        <v>16</v>
      </c>
      <c r="V81" s="519">
        <v>10</v>
      </c>
      <c r="W81" s="519">
        <v>11</v>
      </c>
      <c r="X81" s="519">
        <v>14</v>
      </c>
      <c r="Y81" s="519">
        <v>8</v>
      </c>
      <c r="Z81" s="519">
        <v>8</v>
      </c>
      <c r="AA81" s="519">
        <v>10</v>
      </c>
      <c r="AB81" s="519">
        <v>9</v>
      </c>
      <c r="AC81" s="519">
        <v>10</v>
      </c>
      <c r="AD81" s="519">
        <v>14</v>
      </c>
      <c r="AE81" s="519">
        <v>20</v>
      </c>
      <c r="AF81" s="519">
        <v>6</v>
      </c>
      <c r="AG81" s="519">
        <v>16</v>
      </c>
      <c r="AH81" s="513">
        <v>1.4364832121841469</v>
      </c>
      <c r="AI81" s="520">
        <v>11.310236377126886</v>
      </c>
      <c r="AJ81" s="486" t="s">
        <v>413</v>
      </c>
    </row>
    <row r="82" spans="1:37" s="496" customFormat="1" ht="9" customHeight="1">
      <c r="A82" s="788" t="s">
        <v>610</v>
      </c>
      <c r="B82" s="788"/>
      <c r="C82" s="788"/>
      <c r="D82" s="788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  <c r="AA82" s="463"/>
      <c r="AB82" s="463"/>
      <c r="AC82" s="463"/>
      <c r="AD82" s="463"/>
      <c r="AE82" s="463"/>
      <c r="AF82" s="463"/>
      <c r="AG82" s="463"/>
      <c r="AH82" s="522"/>
      <c r="AI82" s="463"/>
      <c r="AJ82" s="463"/>
    </row>
    <row r="83" spans="1:37" s="496" customFormat="1" ht="18" customHeight="1">
      <c r="A83" s="428"/>
      <c r="B83" s="428"/>
      <c r="C83" s="428"/>
      <c r="D83" s="428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  <c r="V83" s="463"/>
      <c r="W83" s="463"/>
      <c r="X83" s="463"/>
      <c r="Y83" s="463"/>
      <c r="Z83" s="463"/>
      <c r="AA83" s="463"/>
      <c r="AB83" s="463"/>
      <c r="AC83" s="463"/>
      <c r="AD83" s="463"/>
      <c r="AE83" s="463"/>
      <c r="AF83" s="463"/>
      <c r="AG83" s="463"/>
      <c r="AH83" s="514"/>
      <c r="AI83" s="463"/>
      <c r="AJ83" s="463"/>
    </row>
    <row r="84" spans="1:37" s="496" customFormat="1" ht="9.75" thickBot="1">
      <c r="A84" s="428" t="s">
        <v>611</v>
      </c>
      <c r="B84" s="428"/>
      <c r="C84" s="428"/>
      <c r="D84" s="428"/>
      <c r="E84" s="428"/>
      <c r="F84" s="428"/>
      <c r="G84" s="428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523"/>
      <c r="U84" s="523"/>
      <c r="V84" s="523"/>
      <c r="W84" s="523"/>
      <c r="X84" s="523"/>
      <c r="Y84" s="523"/>
      <c r="Z84" s="523"/>
      <c r="AA84" s="523"/>
      <c r="AB84" s="523"/>
      <c r="AC84" s="523"/>
      <c r="AD84" s="523"/>
      <c r="AE84" s="523"/>
      <c r="AF84" s="523"/>
      <c r="AG84" s="523"/>
      <c r="AH84" s="524"/>
      <c r="AI84" s="789" t="s">
        <v>47</v>
      </c>
      <c r="AJ84" s="789"/>
    </row>
    <row r="85" spans="1:37" s="496" customFormat="1" ht="8.1" customHeight="1">
      <c r="A85" s="764" t="s">
        <v>549</v>
      </c>
      <c r="B85" s="764"/>
      <c r="C85" s="764"/>
      <c r="D85" s="765"/>
      <c r="E85" s="770" t="s">
        <v>62</v>
      </c>
      <c r="F85" s="764"/>
      <c r="G85" s="765"/>
      <c r="H85" s="777" t="s">
        <v>550</v>
      </c>
      <c r="I85" s="790"/>
      <c r="J85" s="790"/>
      <c r="K85" s="790"/>
      <c r="L85" s="790"/>
      <c r="M85" s="790"/>
      <c r="N85" s="790"/>
      <c r="O85" s="790"/>
      <c r="P85" s="790"/>
      <c r="Q85" s="790"/>
      <c r="R85" s="498"/>
      <c r="S85" s="498"/>
      <c r="T85" s="790" t="s">
        <v>158</v>
      </c>
      <c r="U85" s="778"/>
      <c r="V85" s="777" t="s">
        <v>552</v>
      </c>
      <c r="W85" s="778"/>
      <c r="X85" s="777" t="s">
        <v>553</v>
      </c>
      <c r="Y85" s="778"/>
      <c r="Z85" s="777" t="s">
        <v>554</v>
      </c>
      <c r="AA85" s="778"/>
      <c r="AB85" s="777" t="s">
        <v>555</v>
      </c>
      <c r="AC85" s="778"/>
      <c r="AD85" s="777" t="s">
        <v>556</v>
      </c>
      <c r="AE85" s="778"/>
      <c r="AF85" s="777" t="s">
        <v>557</v>
      </c>
      <c r="AG85" s="778"/>
      <c r="AH85" s="781" t="s">
        <v>558</v>
      </c>
      <c r="AI85" s="781" t="s">
        <v>559</v>
      </c>
      <c r="AJ85" s="770" t="s">
        <v>560</v>
      </c>
      <c r="AK85" s="465"/>
    </row>
    <row r="86" spans="1:37" s="496" customFormat="1" ht="8.1" customHeight="1">
      <c r="A86" s="766"/>
      <c r="B86" s="766"/>
      <c r="C86" s="766"/>
      <c r="D86" s="767"/>
      <c r="E86" s="771"/>
      <c r="F86" s="772"/>
      <c r="G86" s="773"/>
      <c r="H86" s="779"/>
      <c r="I86" s="791"/>
      <c r="J86" s="791"/>
      <c r="K86" s="791"/>
      <c r="L86" s="791"/>
      <c r="M86" s="791"/>
      <c r="N86" s="791"/>
      <c r="O86" s="791"/>
      <c r="P86" s="791"/>
      <c r="Q86" s="791"/>
      <c r="R86" s="499"/>
      <c r="S86" s="499"/>
      <c r="T86" s="791"/>
      <c r="U86" s="780"/>
      <c r="V86" s="779"/>
      <c r="W86" s="780"/>
      <c r="X86" s="779"/>
      <c r="Y86" s="780"/>
      <c r="Z86" s="779"/>
      <c r="AA86" s="780"/>
      <c r="AB86" s="779"/>
      <c r="AC86" s="780"/>
      <c r="AD86" s="779"/>
      <c r="AE86" s="780"/>
      <c r="AF86" s="779"/>
      <c r="AG86" s="780"/>
      <c r="AH86" s="782"/>
      <c r="AI86" s="782"/>
      <c r="AJ86" s="784"/>
      <c r="AK86" s="465"/>
    </row>
    <row r="87" spans="1:37" s="496" customFormat="1" ht="13.5" customHeight="1" thickBot="1">
      <c r="A87" s="768"/>
      <c r="B87" s="768"/>
      <c r="C87" s="768"/>
      <c r="D87" s="769"/>
      <c r="E87" s="421" t="s">
        <v>62</v>
      </c>
      <c r="F87" s="421" t="s">
        <v>63</v>
      </c>
      <c r="G87" s="421" t="s">
        <v>64</v>
      </c>
      <c r="H87" s="424" t="s">
        <v>561</v>
      </c>
      <c r="I87" s="424" t="s">
        <v>612</v>
      </c>
      <c r="J87" s="424" t="s">
        <v>417</v>
      </c>
      <c r="K87" s="424" t="s">
        <v>418</v>
      </c>
      <c r="L87" s="424" t="s">
        <v>613</v>
      </c>
      <c r="M87" s="424" t="s">
        <v>614</v>
      </c>
      <c r="N87" s="424" t="s">
        <v>615</v>
      </c>
      <c r="O87" s="424" t="s">
        <v>616</v>
      </c>
      <c r="P87" s="424" t="s">
        <v>617</v>
      </c>
      <c r="Q87" s="525" t="s">
        <v>618</v>
      </c>
      <c r="R87" s="424" t="s">
        <v>619</v>
      </c>
      <c r="S87" s="525" t="s">
        <v>620</v>
      </c>
      <c r="T87" s="526" t="s">
        <v>182</v>
      </c>
      <c r="U87" s="424" t="s">
        <v>220</v>
      </c>
      <c r="V87" s="424" t="s">
        <v>63</v>
      </c>
      <c r="W87" s="424" t="s">
        <v>64</v>
      </c>
      <c r="X87" s="424" t="s">
        <v>63</v>
      </c>
      <c r="Y87" s="424" t="s">
        <v>64</v>
      </c>
      <c r="Z87" s="424" t="s">
        <v>63</v>
      </c>
      <c r="AA87" s="424" t="s">
        <v>64</v>
      </c>
      <c r="AB87" s="424" t="s">
        <v>63</v>
      </c>
      <c r="AC87" s="424" t="s">
        <v>64</v>
      </c>
      <c r="AD87" s="424" t="s">
        <v>63</v>
      </c>
      <c r="AE87" s="424" t="s">
        <v>64</v>
      </c>
      <c r="AF87" s="424" t="s">
        <v>63</v>
      </c>
      <c r="AG87" s="424" t="s">
        <v>64</v>
      </c>
      <c r="AH87" s="783"/>
      <c r="AI87" s="783"/>
      <c r="AJ87" s="785"/>
      <c r="AK87" s="465"/>
    </row>
    <row r="88" spans="1:37" s="428" customFormat="1" ht="9" customHeight="1">
      <c r="A88" s="428" t="s">
        <v>419</v>
      </c>
      <c r="D88" s="428" t="s">
        <v>84</v>
      </c>
      <c r="E88" s="431">
        <v>821</v>
      </c>
      <c r="F88" s="429">
        <v>419</v>
      </c>
      <c r="G88" s="429">
        <v>402</v>
      </c>
      <c r="H88" s="463">
        <v>105</v>
      </c>
      <c r="I88" s="429">
        <v>76</v>
      </c>
      <c r="J88" s="429">
        <v>72</v>
      </c>
      <c r="K88" s="429">
        <v>74</v>
      </c>
      <c r="L88" s="429">
        <v>78</v>
      </c>
      <c r="M88" s="429">
        <v>46</v>
      </c>
      <c r="N88" s="429">
        <v>55</v>
      </c>
      <c r="O88" s="429">
        <v>80</v>
      </c>
      <c r="P88" s="429">
        <v>40</v>
      </c>
      <c r="Q88" s="429">
        <v>68</v>
      </c>
      <c r="R88" s="474">
        <v>59</v>
      </c>
      <c r="S88" s="527">
        <v>68</v>
      </c>
      <c r="T88" s="432">
        <v>118</v>
      </c>
      <c r="U88" s="432">
        <v>95</v>
      </c>
      <c r="V88" s="432">
        <v>53</v>
      </c>
      <c r="W88" s="432">
        <v>47</v>
      </c>
      <c r="X88" s="432">
        <v>52</v>
      </c>
      <c r="Y88" s="432">
        <v>47</v>
      </c>
      <c r="Z88" s="432">
        <v>39</v>
      </c>
      <c r="AA88" s="432">
        <v>48</v>
      </c>
      <c r="AB88" s="432">
        <v>78</v>
      </c>
      <c r="AC88" s="432">
        <v>83</v>
      </c>
      <c r="AD88" s="432">
        <v>43</v>
      </c>
      <c r="AE88" s="432">
        <v>42</v>
      </c>
      <c r="AF88" s="432">
        <v>36</v>
      </c>
      <c r="AG88" s="432">
        <v>40</v>
      </c>
      <c r="AH88" s="528">
        <v>7.1045344409830387</v>
      </c>
      <c r="AI88" s="528">
        <v>55.937976298922742</v>
      </c>
      <c r="AJ88" s="529" t="s">
        <v>419</v>
      </c>
    </row>
    <row r="89" spans="1:37" s="428" customFormat="1" ht="9" customHeight="1">
      <c r="A89" s="428" t="s">
        <v>421</v>
      </c>
      <c r="D89" s="428" t="s">
        <v>621</v>
      </c>
      <c r="E89" s="431">
        <v>52</v>
      </c>
      <c r="F89" s="429">
        <v>26</v>
      </c>
      <c r="G89" s="429">
        <v>26</v>
      </c>
      <c r="H89" s="463">
        <v>7</v>
      </c>
      <c r="I89" s="429">
        <v>3</v>
      </c>
      <c r="J89" s="429">
        <v>2</v>
      </c>
      <c r="K89" s="429">
        <v>5</v>
      </c>
      <c r="L89" s="429">
        <v>4</v>
      </c>
      <c r="M89" s="429">
        <v>8</v>
      </c>
      <c r="N89" s="429">
        <v>4</v>
      </c>
      <c r="O89" s="429">
        <v>1</v>
      </c>
      <c r="P89" s="429">
        <v>4</v>
      </c>
      <c r="Q89" s="429">
        <v>2</v>
      </c>
      <c r="R89" s="429">
        <v>7</v>
      </c>
      <c r="S89" s="431">
        <v>5</v>
      </c>
      <c r="T89" s="432">
        <v>5</v>
      </c>
      <c r="U89" s="432">
        <v>4</v>
      </c>
      <c r="V89" s="432">
        <v>2</v>
      </c>
      <c r="W89" s="432">
        <v>2</v>
      </c>
      <c r="X89" s="432">
        <v>5</v>
      </c>
      <c r="Y89" s="432">
        <v>5</v>
      </c>
      <c r="Z89" s="432">
        <v>2</v>
      </c>
      <c r="AA89" s="432">
        <v>5</v>
      </c>
      <c r="AB89" s="432">
        <v>5</v>
      </c>
      <c r="AC89" s="432">
        <v>5</v>
      </c>
      <c r="AD89" s="432">
        <v>1</v>
      </c>
      <c r="AE89" s="432">
        <v>2</v>
      </c>
      <c r="AF89" s="432">
        <v>6</v>
      </c>
      <c r="AG89" s="432">
        <v>3</v>
      </c>
      <c r="AH89" s="528">
        <v>0.4499826929733472</v>
      </c>
      <c r="AI89" s="528">
        <v>3.5429656121120368</v>
      </c>
      <c r="AJ89" s="438" t="s">
        <v>421</v>
      </c>
    </row>
    <row r="90" spans="1:37" s="428" customFormat="1" ht="9" customHeight="1">
      <c r="A90" s="428" t="s">
        <v>423</v>
      </c>
      <c r="C90" s="428" t="s">
        <v>85</v>
      </c>
      <c r="E90" s="431">
        <v>834</v>
      </c>
      <c r="F90" s="429">
        <v>411</v>
      </c>
      <c r="G90" s="429">
        <v>423</v>
      </c>
      <c r="H90" s="429">
        <v>70</v>
      </c>
      <c r="I90" s="429">
        <v>76</v>
      </c>
      <c r="J90" s="429">
        <v>64</v>
      </c>
      <c r="K90" s="429">
        <v>75</v>
      </c>
      <c r="L90" s="429">
        <v>64</v>
      </c>
      <c r="M90" s="429">
        <v>62</v>
      </c>
      <c r="N90" s="429">
        <v>67</v>
      </c>
      <c r="O90" s="429">
        <v>56</v>
      </c>
      <c r="P90" s="429">
        <v>78</v>
      </c>
      <c r="Q90" s="429">
        <v>61</v>
      </c>
      <c r="R90" s="429">
        <v>82</v>
      </c>
      <c r="S90" s="431">
        <v>79</v>
      </c>
      <c r="T90" s="432">
        <v>80</v>
      </c>
      <c r="U90" s="432">
        <v>76</v>
      </c>
      <c r="V90" s="432">
        <v>68</v>
      </c>
      <c r="W90" s="432">
        <v>44</v>
      </c>
      <c r="X90" s="432">
        <v>51</v>
      </c>
      <c r="Y90" s="432">
        <v>57</v>
      </c>
      <c r="Z90" s="432">
        <v>58</v>
      </c>
      <c r="AA90" s="432">
        <v>53</v>
      </c>
      <c r="AB90" s="432">
        <v>60</v>
      </c>
      <c r="AC90" s="432">
        <v>68</v>
      </c>
      <c r="AD90" s="432">
        <v>52</v>
      </c>
      <c r="AE90" s="432">
        <v>58</v>
      </c>
      <c r="AF90" s="432">
        <v>42</v>
      </c>
      <c r="AG90" s="432">
        <v>67</v>
      </c>
      <c r="AH90" s="528">
        <v>7.2170301142263762</v>
      </c>
      <c r="AI90" s="528">
        <v>56.823717701950741</v>
      </c>
      <c r="AJ90" s="438" t="s">
        <v>423</v>
      </c>
    </row>
    <row r="91" spans="1:37" s="428" customFormat="1" ht="9" customHeight="1">
      <c r="A91" s="428" t="s">
        <v>425</v>
      </c>
      <c r="D91" s="428" t="s">
        <v>86</v>
      </c>
      <c r="E91" s="431">
        <v>113</v>
      </c>
      <c r="F91" s="429">
        <v>46</v>
      </c>
      <c r="G91" s="429">
        <v>67</v>
      </c>
      <c r="H91" s="463">
        <v>6</v>
      </c>
      <c r="I91" s="429">
        <v>11</v>
      </c>
      <c r="J91" s="429">
        <v>8</v>
      </c>
      <c r="K91" s="429">
        <v>9</v>
      </c>
      <c r="L91" s="429">
        <v>9</v>
      </c>
      <c r="M91" s="429">
        <v>8</v>
      </c>
      <c r="N91" s="429">
        <v>10</v>
      </c>
      <c r="O91" s="429">
        <v>8</v>
      </c>
      <c r="P91" s="429">
        <v>7</v>
      </c>
      <c r="Q91" s="429">
        <v>10</v>
      </c>
      <c r="R91" s="429">
        <v>16</v>
      </c>
      <c r="S91" s="431">
        <v>11</v>
      </c>
      <c r="T91" s="432">
        <v>5</v>
      </c>
      <c r="U91" s="432">
        <v>12</v>
      </c>
      <c r="V91" s="432">
        <v>9</v>
      </c>
      <c r="W91" s="432">
        <v>10</v>
      </c>
      <c r="X91" s="432">
        <v>4</v>
      </c>
      <c r="Y91" s="432">
        <v>7</v>
      </c>
      <c r="Z91" s="432">
        <v>6</v>
      </c>
      <c r="AA91" s="432">
        <v>7</v>
      </c>
      <c r="AB91" s="432">
        <v>5</v>
      </c>
      <c r="AC91" s="432">
        <v>11</v>
      </c>
      <c r="AD91" s="432">
        <v>11</v>
      </c>
      <c r="AE91" s="432">
        <v>10</v>
      </c>
      <c r="AF91" s="432">
        <v>6</v>
      </c>
      <c r="AG91" s="432">
        <v>10</v>
      </c>
      <c r="AH91" s="528">
        <v>0.97784700588438911</v>
      </c>
      <c r="AI91" s="528">
        <v>7.6991368109357712</v>
      </c>
      <c r="AJ91" s="438" t="s">
        <v>425</v>
      </c>
    </row>
    <row r="92" spans="1:37" s="428" customFormat="1" ht="9" customHeight="1">
      <c r="A92" s="428" t="s">
        <v>427</v>
      </c>
      <c r="D92" s="428" t="s">
        <v>87</v>
      </c>
      <c r="E92" s="431">
        <v>282</v>
      </c>
      <c r="F92" s="429">
        <v>155</v>
      </c>
      <c r="G92" s="429">
        <v>127</v>
      </c>
      <c r="H92" s="463">
        <v>27</v>
      </c>
      <c r="I92" s="429">
        <v>25</v>
      </c>
      <c r="J92" s="429">
        <v>17</v>
      </c>
      <c r="K92" s="429">
        <v>26</v>
      </c>
      <c r="L92" s="429">
        <v>23</v>
      </c>
      <c r="M92" s="429">
        <v>19</v>
      </c>
      <c r="N92" s="429">
        <v>20</v>
      </c>
      <c r="O92" s="429">
        <v>22</v>
      </c>
      <c r="P92" s="429">
        <v>28</v>
      </c>
      <c r="Q92" s="429">
        <v>18</v>
      </c>
      <c r="R92" s="429">
        <v>33</v>
      </c>
      <c r="S92" s="431">
        <v>24</v>
      </c>
      <c r="T92" s="432">
        <v>29</v>
      </c>
      <c r="U92" s="432">
        <v>22</v>
      </c>
      <c r="V92" s="432">
        <v>29</v>
      </c>
      <c r="W92" s="432">
        <v>6</v>
      </c>
      <c r="X92" s="432">
        <v>22</v>
      </c>
      <c r="Y92" s="432">
        <v>14</v>
      </c>
      <c r="Z92" s="432">
        <v>23</v>
      </c>
      <c r="AA92" s="432">
        <v>14</v>
      </c>
      <c r="AB92" s="432">
        <v>29</v>
      </c>
      <c r="AC92" s="432">
        <v>31</v>
      </c>
      <c r="AD92" s="432">
        <v>14</v>
      </c>
      <c r="AE92" s="432">
        <v>15</v>
      </c>
      <c r="AF92" s="432">
        <v>9</v>
      </c>
      <c r="AG92" s="432">
        <v>25</v>
      </c>
      <c r="AH92" s="528">
        <v>2.4402907580477673</v>
      </c>
      <c r="AI92" s="528">
        <v>19.213775050299891</v>
      </c>
      <c r="AJ92" s="438" t="s">
        <v>427</v>
      </c>
    </row>
    <row r="93" spans="1:37" s="428" customFormat="1" ht="9" customHeight="1">
      <c r="A93" s="428" t="s">
        <v>429</v>
      </c>
      <c r="D93" s="428" t="s">
        <v>88</v>
      </c>
      <c r="E93" s="431">
        <v>425</v>
      </c>
      <c r="F93" s="429">
        <v>202</v>
      </c>
      <c r="G93" s="429">
        <v>223</v>
      </c>
      <c r="H93" s="463">
        <v>36</v>
      </c>
      <c r="I93" s="429">
        <v>38</v>
      </c>
      <c r="J93" s="429">
        <v>37</v>
      </c>
      <c r="K93" s="429">
        <v>38</v>
      </c>
      <c r="L93" s="429">
        <v>31</v>
      </c>
      <c r="M93" s="429">
        <v>34</v>
      </c>
      <c r="N93" s="429">
        <v>37</v>
      </c>
      <c r="O93" s="429">
        <v>24</v>
      </c>
      <c r="P93" s="429">
        <v>42</v>
      </c>
      <c r="Q93" s="429">
        <v>31</v>
      </c>
      <c r="R93" s="429">
        <v>33</v>
      </c>
      <c r="S93" s="431">
        <v>44</v>
      </c>
      <c r="T93" s="432">
        <v>44</v>
      </c>
      <c r="U93" s="432">
        <v>42</v>
      </c>
      <c r="V93" s="432">
        <v>29</v>
      </c>
      <c r="W93" s="432">
        <v>28</v>
      </c>
      <c r="X93" s="432">
        <v>25</v>
      </c>
      <c r="Y93" s="432">
        <v>35</v>
      </c>
      <c r="Z93" s="432">
        <v>28</v>
      </c>
      <c r="AA93" s="432">
        <v>31</v>
      </c>
      <c r="AB93" s="432">
        <v>26</v>
      </c>
      <c r="AC93" s="432">
        <v>26</v>
      </c>
      <c r="AD93" s="432">
        <v>26</v>
      </c>
      <c r="AE93" s="432">
        <v>33</v>
      </c>
      <c r="AF93" s="432">
        <v>24</v>
      </c>
      <c r="AG93" s="432">
        <v>28</v>
      </c>
      <c r="AH93" s="528">
        <v>3.6777431637244722</v>
      </c>
      <c r="AI93" s="528">
        <v>28.956930483607994</v>
      </c>
      <c r="AJ93" s="438" t="s">
        <v>429</v>
      </c>
    </row>
    <row r="94" spans="1:37" s="428" customFormat="1" ht="9" customHeight="1">
      <c r="A94" s="428" t="s">
        <v>431</v>
      </c>
      <c r="D94" s="428" t="s">
        <v>622</v>
      </c>
      <c r="E94" s="431">
        <v>14</v>
      </c>
      <c r="F94" s="429">
        <v>8</v>
      </c>
      <c r="G94" s="429">
        <v>6</v>
      </c>
      <c r="H94" s="463">
        <v>1</v>
      </c>
      <c r="I94" s="429">
        <v>2</v>
      </c>
      <c r="J94" s="429">
        <v>2</v>
      </c>
      <c r="K94" s="429">
        <v>2</v>
      </c>
      <c r="L94" s="429">
        <v>1</v>
      </c>
      <c r="M94" s="429">
        <v>1</v>
      </c>
      <c r="N94" s="429">
        <v>0</v>
      </c>
      <c r="O94" s="429">
        <v>2</v>
      </c>
      <c r="P94" s="429">
        <v>1</v>
      </c>
      <c r="Q94" s="429">
        <v>2</v>
      </c>
      <c r="R94" s="429">
        <v>0</v>
      </c>
      <c r="S94" s="431">
        <v>0</v>
      </c>
      <c r="T94" s="432">
        <v>2</v>
      </c>
      <c r="U94" s="432">
        <v>0</v>
      </c>
      <c r="V94" s="432">
        <v>1</v>
      </c>
      <c r="W94" s="432">
        <v>0</v>
      </c>
      <c r="X94" s="432">
        <v>0</v>
      </c>
      <c r="Y94" s="432">
        <v>1</v>
      </c>
      <c r="Z94" s="432">
        <v>1</v>
      </c>
      <c r="AA94" s="432">
        <v>1</v>
      </c>
      <c r="AB94" s="432">
        <v>0</v>
      </c>
      <c r="AC94" s="432">
        <v>0</v>
      </c>
      <c r="AD94" s="432">
        <v>1</v>
      </c>
      <c r="AE94" s="432">
        <v>0</v>
      </c>
      <c r="AF94" s="432">
        <v>3</v>
      </c>
      <c r="AG94" s="432">
        <v>4</v>
      </c>
      <c r="AH94" s="528">
        <v>0.12114918656974732</v>
      </c>
      <c r="AI94" s="528">
        <v>0.95387535710708693</v>
      </c>
      <c r="AJ94" s="438" t="s">
        <v>431</v>
      </c>
    </row>
    <row r="95" spans="1:37" s="428" customFormat="1" ht="9" customHeight="1">
      <c r="A95" s="428" t="s">
        <v>433</v>
      </c>
      <c r="C95" s="428" t="s">
        <v>89</v>
      </c>
      <c r="E95" s="431">
        <v>166</v>
      </c>
      <c r="F95" s="429">
        <v>91</v>
      </c>
      <c r="G95" s="429">
        <v>75</v>
      </c>
      <c r="H95" s="463">
        <v>19</v>
      </c>
      <c r="I95" s="429">
        <v>19</v>
      </c>
      <c r="J95" s="429">
        <v>10</v>
      </c>
      <c r="K95" s="429">
        <v>20</v>
      </c>
      <c r="L95" s="429">
        <v>7</v>
      </c>
      <c r="M95" s="429">
        <v>15</v>
      </c>
      <c r="N95" s="429">
        <v>8</v>
      </c>
      <c r="O95" s="429">
        <v>8</v>
      </c>
      <c r="P95" s="429">
        <v>10</v>
      </c>
      <c r="Q95" s="429">
        <v>18</v>
      </c>
      <c r="R95" s="429">
        <v>11</v>
      </c>
      <c r="S95" s="431">
        <v>21</v>
      </c>
      <c r="T95" s="432">
        <v>14</v>
      </c>
      <c r="U95" s="432">
        <v>11</v>
      </c>
      <c r="V95" s="432">
        <v>19</v>
      </c>
      <c r="W95" s="432">
        <v>12</v>
      </c>
      <c r="X95" s="432">
        <v>13</v>
      </c>
      <c r="Y95" s="432">
        <v>12</v>
      </c>
      <c r="Z95" s="432">
        <v>19</v>
      </c>
      <c r="AA95" s="432">
        <v>7</v>
      </c>
      <c r="AB95" s="432">
        <v>9</v>
      </c>
      <c r="AC95" s="432">
        <v>10</v>
      </c>
      <c r="AD95" s="432">
        <v>11</v>
      </c>
      <c r="AE95" s="432">
        <v>11</v>
      </c>
      <c r="AF95" s="432">
        <v>6</v>
      </c>
      <c r="AG95" s="432">
        <v>12</v>
      </c>
      <c r="AH95" s="528">
        <v>1.4364832121841469</v>
      </c>
      <c r="AI95" s="528">
        <v>11.310236377126886</v>
      </c>
      <c r="AJ95" s="438" t="s">
        <v>433</v>
      </c>
    </row>
    <row r="96" spans="1:37" s="428" customFormat="1" ht="9" customHeight="1">
      <c r="A96" s="428" t="s">
        <v>435</v>
      </c>
      <c r="C96" s="428" t="s">
        <v>623</v>
      </c>
      <c r="E96" s="431">
        <v>55</v>
      </c>
      <c r="F96" s="429">
        <v>22</v>
      </c>
      <c r="G96" s="429">
        <v>33</v>
      </c>
      <c r="H96" s="463">
        <v>4</v>
      </c>
      <c r="I96" s="429">
        <v>4</v>
      </c>
      <c r="J96" s="429">
        <v>2</v>
      </c>
      <c r="K96" s="429">
        <v>4</v>
      </c>
      <c r="L96" s="429">
        <v>6</v>
      </c>
      <c r="M96" s="429">
        <v>6</v>
      </c>
      <c r="N96" s="429">
        <v>6</v>
      </c>
      <c r="O96" s="429">
        <v>1</v>
      </c>
      <c r="P96" s="429">
        <v>4</v>
      </c>
      <c r="Q96" s="429">
        <v>8</v>
      </c>
      <c r="R96" s="429">
        <v>4</v>
      </c>
      <c r="S96" s="431">
        <v>6</v>
      </c>
      <c r="T96" s="432">
        <v>7</v>
      </c>
      <c r="U96" s="432">
        <v>6</v>
      </c>
      <c r="V96" s="432">
        <v>4</v>
      </c>
      <c r="W96" s="432">
        <v>4</v>
      </c>
      <c r="X96" s="432">
        <v>2</v>
      </c>
      <c r="Y96" s="432">
        <v>6</v>
      </c>
      <c r="Z96" s="432">
        <v>3</v>
      </c>
      <c r="AA96" s="432">
        <v>5</v>
      </c>
      <c r="AB96" s="432">
        <v>1</v>
      </c>
      <c r="AC96" s="432">
        <v>6</v>
      </c>
      <c r="AD96" s="432">
        <v>3</v>
      </c>
      <c r="AE96" s="432">
        <v>5</v>
      </c>
      <c r="AF96" s="432">
        <v>2</v>
      </c>
      <c r="AG96" s="432">
        <v>1</v>
      </c>
      <c r="AH96" s="528">
        <v>0.47594323295257879</v>
      </c>
      <c r="AI96" s="528">
        <v>3.7473674743492698</v>
      </c>
      <c r="AJ96" s="438" t="s">
        <v>435</v>
      </c>
    </row>
    <row r="97" spans="1:36" s="428" customFormat="1" ht="9" customHeight="1">
      <c r="E97" s="431"/>
      <c r="F97" s="429"/>
      <c r="G97" s="429"/>
      <c r="H97" s="431"/>
      <c r="I97" s="429"/>
      <c r="J97" s="429"/>
      <c r="K97" s="429"/>
      <c r="L97" s="429"/>
      <c r="M97" s="429"/>
      <c r="N97" s="429"/>
      <c r="O97" s="429"/>
      <c r="P97" s="429"/>
      <c r="Q97" s="429"/>
      <c r="R97" s="429"/>
      <c r="S97" s="431"/>
      <c r="T97" s="432"/>
      <c r="U97" s="432"/>
      <c r="V97" s="432"/>
      <c r="W97" s="432"/>
      <c r="X97" s="432"/>
      <c r="Y97" s="432"/>
      <c r="Z97" s="432"/>
      <c r="AA97" s="432"/>
      <c r="AB97" s="432"/>
      <c r="AC97" s="432"/>
      <c r="AD97" s="432"/>
      <c r="AE97" s="432"/>
      <c r="AF97" s="432"/>
      <c r="AG97" s="432"/>
      <c r="AH97" s="528">
        <v>0</v>
      </c>
      <c r="AI97" s="510">
        <v>0</v>
      </c>
      <c r="AJ97" s="438"/>
    </row>
    <row r="98" spans="1:36" s="428" customFormat="1" ht="9" customHeight="1">
      <c r="A98" s="428" t="s">
        <v>437</v>
      </c>
      <c r="B98" s="428" t="s">
        <v>438</v>
      </c>
      <c r="E98" s="431">
        <v>1537</v>
      </c>
      <c r="F98" s="429">
        <v>949</v>
      </c>
      <c r="G98" s="429">
        <v>588</v>
      </c>
      <c r="H98" s="429">
        <v>175</v>
      </c>
      <c r="I98" s="429">
        <v>154</v>
      </c>
      <c r="J98" s="429">
        <v>112</v>
      </c>
      <c r="K98" s="429">
        <v>119</v>
      </c>
      <c r="L98" s="429">
        <v>129</v>
      </c>
      <c r="M98" s="429">
        <v>110</v>
      </c>
      <c r="N98" s="429">
        <v>105</v>
      </c>
      <c r="O98" s="429">
        <v>136</v>
      </c>
      <c r="P98" s="429">
        <v>119</v>
      </c>
      <c r="Q98" s="429">
        <v>135</v>
      </c>
      <c r="R98" s="429">
        <v>120</v>
      </c>
      <c r="S98" s="431">
        <v>132</v>
      </c>
      <c r="T98" s="432">
        <v>185</v>
      </c>
      <c r="U98" s="432">
        <v>111</v>
      </c>
      <c r="V98" s="432">
        <v>112</v>
      </c>
      <c r="W98" s="432">
        <v>70</v>
      </c>
      <c r="X98" s="432">
        <v>136</v>
      </c>
      <c r="Y98" s="432">
        <v>91</v>
      </c>
      <c r="Z98" s="432">
        <v>115</v>
      </c>
      <c r="AA98" s="432">
        <v>70</v>
      </c>
      <c r="AB98" s="432">
        <v>137</v>
      </c>
      <c r="AC98" s="432">
        <v>103</v>
      </c>
      <c r="AD98" s="432">
        <v>137</v>
      </c>
      <c r="AE98" s="432">
        <v>68</v>
      </c>
      <c r="AF98" s="432">
        <v>127</v>
      </c>
      <c r="AG98" s="432">
        <v>75</v>
      </c>
      <c r="AH98" s="528">
        <v>13.300449982692975</v>
      </c>
      <c r="AI98" s="528">
        <v>104.72188741954233</v>
      </c>
      <c r="AJ98" s="438" t="s">
        <v>437</v>
      </c>
    </row>
    <row r="99" spans="1:36" s="428" customFormat="1" ht="9" customHeight="1">
      <c r="A99" s="428" t="s">
        <v>439</v>
      </c>
      <c r="C99" s="428" t="s">
        <v>192</v>
      </c>
      <c r="E99" s="431">
        <v>23</v>
      </c>
      <c r="F99" s="429">
        <v>17</v>
      </c>
      <c r="G99" s="429">
        <v>6</v>
      </c>
      <c r="H99" s="463">
        <v>12</v>
      </c>
      <c r="I99" s="429">
        <v>7</v>
      </c>
      <c r="J99" s="429">
        <v>0</v>
      </c>
      <c r="K99" s="429">
        <v>0</v>
      </c>
      <c r="L99" s="429">
        <v>0</v>
      </c>
      <c r="M99" s="429">
        <v>0</v>
      </c>
      <c r="N99" s="429">
        <v>0</v>
      </c>
      <c r="O99" s="429">
        <v>1</v>
      </c>
      <c r="P99" s="429">
        <v>0</v>
      </c>
      <c r="Q99" s="429">
        <v>0</v>
      </c>
      <c r="R99" s="429">
        <v>0</v>
      </c>
      <c r="S99" s="431">
        <v>3</v>
      </c>
      <c r="T99" s="432">
        <v>5</v>
      </c>
      <c r="U99" s="432">
        <v>1</v>
      </c>
      <c r="V99" s="432">
        <v>4</v>
      </c>
      <c r="W99" s="432">
        <v>0</v>
      </c>
      <c r="X99" s="432">
        <v>2</v>
      </c>
      <c r="Y99" s="432">
        <v>0</v>
      </c>
      <c r="Z99" s="432">
        <v>2</v>
      </c>
      <c r="AA99" s="432">
        <v>1</v>
      </c>
      <c r="AB99" s="432">
        <v>0</v>
      </c>
      <c r="AC99" s="432">
        <v>2</v>
      </c>
      <c r="AD99" s="432">
        <v>3</v>
      </c>
      <c r="AE99" s="432">
        <v>1</v>
      </c>
      <c r="AF99" s="432">
        <v>1</v>
      </c>
      <c r="AG99" s="432">
        <v>1</v>
      </c>
      <c r="AH99" s="528">
        <v>0.19903080650744204</v>
      </c>
      <c r="AI99" s="528">
        <v>1.5670809438187854</v>
      </c>
      <c r="AJ99" s="438" t="s">
        <v>439</v>
      </c>
    </row>
    <row r="100" spans="1:36" s="428" customFormat="1" ht="9" customHeight="1">
      <c r="A100" s="428" t="s">
        <v>441</v>
      </c>
      <c r="C100" s="428" t="s">
        <v>90</v>
      </c>
      <c r="E100" s="431">
        <v>748</v>
      </c>
      <c r="F100" s="429">
        <v>434</v>
      </c>
      <c r="G100" s="429">
        <v>314</v>
      </c>
      <c r="H100" s="463">
        <v>73</v>
      </c>
      <c r="I100" s="429">
        <v>69</v>
      </c>
      <c r="J100" s="429">
        <v>50</v>
      </c>
      <c r="K100" s="429">
        <v>65</v>
      </c>
      <c r="L100" s="429">
        <v>69</v>
      </c>
      <c r="M100" s="429">
        <v>40</v>
      </c>
      <c r="N100" s="429">
        <v>49</v>
      </c>
      <c r="O100" s="429">
        <v>69</v>
      </c>
      <c r="P100" s="429">
        <v>60</v>
      </c>
      <c r="Q100" s="429">
        <v>72</v>
      </c>
      <c r="R100" s="429">
        <v>67</v>
      </c>
      <c r="S100" s="431">
        <v>65</v>
      </c>
      <c r="T100" s="432">
        <v>74</v>
      </c>
      <c r="U100" s="432">
        <v>62</v>
      </c>
      <c r="V100" s="432">
        <v>48</v>
      </c>
      <c r="W100" s="432">
        <v>45</v>
      </c>
      <c r="X100" s="432">
        <v>67</v>
      </c>
      <c r="Y100" s="432">
        <v>45</v>
      </c>
      <c r="Z100" s="432">
        <v>59</v>
      </c>
      <c r="AA100" s="432">
        <v>31</v>
      </c>
      <c r="AB100" s="432">
        <v>59</v>
      </c>
      <c r="AC100" s="432">
        <v>49</v>
      </c>
      <c r="AD100" s="432">
        <v>64</v>
      </c>
      <c r="AE100" s="432">
        <v>38</v>
      </c>
      <c r="AF100" s="432">
        <v>63</v>
      </c>
      <c r="AG100" s="432">
        <v>44</v>
      </c>
      <c r="AH100" s="528">
        <v>6.4728279681550704</v>
      </c>
      <c r="AI100" s="528">
        <v>50.964197651150073</v>
      </c>
      <c r="AJ100" s="438" t="s">
        <v>441</v>
      </c>
    </row>
    <row r="101" spans="1:36" s="428" customFormat="1" ht="9" customHeight="1">
      <c r="A101" s="428" t="s">
        <v>443</v>
      </c>
      <c r="C101" s="428" t="s">
        <v>624</v>
      </c>
      <c r="E101" s="431">
        <v>1</v>
      </c>
      <c r="F101" s="429">
        <v>1</v>
      </c>
      <c r="G101" s="429">
        <v>0</v>
      </c>
      <c r="H101" s="429">
        <v>0</v>
      </c>
      <c r="I101" s="429">
        <v>0</v>
      </c>
      <c r="J101" s="429">
        <v>0</v>
      </c>
      <c r="K101" s="429">
        <v>0</v>
      </c>
      <c r="L101" s="429">
        <v>1</v>
      </c>
      <c r="M101" s="429">
        <v>0</v>
      </c>
      <c r="N101" s="429">
        <v>0</v>
      </c>
      <c r="O101" s="429">
        <v>0</v>
      </c>
      <c r="P101" s="429">
        <v>0</v>
      </c>
      <c r="Q101" s="429">
        <v>0</v>
      </c>
      <c r="R101" s="429">
        <v>0</v>
      </c>
      <c r="S101" s="431">
        <v>0</v>
      </c>
      <c r="T101" s="432">
        <v>0</v>
      </c>
      <c r="U101" s="432">
        <v>0</v>
      </c>
      <c r="V101" s="432">
        <v>0</v>
      </c>
      <c r="W101" s="432">
        <v>0</v>
      </c>
      <c r="X101" s="432">
        <v>0</v>
      </c>
      <c r="Y101" s="432">
        <v>0</v>
      </c>
      <c r="Z101" s="432">
        <v>1</v>
      </c>
      <c r="AA101" s="432">
        <v>0</v>
      </c>
      <c r="AB101" s="432">
        <v>0</v>
      </c>
      <c r="AC101" s="432">
        <v>0</v>
      </c>
      <c r="AD101" s="432">
        <v>0</v>
      </c>
      <c r="AE101" s="432">
        <v>0</v>
      </c>
      <c r="AF101" s="432">
        <v>0</v>
      </c>
      <c r="AG101" s="432">
        <v>0</v>
      </c>
      <c r="AH101" s="528">
        <v>8.6535133264105234E-3</v>
      </c>
      <c r="AI101" s="528">
        <v>6.813395407907763E-2</v>
      </c>
      <c r="AJ101" s="438" t="s">
        <v>443</v>
      </c>
    </row>
    <row r="102" spans="1:36" s="428" customFormat="1" ht="9" customHeight="1">
      <c r="A102" s="428" t="s">
        <v>445</v>
      </c>
      <c r="C102" s="428" t="s">
        <v>91</v>
      </c>
      <c r="E102" s="431">
        <v>162</v>
      </c>
      <c r="F102" s="429">
        <v>134</v>
      </c>
      <c r="G102" s="429">
        <v>28</v>
      </c>
      <c r="H102" s="463">
        <v>26</v>
      </c>
      <c r="I102" s="429">
        <v>21</v>
      </c>
      <c r="J102" s="429">
        <v>13</v>
      </c>
      <c r="K102" s="429">
        <v>13</v>
      </c>
      <c r="L102" s="429">
        <v>14</v>
      </c>
      <c r="M102" s="429">
        <v>12</v>
      </c>
      <c r="N102" s="429">
        <v>9</v>
      </c>
      <c r="O102" s="429">
        <v>14</v>
      </c>
      <c r="P102" s="429">
        <v>14</v>
      </c>
      <c r="Q102" s="429">
        <v>9</v>
      </c>
      <c r="R102" s="429">
        <v>11</v>
      </c>
      <c r="S102" s="431">
        <v>15</v>
      </c>
      <c r="T102" s="432">
        <v>28</v>
      </c>
      <c r="U102" s="432">
        <v>6</v>
      </c>
      <c r="V102" s="432">
        <v>22</v>
      </c>
      <c r="W102" s="432">
        <v>1</v>
      </c>
      <c r="X102" s="432">
        <v>22</v>
      </c>
      <c r="Y102" s="432">
        <v>6</v>
      </c>
      <c r="Z102" s="432">
        <v>10</v>
      </c>
      <c r="AA102" s="432">
        <v>5</v>
      </c>
      <c r="AB102" s="432">
        <v>22</v>
      </c>
      <c r="AC102" s="432">
        <v>1</v>
      </c>
      <c r="AD102" s="432">
        <v>16</v>
      </c>
      <c r="AE102" s="432">
        <v>3</v>
      </c>
      <c r="AF102" s="432">
        <v>14</v>
      </c>
      <c r="AG102" s="432">
        <v>6</v>
      </c>
      <c r="AH102" s="528">
        <v>1.4018691588785046</v>
      </c>
      <c r="AI102" s="528">
        <v>11.037700560810576</v>
      </c>
      <c r="AJ102" s="438" t="s">
        <v>445</v>
      </c>
    </row>
    <row r="103" spans="1:36" s="428" customFormat="1" ht="9" customHeight="1">
      <c r="A103" s="428" t="s">
        <v>447</v>
      </c>
      <c r="C103" s="428" t="s">
        <v>92</v>
      </c>
      <c r="E103" s="431">
        <v>12</v>
      </c>
      <c r="F103" s="429">
        <v>5</v>
      </c>
      <c r="G103" s="429">
        <v>7</v>
      </c>
      <c r="H103" s="463">
        <v>1</v>
      </c>
      <c r="I103" s="429">
        <v>1</v>
      </c>
      <c r="J103" s="429">
        <v>2</v>
      </c>
      <c r="K103" s="429">
        <v>1</v>
      </c>
      <c r="L103" s="429">
        <v>2</v>
      </c>
      <c r="M103" s="429">
        <v>0</v>
      </c>
      <c r="N103" s="429">
        <v>1</v>
      </c>
      <c r="O103" s="429">
        <v>0</v>
      </c>
      <c r="P103" s="429">
        <v>1</v>
      </c>
      <c r="Q103" s="429">
        <v>0</v>
      </c>
      <c r="R103" s="429">
        <v>2</v>
      </c>
      <c r="S103" s="431">
        <v>1</v>
      </c>
      <c r="T103" s="432">
        <v>2</v>
      </c>
      <c r="U103" s="432">
        <v>2</v>
      </c>
      <c r="V103" s="432">
        <v>1</v>
      </c>
      <c r="W103" s="432">
        <v>0</v>
      </c>
      <c r="X103" s="432">
        <v>1</v>
      </c>
      <c r="Y103" s="432">
        <v>0</v>
      </c>
      <c r="Z103" s="432">
        <v>1</v>
      </c>
      <c r="AA103" s="432">
        <v>1</v>
      </c>
      <c r="AB103" s="432">
        <v>0</v>
      </c>
      <c r="AC103" s="432">
        <v>2</v>
      </c>
      <c r="AD103" s="432">
        <v>0</v>
      </c>
      <c r="AE103" s="432">
        <v>1</v>
      </c>
      <c r="AF103" s="432">
        <v>0</v>
      </c>
      <c r="AG103" s="432">
        <v>1</v>
      </c>
      <c r="AH103" s="528">
        <v>0.10384215991692627</v>
      </c>
      <c r="AI103" s="528">
        <v>0.81760744894893156</v>
      </c>
      <c r="AJ103" s="438" t="s">
        <v>447</v>
      </c>
    </row>
    <row r="104" spans="1:36" s="428" customFormat="1" ht="9" customHeight="1">
      <c r="A104" s="428" t="s">
        <v>449</v>
      </c>
      <c r="C104" s="428" t="s">
        <v>120</v>
      </c>
      <c r="E104" s="431">
        <v>591</v>
      </c>
      <c r="F104" s="429">
        <v>358</v>
      </c>
      <c r="G104" s="429">
        <v>233</v>
      </c>
      <c r="H104" s="463">
        <v>63</v>
      </c>
      <c r="I104" s="429">
        <v>56</v>
      </c>
      <c r="J104" s="429">
        <v>47</v>
      </c>
      <c r="K104" s="429">
        <v>40</v>
      </c>
      <c r="L104" s="429">
        <v>43</v>
      </c>
      <c r="M104" s="429">
        <v>58</v>
      </c>
      <c r="N104" s="429">
        <v>46</v>
      </c>
      <c r="O104" s="429">
        <v>52</v>
      </c>
      <c r="P104" s="429">
        <v>44</v>
      </c>
      <c r="Q104" s="429">
        <v>54</v>
      </c>
      <c r="R104" s="429">
        <v>40</v>
      </c>
      <c r="S104" s="431">
        <v>48</v>
      </c>
      <c r="T104" s="432">
        <v>76</v>
      </c>
      <c r="U104" s="432">
        <v>40</v>
      </c>
      <c r="V104" s="432">
        <v>37</v>
      </c>
      <c r="W104" s="432">
        <v>24</v>
      </c>
      <c r="X104" s="432">
        <v>44</v>
      </c>
      <c r="Y104" s="432">
        <v>40</v>
      </c>
      <c r="Z104" s="432">
        <v>42</v>
      </c>
      <c r="AA104" s="432">
        <v>32</v>
      </c>
      <c r="AB104" s="432">
        <v>56</v>
      </c>
      <c r="AC104" s="432">
        <v>49</v>
      </c>
      <c r="AD104" s="432">
        <v>54</v>
      </c>
      <c r="AE104" s="432">
        <v>25</v>
      </c>
      <c r="AF104" s="432">
        <v>49</v>
      </c>
      <c r="AG104" s="432">
        <v>23</v>
      </c>
      <c r="AH104" s="528">
        <v>5.1142263759086193</v>
      </c>
      <c r="AI104" s="528">
        <v>40.267166860734882</v>
      </c>
      <c r="AJ104" s="438" t="s">
        <v>449</v>
      </c>
    </row>
    <row r="105" spans="1:36" s="428" customFormat="1" ht="9" customHeight="1">
      <c r="E105" s="431"/>
      <c r="F105" s="429"/>
      <c r="G105" s="429"/>
      <c r="H105" s="431"/>
      <c r="I105" s="429"/>
      <c r="J105" s="429"/>
      <c r="K105" s="429"/>
      <c r="L105" s="429"/>
      <c r="M105" s="429"/>
      <c r="N105" s="429"/>
      <c r="O105" s="429"/>
      <c r="P105" s="429"/>
      <c r="Q105" s="429"/>
      <c r="R105" s="429"/>
      <c r="S105" s="431"/>
      <c r="T105" s="432"/>
      <c r="U105" s="432"/>
      <c r="V105" s="432"/>
      <c r="W105" s="432"/>
      <c r="X105" s="432"/>
      <c r="Y105" s="432"/>
      <c r="Z105" s="432"/>
      <c r="AA105" s="432"/>
      <c r="AB105" s="432"/>
      <c r="AC105" s="432"/>
      <c r="AD105" s="432"/>
      <c r="AE105" s="432"/>
      <c r="AF105" s="432"/>
      <c r="AG105" s="432"/>
      <c r="AH105" s="528">
        <v>0</v>
      </c>
      <c r="AI105" s="510">
        <v>0</v>
      </c>
      <c r="AJ105" s="438"/>
    </row>
    <row r="106" spans="1:36" s="428" customFormat="1" ht="9" customHeight="1">
      <c r="A106" s="428" t="s">
        <v>451</v>
      </c>
      <c r="B106" s="428" t="s">
        <v>452</v>
      </c>
      <c r="E106" s="431">
        <v>535</v>
      </c>
      <c r="F106" s="429">
        <v>332</v>
      </c>
      <c r="G106" s="429">
        <v>203</v>
      </c>
      <c r="H106" s="429">
        <v>51</v>
      </c>
      <c r="I106" s="429">
        <v>57</v>
      </c>
      <c r="J106" s="429">
        <v>48</v>
      </c>
      <c r="K106" s="429">
        <v>42</v>
      </c>
      <c r="L106" s="429">
        <v>34</v>
      </c>
      <c r="M106" s="429">
        <v>36</v>
      </c>
      <c r="N106" s="429">
        <v>31</v>
      </c>
      <c r="O106" s="429">
        <v>46</v>
      </c>
      <c r="P106" s="429">
        <v>39</v>
      </c>
      <c r="Q106" s="429">
        <v>47</v>
      </c>
      <c r="R106" s="429">
        <v>58</v>
      </c>
      <c r="S106" s="431">
        <v>47</v>
      </c>
      <c r="T106" s="432">
        <v>76</v>
      </c>
      <c r="U106" s="432">
        <v>41</v>
      </c>
      <c r="V106" s="432">
        <v>53</v>
      </c>
      <c r="W106" s="432">
        <v>37</v>
      </c>
      <c r="X106" s="432">
        <v>51</v>
      </c>
      <c r="Y106" s="432">
        <v>34</v>
      </c>
      <c r="Z106" s="432">
        <v>43</v>
      </c>
      <c r="AA106" s="432">
        <v>26</v>
      </c>
      <c r="AB106" s="432">
        <v>37</v>
      </c>
      <c r="AC106" s="432">
        <v>18</v>
      </c>
      <c r="AD106" s="432">
        <v>45</v>
      </c>
      <c r="AE106" s="432">
        <v>22</v>
      </c>
      <c r="AF106" s="432">
        <v>27</v>
      </c>
      <c r="AG106" s="432">
        <v>25</v>
      </c>
      <c r="AH106" s="528">
        <v>4.6296296296296298</v>
      </c>
      <c r="AI106" s="528">
        <v>36.451665432306527</v>
      </c>
      <c r="AJ106" s="438" t="s">
        <v>451</v>
      </c>
    </row>
    <row r="107" spans="1:36" s="428" customFormat="1" ht="9" customHeight="1">
      <c r="A107" s="428" t="s">
        <v>453</v>
      </c>
      <c r="C107" s="428" t="s">
        <v>625</v>
      </c>
      <c r="E107" s="431">
        <v>23</v>
      </c>
      <c r="F107" s="429">
        <v>5</v>
      </c>
      <c r="G107" s="429">
        <v>18</v>
      </c>
      <c r="H107" s="463">
        <v>2</v>
      </c>
      <c r="I107" s="429">
        <v>2</v>
      </c>
      <c r="J107" s="429">
        <v>2</v>
      </c>
      <c r="K107" s="429">
        <v>5</v>
      </c>
      <c r="L107" s="429">
        <v>1</v>
      </c>
      <c r="M107" s="429">
        <v>1</v>
      </c>
      <c r="N107" s="429">
        <v>0</v>
      </c>
      <c r="O107" s="429">
        <v>3</v>
      </c>
      <c r="P107" s="429">
        <v>0</v>
      </c>
      <c r="Q107" s="429">
        <v>2</v>
      </c>
      <c r="R107" s="429">
        <v>0</v>
      </c>
      <c r="S107" s="431">
        <v>4</v>
      </c>
      <c r="T107" s="432">
        <v>1</v>
      </c>
      <c r="U107" s="432">
        <v>4</v>
      </c>
      <c r="V107" s="432">
        <v>1</v>
      </c>
      <c r="W107" s="432">
        <v>3</v>
      </c>
      <c r="X107" s="432">
        <v>2</v>
      </c>
      <c r="Y107" s="432">
        <v>1</v>
      </c>
      <c r="Z107" s="432">
        <v>0</v>
      </c>
      <c r="AA107" s="432">
        <v>6</v>
      </c>
      <c r="AB107" s="432">
        <v>1</v>
      </c>
      <c r="AC107" s="432">
        <v>1</v>
      </c>
      <c r="AD107" s="432">
        <v>0</v>
      </c>
      <c r="AE107" s="432">
        <v>2</v>
      </c>
      <c r="AF107" s="432">
        <v>0</v>
      </c>
      <c r="AG107" s="432">
        <v>1</v>
      </c>
      <c r="AH107" s="528">
        <v>0.19903080650744204</v>
      </c>
      <c r="AI107" s="528">
        <v>1.5670809438187854</v>
      </c>
      <c r="AJ107" s="438" t="s">
        <v>453</v>
      </c>
    </row>
    <row r="108" spans="1:36" s="428" customFormat="1" ht="9" customHeight="1">
      <c r="A108" s="428" t="s">
        <v>455</v>
      </c>
      <c r="C108" s="428" t="s">
        <v>231</v>
      </c>
      <c r="E108" s="431">
        <v>57</v>
      </c>
      <c r="F108" s="429">
        <v>32</v>
      </c>
      <c r="G108" s="429">
        <v>25</v>
      </c>
      <c r="H108" s="463">
        <v>5</v>
      </c>
      <c r="I108" s="429">
        <v>3</v>
      </c>
      <c r="J108" s="429">
        <v>7</v>
      </c>
      <c r="K108" s="429">
        <v>2</v>
      </c>
      <c r="L108" s="429">
        <v>8</v>
      </c>
      <c r="M108" s="429">
        <v>6</v>
      </c>
      <c r="N108" s="429">
        <v>3</v>
      </c>
      <c r="O108" s="429">
        <v>6</v>
      </c>
      <c r="P108" s="429">
        <v>6</v>
      </c>
      <c r="Q108" s="429">
        <v>4</v>
      </c>
      <c r="R108" s="429">
        <v>8</v>
      </c>
      <c r="S108" s="431">
        <v>1</v>
      </c>
      <c r="T108" s="432">
        <v>7</v>
      </c>
      <c r="U108" s="432">
        <v>3</v>
      </c>
      <c r="V108" s="432">
        <v>3</v>
      </c>
      <c r="W108" s="432">
        <v>2</v>
      </c>
      <c r="X108" s="432">
        <v>6</v>
      </c>
      <c r="Y108" s="432">
        <v>8</v>
      </c>
      <c r="Z108" s="432">
        <v>3</v>
      </c>
      <c r="AA108" s="432">
        <v>5</v>
      </c>
      <c r="AB108" s="432">
        <v>7</v>
      </c>
      <c r="AC108" s="432">
        <v>3</v>
      </c>
      <c r="AD108" s="432">
        <v>5</v>
      </c>
      <c r="AE108" s="432">
        <v>1</v>
      </c>
      <c r="AF108" s="432">
        <v>1</v>
      </c>
      <c r="AG108" s="432">
        <v>3</v>
      </c>
      <c r="AH108" s="528">
        <v>0.49325025960539981</v>
      </c>
      <c r="AI108" s="528">
        <v>3.8836353825074248</v>
      </c>
      <c r="AJ108" s="438" t="s">
        <v>455</v>
      </c>
    </row>
    <row r="109" spans="1:36" s="428" customFormat="1" ht="9" customHeight="1">
      <c r="A109" s="428" t="s">
        <v>457</v>
      </c>
      <c r="C109" s="428" t="s">
        <v>93</v>
      </c>
      <c r="E109" s="431">
        <v>193</v>
      </c>
      <c r="F109" s="429">
        <v>146</v>
      </c>
      <c r="G109" s="429">
        <v>47</v>
      </c>
      <c r="H109" s="429">
        <v>26</v>
      </c>
      <c r="I109" s="429">
        <v>22</v>
      </c>
      <c r="J109" s="429">
        <v>16</v>
      </c>
      <c r="K109" s="429">
        <v>13</v>
      </c>
      <c r="L109" s="429">
        <v>11</v>
      </c>
      <c r="M109" s="429">
        <v>14</v>
      </c>
      <c r="N109" s="429">
        <v>11</v>
      </c>
      <c r="O109" s="429">
        <v>17</v>
      </c>
      <c r="P109" s="429">
        <v>16</v>
      </c>
      <c r="Q109" s="429">
        <v>13</v>
      </c>
      <c r="R109" s="429">
        <v>18</v>
      </c>
      <c r="S109" s="431">
        <v>16</v>
      </c>
      <c r="T109" s="432">
        <v>36</v>
      </c>
      <c r="U109" s="432">
        <v>10</v>
      </c>
      <c r="V109" s="432">
        <v>25</v>
      </c>
      <c r="W109" s="432">
        <v>12</v>
      </c>
      <c r="X109" s="432">
        <v>22</v>
      </c>
      <c r="Y109" s="432">
        <v>5</v>
      </c>
      <c r="Z109" s="432">
        <v>21</v>
      </c>
      <c r="AA109" s="432">
        <v>6</v>
      </c>
      <c r="AB109" s="432">
        <v>15</v>
      </c>
      <c r="AC109" s="432">
        <v>2</v>
      </c>
      <c r="AD109" s="432">
        <v>18</v>
      </c>
      <c r="AE109" s="432">
        <v>8</v>
      </c>
      <c r="AF109" s="432">
        <v>9</v>
      </c>
      <c r="AG109" s="432">
        <v>4</v>
      </c>
      <c r="AH109" s="528">
        <v>1.6701280719972309</v>
      </c>
      <c r="AI109" s="528">
        <v>13.149853137261983</v>
      </c>
      <c r="AJ109" s="438" t="s">
        <v>457</v>
      </c>
    </row>
    <row r="110" spans="1:36" s="428" customFormat="1" ht="9" customHeight="1">
      <c r="A110" s="428" t="s">
        <v>459</v>
      </c>
      <c r="D110" s="428" t="s">
        <v>626</v>
      </c>
      <c r="E110" s="431">
        <v>86</v>
      </c>
      <c r="F110" s="429">
        <v>67</v>
      </c>
      <c r="G110" s="429">
        <v>19</v>
      </c>
      <c r="H110" s="463">
        <v>12</v>
      </c>
      <c r="I110" s="429">
        <v>13</v>
      </c>
      <c r="J110" s="429">
        <v>7</v>
      </c>
      <c r="K110" s="429">
        <v>9</v>
      </c>
      <c r="L110" s="429">
        <v>4</v>
      </c>
      <c r="M110" s="429">
        <v>4</v>
      </c>
      <c r="N110" s="429">
        <v>7</v>
      </c>
      <c r="O110" s="429">
        <v>10</v>
      </c>
      <c r="P110" s="429">
        <v>6</v>
      </c>
      <c r="Q110" s="429">
        <v>4</v>
      </c>
      <c r="R110" s="429">
        <v>3</v>
      </c>
      <c r="S110" s="431">
        <v>7</v>
      </c>
      <c r="T110" s="432">
        <v>17</v>
      </c>
      <c r="U110" s="432">
        <v>6</v>
      </c>
      <c r="V110" s="432">
        <v>13</v>
      </c>
      <c r="W110" s="432">
        <v>6</v>
      </c>
      <c r="X110" s="432">
        <v>10</v>
      </c>
      <c r="Y110" s="432">
        <v>1</v>
      </c>
      <c r="Z110" s="432">
        <v>8</v>
      </c>
      <c r="AA110" s="432">
        <v>0</v>
      </c>
      <c r="AB110" s="432">
        <v>4</v>
      </c>
      <c r="AC110" s="432">
        <v>1</v>
      </c>
      <c r="AD110" s="432">
        <v>11</v>
      </c>
      <c r="AE110" s="432">
        <v>4</v>
      </c>
      <c r="AF110" s="432">
        <v>4</v>
      </c>
      <c r="AG110" s="432">
        <v>1</v>
      </c>
      <c r="AH110" s="528">
        <v>0.74420214607130497</v>
      </c>
      <c r="AI110" s="528">
        <v>5.8595200508006764</v>
      </c>
      <c r="AJ110" s="438" t="s">
        <v>459</v>
      </c>
    </row>
    <row r="111" spans="1:36" s="428" customFormat="1" ht="9" customHeight="1">
      <c r="A111" s="428" t="s">
        <v>461</v>
      </c>
      <c r="D111" s="428" t="s">
        <v>627</v>
      </c>
      <c r="E111" s="431">
        <v>107</v>
      </c>
      <c r="F111" s="429">
        <v>79</v>
      </c>
      <c r="G111" s="429">
        <v>28</v>
      </c>
      <c r="H111" s="463">
        <v>14</v>
      </c>
      <c r="I111" s="429">
        <v>9</v>
      </c>
      <c r="J111" s="429">
        <v>9</v>
      </c>
      <c r="K111" s="429">
        <v>4</v>
      </c>
      <c r="L111" s="429">
        <v>7</v>
      </c>
      <c r="M111" s="429">
        <v>10</v>
      </c>
      <c r="N111" s="429">
        <v>4</v>
      </c>
      <c r="O111" s="429">
        <v>7</v>
      </c>
      <c r="P111" s="429">
        <v>10</v>
      </c>
      <c r="Q111" s="429">
        <v>9</v>
      </c>
      <c r="R111" s="429">
        <v>15</v>
      </c>
      <c r="S111" s="431">
        <v>9</v>
      </c>
      <c r="T111" s="432">
        <v>19</v>
      </c>
      <c r="U111" s="432">
        <v>4</v>
      </c>
      <c r="V111" s="432">
        <v>12</v>
      </c>
      <c r="W111" s="432">
        <v>6</v>
      </c>
      <c r="X111" s="432">
        <v>12</v>
      </c>
      <c r="Y111" s="432">
        <v>4</v>
      </c>
      <c r="Z111" s="432">
        <v>13</v>
      </c>
      <c r="AA111" s="432">
        <v>6</v>
      </c>
      <c r="AB111" s="432">
        <v>11</v>
      </c>
      <c r="AC111" s="432">
        <v>1</v>
      </c>
      <c r="AD111" s="432">
        <v>7</v>
      </c>
      <c r="AE111" s="432">
        <v>4</v>
      </c>
      <c r="AF111" s="432">
        <v>5</v>
      </c>
      <c r="AG111" s="432">
        <v>3</v>
      </c>
      <c r="AH111" s="528">
        <v>0.92592592592592582</v>
      </c>
      <c r="AI111" s="528">
        <v>7.290333086461307</v>
      </c>
      <c r="AJ111" s="438" t="s">
        <v>461</v>
      </c>
    </row>
    <row r="112" spans="1:36" s="428" customFormat="1" ht="9" customHeight="1">
      <c r="A112" s="428" t="s">
        <v>463</v>
      </c>
      <c r="C112" s="428" t="s">
        <v>628</v>
      </c>
      <c r="E112" s="431">
        <v>262</v>
      </c>
      <c r="F112" s="429">
        <v>149</v>
      </c>
      <c r="G112" s="429">
        <v>113</v>
      </c>
      <c r="H112" s="463">
        <v>18</v>
      </c>
      <c r="I112" s="429">
        <v>30</v>
      </c>
      <c r="J112" s="429">
        <v>23</v>
      </c>
      <c r="K112" s="429">
        <v>22</v>
      </c>
      <c r="L112" s="429">
        <v>14</v>
      </c>
      <c r="M112" s="429">
        <v>15</v>
      </c>
      <c r="N112" s="429">
        <v>17</v>
      </c>
      <c r="O112" s="429">
        <v>20</v>
      </c>
      <c r="P112" s="429">
        <v>17</v>
      </c>
      <c r="Q112" s="429">
        <v>28</v>
      </c>
      <c r="R112" s="429">
        <v>32</v>
      </c>
      <c r="S112" s="431">
        <v>26</v>
      </c>
      <c r="T112" s="432">
        <v>32</v>
      </c>
      <c r="U112" s="432">
        <v>24</v>
      </c>
      <c r="V112" s="432">
        <v>24</v>
      </c>
      <c r="W112" s="432">
        <v>20</v>
      </c>
      <c r="X112" s="432">
        <v>21</v>
      </c>
      <c r="Y112" s="432">
        <v>20</v>
      </c>
      <c r="Z112" s="432">
        <v>19</v>
      </c>
      <c r="AA112" s="432">
        <v>9</v>
      </c>
      <c r="AB112" s="432">
        <v>14</v>
      </c>
      <c r="AC112" s="432">
        <v>12</v>
      </c>
      <c r="AD112" s="432">
        <v>22</v>
      </c>
      <c r="AE112" s="432">
        <v>11</v>
      </c>
      <c r="AF112" s="432">
        <v>17</v>
      </c>
      <c r="AG112" s="432">
        <v>17</v>
      </c>
      <c r="AH112" s="528">
        <v>2.2672204915195571</v>
      </c>
      <c r="AI112" s="528">
        <v>17.85109596871834</v>
      </c>
      <c r="AJ112" s="438" t="s">
        <v>463</v>
      </c>
    </row>
    <row r="113" spans="1:36" s="428" customFormat="1" ht="9" customHeight="1">
      <c r="E113" s="431"/>
      <c r="F113" s="429"/>
      <c r="G113" s="429"/>
      <c r="H113" s="431"/>
      <c r="I113" s="429"/>
      <c r="J113" s="429"/>
      <c r="K113" s="429"/>
      <c r="L113" s="429"/>
      <c r="M113" s="429"/>
      <c r="N113" s="429"/>
      <c r="O113" s="429"/>
      <c r="P113" s="429"/>
      <c r="Q113" s="429"/>
      <c r="R113" s="429"/>
      <c r="S113" s="431"/>
      <c r="T113" s="432"/>
      <c r="U113" s="432"/>
      <c r="V113" s="432"/>
      <c r="W113" s="432"/>
      <c r="X113" s="432"/>
      <c r="Y113" s="432"/>
      <c r="Z113" s="432"/>
      <c r="AA113" s="432"/>
      <c r="AB113" s="432"/>
      <c r="AC113" s="432"/>
      <c r="AD113" s="432"/>
      <c r="AE113" s="432"/>
      <c r="AF113" s="432"/>
      <c r="AG113" s="432"/>
      <c r="AH113" s="528">
        <v>0</v>
      </c>
      <c r="AI113" s="510">
        <v>0</v>
      </c>
      <c r="AJ113" s="438"/>
    </row>
    <row r="114" spans="1:36" s="428" customFormat="1" ht="9" customHeight="1">
      <c r="A114" s="428" t="s">
        <v>465</v>
      </c>
      <c r="B114" s="428" t="s">
        <v>466</v>
      </c>
      <c r="E114" s="431">
        <v>19</v>
      </c>
      <c r="F114" s="429">
        <v>7</v>
      </c>
      <c r="G114" s="429">
        <v>12</v>
      </c>
      <c r="H114" s="463">
        <v>1</v>
      </c>
      <c r="I114" s="429">
        <v>2</v>
      </c>
      <c r="J114" s="429">
        <v>1</v>
      </c>
      <c r="K114" s="429">
        <v>1</v>
      </c>
      <c r="L114" s="429">
        <v>3</v>
      </c>
      <c r="M114" s="429">
        <v>2</v>
      </c>
      <c r="N114" s="429">
        <v>2</v>
      </c>
      <c r="O114" s="429">
        <v>1</v>
      </c>
      <c r="P114" s="429">
        <v>1</v>
      </c>
      <c r="Q114" s="429">
        <v>3</v>
      </c>
      <c r="R114" s="429">
        <v>1</v>
      </c>
      <c r="S114" s="431">
        <v>1</v>
      </c>
      <c r="T114" s="432">
        <v>4</v>
      </c>
      <c r="U114" s="432">
        <v>1</v>
      </c>
      <c r="V114" s="432">
        <v>0</v>
      </c>
      <c r="W114" s="432">
        <v>0</v>
      </c>
      <c r="X114" s="432">
        <v>0</v>
      </c>
      <c r="Y114" s="432">
        <v>2</v>
      </c>
      <c r="Z114" s="432">
        <v>2</v>
      </c>
      <c r="AA114" s="432">
        <v>4</v>
      </c>
      <c r="AB114" s="432">
        <v>1</v>
      </c>
      <c r="AC114" s="432">
        <v>3</v>
      </c>
      <c r="AD114" s="432">
        <v>0</v>
      </c>
      <c r="AE114" s="432">
        <v>1</v>
      </c>
      <c r="AF114" s="432">
        <v>0</v>
      </c>
      <c r="AG114" s="432">
        <v>1</v>
      </c>
      <c r="AH114" s="528">
        <v>0.16441675320179994</v>
      </c>
      <c r="AI114" s="528">
        <v>1.2945451275024751</v>
      </c>
      <c r="AJ114" s="438" t="s">
        <v>465</v>
      </c>
    </row>
    <row r="115" spans="1:36" s="428" customFormat="1" ht="9" customHeight="1">
      <c r="E115" s="431"/>
      <c r="F115" s="429"/>
      <c r="G115" s="429"/>
      <c r="H115" s="431"/>
      <c r="I115" s="429"/>
      <c r="J115" s="429"/>
      <c r="K115" s="429"/>
      <c r="L115" s="429"/>
      <c r="M115" s="429"/>
      <c r="N115" s="429"/>
      <c r="O115" s="429"/>
      <c r="P115" s="429"/>
      <c r="Q115" s="429"/>
      <c r="R115" s="429"/>
      <c r="S115" s="431"/>
      <c r="T115" s="432"/>
      <c r="U115" s="432"/>
      <c r="V115" s="432"/>
      <c r="W115" s="432"/>
      <c r="X115" s="432"/>
      <c r="Y115" s="432"/>
      <c r="Z115" s="432"/>
      <c r="AA115" s="432"/>
      <c r="AB115" s="432"/>
      <c r="AC115" s="432"/>
      <c r="AD115" s="432"/>
      <c r="AE115" s="432"/>
      <c r="AF115" s="432"/>
      <c r="AG115" s="432"/>
      <c r="AH115" s="528">
        <v>0</v>
      </c>
      <c r="AI115" s="510">
        <v>0</v>
      </c>
      <c r="AJ115" s="438"/>
    </row>
    <row r="116" spans="1:36" s="428" customFormat="1" ht="9" customHeight="1">
      <c r="A116" s="428" t="s">
        <v>467</v>
      </c>
      <c r="B116" s="428" t="s">
        <v>270</v>
      </c>
      <c r="E116" s="431">
        <v>74</v>
      </c>
      <c r="F116" s="429">
        <v>23</v>
      </c>
      <c r="G116" s="429">
        <v>51</v>
      </c>
      <c r="H116" s="463">
        <v>6</v>
      </c>
      <c r="I116" s="429">
        <v>1</v>
      </c>
      <c r="J116" s="429">
        <v>6</v>
      </c>
      <c r="K116" s="429">
        <v>5</v>
      </c>
      <c r="L116" s="429">
        <v>3</v>
      </c>
      <c r="M116" s="429">
        <v>7</v>
      </c>
      <c r="N116" s="429">
        <v>9</v>
      </c>
      <c r="O116" s="429">
        <v>9</v>
      </c>
      <c r="P116" s="429">
        <v>4</v>
      </c>
      <c r="Q116" s="429">
        <v>9</v>
      </c>
      <c r="R116" s="429">
        <v>11</v>
      </c>
      <c r="S116" s="431">
        <v>4</v>
      </c>
      <c r="T116" s="432">
        <v>4</v>
      </c>
      <c r="U116" s="432">
        <v>12</v>
      </c>
      <c r="V116" s="432">
        <v>3</v>
      </c>
      <c r="W116" s="432">
        <v>5</v>
      </c>
      <c r="X116" s="432">
        <v>3</v>
      </c>
      <c r="Y116" s="432">
        <v>4</v>
      </c>
      <c r="Z116" s="432">
        <v>4</v>
      </c>
      <c r="AA116" s="432">
        <v>10</v>
      </c>
      <c r="AB116" s="432">
        <v>5</v>
      </c>
      <c r="AC116" s="432">
        <v>6</v>
      </c>
      <c r="AD116" s="432">
        <v>3</v>
      </c>
      <c r="AE116" s="432">
        <v>9</v>
      </c>
      <c r="AF116" s="432">
        <v>1</v>
      </c>
      <c r="AG116" s="432">
        <v>5</v>
      </c>
      <c r="AH116" s="528">
        <v>0.64035998615437872</v>
      </c>
      <c r="AI116" s="528">
        <v>5.0419126018517444</v>
      </c>
      <c r="AJ116" s="438" t="s">
        <v>467</v>
      </c>
    </row>
    <row r="117" spans="1:36" s="428" customFormat="1" ht="9" customHeight="1">
      <c r="E117" s="431"/>
      <c r="F117" s="429"/>
      <c r="G117" s="429"/>
      <c r="H117" s="431"/>
      <c r="I117" s="429"/>
      <c r="J117" s="429"/>
      <c r="K117" s="429"/>
      <c r="L117" s="429"/>
      <c r="M117" s="429"/>
      <c r="N117" s="429"/>
      <c r="O117" s="429"/>
      <c r="P117" s="429"/>
      <c r="Q117" s="429"/>
      <c r="R117" s="429"/>
      <c r="S117" s="431"/>
      <c r="T117" s="432"/>
      <c r="U117" s="432"/>
      <c r="V117" s="432"/>
      <c r="W117" s="432"/>
      <c r="X117" s="432"/>
      <c r="Y117" s="432"/>
      <c r="Z117" s="432"/>
      <c r="AA117" s="432"/>
      <c r="AB117" s="432"/>
      <c r="AC117" s="432"/>
      <c r="AD117" s="432"/>
      <c r="AE117" s="432"/>
      <c r="AF117" s="432"/>
      <c r="AG117" s="432"/>
      <c r="AH117" s="528">
        <v>0</v>
      </c>
      <c r="AI117" s="510">
        <v>0</v>
      </c>
      <c r="AJ117" s="438"/>
    </row>
    <row r="118" spans="1:36" s="428" customFormat="1" ht="9" customHeight="1">
      <c r="A118" s="428" t="s">
        <v>468</v>
      </c>
      <c r="B118" s="428" t="s">
        <v>629</v>
      </c>
      <c r="E118" s="431">
        <v>299</v>
      </c>
      <c r="F118" s="429">
        <v>150</v>
      </c>
      <c r="G118" s="429">
        <v>149</v>
      </c>
      <c r="H118" s="429">
        <v>34</v>
      </c>
      <c r="I118" s="429">
        <v>28</v>
      </c>
      <c r="J118" s="429">
        <v>26</v>
      </c>
      <c r="K118" s="429">
        <v>28</v>
      </c>
      <c r="L118" s="429">
        <v>16</v>
      </c>
      <c r="M118" s="429">
        <v>28</v>
      </c>
      <c r="N118" s="429">
        <v>17</v>
      </c>
      <c r="O118" s="429">
        <v>28</v>
      </c>
      <c r="P118" s="429">
        <v>22</v>
      </c>
      <c r="Q118" s="429">
        <v>26</v>
      </c>
      <c r="R118" s="429">
        <v>25</v>
      </c>
      <c r="S118" s="431">
        <v>21</v>
      </c>
      <c r="T118" s="432">
        <v>33</v>
      </c>
      <c r="U118" s="432">
        <v>28</v>
      </c>
      <c r="V118" s="432">
        <v>13</v>
      </c>
      <c r="W118" s="432">
        <v>19</v>
      </c>
      <c r="X118" s="432">
        <v>26</v>
      </c>
      <c r="Y118" s="432">
        <v>28</v>
      </c>
      <c r="Z118" s="432">
        <v>25</v>
      </c>
      <c r="AA118" s="432">
        <v>27</v>
      </c>
      <c r="AB118" s="432">
        <v>20</v>
      </c>
      <c r="AC118" s="432">
        <v>15</v>
      </c>
      <c r="AD118" s="432">
        <v>20</v>
      </c>
      <c r="AE118" s="432">
        <v>16</v>
      </c>
      <c r="AF118" s="432">
        <v>13</v>
      </c>
      <c r="AG118" s="432">
        <v>16</v>
      </c>
      <c r="AH118" s="528">
        <v>2.587400484596746</v>
      </c>
      <c r="AI118" s="528">
        <v>20.372052269644211</v>
      </c>
      <c r="AJ118" s="438" t="s">
        <v>468</v>
      </c>
    </row>
    <row r="119" spans="1:36" s="428" customFormat="1" ht="9" customHeight="1">
      <c r="A119" s="428" t="s">
        <v>470</v>
      </c>
      <c r="C119" s="428" t="s">
        <v>630</v>
      </c>
      <c r="E119" s="431">
        <v>37</v>
      </c>
      <c r="F119" s="429">
        <v>15</v>
      </c>
      <c r="G119" s="429">
        <v>22</v>
      </c>
      <c r="H119" s="431">
        <v>5</v>
      </c>
      <c r="I119" s="429">
        <v>4</v>
      </c>
      <c r="J119" s="429">
        <v>2</v>
      </c>
      <c r="K119" s="429">
        <v>0</v>
      </c>
      <c r="L119" s="429">
        <v>2</v>
      </c>
      <c r="M119" s="429">
        <v>6</v>
      </c>
      <c r="N119" s="429">
        <v>1</v>
      </c>
      <c r="O119" s="429">
        <v>3</v>
      </c>
      <c r="P119" s="429">
        <v>5</v>
      </c>
      <c r="Q119" s="429">
        <v>7</v>
      </c>
      <c r="R119" s="429">
        <v>1</v>
      </c>
      <c r="S119" s="431">
        <v>1</v>
      </c>
      <c r="T119" s="432">
        <v>3</v>
      </c>
      <c r="U119" s="432">
        <v>4</v>
      </c>
      <c r="V119" s="432">
        <v>1</v>
      </c>
      <c r="W119" s="432">
        <v>3</v>
      </c>
      <c r="X119" s="432">
        <v>2</v>
      </c>
      <c r="Y119" s="432">
        <v>1</v>
      </c>
      <c r="Z119" s="432">
        <v>3</v>
      </c>
      <c r="AA119" s="432">
        <v>4</v>
      </c>
      <c r="AB119" s="432">
        <v>3</v>
      </c>
      <c r="AC119" s="432">
        <v>4</v>
      </c>
      <c r="AD119" s="432">
        <v>3</v>
      </c>
      <c r="AE119" s="432">
        <v>3</v>
      </c>
      <c r="AF119" s="432">
        <v>0</v>
      </c>
      <c r="AG119" s="432">
        <v>3</v>
      </c>
      <c r="AH119" s="528">
        <v>0.32017999307718936</v>
      </c>
      <c r="AI119" s="528">
        <v>2.5209563009258722</v>
      </c>
      <c r="AJ119" s="438" t="s">
        <v>470</v>
      </c>
    </row>
    <row r="120" spans="1:36" s="428" customFormat="1" ht="9" customHeight="1">
      <c r="A120" s="428" t="s">
        <v>472</v>
      </c>
      <c r="C120" s="428" t="s">
        <v>94</v>
      </c>
      <c r="E120" s="431">
        <v>190</v>
      </c>
      <c r="F120" s="429">
        <v>105</v>
      </c>
      <c r="G120" s="429">
        <v>85</v>
      </c>
      <c r="H120" s="429">
        <v>21</v>
      </c>
      <c r="I120" s="429">
        <v>15</v>
      </c>
      <c r="J120" s="429">
        <v>19</v>
      </c>
      <c r="K120" s="429">
        <v>22</v>
      </c>
      <c r="L120" s="429">
        <v>9</v>
      </c>
      <c r="M120" s="429">
        <v>20</v>
      </c>
      <c r="N120" s="429">
        <v>8</v>
      </c>
      <c r="O120" s="429">
        <v>18</v>
      </c>
      <c r="P120" s="429">
        <v>8</v>
      </c>
      <c r="Q120" s="429">
        <v>15</v>
      </c>
      <c r="R120" s="429">
        <v>16</v>
      </c>
      <c r="S120" s="431">
        <v>19</v>
      </c>
      <c r="T120" s="432">
        <v>23</v>
      </c>
      <c r="U120" s="432">
        <v>16</v>
      </c>
      <c r="V120" s="432">
        <v>11</v>
      </c>
      <c r="W120" s="432">
        <v>10</v>
      </c>
      <c r="X120" s="432">
        <v>20</v>
      </c>
      <c r="Y120" s="432">
        <v>18</v>
      </c>
      <c r="Z120" s="432">
        <v>16</v>
      </c>
      <c r="AA120" s="432">
        <v>17</v>
      </c>
      <c r="AB120" s="432">
        <v>10</v>
      </c>
      <c r="AC120" s="432">
        <v>7</v>
      </c>
      <c r="AD120" s="432">
        <v>14</v>
      </c>
      <c r="AE120" s="432">
        <v>11</v>
      </c>
      <c r="AF120" s="432">
        <v>11</v>
      </c>
      <c r="AG120" s="432">
        <v>6</v>
      </c>
      <c r="AH120" s="528">
        <v>1.6441675320179994</v>
      </c>
      <c r="AI120" s="528">
        <v>12.94545127502475</v>
      </c>
      <c r="AJ120" s="438" t="s">
        <v>472</v>
      </c>
    </row>
    <row r="121" spans="1:36" s="428" customFormat="1" ht="9" customHeight="1">
      <c r="A121" s="428" t="s">
        <v>474</v>
      </c>
      <c r="D121" s="428" t="s">
        <v>631</v>
      </c>
      <c r="E121" s="431">
        <v>18</v>
      </c>
      <c r="F121" s="429">
        <v>12</v>
      </c>
      <c r="G121" s="429">
        <v>6</v>
      </c>
      <c r="H121" s="463">
        <v>3</v>
      </c>
      <c r="I121" s="429">
        <v>2</v>
      </c>
      <c r="J121" s="429">
        <v>2</v>
      </c>
      <c r="K121" s="429">
        <v>1</v>
      </c>
      <c r="L121" s="429">
        <v>0</v>
      </c>
      <c r="M121" s="429">
        <v>0</v>
      </c>
      <c r="N121" s="429">
        <v>2</v>
      </c>
      <c r="O121" s="429">
        <v>1</v>
      </c>
      <c r="P121" s="429">
        <v>1</v>
      </c>
      <c r="Q121" s="429">
        <v>1</v>
      </c>
      <c r="R121" s="429">
        <v>0</v>
      </c>
      <c r="S121" s="431">
        <v>5</v>
      </c>
      <c r="T121" s="432">
        <v>5</v>
      </c>
      <c r="U121" s="432">
        <v>0</v>
      </c>
      <c r="V121" s="432">
        <v>0</v>
      </c>
      <c r="W121" s="432">
        <v>0</v>
      </c>
      <c r="X121" s="432">
        <v>3</v>
      </c>
      <c r="Y121" s="432">
        <v>0</v>
      </c>
      <c r="Z121" s="432">
        <v>1</v>
      </c>
      <c r="AA121" s="432">
        <v>2</v>
      </c>
      <c r="AB121" s="432">
        <v>2</v>
      </c>
      <c r="AC121" s="432">
        <v>1</v>
      </c>
      <c r="AD121" s="432">
        <v>1</v>
      </c>
      <c r="AE121" s="432">
        <v>2</v>
      </c>
      <c r="AF121" s="432">
        <v>0</v>
      </c>
      <c r="AG121" s="432">
        <v>1</v>
      </c>
      <c r="AH121" s="528">
        <v>0.1557632398753894</v>
      </c>
      <c r="AI121" s="528">
        <v>1.2264111734233973</v>
      </c>
      <c r="AJ121" s="438" t="s">
        <v>474</v>
      </c>
    </row>
    <row r="122" spans="1:36" s="428" customFormat="1" ht="9" customHeight="1">
      <c r="A122" s="428" t="s">
        <v>476</v>
      </c>
      <c r="D122" s="428" t="s">
        <v>632</v>
      </c>
      <c r="E122" s="431">
        <v>148</v>
      </c>
      <c r="F122" s="429">
        <v>78</v>
      </c>
      <c r="G122" s="429">
        <v>70</v>
      </c>
      <c r="H122" s="463">
        <v>17</v>
      </c>
      <c r="I122" s="429">
        <v>12</v>
      </c>
      <c r="J122" s="429">
        <v>16</v>
      </c>
      <c r="K122" s="429">
        <v>18</v>
      </c>
      <c r="L122" s="429">
        <v>8</v>
      </c>
      <c r="M122" s="429">
        <v>16</v>
      </c>
      <c r="N122" s="429">
        <v>3</v>
      </c>
      <c r="O122" s="429">
        <v>14</v>
      </c>
      <c r="P122" s="429">
        <v>7</v>
      </c>
      <c r="Q122" s="429">
        <v>13</v>
      </c>
      <c r="R122" s="429">
        <v>13</v>
      </c>
      <c r="S122" s="431">
        <v>11</v>
      </c>
      <c r="T122" s="432">
        <v>15</v>
      </c>
      <c r="U122" s="432">
        <v>15</v>
      </c>
      <c r="V122" s="432">
        <v>8</v>
      </c>
      <c r="W122" s="432">
        <v>9</v>
      </c>
      <c r="X122" s="432">
        <v>16</v>
      </c>
      <c r="Y122" s="432">
        <v>15</v>
      </c>
      <c r="Z122" s="432">
        <v>12</v>
      </c>
      <c r="AA122" s="432">
        <v>13</v>
      </c>
      <c r="AB122" s="432">
        <v>6</v>
      </c>
      <c r="AC122" s="432">
        <v>6</v>
      </c>
      <c r="AD122" s="432">
        <v>11</v>
      </c>
      <c r="AE122" s="432">
        <v>9</v>
      </c>
      <c r="AF122" s="432">
        <v>10</v>
      </c>
      <c r="AG122" s="432">
        <v>3</v>
      </c>
      <c r="AH122" s="528">
        <v>1.2807199723087574</v>
      </c>
      <c r="AI122" s="528">
        <v>10.083825203703489</v>
      </c>
      <c r="AJ122" s="438" t="s">
        <v>476</v>
      </c>
    </row>
    <row r="123" spans="1:36" s="428" customFormat="1" ht="9" customHeight="1">
      <c r="A123" s="428" t="s">
        <v>478</v>
      </c>
      <c r="D123" s="428" t="s">
        <v>633</v>
      </c>
      <c r="E123" s="431">
        <v>24</v>
      </c>
      <c r="F123" s="429">
        <v>15</v>
      </c>
      <c r="G123" s="429">
        <v>9</v>
      </c>
      <c r="H123" s="463">
        <v>1</v>
      </c>
      <c r="I123" s="429">
        <v>1</v>
      </c>
      <c r="J123" s="429">
        <v>1</v>
      </c>
      <c r="K123" s="429">
        <v>3</v>
      </c>
      <c r="L123" s="429">
        <v>1</v>
      </c>
      <c r="M123" s="429">
        <v>4</v>
      </c>
      <c r="N123" s="429">
        <v>3</v>
      </c>
      <c r="O123" s="429">
        <v>3</v>
      </c>
      <c r="P123" s="429">
        <v>0</v>
      </c>
      <c r="Q123" s="429">
        <v>1</v>
      </c>
      <c r="R123" s="429">
        <v>3</v>
      </c>
      <c r="S123" s="431">
        <v>3</v>
      </c>
      <c r="T123" s="432">
        <v>3</v>
      </c>
      <c r="U123" s="432">
        <v>1</v>
      </c>
      <c r="V123" s="432">
        <v>3</v>
      </c>
      <c r="W123" s="432">
        <v>1</v>
      </c>
      <c r="X123" s="432">
        <v>1</v>
      </c>
      <c r="Y123" s="432">
        <v>3</v>
      </c>
      <c r="Z123" s="432">
        <v>3</v>
      </c>
      <c r="AA123" s="432">
        <v>2</v>
      </c>
      <c r="AB123" s="432">
        <v>2</v>
      </c>
      <c r="AC123" s="432">
        <v>0</v>
      </c>
      <c r="AD123" s="432">
        <v>2</v>
      </c>
      <c r="AE123" s="432">
        <v>0</v>
      </c>
      <c r="AF123" s="432">
        <v>1</v>
      </c>
      <c r="AG123" s="432">
        <v>2</v>
      </c>
      <c r="AH123" s="528">
        <v>0.20768431983385255</v>
      </c>
      <c r="AI123" s="528">
        <v>1.6352148978978631</v>
      </c>
      <c r="AJ123" s="438" t="s">
        <v>478</v>
      </c>
    </row>
    <row r="124" spans="1:36" s="428" customFormat="1" ht="9" customHeight="1">
      <c r="A124" s="428" t="s">
        <v>480</v>
      </c>
      <c r="C124" s="428" t="s">
        <v>634</v>
      </c>
      <c r="E124" s="431">
        <v>72</v>
      </c>
      <c r="F124" s="429">
        <v>30</v>
      </c>
      <c r="G124" s="429">
        <v>42</v>
      </c>
      <c r="H124" s="463">
        <v>8</v>
      </c>
      <c r="I124" s="429">
        <v>9</v>
      </c>
      <c r="J124" s="429">
        <v>5</v>
      </c>
      <c r="K124" s="429">
        <v>6</v>
      </c>
      <c r="L124" s="429">
        <v>5</v>
      </c>
      <c r="M124" s="429">
        <v>2</v>
      </c>
      <c r="N124" s="429">
        <v>8</v>
      </c>
      <c r="O124" s="429">
        <v>7</v>
      </c>
      <c r="P124" s="429">
        <v>9</v>
      </c>
      <c r="Q124" s="429">
        <v>4</v>
      </c>
      <c r="R124" s="429">
        <v>8</v>
      </c>
      <c r="S124" s="431">
        <v>1</v>
      </c>
      <c r="T124" s="432">
        <v>7</v>
      </c>
      <c r="U124" s="432">
        <v>8</v>
      </c>
      <c r="V124" s="432">
        <v>1</v>
      </c>
      <c r="W124" s="432">
        <v>6</v>
      </c>
      <c r="X124" s="432">
        <v>4</v>
      </c>
      <c r="Y124" s="432">
        <v>9</v>
      </c>
      <c r="Z124" s="432">
        <v>6</v>
      </c>
      <c r="AA124" s="432">
        <v>6</v>
      </c>
      <c r="AB124" s="432">
        <v>7</v>
      </c>
      <c r="AC124" s="432">
        <v>4</v>
      </c>
      <c r="AD124" s="432">
        <v>3</v>
      </c>
      <c r="AE124" s="432">
        <v>2</v>
      </c>
      <c r="AF124" s="432">
        <v>2</v>
      </c>
      <c r="AG124" s="432">
        <v>7</v>
      </c>
      <c r="AH124" s="528">
        <v>0.62305295950155759</v>
      </c>
      <c r="AI124" s="528">
        <v>4.9056446936935894</v>
      </c>
      <c r="AJ124" s="438" t="s">
        <v>480</v>
      </c>
    </row>
    <row r="125" spans="1:36" s="428" customFormat="1" ht="9" customHeight="1">
      <c r="E125" s="431"/>
      <c r="F125" s="429"/>
      <c r="G125" s="429"/>
      <c r="H125" s="431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31"/>
      <c r="T125" s="432"/>
      <c r="U125" s="432"/>
      <c r="V125" s="432"/>
      <c r="W125" s="432"/>
      <c r="X125" s="432"/>
      <c r="Y125" s="432"/>
      <c r="Z125" s="432"/>
      <c r="AA125" s="432"/>
      <c r="AB125" s="432"/>
      <c r="AC125" s="432"/>
      <c r="AD125" s="432"/>
      <c r="AE125" s="432"/>
      <c r="AF125" s="432"/>
      <c r="AG125" s="432"/>
      <c r="AH125" s="528">
        <v>0</v>
      </c>
      <c r="AI125" s="510">
        <v>0</v>
      </c>
      <c r="AJ125" s="438"/>
    </row>
    <row r="126" spans="1:36" s="428" customFormat="1" ht="9" customHeight="1">
      <c r="A126" s="428" t="s">
        <v>482</v>
      </c>
      <c r="B126" s="428" t="s">
        <v>635</v>
      </c>
      <c r="E126" s="431">
        <v>0</v>
      </c>
      <c r="F126" s="429">
        <v>0</v>
      </c>
      <c r="G126" s="429">
        <v>0</v>
      </c>
      <c r="H126" s="431"/>
      <c r="I126" s="429"/>
      <c r="J126" s="429"/>
      <c r="K126" s="431"/>
      <c r="L126" s="429"/>
      <c r="M126" s="429"/>
      <c r="N126" s="431"/>
      <c r="O126" s="429"/>
      <c r="P126" s="429"/>
      <c r="Q126" s="429"/>
      <c r="R126" s="429"/>
      <c r="S126" s="431"/>
      <c r="T126" s="432"/>
      <c r="U126" s="432"/>
      <c r="V126" s="432"/>
      <c r="W126" s="432"/>
      <c r="X126" s="432"/>
      <c r="Y126" s="432"/>
      <c r="Z126" s="432"/>
      <c r="AA126" s="432"/>
      <c r="AB126" s="432"/>
      <c r="AC126" s="432"/>
      <c r="AD126" s="432"/>
      <c r="AE126" s="432"/>
      <c r="AF126" s="432"/>
      <c r="AG126" s="432"/>
      <c r="AH126" s="528">
        <v>0</v>
      </c>
      <c r="AI126" s="528">
        <v>0</v>
      </c>
      <c r="AJ126" s="438" t="s">
        <v>482</v>
      </c>
    </row>
    <row r="127" spans="1:36" s="428" customFormat="1" ht="9" customHeight="1">
      <c r="E127" s="431"/>
      <c r="F127" s="429"/>
      <c r="G127" s="429"/>
      <c r="H127" s="431"/>
      <c r="I127" s="429"/>
      <c r="J127" s="429"/>
      <c r="K127" s="429"/>
      <c r="L127" s="429"/>
      <c r="M127" s="429"/>
      <c r="N127" s="429"/>
      <c r="O127" s="429"/>
      <c r="P127" s="429"/>
      <c r="Q127" s="429"/>
      <c r="R127" s="429"/>
      <c r="S127" s="431"/>
      <c r="T127" s="432"/>
      <c r="U127" s="432"/>
      <c r="V127" s="432"/>
      <c r="W127" s="432"/>
      <c r="X127" s="432"/>
      <c r="Y127" s="432"/>
      <c r="Z127" s="432"/>
      <c r="AA127" s="432"/>
      <c r="AB127" s="432"/>
      <c r="AC127" s="432"/>
      <c r="AD127" s="432"/>
      <c r="AE127" s="432"/>
      <c r="AF127" s="432"/>
      <c r="AG127" s="432"/>
      <c r="AH127" s="528">
        <v>0</v>
      </c>
      <c r="AI127" s="510">
        <v>0</v>
      </c>
      <c r="AJ127" s="438"/>
    </row>
    <row r="128" spans="1:36" s="428" customFormat="1" ht="9" customHeight="1">
      <c r="A128" s="428" t="s">
        <v>484</v>
      </c>
      <c r="B128" s="428" t="s">
        <v>485</v>
      </c>
      <c r="E128" s="431">
        <v>7</v>
      </c>
      <c r="F128" s="429">
        <v>5</v>
      </c>
      <c r="G128" s="429">
        <v>2</v>
      </c>
      <c r="H128" s="429">
        <v>2</v>
      </c>
      <c r="I128" s="429">
        <v>0</v>
      </c>
      <c r="J128" s="429">
        <v>0</v>
      </c>
      <c r="K128" s="429">
        <v>0</v>
      </c>
      <c r="L128" s="429">
        <v>0</v>
      </c>
      <c r="M128" s="429">
        <v>2</v>
      </c>
      <c r="N128" s="429">
        <v>2</v>
      </c>
      <c r="O128" s="429">
        <v>0</v>
      </c>
      <c r="P128" s="429">
        <v>0</v>
      </c>
      <c r="Q128" s="429">
        <v>1</v>
      </c>
      <c r="R128" s="429">
        <v>0</v>
      </c>
      <c r="S128" s="431">
        <v>0</v>
      </c>
      <c r="T128" s="432">
        <v>0</v>
      </c>
      <c r="U128" s="432">
        <v>0</v>
      </c>
      <c r="V128" s="432">
        <v>1</v>
      </c>
      <c r="W128" s="432">
        <v>0</v>
      </c>
      <c r="X128" s="432">
        <v>1</v>
      </c>
      <c r="Y128" s="432">
        <v>0</v>
      </c>
      <c r="Z128" s="432">
        <v>0</v>
      </c>
      <c r="AA128" s="432">
        <v>0</v>
      </c>
      <c r="AB128" s="432">
        <v>1</v>
      </c>
      <c r="AC128" s="432">
        <v>1</v>
      </c>
      <c r="AD128" s="432">
        <v>0</v>
      </c>
      <c r="AE128" s="432">
        <v>1</v>
      </c>
      <c r="AF128" s="432">
        <v>2</v>
      </c>
      <c r="AG128" s="432">
        <v>0</v>
      </c>
      <c r="AH128" s="528">
        <v>6.0574593284873662E-2</v>
      </c>
      <c r="AI128" s="528">
        <v>0.47693767855354346</v>
      </c>
      <c r="AJ128" s="438" t="s">
        <v>484</v>
      </c>
    </row>
    <row r="129" spans="1:36" s="428" customFormat="1" ht="9" customHeight="1">
      <c r="A129" s="428" t="s">
        <v>486</v>
      </c>
      <c r="C129" s="428" t="s">
        <v>636</v>
      </c>
      <c r="E129" s="431">
        <v>0</v>
      </c>
      <c r="F129" s="429">
        <v>0</v>
      </c>
      <c r="G129" s="429">
        <v>0</v>
      </c>
      <c r="H129" s="429">
        <v>0</v>
      </c>
      <c r="I129" s="429">
        <v>0</v>
      </c>
      <c r="J129" s="429">
        <v>0</v>
      </c>
      <c r="K129" s="429">
        <v>0</v>
      </c>
      <c r="L129" s="429">
        <v>0</v>
      </c>
      <c r="M129" s="429">
        <v>0</v>
      </c>
      <c r="N129" s="429">
        <v>0</v>
      </c>
      <c r="O129" s="429">
        <v>0</v>
      </c>
      <c r="P129" s="429">
        <v>0</v>
      </c>
      <c r="Q129" s="429">
        <v>0</v>
      </c>
      <c r="R129" s="429">
        <v>0</v>
      </c>
      <c r="S129" s="431">
        <v>0</v>
      </c>
      <c r="T129" s="432">
        <v>0</v>
      </c>
      <c r="U129" s="432">
        <v>0</v>
      </c>
      <c r="V129" s="432">
        <v>0</v>
      </c>
      <c r="W129" s="432">
        <v>0</v>
      </c>
      <c r="X129" s="432">
        <v>0</v>
      </c>
      <c r="Y129" s="432">
        <v>0</v>
      </c>
      <c r="Z129" s="432">
        <v>0</v>
      </c>
      <c r="AA129" s="432">
        <v>0</v>
      </c>
      <c r="AB129" s="432">
        <v>0</v>
      </c>
      <c r="AC129" s="432">
        <v>0</v>
      </c>
      <c r="AD129" s="432">
        <v>0</v>
      </c>
      <c r="AE129" s="432">
        <v>0</v>
      </c>
      <c r="AF129" s="432">
        <v>0</v>
      </c>
      <c r="AG129" s="432">
        <v>0</v>
      </c>
      <c r="AH129" s="528">
        <v>0</v>
      </c>
      <c r="AI129" s="528">
        <v>0</v>
      </c>
      <c r="AJ129" s="438" t="s">
        <v>486</v>
      </c>
    </row>
    <row r="130" spans="1:36" s="428" customFormat="1" ht="9" customHeight="1">
      <c r="A130" s="428" t="s">
        <v>488</v>
      </c>
      <c r="C130" s="428" t="s">
        <v>637</v>
      </c>
      <c r="E130" s="431">
        <v>0</v>
      </c>
      <c r="F130" s="429">
        <v>0</v>
      </c>
      <c r="G130" s="429">
        <v>0</v>
      </c>
      <c r="H130" s="429">
        <v>0</v>
      </c>
      <c r="I130" s="429">
        <v>0</v>
      </c>
      <c r="J130" s="431">
        <v>0</v>
      </c>
      <c r="K130" s="429">
        <v>0</v>
      </c>
      <c r="L130" s="429">
        <v>0</v>
      </c>
      <c r="M130" s="431">
        <v>0</v>
      </c>
      <c r="N130" s="429">
        <v>0</v>
      </c>
      <c r="O130" s="429">
        <v>0</v>
      </c>
      <c r="P130" s="431">
        <v>0</v>
      </c>
      <c r="Q130" s="429">
        <v>0</v>
      </c>
      <c r="R130" s="429">
        <v>0</v>
      </c>
      <c r="S130" s="431">
        <v>0</v>
      </c>
      <c r="T130" s="432">
        <v>0</v>
      </c>
      <c r="U130" s="432">
        <v>0</v>
      </c>
      <c r="V130" s="432">
        <v>0</v>
      </c>
      <c r="W130" s="432">
        <v>0</v>
      </c>
      <c r="X130" s="432">
        <v>0</v>
      </c>
      <c r="Y130" s="432">
        <v>0</v>
      </c>
      <c r="Z130" s="432">
        <v>0</v>
      </c>
      <c r="AA130" s="432">
        <v>0</v>
      </c>
      <c r="AB130" s="432">
        <v>0</v>
      </c>
      <c r="AC130" s="432">
        <v>0</v>
      </c>
      <c r="AD130" s="432">
        <v>0</v>
      </c>
      <c r="AE130" s="432">
        <v>0</v>
      </c>
      <c r="AF130" s="432">
        <v>0</v>
      </c>
      <c r="AG130" s="432">
        <v>0</v>
      </c>
      <c r="AH130" s="528">
        <v>0</v>
      </c>
      <c r="AI130" s="528">
        <v>0</v>
      </c>
      <c r="AJ130" s="438" t="s">
        <v>488</v>
      </c>
    </row>
    <row r="131" spans="1:36" s="428" customFormat="1" ht="9" customHeight="1">
      <c r="A131" s="428" t="s">
        <v>490</v>
      </c>
      <c r="C131" s="428" t="s">
        <v>254</v>
      </c>
      <c r="E131" s="431">
        <v>6</v>
      </c>
      <c r="F131" s="429">
        <v>4</v>
      </c>
      <c r="G131" s="429">
        <v>2</v>
      </c>
      <c r="H131" s="429">
        <v>2</v>
      </c>
      <c r="I131" s="429">
        <v>0</v>
      </c>
      <c r="J131" s="431">
        <v>0</v>
      </c>
      <c r="K131" s="429">
        <v>0</v>
      </c>
      <c r="L131" s="429">
        <v>0</v>
      </c>
      <c r="M131" s="431">
        <v>1</v>
      </c>
      <c r="N131" s="429">
        <v>2</v>
      </c>
      <c r="O131" s="429">
        <v>0</v>
      </c>
      <c r="P131" s="431">
        <v>0</v>
      </c>
      <c r="Q131" s="429">
        <v>1</v>
      </c>
      <c r="R131" s="429">
        <v>0</v>
      </c>
      <c r="S131" s="431">
        <v>0</v>
      </c>
      <c r="T131" s="432">
        <v>0</v>
      </c>
      <c r="U131" s="432">
        <v>0</v>
      </c>
      <c r="V131" s="432">
        <v>1</v>
      </c>
      <c r="W131" s="432">
        <v>0</v>
      </c>
      <c r="X131" s="432">
        <v>1</v>
      </c>
      <c r="Y131" s="432">
        <v>0</v>
      </c>
      <c r="Z131" s="432">
        <v>0</v>
      </c>
      <c r="AA131" s="432">
        <v>0</v>
      </c>
      <c r="AB131" s="432">
        <v>1</v>
      </c>
      <c r="AC131" s="432">
        <v>1</v>
      </c>
      <c r="AD131" s="432">
        <v>0</v>
      </c>
      <c r="AE131" s="432">
        <v>1</v>
      </c>
      <c r="AF131" s="432">
        <v>1</v>
      </c>
      <c r="AG131" s="432">
        <v>0</v>
      </c>
      <c r="AH131" s="528">
        <v>5.1921079958463137E-2</v>
      </c>
      <c r="AI131" s="528">
        <v>0.40880372447446578</v>
      </c>
      <c r="AJ131" s="438" t="s">
        <v>490</v>
      </c>
    </row>
    <row r="132" spans="1:36" s="428" customFormat="1" ht="9" customHeight="1">
      <c r="A132" s="428" t="s">
        <v>492</v>
      </c>
      <c r="C132" s="428" t="s">
        <v>638</v>
      </c>
      <c r="E132" s="431">
        <v>0</v>
      </c>
      <c r="F132" s="429">
        <v>0</v>
      </c>
      <c r="G132" s="429">
        <v>0</v>
      </c>
      <c r="H132" s="429">
        <v>0</v>
      </c>
      <c r="I132" s="429">
        <v>0</v>
      </c>
      <c r="J132" s="431">
        <v>0</v>
      </c>
      <c r="K132" s="429">
        <v>0</v>
      </c>
      <c r="L132" s="429">
        <v>0</v>
      </c>
      <c r="M132" s="431">
        <v>0</v>
      </c>
      <c r="N132" s="429">
        <v>0</v>
      </c>
      <c r="O132" s="429">
        <v>0</v>
      </c>
      <c r="P132" s="429">
        <v>0</v>
      </c>
      <c r="Q132" s="429">
        <v>0</v>
      </c>
      <c r="R132" s="429">
        <v>0</v>
      </c>
      <c r="S132" s="431">
        <v>0</v>
      </c>
      <c r="T132" s="432">
        <v>0</v>
      </c>
      <c r="U132" s="432">
        <v>0</v>
      </c>
      <c r="V132" s="432">
        <v>0</v>
      </c>
      <c r="W132" s="432">
        <v>0</v>
      </c>
      <c r="X132" s="432">
        <v>0</v>
      </c>
      <c r="Y132" s="432">
        <v>0</v>
      </c>
      <c r="Z132" s="432">
        <v>0</v>
      </c>
      <c r="AA132" s="432">
        <v>0</v>
      </c>
      <c r="AB132" s="432">
        <v>0</v>
      </c>
      <c r="AC132" s="432">
        <v>0</v>
      </c>
      <c r="AD132" s="432">
        <v>0</v>
      </c>
      <c r="AE132" s="432">
        <v>0</v>
      </c>
      <c r="AF132" s="432">
        <v>0</v>
      </c>
      <c r="AG132" s="432">
        <v>0</v>
      </c>
      <c r="AH132" s="528">
        <v>0</v>
      </c>
      <c r="AI132" s="528">
        <v>0</v>
      </c>
      <c r="AJ132" s="438" t="s">
        <v>492</v>
      </c>
    </row>
    <row r="133" spans="1:36" s="428" customFormat="1" ht="9" customHeight="1">
      <c r="A133" s="428" t="s">
        <v>494</v>
      </c>
      <c r="C133" s="428" t="s">
        <v>258</v>
      </c>
      <c r="E133" s="431">
        <v>1</v>
      </c>
      <c r="F133" s="429">
        <v>1</v>
      </c>
      <c r="G133" s="429">
        <v>0</v>
      </c>
      <c r="H133" s="429">
        <v>0</v>
      </c>
      <c r="I133" s="429">
        <v>0</v>
      </c>
      <c r="J133" s="431">
        <v>0</v>
      </c>
      <c r="K133" s="429">
        <v>0</v>
      </c>
      <c r="L133" s="429">
        <v>0</v>
      </c>
      <c r="M133" s="429">
        <v>1</v>
      </c>
      <c r="N133" s="429">
        <v>0</v>
      </c>
      <c r="O133" s="429">
        <v>0</v>
      </c>
      <c r="P133" s="429">
        <v>0</v>
      </c>
      <c r="Q133" s="429">
        <v>0</v>
      </c>
      <c r="R133" s="429">
        <v>0</v>
      </c>
      <c r="S133" s="431">
        <v>0</v>
      </c>
      <c r="T133" s="432">
        <v>0</v>
      </c>
      <c r="U133" s="432">
        <v>0</v>
      </c>
      <c r="V133" s="432">
        <v>0</v>
      </c>
      <c r="W133" s="432">
        <v>0</v>
      </c>
      <c r="X133" s="432">
        <v>0</v>
      </c>
      <c r="Y133" s="432">
        <v>0</v>
      </c>
      <c r="Z133" s="432">
        <v>0</v>
      </c>
      <c r="AA133" s="432">
        <v>0</v>
      </c>
      <c r="AB133" s="432">
        <v>0</v>
      </c>
      <c r="AC133" s="432">
        <v>0</v>
      </c>
      <c r="AD133" s="432">
        <v>0</v>
      </c>
      <c r="AE133" s="432">
        <v>0</v>
      </c>
      <c r="AF133" s="432">
        <v>1</v>
      </c>
      <c r="AG133" s="432">
        <v>0</v>
      </c>
      <c r="AH133" s="528">
        <v>8.6535133264105234E-3</v>
      </c>
      <c r="AI133" s="528">
        <v>6.813395407907763E-2</v>
      </c>
      <c r="AJ133" s="438" t="s">
        <v>494</v>
      </c>
    </row>
    <row r="134" spans="1:36" s="428" customFormat="1" ht="9" customHeight="1">
      <c r="A134" s="428" t="s">
        <v>496</v>
      </c>
      <c r="C134" s="428" t="s">
        <v>639</v>
      </c>
      <c r="E134" s="431">
        <v>0</v>
      </c>
      <c r="F134" s="429">
        <v>0</v>
      </c>
      <c r="G134" s="429">
        <v>0</v>
      </c>
      <c r="H134" s="429">
        <v>0</v>
      </c>
      <c r="I134" s="429">
        <v>0</v>
      </c>
      <c r="J134" s="431">
        <v>0</v>
      </c>
      <c r="K134" s="429">
        <v>0</v>
      </c>
      <c r="L134" s="429">
        <v>0</v>
      </c>
      <c r="M134" s="429">
        <v>0</v>
      </c>
      <c r="N134" s="429">
        <v>0</v>
      </c>
      <c r="O134" s="429">
        <v>0</v>
      </c>
      <c r="P134" s="429">
        <v>0</v>
      </c>
      <c r="Q134" s="429">
        <v>0</v>
      </c>
      <c r="R134" s="429">
        <v>0</v>
      </c>
      <c r="S134" s="431">
        <v>0</v>
      </c>
      <c r="T134" s="432">
        <v>0</v>
      </c>
      <c r="U134" s="432">
        <v>0</v>
      </c>
      <c r="V134" s="432">
        <v>0</v>
      </c>
      <c r="W134" s="432">
        <v>0</v>
      </c>
      <c r="X134" s="432">
        <v>0</v>
      </c>
      <c r="Y134" s="432">
        <v>0</v>
      </c>
      <c r="Z134" s="432">
        <v>0</v>
      </c>
      <c r="AA134" s="432">
        <v>0</v>
      </c>
      <c r="AB134" s="432">
        <v>0</v>
      </c>
      <c r="AC134" s="432">
        <v>0</v>
      </c>
      <c r="AD134" s="432">
        <v>0</v>
      </c>
      <c r="AE134" s="432">
        <v>0</v>
      </c>
      <c r="AF134" s="432">
        <v>0</v>
      </c>
      <c r="AG134" s="432">
        <v>0</v>
      </c>
      <c r="AH134" s="528">
        <v>0</v>
      </c>
      <c r="AI134" s="528">
        <v>0</v>
      </c>
      <c r="AJ134" s="438" t="s">
        <v>496</v>
      </c>
    </row>
    <row r="135" spans="1:36" s="428" customFormat="1" ht="9" customHeight="1">
      <c r="E135" s="431"/>
      <c r="F135" s="429"/>
      <c r="G135" s="429"/>
      <c r="H135" s="431"/>
      <c r="I135" s="429"/>
      <c r="J135" s="429"/>
      <c r="K135" s="429"/>
      <c r="L135" s="429"/>
      <c r="M135" s="429"/>
      <c r="N135" s="429"/>
      <c r="O135" s="429"/>
      <c r="P135" s="431"/>
      <c r="Q135" s="429"/>
      <c r="R135" s="429"/>
      <c r="S135" s="431"/>
      <c r="T135" s="432"/>
      <c r="U135" s="432"/>
      <c r="V135" s="432"/>
      <c r="W135" s="432"/>
      <c r="X135" s="432"/>
      <c r="Y135" s="432"/>
      <c r="Z135" s="432"/>
      <c r="AA135" s="432"/>
      <c r="AB135" s="432"/>
      <c r="AC135" s="432"/>
      <c r="AD135" s="432"/>
      <c r="AE135" s="432"/>
      <c r="AF135" s="432"/>
      <c r="AG135" s="432"/>
      <c r="AH135" s="528">
        <v>0</v>
      </c>
      <c r="AI135" s="510">
        <v>0</v>
      </c>
      <c r="AJ135" s="438"/>
    </row>
    <row r="136" spans="1:36" s="428" customFormat="1" ht="9" customHeight="1">
      <c r="A136" s="428" t="s">
        <v>497</v>
      </c>
      <c r="B136" s="428" t="s">
        <v>640</v>
      </c>
      <c r="E136" s="431">
        <v>19</v>
      </c>
      <c r="F136" s="429">
        <v>7</v>
      </c>
      <c r="G136" s="429">
        <v>12</v>
      </c>
      <c r="H136" s="429">
        <v>3</v>
      </c>
      <c r="I136" s="429">
        <v>4</v>
      </c>
      <c r="J136" s="429">
        <v>2</v>
      </c>
      <c r="K136" s="429">
        <v>2</v>
      </c>
      <c r="L136" s="429">
        <v>4</v>
      </c>
      <c r="M136" s="429">
        <v>0</v>
      </c>
      <c r="N136" s="429">
        <v>1</v>
      </c>
      <c r="O136" s="429">
        <v>2</v>
      </c>
      <c r="P136" s="429">
        <v>0</v>
      </c>
      <c r="Q136" s="429">
        <v>0</v>
      </c>
      <c r="R136" s="429">
        <v>0</v>
      </c>
      <c r="S136" s="431">
        <v>0</v>
      </c>
      <c r="T136" s="432">
        <v>2</v>
      </c>
      <c r="U136" s="432">
        <v>3</v>
      </c>
      <c r="V136" s="432">
        <v>0</v>
      </c>
      <c r="W136" s="432">
        <v>1</v>
      </c>
      <c r="X136" s="432">
        <v>1</v>
      </c>
      <c r="Y136" s="432">
        <v>3</v>
      </c>
      <c r="Z136" s="432">
        <v>1</v>
      </c>
      <c r="AA136" s="432">
        <v>1</v>
      </c>
      <c r="AB136" s="432">
        <v>2</v>
      </c>
      <c r="AC136" s="432">
        <v>0</v>
      </c>
      <c r="AD136" s="432">
        <v>1</v>
      </c>
      <c r="AE136" s="432">
        <v>3</v>
      </c>
      <c r="AF136" s="432">
        <v>0</v>
      </c>
      <c r="AG136" s="432">
        <v>1</v>
      </c>
      <c r="AH136" s="528">
        <v>0.16441675320179994</v>
      </c>
      <c r="AI136" s="528">
        <v>1.2945451275024751</v>
      </c>
      <c r="AJ136" s="438" t="s">
        <v>497</v>
      </c>
    </row>
    <row r="137" spans="1:36" s="428" customFormat="1" ht="9" customHeight="1">
      <c r="A137" s="428" t="s">
        <v>499</v>
      </c>
      <c r="C137" s="428" t="s">
        <v>194</v>
      </c>
      <c r="E137" s="431">
        <v>1</v>
      </c>
      <c r="F137" s="429">
        <v>1</v>
      </c>
      <c r="G137" s="429">
        <v>0</v>
      </c>
      <c r="H137" s="429">
        <v>0</v>
      </c>
      <c r="I137" s="429">
        <v>0</v>
      </c>
      <c r="J137" s="429">
        <v>0</v>
      </c>
      <c r="K137" s="429">
        <v>0</v>
      </c>
      <c r="L137" s="429">
        <v>1</v>
      </c>
      <c r="M137" s="429">
        <v>0</v>
      </c>
      <c r="N137" s="429">
        <v>0</v>
      </c>
      <c r="O137" s="429">
        <v>0</v>
      </c>
      <c r="P137" s="429">
        <v>0</v>
      </c>
      <c r="Q137" s="429">
        <v>0</v>
      </c>
      <c r="R137" s="429">
        <v>0</v>
      </c>
      <c r="S137" s="431">
        <v>0</v>
      </c>
      <c r="T137" s="432">
        <v>0</v>
      </c>
      <c r="U137" s="432">
        <v>0</v>
      </c>
      <c r="V137" s="432">
        <v>0</v>
      </c>
      <c r="W137" s="432">
        <v>0</v>
      </c>
      <c r="X137" s="432">
        <v>1</v>
      </c>
      <c r="Y137" s="432">
        <v>0</v>
      </c>
      <c r="Z137" s="432">
        <v>0</v>
      </c>
      <c r="AA137" s="432">
        <v>0</v>
      </c>
      <c r="AB137" s="432">
        <v>0</v>
      </c>
      <c r="AC137" s="432">
        <v>0</v>
      </c>
      <c r="AD137" s="432">
        <v>0</v>
      </c>
      <c r="AE137" s="432">
        <v>0</v>
      </c>
      <c r="AF137" s="432">
        <v>0</v>
      </c>
      <c r="AG137" s="432">
        <v>0</v>
      </c>
      <c r="AH137" s="528">
        <v>8.6535133264105234E-3</v>
      </c>
      <c r="AI137" s="528">
        <v>6.813395407907763E-2</v>
      </c>
      <c r="AJ137" s="438" t="s">
        <v>499</v>
      </c>
    </row>
    <row r="138" spans="1:36" s="428" customFormat="1" ht="9" customHeight="1">
      <c r="A138" s="428" t="s">
        <v>501</v>
      </c>
      <c r="C138" s="428" t="s">
        <v>190</v>
      </c>
      <c r="E138" s="431">
        <v>8</v>
      </c>
      <c r="F138" s="429">
        <v>4</v>
      </c>
      <c r="G138" s="429">
        <v>4</v>
      </c>
      <c r="H138" s="429">
        <v>2</v>
      </c>
      <c r="I138" s="429">
        <v>2</v>
      </c>
      <c r="J138" s="429">
        <v>0</v>
      </c>
      <c r="K138" s="429">
        <v>0</v>
      </c>
      <c r="L138" s="429">
        <v>1</v>
      </c>
      <c r="M138" s="429">
        <v>0</v>
      </c>
      <c r="N138" s="429">
        <v>1</v>
      </c>
      <c r="O138" s="429">
        <v>1</v>
      </c>
      <c r="P138" s="429">
        <v>0</v>
      </c>
      <c r="Q138" s="429">
        <v>0</v>
      </c>
      <c r="R138" s="429">
        <v>0</v>
      </c>
      <c r="S138" s="431">
        <v>0</v>
      </c>
      <c r="T138" s="432">
        <v>2</v>
      </c>
      <c r="U138" s="432">
        <v>0</v>
      </c>
      <c r="V138" s="432">
        <v>0</v>
      </c>
      <c r="W138" s="432">
        <v>1</v>
      </c>
      <c r="X138" s="432">
        <v>0</v>
      </c>
      <c r="Y138" s="432">
        <v>0</v>
      </c>
      <c r="Z138" s="432">
        <v>1</v>
      </c>
      <c r="AA138" s="432">
        <v>1</v>
      </c>
      <c r="AB138" s="432">
        <v>1</v>
      </c>
      <c r="AC138" s="432">
        <v>0</v>
      </c>
      <c r="AD138" s="432">
        <v>0</v>
      </c>
      <c r="AE138" s="432">
        <v>1</v>
      </c>
      <c r="AF138" s="432">
        <v>0</v>
      </c>
      <c r="AG138" s="432">
        <v>1</v>
      </c>
      <c r="AH138" s="528">
        <v>6.9228106611284188E-2</v>
      </c>
      <c r="AI138" s="528">
        <v>0.54507163263262104</v>
      </c>
      <c r="AJ138" s="438" t="s">
        <v>501</v>
      </c>
    </row>
    <row r="139" spans="1:36" s="428" customFormat="1" ht="9" customHeight="1">
      <c r="A139" s="428" t="s">
        <v>503</v>
      </c>
      <c r="D139" s="428" t="s">
        <v>641</v>
      </c>
      <c r="E139" s="431">
        <v>4</v>
      </c>
      <c r="F139" s="429">
        <v>3</v>
      </c>
      <c r="G139" s="429">
        <v>1</v>
      </c>
      <c r="H139" s="431">
        <v>2</v>
      </c>
      <c r="I139" s="429">
        <v>0</v>
      </c>
      <c r="J139" s="429">
        <v>0</v>
      </c>
      <c r="K139" s="429">
        <v>0</v>
      </c>
      <c r="L139" s="429">
        <v>1</v>
      </c>
      <c r="M139" s="431">
        <v>0</v>
      </c>
      <c r="N139" s="429">
        <v>0</v>
      </c>
      <c r="O139" s="429">
        <v>0</v>
      </c>
      <c r="P139" s="429">
        <v>0</v>
      </c>
      <c r="Q139" s="429">
        <v>0</v>
      </c>
      <c r="R139" s="429">
        <v>0</v>
      </c>
      <c r="S139" s="431">
        <v>0</v>
      </c>
      <c r="T139" s="432">
        <v>1</v>
      </c>
      <c r="U139" s="432">
        <v>0</v>
      </c>
      <c r="V139" s="432">
        <v>0</v>
      </c>
      <c r="W139" s="432">
        <v>0</v>
      </c>
      <c r="X139" s="432">
        <v>0</v>
      </c>
      <c r="Y139" s="432">
        <v>0</v>
      </c>
      <c r="Z139" s="432">
        <v>1</v>
      </c>
      <c r="AA139" s="432">
        <v>1</v>
      </c>
      <c r="AB139" s="432">
        <v>1</v>
      </c>
      <c r="AC139" s="432">
        <v>0</v>
      </c>
      <c r="AD139" s="432">
        <v>0</v>
      </c>
      <c r="AE139" s="432">
        <v>0</v>
      </c>
      <c r="AF139" s="432">
        <v>0</v>
      </c>
      <c r="AG139" s="432">
        <v>0</v>
      </c>
      <c r="AH139" s="528">
        <v>3.4614053305642094E-2</v>
      </c>
      <c r="AI139" s="528">
        <v>0.27253581631631052</v>
      </c>
      <c r="AJ139" s="438" t="s">
        <v>503</v>
      </c>
    </row>
    <row r="140" spans="1:36" s="428" customFormat="1" ht="9" customHeight="1">
      <c r="A140" s="428" t="s">
        <v>505</v>
      </c>
      <c r="D140" s="428" t="s">
        <v>642</v>
      </c>
      <c r="E140" s="431">
        <v>4</v>
      </c>
      <c r="F140" s="429">
        <v>1</v>
      </c>
      <c r="G140" s="429">
        <v>3</v>
      </c>
      <c r="H140" s="429">
        <v>0</v>
      </c>
      <c r="I140" s="429">
        <v>2</v>
      </c>
      <c r="J140" s="429">
        <v>0</v>
      </c>
      <c r="K140" s="429">
        <v>0</v>
      </c>
      <c r="L140" s="429">
        <v>0</v>
      </c>
      <c r="M140" s="429">
        <v>0</v>
      </c>
      <c r="N140" s="429">
        <v>1</v>
      </c>
      <c r="O140" s="429">
        <v>1</v>
      </c>
      <c r="P140" s="429">
        <v>0</v>
      </c>
      <c r="Q140" s="429">
        <v>0</v>
      </c>
      <c r="R140" s="429">
        <v>0</v>
      </c>
      <c r="S140" s="431">
        <v>0</v>
      </c>
      <c r="T140" s="432">
        <v>1</v>
      </c>
      <c r="U140" s="432">
        <v>0</v>
      </c>
      <c r="V140" s="432">
        <v>0</v>
      </c>
      <c r="W140" s="432">
        <v>1</v>
      </c>
      <c r="X140" s="432">
        <v>0</v>
      </c>
      <c r="Y140" s="432">
        <v>0</v>
      </c>
      <c r="Z140" s="432">
        <v>0</v>
      </c>
      <c r="AA140" s="432">
        <v>0</v>
      </c>
      <c r="AB140" s="432">
        <v>0</v>
      </c>
      <c r="AC140" s="432">
        <v>0</v>
      </c>
      <c r="AD140" s="432">
        <v>0</v>
      </c>
      <c r="AE140" s="432">
        <v>1</v>
      </c>
      <c r="AF140" s="432">
        <v>0</v>
      </c>
      <c r="AG140" s="432">
        <v>1</v>
      </c>
      <c r="AH140" s="528">
        <v>3.4614053305642094E-2</v>
      </c>
      <c r="AI140" s="528">
        <v>0.27253581631631052</v>
      </c>
      <c r="AJ140" s="438" t="s">
        <v>505</v>
      </c>
    </row>
    <row r="141" spans="1:36" s="428" customFormat="1" ht="9" customHeight="1">
      <c r="A141" s="428" t="s">
        <v>507</v>
      </c>
      <c r="C141" s="428" t="s">
        <v>223</v>
      </c>
      <c r="E141" s="431">
        <v>1</v>
      </c>
      <c r="F141" s="429">
        <v>0</v>
      </c>
      <c r="G141" s="429">
        <v>1</v>
      </c>
      <c r="H141" s="429">
        <v>0</v>
      </c>
      <c r="I141" s="429">
        <v>0</v>
      </c>
      <c r="J141" s="429">
        <v>0</v>
      </c>
      <c r="K141" s="429">
        <v>1</v>
      </c>
      <c r="L141" s="431">
        <v>0</v>
      </c>
      <c r="M141" s="429">
        <v>0</v>
      </c>
      <c r="N141" s="429">
        <v>0</v>
      </c>
      <c r="O141" s="429">
        <v>0</v>
      </c>
      <c r="P141" s="429">
        <v>0</v>
      </c>
      <c r="Q141" s="429">
        <v>0</v>
      </c>
      <c r="R141" s="429">
        <v>0</v>
      </c>
      <c r="S141" s="431">
        <v>0</v>
      </c>
      <c r="T141" s="432">
        <v>0</v>
      </c>
      <c r="U141" s="432">
        <v>0</v>
      </c>
      <c r="V141" s="432">
        <v>0</v>
      </c>
      <c r="W141" s="432">
        <v>0</v>
      </c>
      <c r="X141" s="432">
        <v>0</v>
      </c>
      <c r="Y141" s="432">
        <v>1</v>
      </c>
      <c r="Z141" s="432">
        <v>0</v>
      </c>
      <c r="AA141" s="432">
        <v>0</v>
      </c>
      <c r="AB141" s="432">
        <v>0</v>
      </c>
      <c r="AC141" s="432">
        <v>0</v>
      </c>
      <c r="AD141" s="432">
        <v>0</v>
      </c>
      <c r="AE141" s="432">
        <v>0</v>
      </c>
      <c r="AF141" s="432">
        <v>0</v>
      </c>
      <c r="AG141" s="432">
        <v>0</v>
      </c>
      <c r="AH141" s="528">
        <v>8.6535133264105234E-3</v>
      </c>
      <c r="AI141" s="528">
        <v>6.813395407907763E-2</v>
      </c>
      <c r="AJ141" s="438" t="s">
        <v>507</v>
      </c>
    </row>
    <row r="142" spans="1:36" s="428" customFormat="1" ht="9" customHeight="1">
      <c r="A142" s="428" t="s">
        <v>509</v>
      </c>
      <c r="C142" s="428" t="s">
        <v>643</v>
      </c>
      <c r="E142" s="431">
        <v>4</v>
      </c>
      <c r="F142" s="429">
        <v>2</v>
      </c>
      <c r="G142" s="429">
        <v>2</v>
      </c>
      <c r="H142" s="429">
        <v>1</v>
      </c>
      <c r="I142" s="431">
        <v>1</v>
      </c>
      <c r="J142" s="429">
        <v>1</v>
      </c>
      <c r="K142" s="429">
        <v>0</v>
      </c>
      <c r="L142" s="431">
        <v>0</v>
      </c>
      <c r="M142" s="429">
        <v>0</v>
      </c>
      <c r="N142" s="429">
        <v>0</v>
      </c>
      <c r="O142" s="431">
        <v>1</v>
      </c>
      <c r="P142" s="429">
        <v>0</v>
      </c>
      <c r="Q142" s="429">
        <v>0</v>
      </c>
      <c r="R142" s="429">
        <v>0</v>
      </c>
      <c r="S142" s="431">
        <v>0</v>
      </c>
      <c r="T142" s="432">
        <v>0</v>
      </c>
      <c r="U142" s="432">
        <v>0</v>
      </c>
      <c r="V142" s="432">
        <v>0</v>
      </c>
      <c r="W142" s="432">
        <v>0</v>
      </c>
      <c r="X142" s="432">
        <v>0</v>
      </c>
      <c r="Y142" s="432">
        <v>1</v>
      </c>
      <c r="Z142" s="432">
        <v>0</v>
      </c>
      <c r="AA142" s="432">
        <v>0</v>
      </c>
      <c r="AB142" s="432">
        <v>1</v>
      </c>
      <c r="AC142" s="432">
        <v>0</v>
      </c>
      <c r="AD142" s="432">
        <v>1</v>
      </c>
      <c r="AE142" s="432">
        <v>1</v>
      </c>
      <c r="AF142" s="432">
        <v>0</v>
      </c>
      <c r="AG142" s="432">
        <v>0</v>
      </c>
      <c r="AH142" s="528">
        <v>3.4614053305642094E-2</v>
      </c>
      <c r="AI142" s="528">
        <v>0.27253581631631052</v>
      </c>
      <c r="AJ142" s="438" t="s">
        <v>509</v>
      </c>
    </row>
    <row r="143" spans="1:36" s="428" customFormat="1" ht="9" customHeight="1">
      <c r="A143" s="428" t="s">
        <v>511</v>
      </c>
      <c r="C143" s="428" t="s">
        <v>644</v>
      </c>
      <c r="E143" s="431">
        <v>5</v>
      </c>
      <c r="F143" s="429">
        <v>0</v>
      </c>
      <c r="G143" s="429">
        <v>5</v>
      </c>
      <c r="H143" s="429">
        <v>0</v>
      </c>
      <c r="I143" s="429">
        <v>1</v>
      </c>
      <c r="J143" s="429">
        <v>1</v>
      </c>
      <c r="K143" s="429">
        <v>1</v>
      </c>
      <c r="L143" s="429">
        <v>2</v>
      </c>
      <c r="M143" s="429">
        <v>0</v>
      </c>
      <c r="N143" s="429">
        <v>0</v>
      </c>
      <c r="O143" s="429">
        <v>0</v>
      </c>
      <c r="P143" s="431">
        <v>0</v>
      </c>
      <c r="Q143" s="429">
        <v>0</v>
      </c>
      <c r="R143" s="429">
        <v>0</v>
      </c>
      <c r="S143" s="431">
        <v>0</v>
      </c>
      <c r="T143" s="432">
        <v>0</v>
      </c>
      <c r="U143" s="432">
        <v>3</v>
      </c>
      <c r="V143" s="432">
        <v>0</v>
      </c>
      <c r="W143" s="432">
        <v>0</v>
      </c>
      <c r="X143" s="432">
        <v>0</v>
      </c>
      <c r="Y143" s="432">
        <v>1</v>
      </c>
      <c r="Z143" s="432">
        <v>0</v>
      </c>
      <c r="AA143" s="432">
        <v>0</v>
      </c>
      <c r="AB143" s="432">
        <v>0</v>
      </c>
      <c r="AC143" s="432">
        <v>0</v>
      </c>
      <c r="AD143" s="432">
        <v>0</v>
      </c>
      <c r="AE143" s="432">
        <v>1</v>
      </c>
      <c r="AF143" s="432">
        <v>0</v>
      </c>
      <c r="AG143" s="432">
        <v>0</v>
      </c>
      <c r="AH143" s="528">
        <v>4.3267566632052612E-2</v>
      </c>
      <c r="AI143" s="528">
        <v>0.34066977039538815</v>
      </c>
      <c r="AJ143" s="438" t="s">
        <v>511</v>
      </c>
    </row>
    <row r="144" spans="1:36" s="428" customFormat="1" ht="9" customHeight="1">
      <c r="E144" s="431"/>
      <c r="F144" s="429"/>
      <c r="G144" s="429"/>
      <c r="H144" s="431"/>
      <c r="I144" s="429"/>
      <c r="J144" s="429"/>
      <c r="K144" s="429"/>
      <c r="L144" s="429"/>
      <c r="M144" s="429"/>
      <c r="N144" s="429"/>
      <c r="O144" s="429"/>
      <c r="P144" s="429"/>
      <c r="Q144" s="429"/>
      <c r="R144" s="429"/>
      <c r="S144" s="431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528">
        <v>0</v>
      </c>
      <c r="AI144" s="510">
        <v>0</v>
      </c>
      <c r="AJ144" s="438"/>
    </row>
    <row r="145" spans="1:36" s="428" customFormat="1" ht="9" customHeight="1">
      <c r="A145" s="428" t="s">
        <v>513</v>
      </c>
      <c r="B145" s="786" t="s">
        <v>645</v>
      </c>
      <c r="C145" s="786"/>
      <c r="D145" s="787"/>
      <c r="E145" s="431">
        <v>1152</v>
      </c>
      <c r="F145" s="429">
        <v>350</v>
      </c>
      <c r="G145" s="429">
        <v>802</v>
      </c>
      <c r="H145" s="429">
        <v>100</v>
      </c>
      <c r="I145" s="429">
        <v>107</v>
      </c>
      <c r="J145" s="429">
        <v>93</v>
      </c>
      <c r="K145" s="429">
        <v>95</v>
      </c>
      <c r="L145" s="429">
        <v>78</v>
      </c>
      <c r="M145" s="429">
        <v>79</v>
      </c>
      <c r="N145" s="429">
        <v>85</v>
      </c>
      <c r="O145" s="429">
        <v>84</v>
      </c>
      <c r="P145" s="429">
        <v>112</v>
      </c>
      <c r="Q145" s="429">
        <v>112</v>
      </c>
      <c r="R145" s="429">
        <v>95</v>
      </c>
      <c r="S145" s="431">
        <v>112</v>
      </c>
      <c r="T145" s="432">
        <v>73</v>
      </c>
      <c r="U145" s="432">
        <v>123</v>
      </c>
      <c r="V145" s="432">
        <v>48</v>
      </c>
      <c r="W145" s="432">
        <v>122</v>
      </c>
      <c r="X145" s="432">
        <v>42</v>
      </c>
      <c r="Y145" s="432">
        <v>122</v>
      </c>
      <c r="Z145" s="432">
        <v>45</v>
      </c>
      <c r="AA145" s="432">
        <v>96</v>
      </c>
      <c r="AB145" s="432">
        <v>45</v>
      </c>
      <c r="AC145" s="432">
        <v>115</v>
      </c>
      <c r="AD145" s="432">
        <v>51</v>
      </c>
      <c r="AE145" s="432">
        <v>116</v>
      </c>
      <c r="AF145" s="432">
        <v>46</v>
      </c>
      <c r="AG145" s="432">
        <v>108</v>
      </c>
      <c r="AH145" s="528">
        <v>9.9688473520249214</v>
      </c>
      <c r="AI145" s="528">
        <v>78.49031509909743</v>
      </c>
      <c r="AJ145" s="438" t="s">
        <v>513</v>
      </c>
    </row>
    <row r="146" spans="1:36" s="428" customFormat="1" ht="9" customHeight="1">
      <c r="A146" s="428" t="s">
        <v>515</v>
      </c>
      <c r="C146" s="428" t="s">
        <v>95</v>
      </c>
      <c r="E146" s="431">
        <v>1081</v>
      </c>
      <c r="F146" s="429">
        <v>305</v>
      </c>
      <c r="G146" s="429">
        <v>776</v>
      </c>
      <c r="H146" s="431">
        <v>94</v>
      </c>
      <c r="I146" s="429">
        <v>96</v>
      </c>
      <c r="J146" s="429">
        <v>87</v>
      </c>
      <c r="K146" s="429">
        <v>86</v>
      </c>
      <c r="L146" s="429">
        <v>73</v>
      </c>
      <c r="M146" s="429">
        <v>76</v>
      </c>
      <c r="N146" s="429">
        <v>81</v>
      </c>
      <c r="O146" s="429">
        <v>77</v>
      </c>
      <c r="P146" s="429">
        <v>108</v>
      </c>
      <c r="Q146" s="429">
        <v>106</v>
      </c>
      <c r="R146" s="429">
        <v>92</v>
      </c>
      <c r="S146" s="431">
        <v>105</v>
      </c>
      <c r="T146" s="432">
        <v>57</v>
      </c>
      <c r="U146" s="432">
        <v>117</v>
      </c>
      <c r="V146" s="432">
        <v>42</v>
      </c>
      <c r="W146" s="432">
        <v>121</v>
      </c>
      <c r="X146" s="432">
        <v>34</v>
      </c>
      <c r="Y146" s="432">
        <v>121</v>
      </c>
      <c r="Z146" s="432">
        <v>41</v>
      </c>
      <c r="AA146" s="432">
        <v>92</v>
      </c>
      <c r="AB146" s="432">
        <v>39</v>
      </c>
      <c r="AC146" s="432">
        <v>110</v>
      </c>
      <c r="AD146" s="432">
        <v>47</v>
      </c>
      <c r="AE146" s="432">
        <v>111</v>
      </c>
      <c r="AF146" s="432">
        <v>45</v>
      </c>
      <c r="AG146" s="432">
        <v>104</v>
      </c>
      <c r="AH146" s="528">
        <v>9.3544479058497743</v>
      </c>
      <c r="AI146" s="528">
        <v>73.652804359482914</v>
      </c>
      <c r="AJ146" s="438" t="s">
        <v>515</v>
      </c>
    </row>
    <row r="147" spans="1:36" s="428" customFormat="1" ht="9" customHeight="1">
      <c r="A147" s="428" t="s">
        <v>517</v>
      </c>
      <c r="C147" s="428" t="s">
        <v>646</v>
      </c>
      <c r="E147" s="431">
        <v>0</v>
      </c>
      <c r="F147" s="429">
        <v>0</v>
      </c>
      <c r="G147" s="429">
        <v>0</v>
      </c>
      <c r="H147" s="463">
        <v>0</v>
      </c>
      <c r="I147" s="429">
        <v>0</v>
      </c>
      <c r="J147" s="429">
        <v>0</v>
      </c>
      <c r="K147" s="429">
        <v>0</v>
      </c>
      <c r="L147" s="431">
        <v>0</v>
      </c>
      <c r="M147" s="429">
        <v>0</v>
      </c>
      <c r="N147" s="429">
        <v>0</v>
      </c>
      <c r="O147" s="431">
        <v>0</v>
      </c>
      <c r="P147" s="429">
        <v>0</v>
      </c>
      <c r="Q147" s="429">
        <v>0</v>
      </c>
      <c r="R147" s="429">
        <v>0</v>
      </c>
      <c r="S147" s="431">
        <v>0</v>
      </c>
      <c r="T147" s="432">
        <v>0</v>
      </c>
      <c r="U147" s="432">
        <v>0</v>
      </c>
      <c r="V147" s="432">
        <v>0</v>
      </c>
      <c r="W147" s="432">
        <v>0</v>
      </c>
      <c r="X147" s="432">
        <v>0</v>
      </c>
      <c r="Y147" s="432">
        <v>0</v>
      </c>
      <c r="Z147" s="432">
        <v>0</v>
      </c>
      <c r="AA147" s="432">
        <v>0</v>
      </c>
      <c r="AB147" s="432">
        <v>0</v>
      </c>
      <c r="AC147" s="432">
        <v>0</v>
      </c>
      <c r="AD147" s="432">
        <v>0</v>
      </c>
      <c r="AE147" s="432">
        <v>0</v>
      </c>
      <c r="AF147" s="432">
        <v>0</v>
      </c>
      <c r="AG147" s="432">
        <v>0</v>
      </c>
      <c r="AH147" s="528">
        <v>0</v>
      </c>
      <c r="AI147" s="528">
        <v>0</v>
      </c>
      <c r="AJ147" s="438" t="s">
        <v>517</v>
      </c>
    </row>
    <row r="148" spans="1:36" s="428" customFormat="1" ht="9" customHeight="1">
      <c r="A148" s="428" t="s">
        <v>519</v>
      </c>
      <c r="C148" s="760" t="s">
        <v>647</v>
      </c>
      <c r="D148" s="761"/>
      <c r="E148" s="431">
        <v>71</v>
      </c>
      <c r="F148" s="429">
        <v>45</v>
      </c>
      <c r="G148" s="429">
        <v>26</v>
      </c>
      <c r="H148" s="463">
        <v>6</v>
      </c>
      <c r="I148" s="429">
        <v>11</v>
      </c>
      <c r="J148" s="429">
        <v>6</v>
      </c>
      <c r="K148" s="429">
        <v>9</v>
      </c>
      <c r="L148" s="429">
        <v>5</v>
      </c>
      <c r="M148" s="429">
        <v>3</v>
      </c>
      <c r="N148" s="429">
        <v>4</v>
      </c>
      <c r="O148" s="429">
        <v>7</v>
      </c>
      <c r="P148" s="429">
        <v>4</v>
      </c>
      <c r="Q148" s="429">
        <v>6</v>
      </c>
      <c r="R148" s="429">
        <v>3</v>
      </c>
      <c r="S148" s="431">
        <v>7</v>
      </c>
      <c r="T148" s="432">
        <v>16</v>
      </c>
      <c r="U148" s="432">
        <v>6</v>
      </c>
      <c r="V148" s="432">
        <v>6</v>
      </c>
      <c r="W148" s="432">
        <v>1</v>
      </c>
      <c r="X148" s="432">
        <v>8</v>
      </c>
      <c r="Y148" s="432">
        <v>1</v>
      </c>
      <c r="Z148" s="432">
        <v>4</v>
      </c>
      <c r="AA148" s="432">
        <v>4</v>
      </c>
      <c r="AB148" s="432">
        <v>6</v>
      </c>
      <c r="AC148" s="432">
        <v>5</v>
      </c>
      <c r="AD148" s="432">
        <v>4</v>
      </c>
      <c r="AE148" s="432">
        <v>5</v>
      </c>
      <c r="AF148" s="432">
        <v>1</v>
      </c>
      <c r="AG148" s="432">
        <v>4</v>
      </c>
      <c r="AH148" s="528">
        <v>0.61439944617514708</v>
      </c>
      <c r="AI148" s="528">
        <v>4.8375107396145118</v>
      </c>
      <c r="AJ148" s="438" t="s">
        <v>519</v>
      </c>
    </row>
    <row r="149" spans="1:36" s="428" customFormat="1" ht="9" customHeight="1">
      <c r="E149" s="431"/>
      <c r="F149" s="429"/>
      <c r="G149" s="429"/>
      <c r="H149" s="431"/>
      <c r="I149" s="429"/>
      <c r="J149" s="429"/>
      <c r="K149" s="429"/>
      <c r="L149" s="429"/>
      <c r="M149" s="429"/>
      <c r="N149" s="429"/>
      <c r="O149" s="429"/>
      <c r="P149" s="429"/>
      <c r="Q149" s="429"/>
      <c r="R149" s="429"/>
      <c r="S149" s="431"/>
      <c r="T149" s="432"/>
      <c r="U149" s="432"/>
      <c r="V149" s="432"/>
      <c r="W149" s="432"/>
      <c r="X149" s="432"/>
      <c r="Y149" s="432"/>
      <c r="Z149" s="432"/>
      <c r="AA149" s="432"/>
      <c r="AB149" s="432"/>
      <c r="AC149" s="432"/>
      <c r="AD149" s="432"/>
      <c r="AE149" s="432"/>
      <c r="AF149" s="432"/>
      <c r="AG149" s="432"/>
      <c r="AH149" s="528">
        <v>0</v>
      </c>
      <c r="AI149" s="510">
        <v>0</v>
      </c>
      <c r="AJ149" s="438"/>
    </row>
    <row r="150" spans="1:36" s="428" customFormat="1" ht="9" customHeight="1">
      <c r="A150" s="428" t="s">
        <v>521</v>
      </c>
      <c r="B150" s="428" t="s">
        <v>522</v>
      </c>
      <c r="E150" s="431">
        <v>718</v>
      </c>
      <c r="F150" s="429">
        <v>422</v>
      </c>
      <c r="G150" s="429">
        <v>296</v>
      </c>
      <c r="H150" s="429">
        <v>98</v>
      </c>
      <c r="I150" s="429">
        <v>55</v>
      </c>
      <c r="J150" s="429">
        <v>68</v>
      </c>
      <c r="K150" s="429">
        <v>57</v>
      </c>
      <c r="L150" s="429">
        <v>53</v>
      </c>
      <c r="M150" s="429">
        <v>44</v>
      </c>
      <c r="N150" s="429">
        <v>41</v>
      </c>
      <c r="O150" s="429">
        <v>60</v>
      </c>
      <c r="P150" s="429">
        <v>49</v>
      </c>
      <c r="Q150" s="429">
        <v>44</v>
      </c>
      <c r="R150" s="429">
        <v>71</v>
      </c>
      <c r="S150" s="431">
        <v>74</v>
      </c>
      <c r="T150" s="432">
        <v>109</v>
      </c>
      <c r="U150" s="432">
        <v>45</v>
      </c>
      <c r="V150" s="432">
        <v>48</v>
      </c>
      <c r="W150" s="432">
        <v>38</v>
      </c>
      <c r="X150" s="432">
        <v>50</v>
      </c>
      <c r="Y150" s="432">
        <v>42</v>
      </c>
      <c r="Z150" s="432">
        <v>66</v>
      </c>
      <c r="AA150" s="432">
        <v>45</v>
      </c>
      <c r="AB150" s="432">
        <v>57</v>
      </c>
      <c r="AC150" s="432">
        <v>41</v>
      </c>
      <c r="AD150" s="432">
        <v>45</v>
      </c>
      <c r="AE150" s="432">
        <v>49</v>
      </c>
      <c r="AF150" s="432">
        <v>47</v>
      </c>
      <c r="AG150" s="432">
        <v>36</v>
      </c>
      <c r="AH150" s="528">
        <v>6.2132225683627551</v>
      </c>
      <c r="AI150" s="528">
        <v>48.920179028777738</v>
      </c>
      <c r="AJ150" s="438" t="s">
        <v>521</v>
      </c>
    </row>
    <row r="151" spans="1:36" s="428" customFormat="1" ht="9" customHeight="1">
      <c r="A151" s="428" t="s">
        <v>523</v>
      </c>
      <c r="B151" s="428" t="s">
        <v>648</v>
      </c>
      <c r="E151" s="431">
        <v>401</v>
      </c>
      <c r="F151" s="429">
        <v>216</v>
      </c>
      <c r="G151" s="429">
        <v>185</v>
      </c>
      <c r="H151" s="429">
        <v>65</v>
      </c>
      <c r="I151" s="429">
        <v>34</v>
      </c>
      <c r="J151" s="429">
        <v>38</v>
      </c>
      <c r="K151" s="429">
        <v>35</v>
      </c>
      <c r="L151" s="429">
        <v>21</v>
      </c>
      <c r="M151" s="429">
        <v>19</v>
      </c>
      <c r="N151" s="429">
        <v>20</v>
      </c>
      <c r="O151" s="429">
        <v>28</v>
      </c>
      <c r="P151" s="429">
        <v>21</v>
      </c>
      <c r="Q151" s="429">
        <v>23</v>
      </c>
      <c r="R151" s="429">
        <v>42</v>
      </c>
      <c r="S151" s="431">
        <v>51</v>
      </c>
      <c r="T151" s="432">
        <v>55</v>
      </c>
      <c r="U151" s="432">
        <v>33</v>
      </c>
      <c r="V151" s="432">
        <v>20</v>
      </c>
      <c r="W151" s="432">
        <v>30</v>
      </c>
      <c r="X151" s="432">
        <v>29</v>
      </c>
      <c r="Y151" s="432">
        <v>28</v>
      </c>
      <c r="Z151" s="432">
        <v>36</v>
      </c>
      <c r="AA151" s="432">
        <v>23</v>
      </c>
      <c r="AB151" s="432">
        <v>30</v>
      </c>
      <c r="AC151" s="432">
        <v>24</v>
      </c>
      <c r="AD151" s="432">
        <v>24</v>
      </c>
      <c r="AE151" s="432">
        <v>31</v>
      </c>
      <c r="AF151" s="432">
        <v>22</v>
      </c>
      <c r="AG151" s="432">
        <v>16</v>
      </c>
      <c r="AH151" s="528">
        <v>3.4700588438906195</v>
      </c>
      <c r="AI151" s="528">
        <v>27.321715585710127</v>
      </c>
      <c r="AJ151" s="438" t="s">
        <v>523</v>
      </c>
    </row>
    <row r="152" spans="1:36" s="428" customFormat="1" ht="9" customHeight="1">
      <c r="A152" s="428" t="s">
        <v>525</v>
      </c>
      <c r="D152" s="428" t="s">
        <v>97</v>
      </c>
      <c r="E152" s="431">
        <v>35</v>
      </c>
      <c r="F152" s="429">
        <v>20</v>
      </c>
      <c r="G152" s="429">
        <v>15</v>
      </c>
      <c r="H152" s="463">
        <v>5</v>
      </c>
      <c r="I152" s="429">
        <v>3</v>
      </c>
      <c r="J152" s="429">
        <v>4</v>
      </c>
      <c r="K152" s="429"/>
      <c r="L152" s="429">
        <v>2</v>
      </c>
      <c r="M152" s="429">
        <v>1</v>
      </c>
      <c r="N152" s="429">
        <v>2</v>
      </c>
      <c r="O152" s="429">
        <v>3</v>
      </c>
      <c r="P152" s="429">
        <v>2</v>
      </c>
      <c r="Q152" s="429">
        <v>4</v>
      </c>
      <c r="R152" s="429">
        <v>4</v>
      </c>
      <c r="S152" s="431">
        <v>1</v>
      </c>
      <c r="T152" s="432">
        <v>7</v>
      </c>
      <c r="U152" s="432">
        <v>2</v>
      </c>
      <c r="V152" s="432">
        <v>3</v>
      </c>
      <c r="W152" s="432">
        <v>1</v>
      </c>
      <c r="X152" s="432">
        <v>2</v>
      </c>
      <c r="Y152" s="432">
        <v>2</v>
      </c>
      <c r="Z152" s="432">
        <v>3</v>
      </c>
      <c r="AA152" s="432">
        <v>3</v>
      </c>
      <c r="AB152" s="432">
        <v>2</v>
      </c>
      <c r="AC152" s="432">
        <v>2</v>
      </c>
      <c r="AD152" s="432">
        <v>0</v>
      </c>
      <c r="AE152" s="432">
        <v>5</v>
      </c>
      <c r="AF152" s="432">
        <v>3</v>
      </c>
      <c r="AG152" s="432">
        <v>0</v>
      </c>
      <c r="AH152" s="528">
        <v>0.30287296642436828</v>
      </c>
      <c r="AI152" s="528">
        <v>2.3846883927677167</v>
      </c>
      <c r="AJ152" s="438" t="s">
        <v>525</v>
      </c>
    </row>
    <row r="153" spans="1:36" s="428" customFormat="1" ht="9" customHeight="1">
      <c r="A153" s="428" t="s">
        <v>527</v>
      </c>
      <c r="D153" s="428" t="s">
        <v>649</v>
      </c>
      <c r="E153" s="431">
        <v>68</v>
      </c>
      <c r="F153" s="429">
        <v>36</v>
      </c>
      <c r="G153" s="429">
        <v>32</v>
      </c>
      <c r="H153" s="463">
        <v>8</v>
      </c>
      <c r="I153" s="429">
        <v>3</v>
      </c>
      <c r="J153" s="429">
        <v>5</v>
      </c>
      <c r="K153" s="429">
        <v>7</v>
      </c>
      <c r="L153" s="429">
        <v>0</v>
      </c>
      <c r="M153" s="429">
        <v>5</v>
      </c>
      <c r="N153" s="429">
        <v>4</v>
      </c>
      <c r="O153" s="429">
        <v>7</v>
      </c>
      <c r="P153" s="429">
        <v>7</v>
      </c>
      <c r="Q153" s="429">
        <v>6</v>
      </c>
      <c r="R153" s="429">
        <v>12</v>
      </c>
      <c r="S153" s="431">
        <v>4</v>
      </c>
      <c r="T153" s="432">
        <v>7</v>
      </c>
      <c r="U153" s="432">
        <v>6</v>
      </c>
      <c r="V153" s="432">
        <v>4</v>
      </c>
      <c r="W153" s="432">
        <v>5</v>
      </c>
      <c r="X153" s="432">
        <v>6</v>
      </c>
      <c r="Y153" s="432">
        <v>2</v>
      </c>
      <c r="Z153" s="432">
        <v>4</v>
      </c>
      <c r="AA153" s="432">
        <v>5</v>
      </c>
      <c r="AB153" s="432">
        <v>5</v>
      </c>
      <c r="AC153" s="432">
        <v>4</v>
      </c>
      <c r="AD153" s="432">
        <v>5</v>
      </c>
      <c r="AE153" s="432">
        <v>7</v>
      </c>
      <c r="AF153" s="432">
        <v>5</v>
      </c>
      <c r="AG153" s="432">
        <v>3</v>
      </c>
      <c r="AH153" s="528">
        <v>0.58843890619591555</v>
      </c>
      <c r="AI153" s="528">
        <v>4.6331088773772793</v>
      </c>
      <c r="AJ153" s="438" t="s">
        <v>527</v>
      </c>
    </row>
    <row r="154" spans="1:36" s="428" customFormat="1" ht="9" customHeight="1">
      <c r="A154" s="428" t="s">
        <v>529</v>
      </c>
      <c r="D154" s="428" t="s">
        <v>650</v>
      </c>
      <c r="E154" s="431">
        <v>172</v>
      </c>
      <c r="F154" s="429">
        <v>89</v>
      </c>
      <c r="G154" s="429">
        <v>83</v>
      </c>
      <c r="H154" s="463">
        <v>37</v>
      </c>
      <c r="I154" s="429">
        <v>20</v>
      </c>
      <c r="J154" s="429">
        <v>17</v>
      </c>
      <c r="K154" s="429">
        <v>18</v>
      </c>
      <c r="L154" s="429">
        <v>14</v>
      </c>
      <c r="M154" s="429">
        <v>4</v>
      </c>
      <c r="N154" s="429">
        <v>7</v>
      </c>
      <c r="O154" s="429">
        <v>4</v>
      </c>
      <c r="P154" s="429">
        <v>2</v>
      </c>
      <c r="Q154" s="429">
        <v>4</v>
      </c>
      <c r="R154" s="429">
        <v>16</v>
      </c>
      <c r="S154" s="431">
        <v>29</v>
      </c>
      <c r="T154" s="432">
        <v>23</v>
      </c>
      <c r="U154" s="432">
        <v>15</v>
      </c>
      <c r="V154" s="432">
        <v>8</v>
      </c>
      <c r="W154" s="432">
        <v>14</v>
      </c>
      <c r="X154" s="432">
        <v>8</v>
      </c>
      <c r="Y154" s="432">
        <v>15</v>
      </c>
      <c r="Z154" s="432">
        <v>22</v>
      </c>
      <c r="AA154" s="432">
        <v>13</v>
      </c>
      <c r="AB154" s="432">
        <v>14</v>
      </c>
      <c r="AC154" s="432">
        <v>9</v>
      </c>
      <c r="AD154" s="432">
        <v>7</v>
      </c>
      <c r="AE154" s="432">
        <v>9</v>
      </c>
      <c r="AF154" s="432">
        <v>7</v>
      </c>
      <c r="AG154" s="432">
        <v>8</v>
      </c>
      <c r="AH154" s="528">
        <v>1.4884042921426099</v>
      </c>
      <c r="AI154" s="528">
        <v>11.719040101601353</v>
      </c>
      <c r="AJ154" s="438" t="s">
        <v>529</v>
      </c>
    </row>
    <row r="155" spans="1:36" s="428" customFormat="1" ht="9" customHeight="1">
      <c r="A155" s="428" t="s">
        <v>531</v>
      </c>
      <c r="D155" s="428" t="s">
        <v>651</v>
      </c>
      <c r="E155" s="431">
        <v>62</v>
      </c>
      <c r="F155" s="429">
        <v>30</v>
      </c>
      <c r="G155" s="429">
        <v>32</v>
      </c>
      <c r="H155" s="463">
        <v>8</v>
      </c>
      <c r="I155" s="429">
        <v>4</v>
      </c>
      <c r="J155" s="429">
        <v>6</v>
      </c>
      <c r="K155" s="429">
        <v>7</v>
      </c>
      <c r="L155" s="429">
        <v>3</v>
      </c>
      <c r="M155" s="429">
        <v>6</v>
      </c>
      <c r="N155" s="429">
        <v>2</v>
      </c>
      <c r="O155" s="429">
        <v>2</v>
      </c>
      <c r="P155" s="429">
        <v>6</v>
      </c>
      <c r="Q155" s="429">
        <v>3</v>
      </c>
      <c r="R155" s="429">
        <v>4</v>
      </c>
      <c r="S155" s="431">
        <v>11</v>
      </c>
      <c r="T155" s="432">
        <v>5</v>
      </c>
      <c r="U155" s="432">
        <v>3</v>
      </c>
      <c r="V155" s="432">
        <v>2</v>
      </c>
      <c r="W155" s="432">
        <v>5</v>
      </c>
      <c r="X155" s="432">
        <v>7</v>
      </c>
      <c r="Y155" s="432">
        <v>4</v>
      </c>
      <c r="Z155" s="432">
        <v>2</v>
      </c>
      <c r="AA155" s="432">
        <v>2</v>
      </c>
      <c r="AB155" s="432">
        <v>3</v>
      </c>
      <c r="AC155" s="432">
        <v>7</v>
      </c>
      <c r="AD155" s="432">
        <v>6</v>
      </c>
      <c r="AE155" s="432">
        <v>7</v>
      </c>
      <c r="AF155" s="432">
        <v>5</v>
      </c>
      <c r="AG155" s="432">
        <v>4</v>
      </c>
      <c r="AH155" s="528">
        <v>0.53651782623745237</v>
      </c>
      <c r="AI155" s="528">
        <v>4.2243051529028133</v>
      </c>
      <c r="AJ155" s="438" t="s">
        <v>531</v>
      </c>
    </row>
    <row r="156" spans="1:36" s="428" customFormat="1" ht="9" customHeight="1">
      <c r="A156" s="428" t="s">
        <v>533</v>
      </c>
      <c r="D156" s="428" t="s">
        <v>652</v>
      </c>
      <c r="E156" s="431">
        <v>2</v>
      </c>
      <c r="F156" s="429">
        <v>1</v>
      </c>
      <c r="G156" s="429">
        <v>1</v>
      </c>
      <c r="H156" s="463">
        <v>1</v>
      </c>
      <c r="I156" s="429">
        <v>0</v>
      </c>
      <c r="J156" s="429">
        <v>0</v>
      </c>
      <c r="K156" s="429">
        <v>0</v>
      </c>
      <c r="L156" s="429">
        <v>0</v>
      </c>
      <c r="M156" s="429">
        <v>0</v>
      </c>
      <c r="N156" s="429">
        <v>0</v>
      </c>
      <c r="O156" s="429">
        <v>0</v>
      </c>
      <c r="P156" s="429">
        <v>0</v>
      </c>
      <c r="Q156" s="429">
        <v>0</v>
      </c>
      <c r="R156" s="429">
        <v>0</v>
      </c>
      <c r="S156" s="431">
        <v>1</v>
      </c>
      <c r="T156" s="432">
        <v>0</v>
      </c>
      <c r="U156" s="432">
        <v>0</v>
      </c>
      <c r="V156" s="432">
        <v>0</v>
      </c>
      <c r="W156" s="432">
        <v>0</v>
      </c>
      <c r="X156" s="432">
        <v>0</v>
      </c>
      <c r="Y156" s="432">
        <v>0</v>
      </c>
      <c r="Z156" s="432">
        <v>1</v>
      </c>
      <c r="AA156" s="432">
        <v>0</v>
      </c>
      <c r="AB156" s="432">
        <v>0</v>
      </c>
      <c r="AC156" s="432">
        <v>0</v>
      </c>
      <c r="AD156" s="432">
        <v>0</v>
      </c>
      <c r="AE156" s="432">
        <v>1</v>
      </c>
      <c r="AF156" s="432">
        <v>0</v>
      </c>
      <c r="AG156" s="432">
        <v>0</v>
      </c>
      <c r="AH156" s="528">
        <v>1.7307026652821047E-2</v>
      </c>
      <c r="AI156" s="528">
        <v>0.13626790815815526</v>
      </c>
      <c r="AJ156" s="438" t="s">
        <v>533</v>
      </c>
    </row>
    <row r="157" spans="1:36" s="428" customFormat="1" ht="9" customHeight="1">
      <c r="A157" s="428" t="s">
        <v>535</v>
      </c>
      <c r="D157" s="515" t="s">
        <v>653</v>
      </c>
      <c r="E157" s="431">
        <v>4</v>
      </c>
      <c r="F157" s="429">
        <v>3</v>
      </c>
      <c r="G157" s="429">
        <v>1</v>
      </c>
      <c r="H157" s="463">
        <v>1</v>
      </c>
      <c r="I157" s="429">
        <v>0</v>
      </c>
      <c r="J157" s="429">
        <v>0</v>
      </c>
      <c r="K157" s="429">
        <v>0</v>
      </c>
      <c r="L157" s="429">
        <v>0</v>
      </c>
      <c r="M157" s="429">
        <v>0</v>
      </c>
      <c r="N157" s="429">
        <v>0</v>
      </c>
      <c r="O157" s="429">
        <v>1</v>
      </c>
      <c r="P157" s="429">
        <v>0</v>
      </c>
      <c r="Q157" s="429">
        <v>1</v>
      </c>
      <c r="R157" s="429">
        <v>0</v>
      </c>
      <c r="S157" s="431">
        <v>1</v>
      </c>
      <c r="T157" s="432">
        <v>0</v>
      </c>
      <c r="U157" s="432">
        <v>0</v>
      </c>
      <c r="V157" s="432">
        <v>1</v>
      </c>
      <c r="W157" s="432">
        <v>0</v>
      </c>
      <c r="X157" s="432">
        <v>0</v>
      </c>
      <c r="Y157" s="432">
        <v>1</v>
      </c>
      <c r="Z157" s="432">
        <v>1</v>
      </c>
      <c r="AA157" s="432">
        <v>0</v>
      </c>
      <c r="AB157" s="432">
        <v>1</v>
      </c>
      <c r="AC157" s="432">
        <v>0</v>
      </c>
      <c r="AD157" s="432">
        <v>0</v>
      </c>
      <c r="AE157" s="432">
        <v>0</v>
      </c>
      <c r="AF157" s="432">
        <v>0</v>
      </c>
      <c r="AG157" s="432">
        <v>0</v>
      </c>
      <c r="AH157" s="528">
        <v>3.4614053305642094E-2</v>
      </c>
      <c r="AI157" s="528">
        <v>0.27253581631631052</v>
      </c>
      <c r="AJ157" s="438" t="s">
        <v>535</v>
      </c>
    </row>
    <row r="158" spans="1:36" s="428" customFormat="1" ht="9" customHeight="1">
      <c r="A158" s="428" t="s">
        <v>537</v>
      </c>
      <c r="D158" s="428" t="s">
        <v>654</v>
      </c>
      <c r="E158" s="431">
        <v>58</v>
      </c>
      <c r="F158" s="429">
        <v>37</v>
      </c>
      <c r="G158" s="429">
        <v>21</v>
      </c>
      <c r="H158" s="463">
        <v>5</v>
      </c>
      <c r="I158" s="429">
        <v>4</v>
      </c>
      <c r="J158" s="429">
        <v>6</v>
      </c>
      <c r="K158" s="429">
        <v>3</v>
      </c>
      <c r="L158" s="429">
        <v>2</v>
      </c>
      <c r="M158" s="429">
        <v>3</v>
      </c>
      <c r="N158" s="429">
        <v>5</v>
      </c>
      <c r="O158" s="429">
        <v>11</v>
      </c>
      <c r="P158" s="429">
        <v>4</v>
      </c>
      <c r="Q158" s="429">
        <v>5</v>
      </c>
      <c r="R158" s="429">
        <v>6</v>
      </c>
      <c r="S158" s="431">
        <v>4</v>
      </c>
      <c r="T158" s="432">
        <v>13</v>
      </c>
      <c r="U158" s="432">
        <v>7</v>
      </c>
      <c r="V158" s="432">
        <v>2</v>
      </c>
      <c r="W158" s="432">
        <v>5</v>
      </c>
      <c r="X158" s="432">
        <v>6</v>
      </c>
      <c r="Y158" s="432">
        <v>4</v>
      </c>
      <c r="Z158" s="432">
        <v>3</v>
      </c>
      <c r="AA158" s="432">
        <v>0</v>
      </c>
      <c r="AB158" s="432">
        <v>5</v>
      </c>
      <c r="AC158" s="432">
        <v>2</v>
      </c>
      <c r="AD158" s="432">
        <v>6</v>
      </c>
      <c r="AE158" s="432">
        <v>2</v>
      </c>
      <c r="AF158" s="432">
        <v>2</v>
      </c>
      <c r="AG158" s="432">
        <v>1</v>
      </c>
      <c r="AH158" s="528">
        <v>0.50190377293181032</v>
      </c>
      <c r="AI158" s="528">
        <v>3.9517693365865023</v>
      </c>
      <c r="AJ158" s="438" t="s">
        <v>537</v>
      </c>
    </row>
    <row r="159" spans="1:36" s="428" customFormat="1" ht="9" customHeight="1">
      <c r="A159" s="428" t="s">
        <v>539</v>
      </c>
      <c r="C159" s="428" t="s">
        <v>99</v>
      </c>
      <c r="E159" s="431">
        <v>199</v>
      </c>
      <c r="F159" s="429">
        <v>135</v>
      </c>
      <c r="G159" s="429">
        <v>64</v>
      </c>
      <c r="H159" s="463">
        <v>21</v>
      </c>
      <c r="I159" s="429">
        <v>14</v>
      </c>
      <c r="J159" s="429">
        <v>20</v>
      </c>
      <c r="K159" s="429">
        <v>15</v>
      </c>
      <c r="L159" s="429">
        <v>16</v>
      </c>
      <c r="M159" s="429">
        <v>17</v>
      </c>
      <c r="N159" s="429">
        <v>14</v>
      </c>
      <c r="O159" s="429">
        <v>15</v>
      </c>
      <c r="P159" s="429">
        <v>18</v>
      </c>
      <c r="Q159" s="429">
        <v>15</v>
      </c>
      <c r="R159" s="429">
        <v>20</v>
      </c>
      <c r="S159" s="431">
        <v>14</v>
      </c>
      <c r="T159" s="432">
        <v>34</v>
      </c>
      <c r="U159" s="432">
        <v>7</v>
      </c>
      <c r="V159" s="432">
        <v>17</v>
      </c>
      <c r="W159" s="432">
        <v>4</v>
      </c>
      <c r="X159" s="432">
        <v>14</v>
      </c>
      <c r="Y159" s="432">
        <v>8</v>
      </c>
      <c r="Z159" s="432">
        <v>20</v>
      </c>
      <c r="AA159" s="432">
        <v>9</v>
      </c>
      <c r="AB159" s="432">
        <v>19</v>
      </c>
      <c r="AC159" s="432">
        <v>11</v>
      </c>
      <c r="AD159" s="432">
        <v>15</v>
      </c>
      <c r="AE159" s="432">
        <v>9</v>
      </c>
      <c r="AF159" s="432">
        <v>16</v>
      </c>
      <c r="AG159" s="432">
        <v>16</v>
      </c>
      <c r="AH159" s="528">
        <v>1.722049151955694</v>
      </c>
      <c r="AI159" s="528">
        <v>13.55865686173645</v>
      </c>
      <c r="AJ159" s="438" t="s">
        <v>539</v>
      </c>
    </row>
    <row r="160" spans="1:36" s="428" customFormat="1" ht="9" customHeight="1">
      <c r="A160" s="428" t="s">
        <v>541</v>
      </c>
      <c r="C160" s="428" t="s">
        <v>210</v>
      </c>
      <c r="E160" s="431">
        <v>5</v>
      </c>
      <c r="F160" s="429">
        <v>4</v>
      </c>
      <c r="G160" s="429">
        <v>1</v>
      </c>
      <c r="H160" s="463">
        <v>1</v>
      </c>
      <c r="I160" s="429">
        <v>0</v>
      </c>
      <c r="J160" s="429">
        <v>0</v>
      </c>
      <c r="K160" s="429">
        <v>0</v>
      </c>
      <c r="L160" s="429">
        <v>0</v>
      </c>
      <c r="M160" s="429">
        <v>1</v>
      </c>
      <c r="N160" s="429">
        <v>0</v>
      </c>
      <c r="O160" s="429">
        <v>1</v>
      </c>
      <c r="P160" s="429">
        <v>1</v>
      </c>
      <c r="Q160" s="429">
        <v>0</v>
      </c>
      <c r="R160" s="429">
        <v>0</v>
      </c>
      <c r="S160" s="431">
        <v>1</v>
      </c>
      <c r="T160" s="432">
        <v>4</v>
      </c>
      <c r="U160" s="432">
        <v>0</v>
      </c>
      <c r="V160" s="432">
        <v>0</v>
      </c>
      <c r="W160" s="432">
        <v>0</v>
      </c>
      <c r="X160" s="432">
        <v>0</v>
      </c>
      <c r="Y160" s="432">
        <v>0</v>
      </c>
      <c r="Z160" s="432">
        <v>0</v>
      </c>
      <c r="AA160" s="432">
        <v>0</v>
      </c>
      <c r="AB160" s="432">
        <v>0</v>
      </c>
      <c r="AC160" s="432">
        <v>1</v>
      </c>
      <c r="AD160" s="432">
        <v>0</v>
      </c>
      <c r="AE160" s="432">
        <v>0</v>
      </c>
      <c r="AF160" s="432">
        <v>0</v>
      </c>
      <c r="AG160" s="432">
        <v>0</v>
      </c>
      <c r="AH160" s="528">
        <v>4.3267566632052612E-2</v>
      </c>
      <c r="AI160" s="528">
        <v>0.34066977039538815</v>
      </c>
      <c r="AJ160" s="438" t="s">
        <v>541</v>
      </c>
    </row>
    <row r="161" spans="1:36" s="428" customFormat="1" ht="9" customHeight="1">
      <c r="A161" s="428" t="s">
        <v>543</v>
      </c>
      <c r="C161" s="428" t="s">
        <v>655</v>
      </c>
      <c r="D161" s="481"/>
      <c r="E161" s="431">
        <v>113</v>
      </c>
      <c r="F161" s="429">
        <v>67</v>
      </c>
      <c r="G161" s="429">
        <v>46</v>
      </c>
      <c r="H161" s="463">
        <v>11</v>
      </c>
      <c r="I161" s="429">
        <v>7</v>
      </c>
      <c r="J161" s="429">
        <v>10</v>
      </c>
      <c r="K161" s="429">
        <v>7</v>
      </c>
      <c r="L161" s="429">
        <v>16</v>
      </c>
      <c r="M161" s="429">
        <v>7</v>
      </c>
      <c r="N161" s="429">
        <v>7</v>
      </c>
      <c r="O161" s="429">
        <v>16</v>
      </c>
      <c r="P161" s="429">
        <v>9</v>
      </c>
      <c r="Q161" s="429">
        <v>6</v>
      </c>
      <c r="R161" s="429">
        <v>9</v>
      </c>
      <c r="S161" s="431">
        <v>8</v>
      </c>
      <c r="T161" s="432">
        <v>16</v>
      </c>
      <c r="U161" s="432">
        <v>5</v>
      </c>
      <c r="V161" s="432">
        <v>11</v>
      </c>
      <c r="W161" s="432">
        <v>4</v>
      </c>
      <c r="X161" s="432">
        <v>7</v>
      </c>
      <c r="Y161" s="432">
        <v>6</v>
      </c>
      <c r="Z161" s="432">
        <v>10</v>
      </c>
      <c r="AA161" s="432">
        <v>13</v>
      </c>
      <c r="AB161" s="432">
        <v>8</v>
      </c>
      <c r="AC161" s="432">
        <v>5</v>
      </c>
      <c r="AD161" s="432">
        <v>6</v>
      </c>
      <c r="AE161" s="432">
        <v>9</v>
      </c>
      <c r="AF161" s="432">
        <v>9</v>
      </c>
      <c r="AG161" s="432">
        <v>4</v>
      </c>
      <c r="AH161" s="528">
        <v>0.97784700588438911</v>
      </c>
      <c r="AI161" s="528">
        <v>7.6991368109357712</v>
      </c>
      <c r="AJ161" s="438">
        <v>20400</v>
      </c>
    </row>
    <row r="162" spans="1:36" s="428" customFormat="1" ht="9" customHeight="1">
      <c r="A162" s="444">
        <v>22000</v>
      </c>
      <c r="B162" s="428" t="s">
        <v>656</v>
      </c>
      <c r="E162" s="431">
        <v>0</v>
      </c>
      <c r="F162" s="429">
        <v>0</v>
      </c>
      <c r="G162" s="429">
        <v>0</v>
      </c>
      <c r="H162" s="429"/>
      <c r="I162" s="429"/>
      <c r="J162" s="431"/>
      <c r="K162" s="429"/>
      <c r="L162" s="429"/>
      <c r="M162" s="431"/>
      <c r="N162" s="429"/>
      <c r="O162" s="429"/>
      <c r="P162" s="431"/>
      <c r="Q162" s="429"/>
      <c r="R162" s="429"/>
      <c r="S162" s="431"/>
      <c r="T162" s="432"/>
      <c r="U162" s="432"/>
      <c r="V162" s="432"/>
      <c r="W162" s="432"/>
      <c r="X162" s="432"/>
      <c r="Y162" s="432"/>
      <c r="Z162" s="432"/>
      <c r="AA162" s="432"/>
      <c r="AB162" s="432"/>
      <c r="AC162" s="432"/>
      <c r="AD162" s="432"/>
      <c r="AE162" s="432"/>
      <c r="AF162" s="432"/>
      <c r="AG162" s="432"/>
      <c r="AH162" s="528">
        <v>0</v>
      </c>
      <c r="AI162" s="528">
        <v>0</v>
      </c>
      <c r="AJ162" s="438">
        <v>22000</v>
      </c>
    </row>
    <row r="163" spans="1:36" s="521" customFormat="1" ht="11.1" customHeight="1" thickBot="1">
      <c r="A163" s="482">
        <v>22100</v>
      </c>
      <c r="B163" s="483"/>
      <c r="C163" s="483" t="s">
        <v>657</v>
      </c>
      <c r="D163" s="516"/>
      <c r="E163" s="461">
        <v>0</v>
      </c>
      <c r="F163" s="517">
        <v>0</v>
      </c>
      <c r="G163" s="517">
        <v>0</v>
      </c>
      <c r="H163" s="461"/>
      <c r="I163" s="461"/>
      <c r="J163" s="530"/>
      <c r="K163" s="461"/>
      <c r="L163" s="461"/>
      <c r="M163" s="530"/>
      <c r="N163" s="461"/>
      <c r="O163" s="461"/>
      <c r="P163" s="530"/>
      <c r="Q163" s="461"/>
      <c r="R163" s="461"/>
      <c r="S163" s="530"/>
      <c r="T163" s="531"/>
      <c r="U163" s="531"/>
      <c r="V163" s="531"/>
      <c r="W163" s="531"/>
      <c r="X163" s="531"/>
      <c r="Y163" s="531"/>
      <c r="Z163" s="531"/>
      <c r="AA163" s="531"/>
      <c r="AB163" s="531"/>
      <c r="AC163" s="531"/>
      <c r="AD163" s="531"/>
      <c r="AE163" s="531"/>
      <c r="AF163" s="531"/>
      <c r="AG163" s="531"/>
      <c r="AH163" s="520">
        <v>0</v>
      </c>
      <c r="AI163" s="532">
        <v>0</v>
      </c>
      <c r="AJ163" s="533">
        <v>22100</v>
      </c>
    </row>
    <row r="167" spans="1:36">
      <c r="E167" s="494"/>
      <c r="F167" s="494"/>
      <c r="G167" s="494"/>
    </row>
  </sheetData>
  <mergeCells count="33">
    <mergeCell ref="C50:D50"/>
    <mergeCell ref="AI2:AJ2"/>
    <mergeCell ref="A3:D5"/>
    <mergeCell ref="E3:G4"/>
    <mergeCell ref="H3:Q4"/>
    <mergeCell ref="T3:U4"/>
    <mergeCell ref="V3:W4"/>
    <mergeCell ref="X3:Y4"/>
    <mergeCell ref="Z3:AA4"/>
    <mergeCell ref="AB3:AC4"/>
    <mergeCell ref="AD3:AE4"/>
    <mergeCell ref="AF3:AG4"/>
    <mergeCell ref="AH3:AH5"/>
    <mergeCell ref="AI3:AI5"/>
    <mergeCell ref="AJ3:AJ5"/>
    <mergeCell ref="A6:D6"/>
    <mergeCell ref="AJ85:AJ87"/>
    <mergeCell ref="B145:D145"/>
    <mergeCell ref="A82:D82"/>
    <mergeCell ref="AI84:AJ84"/>
    <mergeCell ref="A85:D87"/>
    <mergeCell ref="E85:G86"/>
    <mergeCell ref="H85:Q86"/>
    <mergeCell ref="T85:U86"/>
    <mergeCell ref="V85:W86"/>
    <mergeCell ref="X85:Y86"/>
    <mergeCell ref="Z85:AA86"/>
    <mergeCell ref="AB85:AC86"/>
    <mergeCell ref="C148:D148"/>
    <mergeCell ref="AD85:AE86"/>
    <mergeCell ref="AF85:AG86"/>
    <mergeCell ref="AH85:AH87"/>
    <mergeCell ref="AI85:AI87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workbookViewId="0"/>
  </sheetViews>
  <sheetFormatPr defaultColWidth="8.875" defaultRowHeight="13.5"/>
  <cols>
    <col min="1" max="1" width="5.5" customWidth="1"/>
    <col min="2" max="2" width="4" style="564" customWidth="1"/>
    <col min="3" max="3" width="5.375" customWidth="1"/>
    <col min="4" max="4" width="3" customWidth="1"/>
    <col min="5" max="8" width="2.625" customWidth="1"/>
    <col min="9" max="16" width="3" customWidth="1"/>
    <col min="17" max="21" width="3.125" customWidth="1"/>
    <col min="22" max="25" width="4.125" customWidth="1"/>
    <col min="26" max="26" width="2.625" customWidth="1"/>
  </cols>
  <sheetData>
    <row r="1" spans="1:26" s="48" customFormat="1" ht="18" thickBot="1">
      <c r="A1" s="534" t="s">
        <v>658</v>
      </c>
      <c r="B1" s="535"/>
      <c r="C1" s="536"/>
      <c r="D1" s="537"/>
      <c r="E1" s="537"/>
      <c r="F1" s="537"/>
      <c r="G1" s="537"/>
      <c r="H1" s="537"/>
      <c r="I1" s="537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9"/>
      <c r="Z1" s="540" t="s">
        <v>49</v>
      </c>
    </row>
    <row r="2" spans="1:26" s="545" customFormat="1" ht="32.25" thickBot="1">
      <c r="A2" s="804"/>
      <c r="B2" s="805"/>
      <c r="C2" s="541" t="s">
        <v>659</v>
      </c>
      <c r="D2" s="542" t="s">
        <v>660</v>
      </c>
      <c r="E2" s="543" t="s">
        <v>145</v>
      </c>
      <c r="F2" s="543" t="s">
        <v>104</v>
      </c>
      <c r="G2" s="543" t="s">
        <v>562</v>
      </c>
      <c r="H2" s="543" t="s">
        <v>563</v>
      </c>
      <c r="I2" s="542" t="s">
        <v>661</v>
      </c>
      <c r="J2" s="542" t="s">
        <v>662</v>
      </c>
      <c r="K2" s="542" t="s">
        <v>663</v>
      </c>
      <c r="L2" s="542" t="s">
        <v>664</v>
      </c>
      <c r="M2" s="542" t="s">
        <v>665</v>
      </c>
      <c r="N2" s="542" t="s">
        <v>666</v>
      </c>
      <c r="O2" s="542" t="s">
        <v>667</v>
      </c>
      <c r="P2" s="542" t="s">
        <v>668</v>
      </c>
      <c r="Q2" s="542" t="s">
        <v>669</v>
      </c>
      <c r="R2" s="542" t="s">
        <v>670</v>
      </c>
      <c r="S2" s="542" t="s">
        <v>671</v>
      </c>
      <c r="T2" s="542" t="s">
        <v>672</v>
      </c>
      <c r="U2" s="542" t="s">
        <v>673</v>
      </c>
      <c r="V2" s="542" t="s">
        <v>674</v>
      </c>
      <c r="W2" s="542" t="s">
        <v>675</v>
      </c>
      <c r="X2" s="542" t="s">
        <v>676</v>
      </c>
      <c r="Y2" s="542" t="s">
        <v>677</v>
      </c>
      <c r="Z2" s="544" t="s">
        <v>678</v>
      </c>
    </row>
    <row r="3" spans="1:26" ht="11.1" customHeight="1">
      <c r="A3" s="546"/>
      <c r="B3" s="547" t="s">
        <v>62</v>
      </c>
      <c r="C3" s="548">
        <v>11566</v>
      </c>
      <c r="D3" s="548">
        <v>20</v>
      </c>
      <c r="E3" s="548">
        <v>3</v>
      </c>
      <c r="F3" s="548">
        <v>2</v>
      </c>
      <c r="G3" s="548">
        <v>0</v>
      </c>
      <c r="H3" s="548">
        <v>1</v>
      </c>
      <c r="I3" s="548">
        <v>1</v>
      </c>
      <c r="J3" s="548">
        <v>6</v>
      </c>
      <c r="K3" s="548">
        <v>16</v>
      </c>
      <c r="L3" s="548">
        <v>18</v>
      </c>
      <c r="M3" s="548">
        <v>36</v>
      </c>
      <c r="N3" s="548">
        <v>35</v>
      </c>
      <c r="O3" s="548">
        <v>49</v>
      </c>
      <c r="P3" s="548">
        <v>96</v>
      </c>
      <c r="Q3" s="548">
        <v>166</v>
      </c>
      <c r="R3" s="548">
        <v>243</v>
      </c>
      <c r="S3" s="548">
        <v>301</v>
      </c>
      <c r="T3" s="548">
        <v>411</v>
      </c>
      <c r="U3" s="548">
        <v>722</v>
      </c>
      <c r="V3" s="548">
        <v>1082</v>
      </c>
      <c r="W3" s="548">
        <v>1478</v>
      </c>
      <c r="X3" s="548">
        <v>1884</v>
      </c>
      <c r="Y3" s="548">
        <v>4996</v>
      </c>
      <c r="Z3" s="549">
        <f t="shared" ref="Z3" si="0">Z4+Z5</f>
        <v>0</v>
      </c>
    </row>
    <row r="4" spans="1:26" ht="11.1" customHeight="1">
      <c r="A4" s="550" t="s">
        <v>62</v>
      </c>
      <c r="B4" s="547" t="s">
        <v>63</v>
      </c>
      <c r="C4" s="551">
        <v>6212</v>
      </c>
      <c r="D4" s="551">
        <v>11</v>
      </c>
      <c r="E4" s="551">
        <v>2</v>
      </c>
      <c r="F4" s="551">
        <v>2</v>
      </c>
      <c r="G4" s="551">
        <v>0</v>
      </c>
      <c r="H4" s="551">
        <v>1</v>
      </c>
      <c r="I4" s="551">
        <v>0</v>
      </c>
      <c r="J4" s="551">
        <v>3</v>
      </c>
      <c r="K4" s="551">
        <v>12</v>
      </c>
      <c r="L4" s="551">
        <v>11</v>
      </c>
      <c r="M4" s="551">
        <v>24</v>
      </c>
      <c r="N4" s="551">
        <v>31</v>
      </c>
      <c r="O4" s="551">
        <v>28</v>
      </c>
      <c r="P4" s="551">
        <v>64</v>
      </c>
      <c r="Q4" s="551">
        <v>108</v>
      </c>
      <c r="R4" s="551">
        <v>165</v>
      </c>
      <c r="S4" s="551">
        <v>202</v>
      </c>
      <c r="T4" s="551">
        <v>302</v>
      </c>
      <c r="U4" s="551">
        <v>527</v>
      </c>
      <c r="V4" s="551">
        <v>769</v>
      </c>
      <c r="W4" s="551">
        <v>951</v>
      </c>
      <c r="X4" s="551">
        <v>1115</v>
      </c>
      <c r="Y4" s="551">
        <v>1884</v>
      </c>
      <c r="Z4" s="552">
        <f t="shared" ref="Z4:Z5" si="1">Z6+Z8+Z10+Z12+Z14+Z16+Z18</f>
        <v>0</v>
      </c>
    </row>
    <row r="5" spans="1:26" ht="11.1" customHeight="1">
      <c r="A5" s="553"/>
      <c r="B5" s="547" t="s">
        <v>64</v>
      </c>
      <c r="C5" s="551">
        <v>5354</v>
      </c>
      <c r="D5" s="551">
        <v>9</v>
      </c>
      <c r="E5" s="551">
        <v>1</v>
      </c>
      <c r="F5" s="551">
        <v>0</v>
      </c>
      <c r="G5" s="551">
        <v>0</v>
      </c>
      <c r="H5" s="551">
        <v>0</v>
      </c>
      <c r="I5" s="551">
        <v>1</v>
      </c>
      <c r="J5" s="551">
        <v>3</v>
      </c>
      <c r="K5" s="551">
        <v>4</v>
      </c>
      <c r="L5" s="551">
        <v>7</v>
      </c>
      <c r="M5" s="551">
        <v>12</v>
      </c>
      <c r="N5" s="551">
        <v>4</v>
      </c>
      <c r="O5" s="551">
        <v>21</v>
      </c>
      <c r="P5" s="551">
        <v>32</v>
      </c>
      <c r="Q5" s="551">
        <v>58</v>
      </c>
      <c r="R5" s="551">
        <v>78</v>
      </c>
      <c r="S5" s="551">
        <v>99</v>
      </c>
      <c r="T5" s="551">
        <v>109</v>
      </c>
      <c r="U5" s="551">
        <v>195</v>
      </c>
      <c r="V5" s="551">
        <v>313</v>
      </c>
      <c r="W5" s="551">
        <v>527</v>
      </c>
      <c r="X5" s="551">
        <v>769</v>
      </c>
      <c r="Y5" s="551">
        <v>3112</v>
      </c>
      <c r="Z5" s="552">
        <f t="shared" si="1"/>
        <v>0</v>
      </c>
    </row>
    <row r="6" spans="1:26" s="545" customFormat="1" ht="9" customHeight="1">
      <c r="A6" s="554"/>
      <c r="B6" s="555" t="s">
        <v>63</v>
      </c>
      <c r="C6" s="556">
        <v>1300</v>
      </c>
      <c r="D6" s="556">
        <v>2</v>
      </c>
      <c r="E6" s="556">
        <v>0</v>
      </c>
      <c r="F6" s="556">
        <v>0</v>
      </c>
      <c r="G6" s="556">
        <v>0</v>
      </c>
      <c r="H6" s="556">
        <v>0</v>
      </c>
      <c r="I6" s="556">
        <v>0</v>
      </c>
      <c r="J6" s="556">
        <v>1</v>
      </c>
      <c r="K6" s="556">
        <v>2</v>
      </c>
      <c r="L6" s="556">
        <v>4</v>
      </c>
      <c r="M6" s="556">
        <v>4</v>
      </c>
      <c r="N6" s="556">
        <v>7</v>
      </c>
      <c r="O6" s="556">
        <v>5</v>
      </c>
      <c r="P6" s="556">
        <v>10</v>
      </c>
      <c r="Q6" s="556">
        <v>25</v>
      </c>
      <c r="R6" s="556">
        <v>43</v>
      </c>
      <c r="S6" s="556">
        <v>55</v>
      </c>
      <c r="T6" s="556">
        <v>86</v>
      </c>
      <c r="U6" s="556">
        <v>161</v>
      </c>
      <c r="V6" s="556">
        <v>180</v>
      </c>
      <c r="W6" s="556">
        <v>232</v>
      </c>
      <c r="X6" s="556">
        <v>232</v>
      </c>
      <c r="Y6" s="556">
        <v>304</v>
      </c>
      <c r="Z6" s="557">
        <v>0</v>
      </c>
    </row>
    <row r="7" spans="1:26" s="545" customFormat="1" ht="11.1" customHeight="1">
      <c r="A7" s="554"/>
      <c r="B7" s="555" t="s">
        <v>64</v>
      </c>
      <c r="C7" s="556">
        <v>935</v>
      </c>
      <c r="D7" s="556">
        <v>1</v>
      </c>
      <c r="E7" s="556">
        <v>0</v>
      </c>
      <c r="F7" s="556">
        <v>0</v>
      </c>
      <c r="G7" s="556">
        <v>0</v>
      </c>
      <c r="H7" s="556">
        <v>0</v>
      </c>
      <c r="I7" s="556">
        <v>0</v>
      </c>
      <c r="J7" s="556">
        <v>0</v>
      </c>
      <c r="K7" s="556">
        <v>0</v>
      </c>
      <c r="L7" s="556">
        <v>0</v>
      </c>
      <c r="M7" s="556">
        <v>1</v>
      </c>
      <c r="N7" s="556">
        <v>0</v>
      </c>
      <c r="O7" s="556">
        <v>2</v>
      </c>
      <c r="P7" s="556">
        <v>7</v>
      </c>
      <c r="Q7" s="556">
        <v>7</v>
      </c>
      <c r="R7" s="556">
        <v>19</v>
      </c>
      <c r="S7" s="556">
        <v>15</v>
      </c>
      <c r="T7" s="556">
        <v>17</v>
      </c>
      <c r="U7" s="556">
        <v>33</v>
      </c>
      <c r="V7" s="556">
        <v>59</v>
      </c>
      <c r="W7" s="556">
        <v>113</v>
      </c>
      <c r="X7" s="556">
        <v>155</v>
      </c>
      <c r="Y7" s="556">
        <v>553</v>
      </c>
      <c r="Z7" s="557">
        <v>0</v>
      </c>
    </row>
    <row r="8" spans="1:26" s="545" customFormat="1" ht="11.1" customHeight="1">
      <c r="A8" s="554"/>
      <c r="B8" s="555" t="s">
        <v>63</v>
      </c>
      <c r="C8" s="556">
        <v>741</v>
      </c>
      <c r="D8" s="556">
        <v>1</v>
      </c>
      <c r="E8" s="556">
        <v>1</v>
      </c>
      <c r="F8" s="556">
        <v>1</v>
      </c>
      <c r="G8" s="556">
        <v>0</v>
      </c>
      <c r="H8" s="556">
        <v>0</v>
      </c>
      <c r="I8" s="556">
        <v>0</v>
      </c>
      <c r="J8" s="556">
        <v>0</v>
      </c>
      <c r="K8" s="556">
        <v>0</v>
      </c>
      <c r="L8" s="556">
        <v>1</v>
      </c>
      <c r="M8" s="556">
        <v>4</v>
      </c>
      <c r="N8" s="556">
        <v>7</v>
      </c>
      <c r="O8" s="556">
        <v>3</v>
      </c>
      <c r="P8" s="556">
        <v>11</v>
      </c>
      <c r="Q8" s="556">
        <v>13</v>
      </c>
      <c r="R8" s="556">
        <v>22</v>
      </c>
      <c r="S8" s="556">
        <v>24</v>
      </c>
      <c r="T8" s="556">
        <v>34</v>
      </c>
      <c r="U8" s="556">
        <v>74</v>
      </c>
      <c r="V8" s="556">
        <v>96</v>
      </c>
      <c r="W8" s="556">
        <v>125</v>
      </c>
      <c r="X8" s="556">
        <v>133</v>
      </c>
      <c r="Y8" s="556">
        <v>222</v>
      </c>
      <c r="Z8" s="557">
        <v>0</v>
      </c>
    </row>
    <row r="9" spans="1:26" s="545" customFormat="1" ht="11.1" customHeight="1">
      <c r="A9" s="554"/>
      <c r="B9" s="555" t="s">
        <v>64</v>
      </c>
      <c r="C9" s="556">
        <v>679</v>
      </c>
      <c r="D9" s="556">
        <v>1</v>
      </c>
      <c r="E9" s="556">
        <v>1</v>
      </c>
      <c r="F9" s="556">
        <v>0</v>
      </c>
      <c r="G9" s="556">
        <v>0</v>
      </c>
      <c r="H9" s="556">
        <v>0</v>
      </c>
      <c r="I9" s="556">
        <v>0</v>
      </c>
      <c r="J9" s="556">
        <v>0</v>
      </c>
      <c r="K9" s="556">
        <v>0</v>
      </c>
      <c r="L9" s="556">
        <v>2</v>
      </c>
      <c r="M9" s="556">
        <v>1</v>
      </c>
      <c r="N9" s="556">
        <v>0</v>
      </c>
      <c r="O9" s="556">
        <v>4</v>
      </c>
      <c r="P9" s="556">
        <v>0</v>
      </c>
      <c r="Q9" s="556">
        <v>9</v>
      </c>
      <c r="R9" s="556">
        <v>5</v>
      </c>
      <c r="S9" s="556">
        <v>8</v>
      </c>
      <c r="T9" s="556">
        <v>14</v>
      </c>
      <c r="U9" s="556">
        <v>20</v>
      </c>
      <c r="V9" s="556">
        <v>41</v>
      </c>
      <c r="W9" s="556">
        <v>72</v>
      </c>
      <c r="X9" s="556">
        <v>98</v>
      </c>
      <c r="Y9" s="556">
        <v>403</v>
      </c>
      <c r="Z9" s="557">
        <v>0</v>
      </c>
    </row>
    <row r="10" spans="1:26" s="545" customFormat="1" ht="11.1" customHeight="1">
      <c r="A10" s="554"/>
      <c r="B10" s="555" t="s">
        <v>63</v>
      </c>
      <c r="C10" s="556">
        <v>825</v>
      </c>
      <c r="D10" s="556">
        <v>2</v>
      </c>
      <c r="E10" s="556">
        <v>0</v>
      </c>
      <c r="F10" s="556">
        <v>0</v>
      </c>
      <c r="G10" s="556">
        <v>0</v>
      </c>
      <c r="H10" s="556">
        <v>1</v>
      </c>
      <c r="I10" s="556">
        <v>0</v>
      </c>
      <c r="J10" s="556">
        <v>0</v>
      </c>
      <c r="K10" s="556">
        <v>3</v>
      </c>
      <c r="L10" s="556">
        <v>0</v>
      </c>
      <c r="M10" s="556">
        <v>2</v>
      </c>
      <c r="N10" s="556">
        <v>5</v>
      </c>
      <c r="O10" s="556">
        <v>4</v>
      </c>
      <c r="P10" s="556">
        <v>9</v>
      </c>
      <c r="Q10" s="556">
        <v>12</v>
      </c>
      <c r="R10" s="556">
        <v>24</v>
      </c>
      <c r="S10" s="556">
        <v>26</v>
      </c>
      <c r="T10" s="556">
        <v>37</v>
      </c>
      <c r="U10" s="556">
        <v>59</v>
      </c>
      <c r="V10" s="556">
        <v>99</v>
      </c>
      <c r="W10" s="556">
        <v>109</v>
      </c>
      <c r="X10" s="556">
        <v>140</v>
      </c>
      <c r="Y10" s="556">
        <v>256</v>
      </c>
      <c r="Z10" s="557">
        <v>0</v>
      </c>
    </row>
    <row r="11" spans="1:26" s="545" customFormat="1" ht="11.1" customHeight="1">
      <c r="A11" s="554"/>
      <c r="B11" s="555" t="s">
        <v>64</v>
      </c>
      <c r="C11" s="556">
        <v>762</v>
      </c>
      <c r="D11" s="556">
        <v>3</v>
      </c>
      <c r="E11" s="556">
        <v>0</v>
      </c>
      <c r="F11" s="556">
        <v>0</v>
      </c>
      <c r="G11" s="556">
        <v>0</v>
      </c>
      <c r="H11" s="556">
        <v>0</v>
      </c>
      <c r="I11" s="556">
        <v>0</v>
      </c>
      <c r="J11" s="556">
        <v>2</v>
      </c>
      <c r="K11" s="556">
        <v>2</v>
      </c>
      <c r="L11" s="556">
        <v>1</v>
      </c>
      <c r="M11" s="556">
        <v>1</v>
      </c>
      <c r="N11" s="556">
        <v>0</v>
      </c>
      <c r="O11" s="556">
        <v>5</v>
      </c>
      <c r="P11" s="556">
        <v>6</v>
      </c>
      <c r="Q11" s="556">
        <v>8</v>
      </c>
      <c r="R11" s="556">
        <v>12</v>
      </c>
      <c r="S11" s="556">
        <v>25</v>
      </c>
      <c r="T11" s="556">
        <v>20</v>
      </c>
      <c r="U11" s="556">
        <v>28</v>
      </c>
      <c r="V11" s="556">
        <v>30</v>
      </c>
      <c r="W11" s="556">
        <v>57</v>
      </c>
      <c r="X11" s="556">
        <v>110</v>
      </c>
      <c r="Y11" s="556">
        <v>465</v>
      </c>
      <c r="Z11" s="557">
        <v>0</v>
      </c>
    </row>
    <row r="12" spans="1:26" s="545" customFormat="1" ht="11.1" customHeight="1">
      <c r="A12" s="554"/>
      <c r="B12" s="555" t="s">
        <v>63</v>
      </c>
      <c r="C12" s="556">
        <v>831</v>
      </c>
      <c r="D12" s="556">
        <v>1</v>
      </c>
      <c r="E12" s="556">
        <v>0</v>
      </c>
      <c r="F12" s="556">
        <v>0</v>
      </c>
      <c r="G12" s="556">
        <v>0</v>
      </c>
      <c r="H12" s="556">
        <v>0</v>
      </c>
      <c r="I12" s="556">
        <v>0</v>
      </c>
      <c r="J12" s="556">
        <v>1</v>
      </c>
      <c r="K12" s="556">
        <v>1</v>
      </c>
      <c r="L12" s="556">
        <v>1</v>
      </c>
      <c r="M12" s="556">
        <v>5</v>
      </c>
      <c r="N12" s="556">
        <v>3</v>
      </c>
      <c r="O12" s="556">
        <v>5</v>
      </c>
      <c r="P12" s="556">
        <v>7</v>
      </c>
      <c r="Q12" s="556">
        <v>15</v>
      </c>
      <c r="R12" s="556">
        <v>19</v>
      </c>
      <c r="S12" s="556">
        <v>27</v>
      </c>
      <c r="T12" s="556">
        <v>42</v>
      </c>
      <c r="U12" s="556">
        <v>74</v>
      </c>
      <c r="V12" s="556">
        <v>111</v>
      </c>
      <c r="W12" s="556">
        <v>139</v>
      </c>
      <c r="X12" s="556">
        <v>150</v>
      </c>
      <c r="Y12" s="556">
        <v>245</v>
      </c>
      <c r="Z12" s="557">
        <v>0</v>
      </c>
    </row>
    <row r="13" spans="1:26" s="545" customFormat="1" ht="11.1" customHeight="1">
      <c r="A13" s="554"/>
      <c r="B13" s="555" t="s">
        <v>64</v>
      </c>
      <c r="C13" s="556">
        <v>711</v>
      </c>
      <c r="D13" s="556">
        <v>0</v>
      </c>
      <c r="E13" s="556">
        <v>0</v>
      </c>
      <c r="F13" s="556">
        <v>0</v>
      </c>
      <c r="G13" s="556">
        <v>0</v>
      </c>
      <c r="H13" s="556">
        <v>0</v>
      </c>
      <c r="I13" s="556">
        <v>1</v>
      </c>
      <c r="J13" s="556">
        <v>0</v>
      </c>
      <c r="K13" s="556">
        <v>0</v>
      </c>
      <c r="L13" s="556">
        <v>1</v>
      </c>
      <c r="M13" s="556">
        <v>2</v>
      </c>
      <c r="N13" s="556">
        <v>1</v>
      </c>
      <c r="O13" s="556">
        <v>0</v>
      </c>
      <c r="P13" s="556">
        <v>8</v>
      </c>
      <c r="Q13" s="556">
        <v>8</v>
      </c>
      <c r="R13" s="556">
        <v>16</v>
      </c>
      <c r="S13" s="556">
        <v>8</v>
      </c>
      <c r="T13" s="556">
        <v>13</v>
      </c>
      <c r="U13" s="556">
        <v>25</v>
      </c>
      <c r="V13" s="556">
        <v>55</v>
      </c>
      <c r="W13" s="556">
        <v>64</v>
      </c>
      <c r="X13" s="556">
        <v>99</v>
      </c>
      <c r="Y13" s="556">
        <v>382</v>
      </c>
      <c r="Z13" s="557">
        <v>0</v>
      </c>
    </row>
    <row r="14" spans="1:26" s="545" customFormat="1" ht="11.1" customHeight="1">
      <c r="A14" s="554"/>
      <c r="B14" s="555" t="s">
        <v>63</v>
      </c>
      <c r="C14" s="556">
        <v>795</v>
      </c>
      <c r="D14" s="556">
        <v>3</v>
      </c>
      <c r="E14" s="556">
        <v>0</v>
      </c>
      <c r="F14" s="556">
        <v>1</v>
      </c>
      <c r="G14" s="556">
        <v>0</v>
      </c>
      <c r="H14" s="556">
        <v>0</v>
      </c>
      <c r="I14" s="556">
        <v>0</v>
      </c>
      <c r="J14" s="556">
        <v>0</v>
      </c>
      <c r="K14" s="556">
        <v>4</v>
      </c>
      <c r="L14" s="556">
        <v>2</v>
      </c>
      <c r="M14" s="556">
        <v>4</v>
      </c>
      <c r="N14" s="556">
        <v>1</v>
      </c>
      <c r="O14" s="556">
        <v>4</v>
      </c>
      <c r="P14" s="556">
        <v>10</v>
      </c>
      <c r="Q14" s="556">
        <v>15</v>
      </c>
      <c r="R14" s="556">
        <v>28</v>
      </c>
      <c r="S14" s="556">
        <v>23</v>
      </c>
      <c r="T14" s="556">
        <v>38</v>
      </c>
      <c r="U14" s="556">
        <v>56</v>
      </c>
      <c r="V14" s="556">
        <v>108</v>
      </c>
      <c r="W14" s="556">
        <v>147</v>
      </c>
      <c r="X14" s="556">
        <v>177</v>
      </c>
      <c r="Y14" s="556">
        <v>272</v>
      </c>
      <c r="Z14" s="557">
        <v>0</v>
      </c>
    </row>
    <row r="15" spans="1:26" s="545" customFormat="1" ht="11.1" customHeight="1">
      <c r="A15" s="554"/>
      <c r="B15" s="555" t="s">
        <v>64</v>
      </c>
      <c r="C15" s="556">
        <v>724</v>
      </c>
      <c r="D15" s="556">
        <v>1</v>
      </c>
      <c r="E15" s="556">
        <v>0</v>
      </c>
      <c r="F15" s="556">
        <v>0</v>
      </c>
      <c r="G15" s="556">
        <v>0</v>
      </c>
      <c r="H15" s="556">
        <v>0</v>
      </c>
      <c r="I15" s="556">
        <v>0</v>
      </c>
      <c r="J15" s="556">
        <v>0</v>
      </c>
      <c r="K15" s="556">
        <v>1</v>
      </c>
      <c r="L15" s="556">
        <v>0</v>
      </c>
      <c r="M15" s="556">
        <v>1</v>
      </c>
      <c r="N15" s="556">
        <v>2</v>
      </c>
      <c r="O15" s="556">
        <v>5</v>
      </c>
      <c r="P15" s="556">
        <v>2</v>
      </c>
      <c r="Q15" s="556">
        <v>13</v>
      </c>
      <c r="R15" s="556">
        <v>15</v>
      </c>
      <c r="S15" s="556">
        <v>15</v>
      </c>
      <c r="T15" s="556">
        <v>21</v>
      </c>
      <c r="U15" s="556">
        <v>38</v>
      </c>
      <c r="V15" s="556">
        <v>51</v>
      </c>
      <c r="W15" s="556">
        <v>85</v>
      </c>
      <c r="X15" s="556">
        <v>134</v>
      </c>
      <c r="Y15" s="556">
        <v>446</v>
      </c>
      <c r="Z15" s="557">
        <v>0</v>
      </c>
    </row>
    <row r="16" spans="1:26" s="545" customFormat="1" ht="11.1" customHeight="1">
      <c r="A16" s="554"/>
      <c r="B16" s="555" t="s">
        <v>63</v>
      </c>
      <c r="C16" s="556">
        <v>797</v>
      </c>
      <c r="D16" s="556">
        <v>0</v>
      </c>
      <c r="E16" s="556">
        <v>1</v>
      </c>
      <c r="F16" s="556">
        <v>0</v>
      </c>
      <c r="G16" s="556">
        <v>0</v>
      </c>
      <c r="H16" s="556">
        <v>0</v>
      </c>
      <c r="I16" s="556">
        <v>0</v>
      </c>
      <c r="J16" s="556">
        <v>0</v>
      </c>
      <c r="K16" s="556">
        <v>1</v>
      </c>
      <c r="L16" s="556">
        <v>2</v>
      </c>
      <c r="M16" s="556">
        <v>4</v>
      </c>
      <c r="N16" s="556">
        <v>5</v>
      </c>
      <c r="O16" s="556">
        <v>2</v>
      </c>
      <c r="P16" s="556">
        <v>12</v>
      </c>
      <c r="Q16" s="556">
        <v>17</v>
      </c>
      <c r="R16" s="556">
        <v>12</v>
      </c>
      <c r="S16" s="556">
        <v>29</v>
      </c>
      <c r="T16" s="556">
        <v>39</v>
      </c>
      <c r="U16" s="556">
        <v>63</v>
      </c>
      <c r="V16" s="556">
        <v>106</v>
      </c>
      <c r="W16" s="556">
        <v>108</v>
      </c>
      <c r="X16" s="556">
        <v>155</v>
      </c>
      <c r="Y16" s="556">
        <v>295</v>
      </c>
      <c r="Z16" s="557">
        <v>0</v>
      </c>
    </row>
    <row r="17" spans="1:26" s="545" customFormat="1" ht="11.1" customHeight="1">
      <c r="A17" s="554"/>
      <c r="B17" s="555" t="s">
        <v>64</v>
      </c>
      <c r="C17" s="556">
        <v>693</v>
      </c>
      <c r="D17" s="556">
        <v>3</v>
      </c>
      <c r="E17" s="556">
        <v>0</v>
      </c>
      <c r="F17" s="556">
        <v>0</v>
      </c>
      <c r="G17" s="556">
        <v>0</v>
      </c>
      <c r="H17" s="556">
        <v>0</v>
      </c>
      <c r="I17" s="556">
        <v>0</v>
      </c>
      <c r="J17" s="556">
        <v>0</v>
      </c>
      <c r="K17" s="556">
        <v>0</v>
      </c>
      <c r="L17" s="556">
        <v>2</v>
      </c>
      <c r="M17" s="556">
        <v>3</v>
      </c>
      <c r="N17" s="556">
        <v>1</v>
      </c>
      <c r="O17" s="556">
        <v>1</v>
      </c>
      <c r="P17" s="556">
        <v>6</v>
      </c>
      <c r="Q17" s="556">
        <v>7</v>
      </c>
      <c r="R17" s="556">
        <v>5</v>
      </c>
      <c r="S17" s="556">
        <v>17</v>
      </c>
      <c r="T17" s="556">
        <v>9</v>
      </c>
      <c r="U17" s="556">
        <v>22</v>
      </c>
      <c r="V17" s="556">
        <v>40</v>
      </c>
      <c r="W17" s="556">
        <v>78</v>
      </c>
      <c r="X17" s="556">
        <v>101</v>
      </c>
      <c r="Y17" s="556">
        <v>442</v>
      </c>
      <c r="Z17" s="557">
        <v>0</v>
      </c>
    </row>
    <row r="18" spans="1:26" s="545" customFormat="1" ht="11.1" customHeight="1">
      <c r="A18" s="554"/>
      <c r="B18" s="555" t="s">
        <v>63</v>
      </c>
      <c r="C18" s="556">
        <v>743</v>
      </c>
      <c r="D18" s="556">
        <v>2</v>
      </c>
      <c r="E18" s="556">
        <v>0</v>
      </c>
      <c r="F18" s="556">
        <v>0</v>
      </c>
      <c r="G18" s="556">
        <v>0</v>
      </c>
      <c r="H18" s="556">
        <v>0</v>
      </c>
      <c r="I18" s="556">
        <v>0</v>
      </c>
      <c r="J18" s="556">
        <v>1</v>
      </c>
      <c r="K18" s="556">
        <v>1</v>
      </c>
      <c r="L18" s="556">
        <v>1</v>
      </c>
      <c r="M18" s="556">
        <v>1</v>
      </c>
      <c r="N18" s="556">
        <v>3</v>
      </c>
      <c r="O18" s="556">
        <v>5</v>
      </c>
      <c r="P18" s="556">
        <v>5</v>
      </c>
      <c r="Q18" s="556">
        <v>11</v>
      </c>
      <c r="R18" s="556">
        <v>17</v>
      </c>
      <c r="S18" s="556">
        <v>18</v>
      </c>
      <c r="T18" s="556">
        <v>26</v>
      </c>
      <c r="U18" s="556">
        <v>40</v>
      </c>
      <c r="V18" s="556">
        <v>69</v>
      </c>
      <c r="W18" s="556">
        <v>91</v>
      </c>
      <c r="X18" s="556">
        <v>128</v>
      </c>
      <c r="Y18" s="556">
        <v>290</v>
      </c>
      <c r="Z18" s="557">
        <v>0</v>
      </c>
    </row>
    <row r="19" spans="1:26" s="545" customFormat="1" ht="14.25" thickBot="1">
      <c r="A19" s="558"/>
      <c r="B19" s="559" t="s">
        <v>64</v>
      </c>
      <c r="C19" s="560">
        <v>638</v>
      </c>
      <c r="D19" s="560">
        <v>0</v>
      </c>
      <c r="E19" s="560">
        <v>0</v>
      </c>
      <c r="F19" s="560">
        <v>0</v>
      </c>
      <c r="G19" s="560">
        <v>0</v>
      </c>
      <c r="H19" s="560">
        <v>0</v>
      </c>
      <c r="I19" s="560">
        <v>0</v>
      </c>
      <c r="J19" s="560">
        <v>1</v>
      </c>
      <c r="K19" s="560">
        <v>1</v>
      </c>
      <c r="L19" s="560">
        <v>1</v>
      </c>
      <c r="M19" s="560">
        <v>3</v>
      </c>
      <c r="N19" s="560">
        <v>0</v>
      </c>
      <c r="O19" s="560">
        <v>4</v>
      </c>
      <c r="P19" s="560">
        <v>3</v>
      </c>
      <c r="Q19" s="560">
        <v>6</v>
      </c>
      <c r="R19" s="560">
        <v>6</v>
      </c>
      <c r="S19" s="560">
        <v>11</v>
      </c>
      <c r="T19" s="560">
        <v>15</v>
      </c>
      <c r="U19" s="560">
        <v>29</v>
      </c>
      <c r="V19" s="560">
        <v>37</v>
      </c>
      <c r="W19" s="560">
        <v>58</v>
      </c>
      <c r="X19" s="560">
        <v>72</v>
      </c>
      <c r="Y19" s="560">
        <v>421</v>
      </c>
      <c r="Z19" s="561">
        <v>0</v>
      </c>
    </row>
    <row r="20" spans="1:26" s="545" customFormat="1" ht="13.7" customHeight="1">
      <c r="A20" s="562" t="s">
        <v>43</v>
      </c>
      <c r="B20" s="563"/>
    </row>
    <row r="21" spans="1:26" ht="13.7" customHeight="1">
      <c r="A21" s="806"/>
      <c r="B21" s="806"/>
    </row>
    <row r="22" spans="1:26" ht="13.7" customHeight="1"/>
    <row r="23" spans="1:26" ht="13.7" customHeight="1"/>
    <row r="24" spans="1:26" ht="13.7" customHeight="1"/>
    <row r="25" spans="1:26" ht="13.7" customHeight="1"/>
    <row r="26" spans="1:26" ht="13.7" customHeight="1"/>
    <row r="27" spans="1:26" ht="13.7" customHeight="1"/>
    <row r="28" spans="1:26" ht="13.7" customHeight="1"/>
    <row r="29" spans="1:26" ht="13.7" customHeight="1"/>
    <row r="30" spans="1:26" ht="13.7" customHeight="1"/>
    <row r="31" spans="1:26" ht="13.7" customHeight="1"/>
  </sheetData>
  <mergeCells count="2">
    <mergeCell ref="A2:B2"/>
    <mergeCell ref="A21:B21"/>
  </mergeCells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workbookViewId="0"/>
  </sheetViews>
  <sheetFormatPr defaultColWidth="8.875" defaultRowHeight="13.5"/>
  <cols>
    <col min="1" max="1" width="18.125" style="118" customWidth="1"/>
    <col min="2" max="2" width="1.625" style="118" customWidth="1"/>
    <col min="3" max="3" width="8" style="118" customWidth="1"/>
    <col min="4" max="5" width="4.875" style="118" customWidth="1"/>
    <col min="6" max="6" width="5.625" style="118" customWidth="1"/>
    <col min="7" max="8" width="5.125" style="118" customWidth="1"/>
    <col min="9" max="9" width="3.875" style="118" customWidth="1"/>
    <col min="10" max="10" width="3.5" style="118" customWidth="1"/>
    <col min="11" max="11" width="3.375" style="118" customWidth="1"/>
    <col min="12" max="12" width="3.5" style="118" customWidth="1"/>
    <col min="13" max="16" width="3.375" style="118" customWidth="1"/>
    <col min="17" max="17" width="3.625" style="118" customWidth="1"/>
    <col min="18" max="18" width="3.375" style="118" customWidth="1"/>
    <col min="19" max="19" width="10" style="120" customWidth="1"/>
    <col min="20" max="16384" width="8.875" style="118"/>
  </cols>
  <sheetData>
    <row r="1" spans="1:19" s="3" customFormat="1" ht="18" thickBot="1">
      <c r="A1" s="490" t="s">
        <v>679</v>
      </c>
      <c r="B1" s="491"/>
      <c r="C1" s="491"/>
      <c r="D1" s="491"/>
      <c r="E1" s="492"/>
      <c r="F1" s="492"/>
      <c r="G1" s="492"/>
      <c r="H1" s="492"/>
      <c r="I1" s="492"/>
      <c r="J1" s="492"/>
      <c r="K1" s="48"/>
      <c r="L1" s="48"/>
      <c r="M1" s="48"/>
      <c r="N1" s="48"/>
      <c r="O1" s="48"/>
      <c r="P1" s="817" t="s">
        <v>49</v>
      </c>
      <c r="Q1" s="818"/>
      <c r="R1" s="818"/>
      <c r="S1" s="565"/>
    </row>
    <row r="2" spans="1:19" s="283" customFormat="1" ht="10.5">
      <c r="A2" s="819" t="s">
        <v>680</v>
      </c>
      <c r="B2" s="819"/>
      <c r="C2" s="819"/>
      <c r="D2" s="821" t="s">
        <v>681</v>
      </c>
      <c r="E2" s="823" t="s">
        <v>682</v>
      </c>
      <c r="F2" s="824"/>
      <c r="G2" s="825"/>
      <c r="H2" s="826" t="s">
        <v>683</v>
      </c>
      <c r="I2" s="828" t="s">
        <v>684</v>
      </c>
      <c r="J2" s="810" t="s">
        <v>685</v>
      </c>
      <c r="K2" s="810" t="s">
        <v>686</v>
      </c>
      <c r="L2" s="810" t="s">
        <v>687</v>
      </c>
      <c r="M2" s="810" t="s">
        <v>688</v>
      </c>
      <c r="N2" s="810" t="s">
        <v>689</v>
      </c>
      <c r="O2" s="810" t="s">
        <v>690</v>
      </c>
      <c r="P2" s="810" t="s">
        <v>691</v>
      </c>
      <c r="Q2" s="812" t="s">
        <v>692</v>
      </c>
      <c r="R2" s="814" t="s">
        <v>693</v>
      </c>
      <c r="S2" s="566"/>
    </row>
    <row r="3" spans="1:19" s="283" customFormat="1" ht="32.25" thickBot="1">
      <c r="A3" s="820"/>
      <c r="B3" s="820"/>
      <c r="C3" s="820"/>
      <c r="D3" s="822"/>
      <c r="E3" s="567" t="s">
        <v>277</v>
      </c>
      <c r="F3" s="568" t="s">
        <v>694</v>
      </c>
      <c r="G3" s="568" t="s">
        <v>695</v>
      </c>
      <c r="H3" s="827"/>
      <c r="I3" s="829"/>
      <c r="J3" s="811"/>
      <c r="K3" s="811"/>
      <c r="L3" s="811"/>
      <c r="M3" s="811"/>
      <c r="N3" s="811"/>
      <c r="O3" s="811"/>
      <c r="P3" s="811"/>
      <c r="Q3" s="813"/>
      <c r="R3" s="815"/>
      <c r="S3" s="569"/>
    </row>
    <row r="4" spans="1:19" s="251" customFormat="1" ht="10.5">
      <c r="A4" s="816" t="s">
        <v>277</v>
      </c>
      <c r="B4" s="570"/>
      <c r="C4" s="209" t="s">
        <v>277</v>
      </c>
      <c r="D4" s="551">
        <v>19</v>
      </c>
      <c r="E4" s="551">
        <v>10</v>
      </c>
      <c r="F4" s="551">
        <v>8</v>
      </c>
      <c r="G4" s="551">
        <v>2</v>
      </c>
      <c r="H4" s="551">
        <v>2</v>
      </c>
      <c r="I4" s="551">
        <v>1</v>
      </c>
      <c r="J4" s="551">
        <v>1</v>
      </c>
      <c r="K4" s="551">
        <v>1</v>
      </c>
      <c r="L4" s="551">
        <v>2</v>
      </c>
      <c r="M4" s="551">
        <v>0</v>
      </c>
      <c r="N4" s="551">
        <v>1</v>
      </c>
      <c r="O4" s="551">
        <v>1</v>
      </c>
      <c r="P4" s="551">
        <v>0</v>
      </c>
      <c r="Q4" s="551">
        <v>0</v>
      </c>
      <c r="R4" s="552">
        <v>0</v>
      </c>
      <c r="S4" s="571"/>
    </row>
    <row r="5" spans="1:19" s="251" customFormat="1" ht="10.5">
      <c r="A5" s="816"/>
      <c r="B5" s="570"/>
      <c r="C5" s="572" t="s">
        <v>696</v>
      </c>
      <c r="D5" s="573">
        <v>100</v>
      </c>
      <c r="E5" s="573">
        <v>52.6</v>
      </c>
      <c r="F5" s="573">
        <v>42.1</v>
      </c>
      <c r="G5" s="573">
        <v>10.5</v>
      </c>
      <c r="H5" s="573">
        <v>10.5</v>
      </c>
      <c r="I5" s="573">
        <v>5.3</v>
      </c>
      <c r="J5" s="573">
        <v>5.3</v>
      </c>
      <c r="K5" s="551">
        <v>5.3</v>
      </c>
      <c r="L5" s="573">
        <v>10.5</v>
      </c>
      <c r="M5" s="573">
        <v>0</v>
      </c>
      <c r="N5" s="574">
        <v>5.3</v>
      </c>
      <c r="O5" s="575">
        <v>5.3</v>
      </c>
      <c r="P5" s="573">
        <v>0</v>
      </c>
      <c r="Q5" s="574">
        <v>0</v>
      </c>
      <c r="R5" s="576">
        <v>0</v>
      </c>
      <c r="S5" s="577"/>
    </row>
    <row r="6" spans="1:19" s="251" customFormat="1" ht="10.5">
      <c r="A6" s="816"/>
      <c r="B6" s="553"/>
      <c r="C6" s="209" t="s">
        <v>182</v>
      </c>
      <c r="D6" s="551">
        <v>11</v>
      </c>
      <c r="E6" s="551">
        <v>7</v>
      </c>
      <c r="F6" s="551">
        <v>5</v>
      </c>
      <c r="G6" s="551">
        <v>2</v>
      </c>
      <c r="H6" s="551">
        <v>1</v>
      </c>
      <c r="I6" s="551">
        <v>1</v>
      </c>
      <c r="J6" s="551">
        <v>0</v>
      </c>
      <c r="K6" s="551">
        <v>0</v>
      </c>
      <c r="L6" s="551">
        <v>1</v>
      </c>
      <c r="M6" s="551">
        <v>0</v>
      </c>
      <c r="N6" s="551">
        <v>0</v>
      </c>
      <c r="O6" s="551">
        <v>1</v>
      </c>
      <c r="P6" s="551">
        <v>0</v>
      </c>
      <c r="Q6" s="551">
        <v>0</v>
      </c>
      <c r="R6" s="552">
        <v>0</v>
      </c>
      <c r="S6" s="275"/>
    </row>
    <row r="7" spans="1:19" s="251" customFormat="1" ht="10.5">
      <c r="A7" s="816"/>
      <c r="B7" s="553"/>
      <c r="C7" s="209" t="s">
        <v>220</v>
      </c>
      <c r="D7" s="551">
        <v>8</v>
      </c>
      <c r="E7" s="551">
        <v>3</v>
      </c>
      <c r="F7" s="551">
        <v>3</v>
      </c>
      <c r="G7" s="551">
        <v>0</v>
      </c>
      <c r="H7" s="551">
        <v>1</v>
      </c>
      <c r="I7" s="551">
        <v>0</v>
      </c>
      <c r="J7" s="551">
        <v>1</v>
      </c>
      <c r="K7" s="551">
        <v>1</v>
      </c>
      <c r="L7" s="551">
        <v>1</v>
      </c>
      <c r="M7" s="551">
        <v>0</v>
      </c>
      <c r="N7" s="551">
        <v>1</v>
      </c>
      <c r="O7" s="551">
        <v>0</v>
      </c>
      <c r="P7" s="551">
        <v>0</v>
      </c>
      <c r="Q7" s="551">
        <v>0</v>
      </c>
      <c r="R7" s="552">
        <v>0</v>
      </c>
      <c r="S7" s="275"/>
    </row>
    <row r="8" spans="1:19" s="283" customFormat="1" ht="10.5">
      <c r="A8" s="578"/>
      <c r="B8" s="554"/>
      <c r="C8" s="579" t="s">
        <v>277</v>
      </c>
      <c r="D8" s="556">
        <v>0</v>
      </c>
      <c r="E8" s="556">
        <v>0</v>
      </c>
      <c r="F8" s="556">
        <v>0</v>
      </c>
      <c r="G8" s="556">
        <v>0</v>
      </c>
      <c r="H8" s="556">
        <v>0</v>
      </c>
      <c r="I8" s="556">
        <v>0</v>
      </c>
      <c r="J8" s="556">
        <v>0</v>
      </c>
      <c r="K8" s="556">
        <v>0</v>
      </c>
      <c r="L8" s="556">
        <v>0</v>
      </c>
      <c r="M8" s="556">
        <v>0</v>
      </c>
      <c r="N8" s="556">
        <v>0</v>
      </c>
      <c r="O8" s="556">
        <v>0</v>
      </c>
      <c r="P8" s="556">
        <v>0</v>
      </c>
      <c r="Q8" s="556">
        <v>0</v>
      </c>
      <c r="R8" s="580">
        <v>0</v>
      </c>
      <c r="S8" s="282"/>
    </row>
    <row r="9" spans="1:19" s="283" customFormat="1" ht="10.5">
      <c r="A9" s="581" t="s">
        <v>285</v>
      </c>
      <c r="B9" s="554"/>
      <c r="C9" s="579" t="s">
        <v>182</v>
      </c>
      <c r="D9" s="556">
        <v>0</v>
      </c>
      <c r="E9" s="556">
        <v>0</v>
      </c>
      <c r="F9" s="556">
        <v>0</v>
      </c>
      <c r="G9" s="556">
        <v>0</v>
      </c>
      <c r="H9" s="556">
        <v>0</v>
      </c>
      <c r="I9" s="556">
        <v>0</v>
      </c>
      <c r="J9" s="556">
        <v>0</v>
      </c>
      <c r="K9" s="556">
        <v>0</v>
      </c>
      <c r="L9" s="556">
        <v>0</v>
      </c>
      <c r="M9" s="556">
        <v>0</v>
      </c>
      <c r="N9" s="556">
        <v>0</v>
      </c>
      <c r="O9" s="556">
        <v>0</v>
      </c>
      <c r="P9" s="556">
        <v>0</v>
      </c>
      <c r="Q9" s="556">
        <v>0</v>
      </c>
      <c r="R9" s="580">
        <v>0</v>
      </c>
      <c r="S9" s="282"/>
    </row>
    <row r="10" spans="1:19" s="283" customFormat="1" ht="10.5">
      <c r="A10" s="582"/>
      <c r="B10" s="554"/>
      <c r="C10" s="579" t="s">
        <v>220</v>
      </c>
      <c r="D10" s="556">
        <v>0</v>
      </c>
      <c r="E10" s="556">
        <v>0</v>
      </c>
      <c r="F10" s="556">
        <v>0</v>
      </c>
      <c r="G10" s="556">
        <v>0</v>
      </c>
      <c r="H10" s="556">
        <v>0</v>
      </c>
      <c r="I10" s="556">
        <v>0</v>
      </c>
      <c r="J10" s="556">
        <v>0</v>
      </c>
      <c r="K10" s="556">
        <v>0</v>
      </c>
      <c r="L10" s="556">
        <v>0</v>
      </c>
      <c r="M10" s="556">
        <v>0</v>
      </c>
      <c r="N10" s="556">
        <v>0</v>
      </c>
      <c r="O10" s="556">
        <v>0</v>
      </c>
      <c r="P10" s="556">
        <v>0</v>
      </c>
      <c r="Q10" s="556">
        <v>0</v>
      </c>
      <c r="R10" s="580">
        <v>0</v>
      </c>
      <c r="S10" s="282"/>
    </row>
    <row r="11" spans="1:19" s="283" customFormat="1" ht="10.5">
      <c r="A11" s="807" t="s">
        <v>361</v>
      </c>
      <c r="B11" s="554"/>
      <c r="C11" s="579" t="s">
        <v>277</v>
      </c>
      <c r="D11" s="556">
        <v>0</v>
      </c>
      <c r="E11" s="556">
        <v>0</v>
      </c>
      <c r="F11" s="556">
        <v>0</v>
      </c>
      <c r="G11" s="556">
        <v>0</v>
      </c>
      <c r="H11" s="556">
        <v>0</v>
      </c>
      <c r="I11" s="556">
        <v>0</v>
      </c>
      <c r="J11" s="556">
        <v>0</v>
      </c>
      <c r="K11" s="556">
        <v>0</v>
      </c>
      <c r="L11" s="556">
        <v>0</v>
      </c>
      <c r="M11" s="556">
        <v>0</v>
      </c>
      <c r="N11" s="556">
        <v>0</v>
      </c>
      <c r="O11" s="556">
        <v>0</v>
      </c>
      <c r="P11" s="556">
        <v>0</v>
      </c>
      <c r="Q11" s="556">
        <v>0</v>
      </c>
      <c r="R11" s="580">
        <v>0</v>
      </c>
      <c r="S11" s="282"/>
    </row>
    <row r="12" spans="1:19" s="283" customFormat="1" ht="10.5">
      <c r="A12" s="807"/>
      <c r="B12" s="554"/>
      <c r="C12" s="579" t="s">
        <v>182</v>
      </c>
      <c r="D12" s="556">
        <v>0</v>
      </c>
      <c r="E12" s="556">
        <v>0</v>
      </c>
      <c r="F12" s="556">
        <v>0</v>
      </c>
      <c r="G12" s="556">
        <v>0</v>
      </c>
      <c r="H12" s="556">
        <v>0</v>
      </c>
      <c r="I12" s="556">
        <v>0</v>
      </c>
      <c r="J12" s="556">
        <v>0</v>
      </c>
      <c r="K12" s="556">
        <v>0</v>
      </c>
      <c r="L12" s="556">
        <v>0</v>
      </c>
      <c r="M12" s="556">
        <v>0</v>
      </c>
      <c r="N12" s="556">
        <v>0</v>
      </c>
      <c r="O12" s="556">
        <v>0</v>
      </c>
      <c r="P12" s="556">
        <v>0</v>
      </c>
      <c r="Q12" s="556">
        <v>0</v>
      </c>
      <c r="R12" s="580">
        <v>0</v>
      </c>
      <c r="S12" s="282"/>
    </row>
    <row r="13" spans="1:19" s="283" customFormat="1" ht="10.5">
      <c r="A13" s="807"/>
      <c r="B13" s="554"/>
      <c r="C13" s="579" t="s">
        <v>220</v>
      </c>
      <c r="D13" s="556">
        <v>0</v>
      </c>
      <c r="E13" s="556">
        <v>0</v>
      </c>
      <c r="F13" s="556">
        <v>0</v>
      </c>
      <c r="G13" s="556">
        <v>0</v>
      </c>
      <c r="H13" s="556">
        <v>0</v>
      </c>
      <c r="I13" s="556">
        <v>0</v>
      </c>
      <c r="J13" s="556">
        <v>0</v>
      </c>
      <c r="K13" s="556">
        <v>0</v>
      </c>
      <c r="L13" s="556">
        <v>0</v>
      </c>
      <c r="M13" s="556">
        <v>0</v>
      </c>
      <c r="N13" s="556">
        <v>0</v>
      </c>
      <c r="O13" s="556">
        <v>0</v>
      </c>
      <c r="P13" s="556">
        <v>0</v>
      </c>
      <c r="Q13" s="556">
        <v>0</v>
      </c>
      <c r="R13" s="580">
        <v>0</v>
      </c>
      <c r="S13" s="282"/>
    </row>
    <row r="14" spans="1:19" s="283" customFormat="1" ht="10.5">
      <c r="A14" s="583"/>
      <c r="B14" s="554"/>
      <c r="C14" s="579" t="s">
        <v>277</v>
      </c>
      <c r="D14" s="556">
        <v>0</v>
      </c>
      <c r="E14" s="556">
        <v>0</v>
      </c>
      <c r="F14" s="556">
        <v>0</v>
      </c>
      <c r="G14" s="556">
        <v>0</v>
      </c>
      <c r="H14" s="556">
        <v>0</v>
      </c>
      <c r="I14" s="556">
        <v>0</v>
      </c>
      <c r="J14" s="556">
        <v>0</v>
      </c>
      <c r="K14" s="556">
        <v>0</v>
      </c>
      <c r="L14" s="556">
        <v>0</v>
      </c>
      <c r="M14" s="556">
        <v>0</v>
      </c>
      <c r="N14" s="556">
        <v>0</v>
      </c>
      <c r="O14" s="556">
        <v>0</v>
      </c>
      <c r="P14" s="556">
        <v>0</v>
      </c>
      <c r="Q14" s="556">
        <v>0</v>
      </c>
      <c r="R14" s="580">
        <v>0</v>
      </c>
      <c r="S14" s="282"/>
    </row>
    <row r="15" spans="1:19" s="283" customFormat="1" ht="10.5">
      <c r="A15" s="581" t="s">
        <v>599</v>
      </c>
      <c r="B15" s="554"/>
      <c r="C15" s="579" t="s">
        <v>182</v>
      </c>
      <c r="D15" s="556">
        <v>0</v>
      </c>
      <c r="E15" s="556">
        <v>0</v>
      </c>
      <c r="F15" s="556">
        <v>0</v>
      </c>
      <c r="G15" s="556">
        <v>0</v>
      </c>
      <c r="H15" s="556">
        <v>0</v>
      </c>
      <c r="I15" s="556">
        <v>0</v>
      </c>
      <c r="J15" s="556">
        <v>0</v>
      </c>
      <c r="K15" s="556">
        <v>0</v>
      </c>
      <c r="L15" s="556">
        <v>0</v>
      </c>
      <c r="M15" s="556">
        <v>0</v>
      </c>
      <c r="N15" s="556">
        <v>0</v>
      </c>
      <c r="O15" s="556">
        <v>0</v>
      </c>
      <c r="P15" s="556">
        <v>0</v>
      </c>
      <c r="Q15" s="556">
        <v>0</v>
      </c>
      <c r="R15" s="580">
        <v>0</v>
      </c>
      <c r="S15" s="282"/>
    </row>
    <row r="16" spans="1:19" s="283" customFormat="1" ht="10.5">
      <c r="A16" s="583"/>
      <c r="B16" s="554"/>
      <c r="C16" s="579" t="s">
        <v>220</v>
      </c>
      <c r="D16" s="556">
        <v>0</v>
      </c>
      <c r="E16" s="556">
        <v>0</v>
      </c>
      <c r="F16" s="556">
        <v>0</v>
      </c>
      <c r="G16" s="556">
        <v>0</v>
      </c>
      <c r="H16" s="556">
        <v>0</v>
      </c>
      <c r="I16" s="556">
        <v>0</v>
      </c>
      <c r="J16" s="556">
        <v>0</v>
      </c>
      <c r="K16" s="556">
        <v>0</v>
      </c>
      <c r="L16" s="556">
        <v>0</v>
      </c>
      <c r="M16" s="556">
        <v>0</v>
      </c>
      <c r="N16" s="556">
        <v>0</v>
      </c>
      <c r="O16" s="556">
        <v>0</v>
      </c>
      <c r="P16" s="556">
        <v>0</v>
      </c>
      <c r="Q16" s="556">
        <v>0</v>
      </c>
      <c r="R16" s="580">
        <v>0</v>
      </c>
      <c r="S16" s="282"/>
    </row>
    <row r="17" spans="1:19" s="283" customFormat="1" ht="10.5">
      <c r="A17" s="582"/>
      <c r="B17" s="554"/>
      <c r="C17" s="579" t="s">
        <v>277</v>
      </c>
      <c r="D17" s="556">
        <v>0</v>
      </c>
      <c r="E17" s="556">
        <v>0</v>
      </c>
      <c r="F17" s="556">
        <v>0</v>
      </c>
      <c r="G17" s="556">
        <v>0</v>
      </c>
      <c r="H17" s="556">
        <v>0</v>
      </c>
      <c r="I17" s="556">
        <v>0</v>
      </c>
      <c r="J17" s="556">
        <v>0</v>
      </c>
      <c r="K17" s="556">
        <v>0</v>
      </c>
      <c r="L17" s="556">
        <v>0</v>
      </c>
      <c r="M17" s="556">
        <v>0</v>
      </c>
      <c r="N17" s="556">
        <v>0</v>
      </c>
      <c r="O17" s="556">
        <v>0</v>
      </c>
      <c r="P17" s="556">
        <v>0</v>
      </c>
      <c r="Q17" s="556">
        <v>0</v>
      </c>
      <c r="R17" s="580">
        <v>0</v>
      </c>
      <c r="S17" s="282"/>
    </row>
    <row r="18" spans="1:19" s="283" customFormat="1" ht="10.5">
      <c r="A18" s="581" t="s">
        <v>393</v>
      </c>
      <c r="B18" s="554"/>
      <c r="C18" s="579" t="s">
        <v>182</v>
      </c>
      <c r="D18" s="556">
        <v>0</v>
      </c>
      <c r="E18" s="556">
        <v>0</v>
      </c>
      <c r="F18" s="556">
        <v>0</v>
      </c>
      <c r="G18" s="556">
        <v>0</v>
      </c>
      <c r="H18" s="556">
        <v>0</v>
      </c>
      <c r="I18" s="556">
        <v>0</v>
      </c>
      <c r="J18" s="556">
        <v>0</v>
      </c>
      <c r="K18" s="556">
        <v>0</v>
      </c>
      <c r="L18" s="556">
        <v>0</v>
      </c>
      <c r="M18" s="556">
        <v>0</v>
      </c>
      <c r="N18" s="556">
        <v>0</v>
      </c>
      <c r="O18" s="556">
        <v>0</v>
      </c>
      <c r="P18" s="556">
        <v>0</v>
      </c>
      <c r="Q18" s="556">
        <v>0</v>
      </c>
      <c r="R18" s="580">
        <v>0</v>
      </c>
      <c r="S18" s="282"/>
    </row>
    <row r="19" spans="1:19" s="283" customFormat="1" ht="10.5">
      <c r="A19" s="582"/>
      <c r="B19" s="554"/>
      <c r="C19" s="579" t="s">
        <v>220</v>
      </c>
      <c r="D19" s="556">
        <v>0</v>
      </c>
      <c r="E19" s="556">
        <v>0</v>
      </c>
      <c r="F19" s="556">
        <v>0</v>
      </c>
      <c r="G19" s="556">
        <v>0</v>
      </c>
      <c r="H19" s="556">
        <v>0</v>
      </c>
      <c r="I19" s="556">
        <v>0</v>
      </c>
      <c r="J19" s="556">
        <v>0</v>
      </c>
      <c r="K19" s="556">
        <v>0</v>
      </c>
      <c r="L19" s="556">
        <v>0</v>
      </c>
      <c r="M19" s="556">
        <v>0</v>
      </c>
      <c r="N19" s="556">
        <v>0</v>
      </c>
      <c r="O19" s="556">
        <v>0</v>
      </c>
      <c r="P19" s="556">
        <v>0</v>
      </c>
      <c r="Q19" s="556">
        <v>0</v>
      </c>
      <c r="R19" s="580">
        <v>0</v>
      </c>
      <c r="S19" s="282"/>
    </row>
    <row r="20" spans="1:19" s="283" customFormat="1" ht="10.5">
      <c r="A20" s="582"/>
      <c r="B20" s="554"/>
      <c r="C20" s="579" t="s">
        <v>277</v>
      </c>
      <c r="D20" s="556">
        <v>0</v>
      </c>
      <c r="E20" s="556">
        <v>0</v>
      </c>
      <c r="F20" s="556">
        <v>0</v>
      </c>
      <c r="G20" s="556">
        <v>0</v>
      </c>
      <c r="H20" s="556">
        <v>0</v>
      </c>
      <c r="I20" s="556">
        <v>0</v>
      </c>
      <c r="J20" s="556">
        <v>0</v>
      </c>
      <c r="K20" s="556">
        <v>0</v>
      </c>
      <c r="L20" s="556">
        <v>0</v>
      </c>
      <c r="M20" s="556">
        <v>0</v>
      </c>
      <c r="N20" s="556">
        <v>0</v>
      </c>
      <c r="O20" s="556">
        <v>0</v>
      </c>
      <c r="P20" s="556">
        <v>0</v>
      </c>
      <c r="Q20" s="556">
        <v>0</v>
      </c>
      <c r="R20" s="580">
        <v>0</v>
      </c>
      <c r="S20" s="282"/>
    </row>
    <row r="21" spans="1:19" s="283" customFormat="1" ht="10.5">
      <c r="A21" s="581" t="s">
        <v>438</v>
      </c>
      <c r="B21" s="554"/>
      <c r="C21" s="579" t="s">
        <v>182</v>
      </c>
      <c r="D21" s="556">
        <v>0</v>
      </c>
      <c r="E21" s="556">
        <v>0</v>
      </c>
      <c r="F21" s="556">
        <v>0</v>
      </c>
      <c r="G21" s="556">
        <v>0</v>
      </c>
      <c r="H21" s="556">
        <v>0</v>
      </c>
      <c r="I21" s="556">
        <v>0</v>
      </c>
      <c r="J21" s="556">
        <v>0</v>
      </c>
      <c r="K21" s="556">
        <v>0</v>
      </c>
      <c r="L21" s="556">
        <v>0</v>
      </c>
      <c r="M21" s="556">
        <v>0</v>
      </c>
      <c r="N21" s="556">
        <v>0</v>
      </c>
      <c r="O21" s="556">
        <v>0</v>
      </c>
      <c r="P21" s="556">
        <v>0</v>
      </c>
      <c r="Q21" s="556">
        <v>0</v>
      </c>
      <c r="R21" s="580">
        <v>0</v>
      </c>
      <c r="S21" s="282"/>
    </row>
    <row r="22" spans="1:19" s="283" customFormat="1" ht="10.5">
      <c r="A22" s="582"/>
      <c r="B22" s="554"/>
      <c r="C22" s="579" t="s">
        <v>220</v>
      </c>
      <c r="D22" s="556">
        <v>0</v>
      </c>
      <c r="E22" s="556">
        <v>0</v>
      </c>
      <c r="F22" s="556">
        <v>0</v>
      </c>
      <c r="G22" s="556">
        <v>0</v>
      </c>
      <c r="H22" s="556">
        <v>0</v>
      </c>
      <c r="I22" s="556">
        <v>0</v>
      </c>
      <c r="J22" s="556">
        <v>0</v>
      </c>
      <c r="K22" s="556">
        <v>0</v>
      </c>
      <c r="L22" s="556">
        <v>0</v>
      </c>
      <c r="M22" s="556">
        <v>0</v>
      </c>
      <c r="N22" s="556">
        <v>0</v>
      </c>
      <c r="O22" s="556">
        <v>0</v>
      </c>
      <c r="P22" s="556">
        <v>0</v>
      </c>
      <c r="Q22" s="556">
        <v>0</v>
      </c>
      <c r="R22" s="580">
        <v>0</v>
      </c>
      <c r="S22" s="282"/>
    </row>
    <row r="23" spans="1:19" s="283" customFormat="1" ht="10.5">
      <c r="A23" s="582"/>
      <c r="B23" s="554"/>
      <c r="C23" s="579" t="s">
        <v>277</v>
      </c>
      <c r="D23" s="556">
        <v>0</v>
      </c>
      <c r="E23" s="556">
        <v>0</v>
      </c>
      <c r="F23" s="556">
        <v>0</v>
      </c>
      <c r="G23" s="556">
        <v>0</v>
      </c>
      <c r="H23" s="556">
        <v>0</v>
      </c>
      <c r="I23" s="556">
        <v>0</v>
      </c>
      <c r="J23" s="556">
        <v>0</v>
      </c>
      <c r="K23" s="556">
        <v>0</v>
      </c>
      <c r="L23" s="556">
        <v>0</v>
      </c>
      <c r="M23" s="556">
        <v>0</v>
      </c>
      <c r="N23" s="556">
        <v>0</v>
      </c>
      <c r="O23" s="556">
        <v>0</v>
      </c>
      <c r="P23" s="556">
        <v>0</v>
      </c>
      <c r="Q23" s="556">
        <v>0</v>
      </c>
      <c r="R23" s="580">
        <v>0</v>
      </c>
      <c r="S23" s="282"/>
    </row>
    <row r="24" spans="1:19" s="283" customFormat="1" ht="10.5">
      <c r="A24" s="581" t="s">
        <v>697</v>
      </c>
      <c r="B24" s="554"/>
      <c r="C24" s="579" t="s">
        <v>182</v>
      </c>
      <c r="D24" s="556">
        <v>0</v>
      </c>
      <c r="E24" s="556">
        <v>0</v>
      </c>
      <c r="F24" s="556">
        <v>0</v>
      </c>
      <c r="G24" s="556">
        <v>0</v>
      </c>
      <c r="H24" s="556">
        <v>0</v>
      </c>
      <c r="I24" s="556">
        <v>0</v>
      </c>
      <c r="J24" s="556">
        <v>0</v>
      </c>
      <c r="K24" s="556">
        <v>0</v>
      </c>
      <c r="L24" s="556">
        <v>0</v>
      </c>
      <c r="M24" s="556">
        <v>0</v>
      </c>
      <c r="N24" s="556">
        <v>0</v>
      </c>
      <c r="O24" s="556">
        <v>0</v>
      </c>
      <c r="P24" s="556">
        <v>0</v>
      </c>
      <c r="Q24" s="556">
        <v>0</v>
      </c>
      <c r="R24" s="580">
        <v>0</v>
      </c>
      <c r="S24" s="282"/>
    </row>
    <row r="25" spans="1:19" s="283" customFormat="1" ht="10.5">
      <c r="A25" s="582"/>
      <c r="B25" s="554"/>
      <c r="C25" s="579" t="s">
        <v>220</v>
      </c>
      <c r="D25" s="556">
        <v>0</v>
      </c>
      <c r="E25" s="556">
        <v>0</v>
      </c>
      <c r="F25" s="556">
        <v>0</v>
      </c>
      <c r="G25" s="556">
        <v>0</v>
      </c>
      <c r="H25" s="556">
        <v>0</v>
      </c>
      <c r="I25" s="556">
        <v>0</v>
      </c>
      <c r="J25" s="556">
        <v>0</v>
      </c>
      <c r="K25" s="556">
        <v>0</v>
      </c>
      <c r="L25" s="556">
        <v>0</v>
      </c>
      <c r="M25" s="556">
        <v>0</v>
      </c>
      <c r="N25" s="556">
        <v>0</v>
      </c>
      <c r="O25" s="556">
        <v>0</v>
      </c>
      <c r="P25" s="556">
        <v>0</v>
      </c>
      <c r="Q25" s="556">
        <v>0</v>
      </c>
      <c r="R25" s="580">
        <v>0</v>
      </c>
      <c r="S25" s="282"/>
    </row>
    <row r="26" spans="1:19" s="283" customFormat="1" ht="10.5">
      <c r="A26" s="578"/>
      <c r="B26" s="554"/>
      <c r="C26" s="579" t="s">
        <v>277</v>
      </c>
      <c r="D26" s="556">
        <v>7</v>
      </c>
      <c r="E26" s="556">
        <v>5</v>
      </c>
      <c r="F26" s="556">
        <v>5</v>
      </c>
      <c r="G26" s="556">
        <v>0</v>
      </c>
      <c r="H26" s="556">
        <v>0</v>
      </c>
      <c r="I26" s="556">
        <v>1</v>
      </c>
      <c r="J26" s="556">
        <v>0</v>
      </c>
      <c r="K26" s="556">
        <v>0</v>
      </c>
      <c r="L26" s="556">
        <v>1</v>
      </c>
      <c r="M26" s="556">
        <v>0</v>
      </c>
      <c r="N26" s="556">
        <v>0</v>
      </c>
      <c r="O26" s="556">
        <v>0</v>
      </c>
      <c r="P26" s="556">
        <v>0</v>
      </c>
      <c r="Q26" s="556">
        <v>0</v>
      </c>
      <c r="R26" s="580">
        <v>0</v>
      </c>
      <c r="S26" s="282"/>
    </row>
    <row r="27" spans="1:19" s="283" customFormat="1" ht="10.5">
      <c r="A27" s="581" t="s">
        <v>485</v>
      </c>
      <c r="B27" s="554"/>
      <c r="C27" s="579" t="s">
        <v>182</v>
      </c>
      <c r="D27" s="556">
        <v>5</v>
      </c>
      <c r="E27" s="556">
        <v>3</v>
      </c>
      <c r="F27" s="556">
        <v>3</v>
      </c>
      <c r="G27" s="556">
        <v>0</v>
      </c>
      <c r="H27" s="556">
        <v>0</v>
      </c>
      <c r="I27" s="556">
        <v>1</v>
      </c>
      <c r="J27" s="556">
        <v>0</v>
      </c>
      <c r="K27" s="556">
        <v>0</v>
      </c>
      <c r="L27" s="556">
        <v>1</v>
      </c>
      <c r="M27" s="556">
        <v>0</v>
      </c>
      <c r="N27" s="556">
        <v>0</v>
      </c>
      <c r="O27" s="556">
        <v>0</v>
      </c>
      <c r="P27" s="556">
        <v>0</v>
      </c>
      <c r="Q27" s="556">
        <v>0</v>
      </c>
      <c r="R27" s="580">
        <v>0</v>
      </c>
      <c r="S27" s="282"/>
    </row>
    <row r="28" spans="1:19" s="283" customFormat="1" ht="10.5">
      <c r="A28" s="582"/>
      <c r="B28" s="554"/>
      <c r="C28" s="579" t="s">
        <v>220</v>
      </c>
      <c r="D28" s="556">
        <v>2</v>
      </c>
      <c r="E28" s="556">
        <v>2</v>
      </c>
      <c r="F28" s="556">
        <v>2</v>
      </c>
      <c r="G28" s="556">
        <v>0</v>
      </c>
      <c r="H28" s="556">
        <v>0</v>
      </c>
      <c r="I28" s="556">
        <v>0</v>
      </c>
      <c r="J28" s="556">
        <v>0</v>
      </c>
      <c r="K28" s="556">
        <v>0</v>
      </c>
      <c r="L28" s="556">
        <v>0</v>
      </c>
      <c r="M28" s="556">
        <v>0</v>
      </c>
      <c r="N28" s="556">
        <v>0</v>
      </c>
      <c r="O28" s="556">
        <v>0</v>
      </c>
      <c r="P28" s="556">
        <v>0</v>
      </c>
      <c r="Q28" s="556">
        <v>0</v>
      </c>
      <c r="R28" s="580">
        <v>0</v>
      </c>
      <c r="S28" s="282"/>
    </row>
    <row r="29" spans="1:19" s="283" customFormat="1" ht="10.5">
      <c r="A29" s="807" t="s">
        <v>640</v>
      </c>
      <c r="B29" s="554"/>
      <c r="C29" s="579" t="s">
        <v>277</v>
      </c>
      <c r="D29" s="556">
        <v>10</v>
      </c>
      <c r="E29" s="556">
        <v>4</v>
      </c>
      <c r="F29" s="556">
        <v>3</v>
      </c>
      <c r="G29" s="556">
        <v>1</v>
      </c>
      <c r="H29" s="556">
        <v>1</v>
      </c>
      <c r="I29" s="556">
        <v>0</v>
      </c>
      <c r="J29" s="556">
        <v>1</v>
      </c>
      <c r="K29" s="556">
        <v>1</v>
      </c>
      <c r="L29" s="556">
        <v>1</v>
      </c>
      <c r="M29" s="556">
        <v>0</v>
      </c>
      <c r="N29" s="556">
        <v>1</v>
      </c>
      <c r="O29" s="556">
        <v>1</v>
      </c>
      <c r="P29" s="556">
        <v>0</v>
      </c>
      <c r="Q29" s="556">
        <v>0</v>
      </c>
      <c r="R29" s="580">
        <v>0</v>
      </c>
      <c r="S29" s="282"/>
    </row>
    <row r="30" spans="1:19" s="283" customFormat="1" ht="10.5">
      <c r="A30" s="807"/>
      <c r="B30" s="554"/>
      <c r="C30" s="579" t="s">
        <v>182</v>
      </c>
      <c r="D30" s="556">
        <v>4</v>
      </c>
      <c r="E30" s="556">
        <v>3</v>
      </c>
      <c r="F30" s="556">
        <v>2</v>
      </c>
      <c r="G30" s="556">
        <v>1</v>
      </c>
      <c r="H30" s="556">
        <v>0</v>
      </c>
      <c r="I30" s="556">
        <v>0</v>
      </c>
      <c r="J30" s="556">
        <v>0</v>
      </c>
      <c r="K30" s="556">
        <v>0</v>
      </c>
      <c r="L30" s="556">
        <v>0</v>
      </c>
      <c r="M30" s="556">
        <v>0</v>
      </c>
      <c r="N30" s="556">
        <v>0</v>
      </c>
      <c r="O30" s="556">
        <v>1</v>
      </c>
      <c r="P30" s="556">
        <v>0</v>
      </c>
      <c r="Q30" s="556">
        <v>0</v>
      </c>
      <c r="R30" s="580">
        <v>0</v>
      </c>
      <c r="S30" s="282"/>
    </row>
    <row r="31" spans="1:19" s="283" customFormat="1" ht="10.5">
      <c r="A31" s="807"/>
      <c r="B31" s="554"/>
      <c r="C31" s="579" t="s">
        <v>220</v>
      </c>
      <c r="D31" s="556">
        <v>6</v>
      </c>
      <c r="E31" s="556">
        <v>1</v>
      </c>
      <c r="F31" s="556">
        <v>1</v>
      </c>
      <c r="G31" s="556">
        <v>0</v>
      </c>
      <c r="H31" s="556">
        <v>1</v>
      </c>
      <c r="I31" s="556">
        <v>0</v>
      </c>
      <c r="J31" s="556">
        <v>1</v>
      </c>
      <c r="K31" s="556">
        <v>1</v>
      </c>
      <c r="L31" s="556">
        <v>1</v>
      </c>
      <c r="M31" s="556">
        <v>0</v>
      </c>
      <c r="N31" s="556">
        <v>1</v>
      </c>
      <c r="O31" s="556">
        <v>0</v>
      </c>
      <c r="P31" s="556">
        <v>0</v>
      </c>
      <c r="Q31" s="556">
        <v>0</v>
      </c>
      <c r="R31" s="580">
        <v>0</v>
      </c>
      <c r="S31" s="282"/>
    </row>
    <row r="32" spans="1:19" s="283" customFormat="1" ht="10.5">
      <c r="A32" s="808" t="s">
        <v>518</v>
      </c>
      <c r="B32" s="554"/>
      <c r="C32" s="579" t="s">
        <v>277</v>
      </c>
      <c r="D32" s="556">
        <v>0</v>
      </c>
      <c r="E32" s="556">
        <v>0</v>
      </c>
      <c r="F32" s="556">
        <v>0</v>
      </c>
      <c r="G32" s="556">
        <v>0</v>
      </c>
      <c r="H32" s="556">
        <v>0</v>
      </c>
      <c r="I32" s="556">
        <v>0</v>
      </c>
      <c r="J32" s="556">
        <v>0</v>
      </c>
      <c r="K32" s="556">
        <v>0</v>
      </c>
      <c r="L32" s="556">
        <v>0</v>
      </c>
      <c r="M32" s="556">
        <v>0</v>
      </c>
      <c r="N32" s="556">
        <v>0</v>
      </c>
      <c r="O32" s="556">
        <v>0</v>
      </c>
      <c r="P32" s="556">
        <v>0</v>
      </c>
      <c r="Q32" s="556">
        <v>0</v>
      </c>
      <c r="R32" s="580">
        <v>0</v>
      </c>
      <c r="S32" s="282"/>
    </row>
    <row r="33" spans="1:19" s="283" customFormat="1" ht="10.5">
      <c r="A33" s="808"/>
      <c r="B33" s="554"/>
      <c r="C33" s="579" t="s">
        <v>182</v>
      </c>
      <c r="D33" s="556">
        <v>0</v>
      </c>
      <c r="E33" s="556">
        <v>0</v>
      </c>
      <c r="F33" s="556">
        <v>0</v>
      </c>
      <c r="G33" s="556">
        <v>0</v>
      </c>
      <c r="H33" s="556">
        <v>0</v>
      </c>
      <c r="I33" s="556">
        <v>0</v>
      </c>
      <c r="J33" s="556">
        <v>0</v>
      </c>
      <c r="K33" s="556">
        <v>0</v>
      </c>
      <c r="L33" s="556">
        <v>0</v>
      </c>
      <c r="M33" s="556">
        <v>0</v>
      </c>
      <c r="N33" s="556">
        <v>0</v>
      </c>
      <c r="O33" s="556">
        <v>0</v>
      </c>
      <c r="P33" s="556">
        <v>0</v>
      </c>
      <c r="Q33" s="556">
        <v>0</v>
      </c>
      <c r="R33" s="580">
        <v>0</v>
      </c>
      <c r="S33" s="282"/>
    </row>
    <row r="34" spans="1:19" s="283" customFormat="1" ht="10.5">
      <c r="A34" s="808"/>
      <c r="B34" s="554"/>
      <c r="C34" s="579" t="s">
        <v>220</v>
      </c>
      <c r="D34" s="556">
        <v>0</v>
      </c>
      <c r="E34" s="556">
        <v>0</v>
      </c>
      <c r="F34" s="556">
        <v>0</v>
      </c>
      <c r="G34" s="556">
        <v>0</v>
      </c>
      <c r="H34" s="556">
        <v>0</v>
      </c>
      <c r="I34" s="556">
        <v>0</v>
      </c>
      <c r="J34" s="556">
        <v>0</v>
      </c>
      <c r="K34" s="556">
        <v>0</v>
      </c>
      <c r="L34" s="556">
        <v>0</v>
      </c>
      <c r="M34" s="556">
        <v>0</v>
      </c>
      <c r="N34" s="556">
        <v>0</v>
      </c>
      <c r="O34" s="556">
        <v>0</v>
      </c>
      <c r="P34" s="556">
        <v>0</v>
      </c>
      <c r="Q34" s="556">
        <v>0</v>
      </c>
      <c r="R34" s="580">
        <v>0</v>
      </c>
      <c r="S34" s="282"/>
    </row>
    <row r="35" spans="1:19" s="283" customFormat="1" ht="10.5">
      <c r="A35" s="808" t="s">
        <v>698</v>
      </c>
      <c r="B35" s="554"/>
      <c r="C35" s="579" t="s">
        <v>277</v>
      </c>
      <c r="D35" s="556">
        <v>1</v>
      </c>
      <c r="E35" s="556">
        <v>0</v>
      </c>
      <c r="F35" s="556">
        <v>0</v>
      </c>
      <c r="G35" s="556">
        <v>0</v>
      </c>
      <c r="H35" s="556">
        <v>1</v>
      </c>
      <c r="I35" s="556">
        <v>0</v>
      </c>
      <c r="J35" s="556">
        <v>0</v>
      </c>
      <c r="K35" s="556">
        <v>0</v>
      </c>
      <c r="L35" s="556">
        <v>0</v>
      </c>
      <c r="M35" s="556">
        <v>0</v>
      </c>
      <c r="N35" s="556">
        <v>0</v>
      </c>
      <c r="O35" s="556">
        <v>0</v>
      </c>
      <c r="P35" s="556">
        <v>0</v>
      </c>
      <c r="Q35" s="556">
        <v>0</v>
      </c>
      <c r="R35" s="580">
        <v>0</v>
      </c>
      <c r="S35" s="282"/>
    </row>
    <row r="36" spans="1:19" s="283" customFormat="1" ht="10.5">
      <c r="A36" s="808"/>
      <c r="B36" s="554"/>
      <c r="C36" s="579" t="s">
        <v>182</v>
      </c>
      <c r="D36" s="556">
        <v>1</v>
      </c>
      <c r="E36" s="556">
        <v>0</v>
      </c>
      <c r="F36" s="556">
        <v>0</v>
      </c>
      <c r="G36" s="556">
        <v>0</v>
      </c>
      <c r="H36" s="556">
        <v>1</v>
      </c>
      <c r="I36" s="556">
        <v>0</v>
      </c>
      <c r="J36" s="556">
        <v>0</v>
      </c>
      <c r="K36" s="556">
        <v>0</v>
      </c>
      <c r="L36" s="556">
        <v>0</v>
      </c>
      <c r="M36" s="556">
        <v>0</v>
      </c>
      <c r="N36" s="556">
        <v>0</v>
      </c>
      <c r="O36" s="556">
        <v>0</v>
      </c>
      <c r="P36" s="556">
        <v>0</v>
      </c>
      <c r="Q36" s="556">
        <v>0</v>
      </c>
      <c r="R36" s="580">
        <v>0</v>
      </c>
      <c r="S36" s="282"/>
    </row>
    <row r="37" spans="1:19" s="283" customFormat="1" ht="10.5">
      <c r="A37" s="808"/>
      <c r="B37" s="554"/>
      <c r="C37" s="579" t="s">
        <v>220</v>
      </c>
      <c r="D37" s="556">
        <v>0</v>
      </c>
      <c r="E37" s="556">
        <v>0</v>
      </c>
      <c r="F37" s="556">
        <v>0</v>
      </c>
      <c r="G37" s="556">
        <v>0</v>
      </c>
      <c r="H37" s="556">
        <v>0</v>
      </c>
      <c r="I37" s="556">
        <v>0</v>
      </c>
      <c r="J37" s="556">
        <v>0</v>
      </c>
      <c r="K37" s="556">
        <v>0</v>
      </c>
      <c r="L37" s="556">
        <v>0</v>
      </c>
      <c r="M37" s="556">
        <v>0</v>
      </c>
      <c r="N37" s="556">
        <v>0</v>
      </c>
      <c r="O37" s="556">
        <v>0</v>
      </c>
      <c r="P37" s="556">
        <v>0</v>
      </c>
      <c r="Q37" s="556">
        <v>0</v>
      </c>
      <c r="R37" s="580">
        <v>0</v>
      </c>
      <c r="S37" s="282"/>
    </row>
    <row r="38" spans="1:19" s="283" customFormat="1" ht="10.5">
      <c r="A38" s="578"/>
      <c r="B38" s="554"/>
      <c r="C38" s="579" t="s">
        <v>277</v>
      </c>
      <c r="D38" s="556">
        <v>1</v>
      </c>
      <c r="E38" s="556">
        <v>1</v>
      </c>
      <c r="F38" s="556">
        <v>0</v>
      </c>
      <c r="G38" s="556">
        <v>1</v>
      </c>
      <c r="H38" s="556">
        <v>0</v>
      </c>
      <c r="I38" s="556">
        <v>0</v>
      </c>
      <c r="J38" s="556">
        <v>0</v>
      </c>
      <c r="K38" s="556">
        <v>0</v>
      </c>
      <c r="L38" s="556">
        <v>0</v>
      </c>
      <c r="M38" s="556">
        <v>0</v>
      </c>
      <c r="N38" s="556">
        <v>0</v>
      </c>
      <c r="O38" s="556">
        <v>0</v>
      </c>
      <c r="P38" s="556">
        <v>0</v>
      </c>
      <c r="Q38" s="556">
        <v>0</v>
      </c>
      <c r="R38" s="580">
        <v>0</v>
      </c>
      <c r="S38" s="282"/>
    </row>
    <row r="39" spans="1:19" s="283" customFormat="1" ht="10.5">
      <c r="A39" s="581" t="s">
        <v>522</v>
      </c>
      <c r="B39" s="554"/>
      <c r="C39" s="579" t="s">
        <v>182</v>
      </c>
      <c r="D39" s="556">
        <v>1</v>
      </c>
      <c r="E39" s="556">
        <v>1</v>
      </c>
      <c r="F39" s="556">
        <v>0</v>
      </c>
      <c r="G39" s="556">
        <v>1</v>
      </c>
      <c r="H39" s="556">
        <v>0</v>
      </c>
      <c r="I39" s="556">
        <v>0</v>
      </c>
      <c r="J39" s="556">
        <v>0</v>
      </c>
      <c r="K39" s="556">
        <v>0</v>
      </c>
      <c r="L39" s="556">
        <v>0</v>
      </c>
      <c r="M39" s="556">
        <v>0</v>
      </c>
      <c r="N39" s="556">
        <v>0</v>
      </c>
      <c r="O39" s="556">
        <v>0</v>
      </c>
      <c r="P39" s="556">
        <v>0</v>
      </c>
      <c r="Q39" s="556">
        <v>0</v>
      </c>
      <c r="R39" s="580">
        <v>0</v>
      </c>
      <c r="S39" s="282"/>
    </row>
    <row r="40" spans="1:19" s="283" customFormat="1" ht="11.25" thickBot="1">
      <c r="A40" s="584"/>
      <c r="B40" s="558"/>
      <c r="C40" s="585" t="s">
        <v>220</v>
      </c>
      <c r="D40" s="560">
        <v>0</v>
      </c>
      <c r="E40" s="560">
        <v>0</v>
      </c>
      <c r="F40" s="586">
        <v>0</v>
      </c>
      <c r="G40" s="560">
        <v>0</v>
      </c>
      <c r="H40" s="560">
        <v>0</v>
      </c>
      <c r="I40" s="560">
        <v>0</v>
      </c>
      <c r="J40" s="560">
        <v>0</v>
      </c>
      <c r="K40" s="560">
        <v>0</v>
      </c>
      <c r="L40" s="560">
        <v>0</v>
      </c>
      <c r="M40" s="560">
        <v>0</v>
      </c>
      <c r="N40" s="560">
        <v>0</v>
      </c>
      <c r="O40" s="560">
        <v>0</v>
      </c>
      <c r="P40" s="560">
        <v>0</v>
      </c>
      <c r="Q40" s="560">
        <v>0</v>
      </c>
      <c r="R40" s="587">
        <v>0</v>
      </c>
      <c r="S40" s="282"/>
    </row>
    <row r="41" spans="1:19" s="283" customFormat="1" ht="10.5">
      <c r="A41" s="588" t="s">
        <v>43</v>
      </c>
      <c r="B41" s="589"/>
      <c r="C41" s="589"/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282"/>
    </row>
    <row r="42" spans="1:19" s="3" customFormat="1" ht="13.7" customHeight="1">
      <c r="A42" s="809"/>
      <c r="B42" s="809"/>
      <c r="C42" s="809"/>
      <c r="S42" s="117"/>
    </row>
    <row r="43" spans="1:19" ht="13.7" customHeight="1"/>
    <row r="44" spans="1:19" ht="13.7" customHeight="1"/>
    <row r="45" spans="1:19" ht="13.7" customHeight="1"/>
    <row r="46" spans="1:19" ht="13.7" customHeight="1"/>
    <row r="47" spans="1:19" ht="13.7" customHeight="1"/>
    <row r="48" spans="1:19" ht="13.7" customHeight="1"/>
    <row r="49" ht="13.7" customHeight="1"/>
    <row r="50" ht="13.7" customHeight="1"/>
    <row r="51" ht="13.7" customHeight="1"/>
    <row r="52" ht="13.7" customHeight="1"/>
  </sheetData>
  <mergeCells count="21">
    <mergeCell ref="A4:A7"/>
    <mergeCell ref="P1:R1"/>
    <mergeCell ref="A2:C3"/>
    <mergeCell ref="D2:D3"/>
    <mergeCell ref="E2:G2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A11:A13"/>
    <mergeCell ref="A29:A31"/>
    <mergeCell ref="A32:A34"/>
    <mergeCell ref="A35:A37"/>
    <mergeCell ref="A42:C42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 ２１  選択死因死亡数、死亡率（人口10万対）年次推移</vt:lpstr>
      <vt:lpstr>表 ２２  選択死因死亡数、死亡率（人口１０万対）区別</vt:lpstr>
      <vt:lpstr>表 ２３  死因順位・年次推移</vt:lpstr>
      <vt:lpstr>表 ２４  死因順位・保健所支所別</vt:lpstr>
      <vt:lpstr>表 ２５  死因順位・性別年齢階級別</vt:lpstr>
      <vt:lpstr>表 ２６  死因・年齢階級別死亡数</vt:lpstr>
      <vt:lpstr>表 ２７  死因・月別保健所支所別死亡数</vt:lpstr>
      <vt:lpstr>表 ２８  保健所支所別・性・年齢階級別死亡数</vt:lpstr>
      <vt:lpstr>表 ２９  日齢・月齢及び死因別乳児死亡数</vt:lpstr>
      <vt:lpstr>表 ３０  死因別乳児死亡数</vt:lpstr>
      <vt:lpstr>表 ３１  乳児死因順位、死亡率（出生10万対）</vt:lpstr>
      <vt:lpstr>表 ３２  新生児死因順位、死亡率（出生10万対）</vt:lpstr>
      <vt:lpstr>表 ３３  周産期死亡率</vt:lpstr>
      <vt:lpstr>表 ３４  死亡場所別死亡者数の推移</vt:lpstr>
      <vt:lpstr>表 ３５  死亡場所別死亡者数割合の推移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川崎市</cp:lastModifiedBy>
  <cp:lastPrinted>2021-03-01T08:38:57Z</cp:lastPrinted>
  <dcterms:created xsi:type="dcterms:W3CDTF">2002-08-09T06:04:45Z</dcterms:created>
  <dcterms:modified xsi:type="dcterms:W3CDTF">2022-01-31T01:26:28Z</dcterms:modified>
</cp:coreProperties>
</file>