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6100" yWindow="1900" windowWidth="20500" windowHeight="18700"/>
  </bookViews>
  <sheets>
    <sheet name="表 ２８８  休日（夜間）急患診療所及び北部" sheetId="3" r:id="rId1"/>
    <sheet name="表 ２８９  休日（夜間）急患診療所及び北部小児" sheetId="4" r:id="rId2"/>
    <sheet name="表 ２９０  夜間急患診療の初期救急患者数" sheetId="5" r:id="rId3"/>
    <sheet name="表 ２９１  夜間急患第二次診療の患者数" sheetId="6" r:id="rId4"/>
    <sheet name="表 ２９２  休日急患第二次応需患者数" sheetId="7" r:id="rId5"/>
    <sheet name="表 ２９３  歯科休日急患診療患者数（区別）" sheetId="8" r:id="rId6"/>
    <sheet name="表 ２９４  歯科休日急患診療患者数" sheetId="9" r:id="rId7"/>
    <sheet name="表 ２９５  救命救急センター疾病別患者数" sheetId="10" r:id="rId8"/>
    <sheet name="表 ２９６  救命救急センター地域別患者数" sheetId="11" r:id="rId9"/>
    <sheet name="表 ２９７  救命救急センター来院方法別患者数" sheetId="12" r:id="rId10"/>
    <sheet name="表 ２９８  夜間急患センター疾病別患者数" sheetId="13" r:id="rId11"/>
    <sheet name="表 ２９９  夜間急患センター地域別患者数" sheetId="14" r:id="rId12"/>
    <sheet name="表 ３００  夜間急患センター来院方法別患者数" sheetId="15" r:id="rId13"/>
    <sheet name="表 ３０１  救急医療情報センター時間別・曜日別受付件数" sheetId="16" r:id="rId14"/>
    <sheet name="表 ３０２  救急医療情報センター区別・紹介者別受付件数" sheetId="17" r:id="rId15"/>
    <sheet name="表 ３０３  救急医療情報センター診療科目別件数" sheetId="18" r:id="rId16"/>
    <sheet name="表 ３０４  救急医療情報センター受入医療機関別件数" sheetId="19" r:id="rId17"/>
    <sheet name="表 ３０５  救急医療情報センター音声ガイダンス利用状況" sheetId="20" r:id="rId18"/>
    <sheet name="表 ３０６  「かわさきのお医者さん」ホームページ利用状況" sheetId="21" r:id="rId19"/>
  </sheets>
  <definedNames>
    <definedName name="_xlnm.Print_Area" localSheetId="0">'表 ２８８  休日（夜間）急患診療所及び北部'!$A$1:$K$35</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3" i="18" l="1"/>
  <c r="A3" i="17"/>
  <c r="N8" i="16"/>
  <c r="N13" i="16"/>
  <c r="M8" i="16"/>
  <c r="M13" i="16"/>
  <c r="L8" i="16"/>
  <c r="L13" i="16"/>
  <c r="K8" i="16"/>
  <c r="K13" i="16"/>
  <c r="J8" i="16"/>
  <c r="J13" i="16"/>
  <c r="I8" i="16"/>
  <c r="I13" i="16"/>
  <c r="H8" i="16"/>
  <c r="H13" i="16"/>
  <c r="G8" i="16"/>
  <c r="G13" i="16"/>
  <c r="F8" i="16"/>
  <c r="F7" i="16"/>
  <c r="F13" i="16"/>
  <c r="F12" i="16"/>
  <c r="F11" i="16"/>
  <c r="F10" i="16"/>
  <c r="F9" i="16"/>
  <c r="D17" i="14"/>
  <c r="D16" i="14"/>
  <c r="D15" i="14"/>
  <c r="D14" i="14"/>
  <c r="G13" i="14"/>
  <c r="F13" i="14"/>
  <c r="E13" i="14"/>
  <c r="D13" i="14"/>
  <c r="D12" i="14"/>
  <c r="D11" i="14"/>
  <c r="D10" i="14"/>
  <c r="D9" i="14"/>
  <c r="D8" i="14"/>
  <c r="D7" i="14"/>
  <c r="D6" i="14"/>
  <c r="G5" i="14"/>
  <c r="F5" i="14"/>
  <c r="E5" i="14"/>
  <c r="D5" i="14"/>
  <c r="G3" i="14"/>
  <c r="G4" i="14"/>
  <c r="F3" i="14"/>
  <c r="F4" i="14"/>
  <c r="E3" i="14"/>
  <c r="E4" i="14"/>
  <c r="D3" i="14"/>
  <c r="D4" i="14"/>
  <c r="L38" i="13"/>
  <c r="L40" i="13"/>
  <c r="K38" i="13"/>
  <c r="K40" i="13"/>
  <c r="J38" i="13"/>
  <c r="J40" i="13"/>
  <c r="I38" i="13"/>
  <c r="I40" i="13"/>
  <c r="H38" i="13"/>
  <c r="H40" i="13"/>
  <c r="G38" i="13"/>
  <c r="G40" i="13"/>
  <c r="F38" i="13"/>
  <c r="F40" i="13"/>
  <c r="E38" i="13"/>
  <c r="E40" i="13"/>
  <c r="L36" i="13"/>
  <c r="K36" i="13"/>
  <c r="J36" i="13"/>
  <c r="I36" i="13"/>
  <c r="H36" i="13"/>
  <c r="G36" i="13"/>
  <c r="F36" i="13"/>
  <c r="E36" i="13"/>
  <c r="L27" i="13"/>
  <c r="K27" i="13"/>
  <c r="J27" i="13"/>
  <c r="I27" i="13"/>
  <c r="H27" i="13"/>
  <c r="G27" i="13"/>
  <c r="F27" i="13"/>
  <c r="E27" i="13"/>
  <c r="L8" i="13"/>
  <c r="K8" i="13"/>
  <c r="J8" i="13"/>
  <c r="I8" i="13"/>
  <c r="H8" i="13"/>
  <c r="G8" i="13"/>
  <c r="F8" i="13"/>
  <c r="E8" i="13"/>
  <c r="L7" i="13"/>
  <c r="K7" i="13"/>
  <c r="J7" i="13"/>
  <c r="I7" i="13"/>
  <c r="H7" i="13"/>
  <c r="G7" i="13"/>
  <c r="F7" i="13"/>
  <c r="E7" i="13"/>
  <c r="D12" i="12"/>
  <c r="D11" i="12"/>
  <c r="F10" i="12"/>
  <c r="E10" i="12"/>
  <c r="D10" i="12"/>
  <c r="D9" i="12"/>
  <c r="D8" i="12"/>
  <c r="F7" i="12"/>
  <c r="E7" i="12"/>
  <c r="D7" i="12"/>
  <c r="D6" i="12"/>
  <c r="D5" i="12"/>
  <c r="F4" i="12"/>
  <c r="E4" i="12"/>
  <c r="D4" i="12"/>
  <c r="F3" i="12"/>
  <c r="E3" i="12"/>
  <c r="D3" i="12"/>
  <c r="L37" i="10"/>
  <c r="L39" i="10"/>
  <c r="K37" i="10"/>
  <c r="K39" i="10"/>
  <c r="J37" i="10"/>
  <c r="J39" i="10"/>
  <c r="I37" i="10"/>
  <c r="I39" i="10"/>
  <c r="H37" i="10"/>
  <c r="H39" i="10"/>
  <c r="G37" i="10"/>
  <c r="G39" i="10"/>
  <c r="F37" i="10"/>
  <c r="F39" i="10"/>
  <c r="E37" i="10"/>
  <c r="E39" i="10"/>
  <c r="L35" i="10"/>
  <c r="K35" i="10"/>
  <c r="J35" i="10"/>
  <c r="I35" i="10"/>
  <c r="H35" i="10"/>
  <c r="G35" i="10"/>
  <c r="F35" i="10"/>
  <c r="E35" i="10"/>
  <c r="L26" i="10"/>
  <c r="K26" i="10"/>
  <c r="J26" i="10"/>
  <c r="I26" i="10"/>
  <c r="H26" i="10"/>
  <c r="G26" i="10"/>
  <c r="F26" i="10"/>
  <c r="E26" i="10"/>
  <c r="L7" i="10"/>
  <c r="K7" i="10"/>
  <c r="J7" i="10"/>
  <c r="I7" i="10"/>
  <c r="H7" i="10"/>
  <c r="G7" i="10"/>
  <c r="F7" i="10"/>
  <c r="E7" i="10"/>
  <c r="L6" i="10"/>
  <c r="K6" i="10"/>
  <c r="J6" i="10"/>
  <c r="I6" i="10"/>
  <c r="H6" i="10"/>
  <c r="G6" i="10"/>
  <c r="F6" i="10"/>
  <c r="E6" i="10"/>
  <c r="B12" i="7"/>
  <c r="B11" i="7"/>
  <c r="B10" i="7"/>
  <c r="B9" i="7"/>
  <c r="B8" i="7"/>
  <c r="B7" i="7"/>
  <c r="B6" i="7"/>
  <c r="N5" i="7"/>
  <c r="M5" i="7"/>
  <c r="L5" i="7"/>
  <c r="K5" i="7"/>
  <c r="J5" i="7"/>
  <c r="I5" i="7"/>
  <c r="H5" i="7"/>
  <c r="G5" i="7"/>
  <c r="F5" i="7"/>
  <c r="E5" i="7"/>
  <c r="D5" i="7"/>
  <c r="C5" i="7"/>
  <c r="B5" i="7"/>
  <c r="E40" i="6"/>
  <c r="E41" i="6"/>
  <c r="E42" i="6"/>
  <c r="E33" i="6"/>
  <c r="E34" i="6"/>
  <c r="E35" i="6"/>
  <c r="E43" i="6"/>
  <c r="F40" i="6"/>
  <c r="F41" i="6"/>
  <c r="F42" i="6"/>
  <c r="F33" i="6"/>
  <c r="F34" i="6"/>
  <c r="F35" i="6"/>
  <c r="F43" i="6"/>
  <c r="G43" i="6"/>
  <c r="G42" i="6"/>
  <c r="G41" i="6"/>
  <c r="G40" i="6"/>
  <c r="G39" i="6"/>
  <c r="G38" i="6"/>
  <c r="G37" i="6"/>
  <c r="G36" i="6"/>
  <c r="G35" i="6"/>
  <c r="G34" i="6"/>
  <c r="G33" i="6"/>
  <c r="G32" i="6"/>
  <c r="G31" i="6"/>
  <c r="G30" i="6"/>
  <c r="G29" i="6"/>
  <c r="E26" i="6"/>
  <c r="E27" i="6"/>
  <c r="E28" i="6"/>
  <c r="F26" i="6"/>
  <c r="F27" i="6"/>
  <c r="F28" i="6"/>
  <c r="G28" i="6"/>
  <c r="G27" i="6"/>
  <c r="G26" i="6"/>
  <c r="G25" i="6"/>
  <c r="G24" i="6"/>
  <c r="G23" i="6"/>
  <c r="G22" i="6"/>
  <c r="G21" i="6"/>
  <c r="G20" i="6"/>
  <c r="G19" i="6"/>
  <c r="G18" i="6"/>
  <c r="G17" i="6"/>
  <c r="G16" i="6"/>
  <c r="G15" i="6"/>
  <c r="G14" i="6"/>
  <c r="G13" i="6"/>
  <c r="G12" i="6"/>
  <c r="G11" i="6"/>
  <c r="G10" i="6"/>
  <c r="G9" i="6"/>
  <c r="G8" i="6"/>
  <c r="G7" i="6"/>
</calcChain>
</file>

<file path=xl/comments1.xml><?xml version="1.0" encoding="utf-8"?>
<comments xmlns="http://schemas.openxmlformats.org/spreadsheetml/2006/main">
  <authors>
    <author>川崎市</author>
  </authors>
  <commentList>
    <comment ref="A2" authorId="0">
      <text>
        <r>
          <rPr>
            <b/>
            <sz val="9"/>
            <color indexed="81"/>
            <rFont val="MS P ゴシック"/>
            <family val="3"/>
            <charset val="128"/>
          </rPr>
          <t>加盟は３７病院
実績は２５病院</t>
        </r>
      </text>
    </comment>
  </commentList>
</comments>
</file>

<file path=xl/sharedStrings.xml><?xml version="1.0" encoding="utf-8"?>
<sst xmlns="http://schemas.openxmlformats.org/spreadsheetml/2006/main" count="737" uniqueCount="314">
  <si>
    <t>患者数</t>
  </si>
  <si>
    <t>総数</t>
  </si>
  <si>
    <t>男</t>
  </si>
  <si>
    <t>女</t>
  </si>
  <si>
    <t>急病患者</t>
  </si>
  <si>
    <t>その他</t>
  </si>
  <si>
    <t>帰宅</t>
  </si>
  <si>
    <t>転送</t>
  </si>
  <si>
    <t>開設回数</t>
  </si>
  <si>
    <t>１日平均患者数</t>
  </si>
  <si>
    <t>幸</t>
    <rPh sb="0" eb="1">
      <t>サイワイ</t>
    </rPh>
    <phoneticPr fontId="1"/>
  </si>
  <si>
    <t>総　　数</t>
    <rPh sb="0" eb="1">
      <t>フサ</t>
    </rPh>
    <rPh sb="3" eb="4">
      <t>カズ</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</si>
  <si>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</si>
  <si>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</si>
  <si>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</si>
  <si>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</si>
  <si>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麻　　生</t>
    <rPh sb="0" eb="1">
      <t>アサ</t>
    </rPh>
    <rPh sb="3" eb="4">
      <t>ショウ</t>
    </rPh>
    <phoneticPr fontId="1"/>
  </si>
  <si>
    <t>患者数</t>
    <rPh sb="0" eb="3">
      <t>カンジャスウ</t>
    </rPh>
    <phoneticPr fontId="1"/>
  </si>
  <si>
    <t>多摩（昼間）</t>
    <rPh sb="0" eb="1">
      <t>タ</t>
    </rPh>
    <rPh sb="1" eb="2">
      <t>マ</t>
    </rPh>
    <rPh sb="3" eb="4">
      <t>ヒル</t>
    </rPh>
    <rPh sb="4" eb="5">
      <t>マ</t>
    </rPh>
    <phoneticPr fontId="1"/>
  </si>
  <si>
    <t>多摩（夜間）</t>
    <rPh sb="0" eb="2">
      <t>タマ</t>
    </rPh>
    <rPh sb="3" eb="5">
      <t>ヤカン</t>
    </rPh>
    <phoneticPr fontId="1"/>
  </si>
  <si>
    <t>率（％）</t>
    <phoneticPr fontId="1"/>
  </si>
  <si>
    <t>北部小児
急病センター</t>
    <rPh sb="0" eb="2">
      <t>ホクブ</t>
    </rPh>
    <rPh sb="2" eb="4">
      <t>ショウニ</t>
    </rPh>
    <rPh sb="5" eb="7">
      <t>キュウビョウ</t>
    </rPh>
    <phoneticPr fontId="1"/>
  </si>
  <si>
    <t>§1 救急医療対策</t>
    <rPh sb="3" eb="5">
      <t>キュウキュウ</t>
    </rPh>
    <rPh sb="5" eb="7">
      <t>イリョウ</t>
    </rPh>
    <rPh sb="7" eb="9">
      <t>タイサク</t>
    </rPh>
    <phoneticPr fontId="1"/>
  </si>
  <si>
    <t>第１２章　地　域　保　健</t>
    <rPh sb="5" eb="6">
      <t>チ</t>
    </rPh>
    <rPh sb="7" eb="8">
      <t>イキ</t>
    </rPh>
    <rPh sb="9" eb="10">
      <t>ホ</t>
    </rPh>
    <rPh sb="11" eb="12">
      <t>ケン</t>
    </rPh>
    <phoneticPr fontId="1"/>
  </si>
  <si>
    <t>資料：保健医療政策室</t>
    <rPh sb="3" eb="5">
      <t>ホケン</t>
    </rPh>
    <rPh sb="5" eb="7">
      <t>イリョウ</t>
    </rPh>
    <rPh sb="7" eb="9">
      <t>セイサク</t>
    </rPh>
    <rPh sb="9" eb="10">
      <t>シツ</t>
    </rPh>
    <phoneticPr fontId="1"/>
  </si>
  <si>
    <t>　休日（昼間）の初療施設として休日急患診療所を各区に１か所設置している。さらに夜間急患診療体制の充実を図るため、多摩では平成6年12月から毎夜間（19時～23時）診療している。また、北部小児急病センターを平成14年6月に設置し、毎夜間（19時～6時）に診療している。
　本診療所は、平成29年4月より川崎市医師会が事業主体となり運営し、川崎市医師会へは運営費を補助している。</t>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t>
    </rPh>
    <rPh sb="75" eb="76">
      <t>ジ</t>
    </rPh>
    <rPh sb="79" eb="80">
      <t>ジ</t>
    </rPh>
    <rPh sb="81" eb="83">
      <t>シンリョウ</t>
    </rPh>
    <rPh sb="91" eb="93">
      <t>ホクブ</t>
    </rPh>
    <rPh sb="93" eb="95">
      <t>ショウニ</t>
    </rPh>
    <rPh sb="95" eb="97">
      <t>キュウビョウ</t>
    </rPh>
    <rPh sb="102" eb="104">
      <t>ヘイセイ</t>
    </rPh>
    <rPh sb="106" eb="107">
      <t>ネン</t>
    </rPh>
    <rPh sb="108" eb="109">
      <t>ガツ</t>
    </rPh>
    <rPh sb="110" eb="112">
      <t>セッチ</t>
    </rPh>
    <rPh sb="135" eb="136">
      <t>ホン</t>
    </rPh>
    <rPh sb="136" eb="139">
      <t>シンリョウジョ</t>
    </rPh>
    <rPh sb="141" eb="143">
      <t>ヘイセイ</t>
    </rPh>
    <rPh sb="145" eb="146">
      <t>ネン</t>
    </rPh>
    <rPh sb="147" eb="148">
      <t>ガツ</t>
    </rPh>
    <rPh sb="150" eb="153">
      <t>カワサキシ</t>
    </rPh>
    <rPh sb="153" eb="156">
      <t>イシカイ</t>
    </rPh>
    <rPh sb="157" eb="159">
      <t>ジギョウ</t>
    </rPh>
    <rPh sb="159" eb="161">
      <t>シュタイ</t>
    </rPh>
    <rPh sb="164" eb="166">
      <t>ウンエイ</t>
    </rPh>
    <rPh sb="176" eb="179">
      <t>ウンエイヒ</t>
    </rPh>
    <rPh sb="180" eb="182">
      <t>ホジョ</t>
    </rPh>
    <phoneticPr fontId="1"/>
  </si>
  <si>
    <t>表 ２８８  休日（夜間）急患診療所及び北部小児急病センターの疾病程度と処置</t>
    <rPh sb="9" eb="11">
      <t>キュウジツ</t>
    </rPh>
    <rPh sb="12" eb="14">
      <t>ヤカン</t>
    </rPh>
    <rPh sb="15" eb="17">
      <t>キュウカン</t>
    </rPh>
    <rPh sb="17" eb="19">
      <t>シンリョウ</t>
    </rPh>
    <rPh sb="19" eb="20">
      <t>ジョ</t>
    </rPh>
    <rPh sb="20" eb="21">
      <t>オヨ</t>
    </rPh>
    <rPh sb="22" eb="24">
      <t>ホクブ</t>
    </rPh>
    <rPh sb="24" eb="26">
      <t>ショウニ</t>
    </rPh>
    <rPh sb="26" eb="28">
      <t>キュウビョウ</t>
    </rPh>
    <rPh sb="33" eb="35">
      <t>シッペイ</t>
    </rPh>
    <rPh sb="35" eb="37">
      <t>テイドショチ</t>
    </rPh>
    <phoneticPr fontId="1"/>
  </si>
  <si>
    <t>　休日（夜間）急患診療所及び北部小児急病センターは内科・小児科を診療科目としているため、患者総数に占める内科・小児科の受診者の割合は、96.09％となっている。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</si>
  <si>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総数</t>
    <rPh sb="0" eb="2">
      <t>ソウスウ</t>
    </rPh>
    <phoneticPr fontId="1"/>
  </si>
  <si>
    <t>内科</t>
    <rPh sb="0" eb="2">
      <t>ナイカ</t>
    </rPh>
    <phoneticPr fontId="1"/>
  </si>
  <si>
    <t>小児科</t>
    <rPh sb="0" eb="3">
      <t>ショウニカ</t>
    </rPh>
    <phoneticPr fontId="1"/>
  </si>
  <si>
    <t>精神・神経</t>
    <rPh sb="0" eb="2">
      <t>セイシン</t>
    </rPh>
    <rPh sb="3" eb="5">
      <t>シンケイ</t>
    </rPh>
    <phoneticPr fontId="1"/>
  </si>
  <si>
    <t>外科</t>
    <rPh sb="0" eb="2">
      <t>ゲカ</t>
    </rPh>
    <phoneticPr fontId="1"/>
  </si>
  <si>
    <t>整形外科</t>
    <rPh sb="0" eb="2">
      <t>セイケイ</t>
    </rPh>
    <rPh sb="2" eb="4">
      <t>ゲカ</t>
    </rPh>
    <phoneticPr fontId="1"/>
  </si>
  <si>
    <t>産婦</t>
    <rPh sb="0" eb="2">
      <t>サンプ</t>
    </rPh>
    <phoneticPr fontId="1"/>
  </si>
  <si>
    <t>眼科</t>
    <rPh sb="0" eb="2">
      <t>ガンカ</t>
    </rPh>
    <phoneticPr fontId="1"/>
  </si>
  <si>
    <t>耳鼻咽喉</t>
    <rPh sb="0" eb="2">
      <t>ジビ</t>
    </rPh>
    <phoneticPr fontId="1"/>
  </si>
  <si>
    <t>皮膚</t>
    <rPh sb="0" eb="2">
      <t>ヒフ</t>
    </rPh>
    <phoneticPr fontId="1"/>
  </si>
  <si>
    <t>泌尿</t>
    <rPh sb="0" eb="1">
      <t>ニジ</t>
    </rPh>
    <rPh sb="1" eb="2">
      <t>ニョウ</t>
    </rPh>
    <phoneticPr fontId="1"/>
  </si>
  <si>
    <t>歯科</t>
    <rPh sb="0" eb="2">
      <t>シカ</t>
    </rPh>
    <phoneticPr fontId="1"/>
  </si>
  <si>
    <t>その他</t>
    <rPh sb="2" eb="3">
      <t>タ</t>
    </rPh>
    <phoneticPr fontId="1"/>
  </si>
  <si>
    <t>呼吸</t>
    <rPh sb="0" eb="2">
      <t>コキュウ</t>
    </rPh>
    <phoneticPr fontId="1"/>
  </si>
  <si>
    <t>消化</t>
    <rPh sb="0" eb="2">
      <t>ショウカ</t>
    </rPh>
    <phoneticPr fontId="1"/>
  </si>
  <si>
    <t>循環</t>
    <rPh sb="0" eb="2">
      <t>ジュンカン</t>
    </rPh>
    <phoneticPr fontId="1"/>
  </si>
  <si>
    <t>発疹性・
伝染性疾患</t>
    <rPh sb="0" eb="3">
      <t>デンセンセイ</t>
    </rPh>
    <rPh sb="3" eb="5">
      <t>シッカン</t>
    </rPh>
    <rPh sb="6" eb="8">
      <t>ホッシン</t>
    </rPh>
    <rPh sb="8" eb="9">
      <t>セイ</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</si>
  <si>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</si>
  <si>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</si>
  <si>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</si>
  <si>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</si>
  <si>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多摩（昼間）</t>
    <rPh sb="0" eb="2">
      <t>タマ</t>
    </rPh>
    <rPh sb="3" eb="4">
      <t>ヒル</t>
    </rPh>
    <rPh sb="4" eb="5">
      <t>マ</t>
    </rPh>
    <phoneticPr fontId="1"/>
  </si>
  <si>
    <t>麻生</t>
    <rPh sb="0" eb="2">
      <t>アサオ</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</si>
  <si>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</si>
  <si>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注２）複数の疾病による受診があるため、表２８８の患者数と異なる。</t>
    <rPh sb="0" eb="1">
      <t>チュウ</t>
    </rPh>
    <rPh sb="3" eb="5">
      <t>フクスウ</t>
    </rPh>
    <rPh sb="6" eb="8">
      <t>シッペイ</t>
    </rPh>
    <rPh sb="11" eb="13">
      <t>ジュシン</t>
    </rPh>
    <rPh sb="19" eb="20">
      <t>ヒョウカンジャスウコト</t>
    </rPh>
    <phoneticPr fontId="1"/>
  </si>
  <si>
    <t>表 ２８９  休日（夜間）急患診療所及び北部小児急病センターの疾病種類</t>
    <phoneticPr fontId="1"/>
  </si>
  <si>
    <t>　市内救急告示医療機関（平成31年3月31日現在、病院23、診療所2）で組織する川崎市救急告示医療機関協会に夜間救急患者の初療及び入院・手術等の専門的な診療を委託しており、その取扱患者数は次のとおりである。</t>
    <phoneticPr fontId="1"/>
  </si>
  <si>
    <t>4月</t>
    <rPh sb="1" eb="2">
      <t>ガツ</t>
    </rPh>
    <phoneticPr fontId="1"/>
  </si>
  <si>
    <t>5</t>
    <phoneticPr fontId="1"/>
  </si>
  <si>
    <t>6</t>
    <phoneticPr fontId="1"/>
  </si>
  <si>
    <t>7</t>
    <phoneticPr fontId="1"/>
  </si>
  <si>
    <t>8</t>
    <phoneticPr fontId="1"/>
  </si>
  <si>
    <t>9</t>
    <phoneticPr fontId="1"/>
  </si>
  <si>
    <t>10</t>
    <phoneticPr fontId="1"/>
  </si>
  <si>
    <t>11</t>
    <phoneticPr fontId="1"/>
  </si>
  <si>
    <t>12</t>
    <phoneticPr fontId="1"/>
  </si>
  <si>
    <t>1</t>
    <phoneticPr fontId="1"/>
  </si>
  <si>
    <t>2</t>
    <phoneticPr fontId="1"/>
  </si>
  <si>
    <t>3</t>
    <phoneticPr fontId="1"/>
  </si>
  <si>
    <t>疾病科目</t>
    <rPh sb="0" eb="2">
      <t>シッペイ</t>
    </rPh>
    <rPh sb="2" eb="4">
      <t>カモク</t>
    </rPh>
    <phoneticPr fontId="1"/>
  </si>
  <si>
    <t>精神神経科</t>
    <rPh sb="0" eb="2">
      <t>セイシン</t>
    </rPh>
    <rPh sb="2" eb="5">
      <t>シンケイカ</t>
    </rPh>
    <phoneticPr fontId="1"/>
  </si>
  <si>
    <t>脳神経外科</t>
    <rPh sb="0" eb="3">
      <t>ノウシンケイ</t>
    </rPh>
    <rPh sb="3" eb="5">
      <t>ゲカ</t>
    </rPh>
    <phoneticPr fontId="1"/>
  </si>
  <si>
    <t>産婦人科</t>
    <rPh sb="0" eb="4">
      <t>サンフジンカ</t>
    </rPh>
    <phoneticPr fontId="1"/>
  </si>
  <si>
    <t>耳鼻咽喉科</t>
    <rPh sb="0" eb="2">
      <t>ジビ</t>
    </rPh>
    <rPh sb="2" eb="4">
      <t>インコウ</t>
    </rPh>
    <rPh sb="4" eb="5">
      <t>カ</t>
    </rPh>
    <phoneticPr fontId="1"/>
  </si>
  <si>
    <t>皮膚科</t>
    <rPh sb="0" eb="2">
      <t>ヒフ</t>
    </rPh>
    <rPh sb="2" eb="3">
      <t>カ</t>
    </rPh>
    <phoneticPr fontId="1"/>
  </si>
  <si>
    <t>泌尿器科</t>
    <rPh sb="0" eb="3">
      <t>ヒニョウキ</t>
    </rPh>
    <rPh sb="3" eb="4">
      <t>カ</t>
    </rPh>
    <phoneticPr fontId="1"/>
  </si>
  <si>
    <t>麻酔科</t>
    <rPh sb="0" eb="3">
      <t>マスイカ</t>
    </rPh>
    <phoneticPr fontId="1"/>
  </si>
  <si>
    <t>受療種別</t>
    <rPh sb="0" eb="1">
      <t>ウケ</t>
    </rPh>
    <rPh sb="1" eb="2">
      <t>リョウ</t>
    </rPh>
    <rPh sb="2" eb="4">
      <t>シュベツ</t>
    </rPh>
    <phoneticPr fontId="1"/>
  </si>
  <si>
    <t>外来</t>
    <rPh sb="0" eb="2">
      <t>ガイライ</t>
    </rPh>
    <phoneticPr fontId="1"/>
  </si>
  <si>
    <t>入院</t>
    <rPh sb="0" eb="2">
      <t>ニュウイン</t>
    </rPh>
    <phoneticPr fontId="1"/>
  </si>
  <si>
    <t>死亡</t>
    <rPh sb="0" eb="2">
      <t>シボウ</t>
    </rPh>
    <phoneticPr fontId="1"/>
  </si>
  <si>
    <t>転送</t>
    <rPh sb="0" eb="2">
      <t>テンソウ</t>
    </rPh>
    <phoneticPr fontId="1"/>
  </si>
  <si>
    <t>表 ２９０  夜間急患診療の初期救急患者数</t>
    <phoneticPr fontId="1"/>
  </si>
  <si>
    <t>　初期救急医療施設で対応しきれない夜間の救急患者を受け入れるため、市内南北2ブロックに分け、川崎市病院協会（平成30年4月1日現在、37病院）に加盟する病院が輪番制で、毎夜間、各ブロックごとに、小児科1病院、内科等1病院を配置している。
　また、川崎市病院協会へは、運営費を補助している。</t>
    <phoneticPr fontId="1"/>
  </si>
  <si>
    <t>南部</t>
    <rPh sb="0" eb="2">
      <t>ナンブ</t>
    </rPh>
    <phoneticPr fontId="1"/>
  </si>
  <si>
    <t>北部</t>
    <rPh sb="0" eb="2">
      <t>ホクブ</t>
    </rPh>
    <phoneticPr fontId="1"/>
  </si>
  <si>
    <t>合計</t>
    <rPh sb="0" eb="2">
      <t>ゴウケイ</t>
    </rPh>
    <phoneticPr fontId="1"/>
  </si>
  <si>
    <t>当番日数</t>
    <rPh sb="0" eb="2">
      <t>トウバン</t>
    </rPh>
    <rPh sb="2" eb="4">
      <t>ニッスウ</t>
    </rPh>
    <phoneticPr fontId="1"/>
  </si>
  <si>
    <t>診　療　科　目　別</t>
    <phoneticPr fontId="1"/>
  </si>
  <si>
    <t>胃腸科</t>
    <rPh sb="0" eb="2">
      <t>イチョウ</t>
    </rPh>
    <rPh sb="2" eb="3">
      <t>カ</t>
    </rPh>
    <phoneticPr fontId="1"/>
  </si>
  <si>
    <t>その他</t>
    <rPh sb="2" eb="3">
      <t>ホカ</t>
    </rPh>
    <phoneticPr fontId="1"/>
  </si>
  <si>
    <t>入院計(a)</t>
    <rPh sb="0" eb="2">
      <t>ニュウイン</t>
    </rPh>
    <rPh sb="2" eb="3">
      <t>ケイ</t>
    </rPh>
    <phoneticPr fontId="1"/>
  </si>
  <si>
    <t>外来計（ｂ）</t>
    <rPh sb="0" eb="2">
      <t>ガイライ</t>
    </rPh>
    <rPh sb="2" eb="3">
      <t>ケイ</t>
    </rPh>
    <phoneticPr fontId="1"/>
  </si>
  <si>
    <t>計（A＝ａ＋ｂ）</t>
    <rPh sb="0" eb="1">
      <t>ケイ</t>
    </rPh>
    <phoneticPr fontId="1"/>
  </si>
  <si>
    <t>来　院　方　法　別</t>
    <phoneticPr fontId="1"/>
  </si>
  <si>
    <t>初期救急医療機関
からの転送</t>
    <phoneticPr fontId="1"/>
  </si>
  <si>
    <t>救急車</t>
    <rPh sb="0" eb="3">
      <t>キュウキュウシャ</t>
    </rPh>
    <phoneticPr fontId="1"/>
  </si>
  <si>
    <t>入院計(ｃ)</t>
    <rPh sb="0" eb="2">
      <t>ニュウイン</t>
    </rPh>
    <rPh sb="2" eb="3">
      <t>ケイ</t>
    </rPh>
    <phoneticPr fontId="1"/>
  </si>
  <si>
    <t>小計（B＝ｃ＋ｂ）</t>
    <rPh sb="0" eb="1">
      <t>ショウ</t>
    </rPh>
    <rPh sb="1" eb="2">
      <t>ケイ</t>
    </rPh>
    <phoneticPr fontId="1"/>
  </si>
  <si>
    <t>そ</t>
    <phoneticPr fontId="1"/>
  </si>
  <si>
    <t>の</t>
    <phoneticPr fontId="1"/>
  </si>
  <si>
    <t>入院計(ｅ)</t>
    <rPh sb="0" eb="2">
      <t>ニュウイン</t>
    </rPh>
    <rPh sb="2" eb="3">
      <t>ケイ</t>
    </rPh>
    <phoneticPr fontId="1"/>
  </si>
  <si>
    <t>他</t>
    <rPh sb="0" eb="1">
      <t>タ</t>
    </rPh>
    <phoneticPr fontId="1"/>
  </si>
  <si>
    <t>外来計（ｄ）</t>
    <rPh sb="0" eb="2">
      <t>ガイライ</t>
    </rPh>
    <rPh sb="2" eb="3">
      <t>ケイ</t>
    </rPh>
    <phoneticPr fontId="1"/>
  </si>
  <si>
    <t>小計（C＝ｅ＋ｄ）</t>
    <rPh sb="0" eb="1">
      <t>ショウ</t>
    </rPh>
    <rPh sb="1" eb="2">
      <t>ケイ</t>
    </rPh>
    <phoneticPr fontId="1"/>
  </si>
  <si>
    <t>計（B＋C＝A）</t>
    <rPh sb="0" eb="1">
      <t>ケイ</t>
    </rPh>
    <phoneticPr fontId="1"/>
  </si>
  <si>
    <t>表 ２９１  夜間急患第二次診療の患者数</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</si>
  <si>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</si>
  <si>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</si>
  <si>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</si>
  <si>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</si>
  <si>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</si>
  <si>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</si>
  <si>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</si>
  <si>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</si>
  <si>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</si>
  <si>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</si>
  <si>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</si>
  <si>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</si>
  <si>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川崎休日急患診療所</t>
    <rPh sb="0" eb="2">
      <t>カワサキ</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</si>
  <si>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</si>
  <si>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中原休日急患診療所</t>
    <rPh sb="0" eb="2">
      <t>ナカハラ</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</si>
  <si>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</si>
  <si>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宮前休日急患診療所</t>
    <rPh sb="0" eb="2">
      <t>ミヤマエ</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</si>
  <si>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</si>
  <si>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麻生休日急患診療所</t>
    <rPh sb="0" eb="2">
      <t>アサオ</t>
    </rPh>
    <rPh sb="2" eb="4">
      <t>キュウジツ</t>
    </rPh>
    <rPh sb="4" eb="6">
      <t>キュウカン</t>
    </rPh>
    <rPh sb="6" eb="9">
      <t>シンリョウジョ</t>
    </rPh>
    <phoneticPr fontId="1"/>
  </si>
  <si>
    <t>注）　多摩は夜間分（準夜帯・深夜帯）を含まない。</t>
    <rPh sb="10" eb="11">
      <t>ジュン</t>
    </rPh>
    <rPh sb="12" eb="13">
      <t>オビ</t>
    </rPh>
    <rPh sb="14" eb="16">
      <t>シンヤ</t>
    </rPh>
    <rPh sb="16" eb="17">
      <t>タイ</t>
    </rPh>
    <phoneticPr fontId="1"/>
  </si>
  <si>
    <t>表 ２９２  休日急患第二次応需患者数</t>
    <phoneticPr fontId="1"/>
  </si>
  <si>
    <t>表 ２９３  歯科休日急患診療患者数（区別）</t>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</si>
  <si>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</si>
  <si>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診療開始</t>
    <rPh sb="0" eb="2">
      <t>シンリョウ</t>
    </rPh>
    <rPh sb="2" eb="4">
      <t>カイシ</t>
    </rPh>
    <phoneticPr fontId="1"/>
  </si>
  <si>
    <t>　歯科医師会館診療所</t>
    <rPh sb="1" eb="3">
      <t>シカ</t>
    </rPh>
    <rPh sb="3" eb="5">
      <t>イシ</t>
    </rPh>
    <rPh sb="5" eb="6">
      <t>カイ</t>
    </rPh>
    <rPh sb="6" eb="7">
      <t>カン</t>
    </rPh>
    <rPh sb="7" eb="10">
      <t>シンリョウジョ</t>
    </rPh>
    <phoneticPr fontId="1"/>
  </si>
  <si>
    <t>昭和54年 6月</t>
    <rPh sb="0" eb="2">
      <t>ショウワ</t>
    </rPh>
    <rPh sb="4" eb="5">
      <t>ネン</t>
    </rPh>
    <rPh sb="7" eb="8">
      <t>ツキ</t>
    </rPh>
    <phoneticPr fontId="1"/>
  </si>
  <si>
    <t>　中原歯科保健センター</t>
    <rPh sb="1" eb="3">
      <t>ナカハラ</t>
    </rPh>
    <rPh sb="3" eb="5">
      <t>シカ</t>
    </rPh>
    <rPh sb="5" eb="7">
      <t>ホケン</t>
    </rPh>
    <phoneticPr fontId="1"/>
  </si>
  <si>
    <t>昭和62年 4月</t>
    <rPh sb="0" eb="2">
      <t>ショウワ</t>
    </rPh>
    <rPh sb="4" eb="5">
      <t>ネン</t>
    </rPh>
    <rPh sb="7" eb="8">
      <t>ツキ</t>
    </rPh>
    <phoneticPr fontId="1"/>
  </si>
  <si>
    <t>　百合丘歯科保健センター</t>
    <rPh sb="1" eb="4">
      <t>ユリガオカ</t>
    </rPh>
    <rPh sb="4" eb="6">
      <t>シカ</t>
    </rPh>
    <rPh sb="6" eb="8">
      <t>ホケン</t>
    </rPh>
    <phoneticPr fontId="1"/>
  </si>
  <si>
    <t>昭和59年12月</t>
    <rPh sb="0" eb="2">
      <t>ショウワ</t>
    </rPh>
    <rPh sb="4" eb="5">
      <t>ネン</t>
    </rPh>
    <rPh sb="7" eb="8">
      <t>ツキ</t>
    </rPh>
    <phoneticPr fontId="1"/>
  </si>
  <si>
    <t>歯科医師会館
診療所</t>
    <rPh sb="0" eb="2">
      <t>シカ</t>
    </rPh>
    <rPh sb="2" eb="4">
      <t>イシ</t>
    </rPh>
    <rPh sb="4" eb="6">
      <t>カイカン</t>
    </rPh>
    <rPh sb="7" eb="10">
      <t>シンリョウジョ</t>
    </rPh>
    <phoneticPr fontId="1"/>
  </si>
  <si>
    <t>中原歯科保健
センター</t>
    <rPh sb="0" eb="2">
      <t>ナカハラ</t>
    </rPh>
    <rPh sb="2" eb="4">
      <t>シカ</t>
    </rPh>
    <rPh sb="4" eb="6">
      <t>ホケン</t>
    </rPh>
    <phoneticPr fontId="1"/>
  </si>
  <si>
    <t>百合丘歯科保健
センター</t>
    <rPh sb="0" eb="3">
      <t>ユリガオカ</t>
    </rPh>
    <rPh sb="3" eb="5">
      <t>シカ</t>
    </rPh>
    <rPh sb="5" eb="7">
      <t>ホケン</t>
    </rPh>
    <phoneticPr fontId="1"/>
  </si>
  <si>
    <t>多摩</t>
    <rPh sb="0" eb="2">
      <t>タマ</t>
    </rPh>
    <phoneticPr fontId="1"/>
  </si>
  <si>
    <t>市外</t>
    <rPh sb="0" eb="2">
      <t>シガイ</t>
    </rPh>
    <phoneticPr fontId="1"/>
  </si>
  <si>
    <t>患者数
（実数）</t>
    <rPh sb="0" eb="3">
      <t>カンジャスウ</t>
    </rPh>
    <rPh sb="5" eb="7">
      <t>ジッスウ</t>
    </rPh>
    <phoneticPr fontId="1"/>
  </si>
  <si>
    <t>う　　　　　　歯</t>
    <rPh sb="7" eb="8">
      <t>ハ</t>
    </rPh>
    <phoneticPr fontId="1"/>
  </si>
  <si>
    <t>歯　　　　周　　　　組　　　　織　　　　炎</t>
    <rPh sb="0" eb="1">
      <t>ハ</t>
    </rPh>
    <rPh sb="5" eb="6">
      <t>シュウ</t>
    </rPh>
    <rPh sb="10" eb="11">
      <t>クミ</t>
    </rPh>
    <rPh sb="15" eb="16">
      <t>オリ</t>
    </rPh>
    <rPh sb="20" eb="21">
      <t>ホノオ</t>
    </rPh>
    <phoneticPr fontId="1"/>
  </si>
  <si>
    <t>抜歯後
の処置</t>
    <rPh sb="0" eb="2">
      <t>バッシ</t>
    </rPh>
    <rPh sb="2" eb="3">
      <t>ゴ</t>
    </rPh>
    <rPh sb="5" eb="7">
      <t>ショチ</t>
    </rPh>
    <phoneticPr fontId="1"/>
  </si>
  <si>
    <t>外傷</t>
    <rPh sb="0" eb="2">
      <t>ガイショウ</t>
    </rPh>
    <phoneticPr fontId="1"/>
  </si>
  <si>
    <t>C１～C４</t>
    <phoneticPr fontId="1"/>
  </si>
  <si>
    <t>歯髄炎</t>
    <rPh sb="0" eb="1">
      <t>ハ</t>
    </rPh>
    <rPh sb="1" eb="2">
      <t>ズイ</t>
    </rPh>
    <rPh sb="2" eb="3">
      <t>エン</t>
    </rPh>
    <phoneticPr fontId="1"/>
  </si>
  <si>
    <t>歯肉炎</t>
    <rPh sb="0" eb="2">
      <t>シニク</t>
    </rPh>
    <rPh sb="2" eb="3">
      <t>エン</t>
    </rPh>
    <phoneticPr fontId="1"/>
  </si>
  <si>
    <t>歯槽
膿漏</t>
    <rPh sb="0" eb="2">
      <t>シソウ</t>
    </rPh>
    <rPh sb="3" eb="5">
      <t>ノウロウ</t>
    </rPh>
    <phoneticPr fontId="1"/>
  </si>
  <si>
    <t>歯根
膜炎</t>
    <rPh sb="0" eb="1">
      <t>ハ</t>
    </rPh>
    <rPh sb="1" eb="2">
      <t>コン</t>
    </rPh>
    <rPh sb="3" eb="4">
      <t>マク</t>
    </rPh>
    <rPh sb="4" eb="5">
      <t>エン</t>
    </rPh>
    <phoneticPr fontId="1"/>
  </si>
  <si>
    <t>歯肉
膿瘍</t>
    <rPh sb="0" eb="1">
      <t>ハ</t>
    </rPh>
    <rPh sb="1" eb="2">
      <t>ニク</t>
    </rPh>
    <rPh sb="3" eb="4">
      <t>ノウ</t>
    </rPh>
    <rPh sb="4" eb="5">
      <t>ヨウ</t>
    </rPh>
    <phoneticPr fontId="1"/>
  </si>
  <si>
    <t>歯科医師会館
診療所</t>
    <rPh sb="0" eb="2">
      <t>シカ</t>
    </rPh>
    <rPh sb="2" eb="4">
      <t>イシ</t>
    </rPh>
    <rPh sb="4" eb="5">
      <t>カイ</t>
    </rPh>
    <rPh sb="5" eb="6">
      <t>カン</t>
    </rPh>
    <rPh sb="6" eb="9">
      <t>シンリョウジョ</t>
    </rPh>
    <phoneticPr fontId="1"/>
  </si>
  <si>
    <t>　０</t>
    <phoneticPr fontId="1"/>
  </si>
  <si>
    <t>～</t>
    <phoneticPr fontId="1"/>
  </si>
  <si>
    <t>　２</t>
    <phoneticPr fontId="1"/>
  </si>
  <si>
    <t>歳</t>
    <rPh sb="0" eb="1">
      <t>サイ</t>
    </rPh>
    <phoneticPr fontId="1"/>
  </si>
  <si>
    <t>　３</t>
    <phoneticPr fontId="1"/>
  </si>
  <si>
    <t>～</t>
    <phoneticPr fontId="1"/>
  </si>
  <si>
    <t>　５</t>
    <phoneticPr fontId="1"/>
  </si>
  <si>
    <t>　６</t>
    <phoneticPr fontId="1"/>
  </si>
  <si>
    <t>１４</t>
    <phoneticPr fontId="1"/>
  </si>
  <si>
    <t>１５</t>
    <phoneticPr fontId="1"/>
  </si>
  <si>
    <t>　０</t>
    <phoneticPr fontId="1"/>
  </si>
  <si>
    <t>　２</t>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</si>
  <si>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</si>
  <si>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表 ２９４  歯科休日急患診療患者数</t>
    <phoneticPr fontId="1"/>
  </si>
  <si>
    <t>表 ２９５  救命救急センター疾病別患者数</t>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</si>
  <si>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</si>
  <si>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総　　　　数</t>
    <rPh sb="0" eb="1">
      <t>フサ</t>
    </rPh>
    <rPh sb="5" eb="6">
      <t>カズ</t>
    </rPh>
    <phoneticPr fontId="1"/>
  </si>
  <si>
    <t>センター入院</t>
    <rPh sb="4" eb="6">
      <t>ニュウイン</t>
    </rPh>
    <phoneticPr fontId="1"/>
  </si>
  <si>
    <t>一般病棟入院</t>
    <rPh sb="0" eb="2">
      <t>イッパン</t>
    </rPh>
    <rPh sb="2" eb="4">
      <t>ビョウトウ</t>
    </rPh>
    <rPh sb="4" eb="6">
      <t>ニュウイン</t>
    </rPh>
    <phoneticPr fontId="1"/>
  </si>
  <si>
    <t>外　　　　来</t>
    <rPh sb="0" eb="1">
      <t>ソト</t>
    </rPh>
    <rPh sb="5" eb="6">
      <t>キ</t>
    </rPh>
    <phoneticPr fontId="1"/>
  </si>
  <si>
    <t>市内分</t>
    <rPh sb="0" eb="2">
      <t>シナイ</t>
    </rPh>
    <rPh sb="2" eb="3">
      <t>ブン</t>
    </rPh>
    <phoneticPr fontId="1"/>
  </si>
  <si>
    <t>疾　　病　　分　　類（計）</t>
    <rPh sb="0" eb="1">
      <t>ヤマイ</t>
    </rPh>
    <rPh sb="3" eb="4">
      <t>ヤマイ</t>
    </rPh>
    <rPh sb="6" eb="7">
      <t>ブン</t>
    </rPh>
    <rPh sb="9" eb="10">
      <t>タグイ</t>
    </rPh>
    <rPh sb="11" eb="12">
      <t>ケイ</t>
    </rPh>
    <phoneticPr fontId="1"/>
  </si>
  <si>
    <t>感染症及び寄生虫症</t>
    <rPh sb="0" eb="3">
      <t>カンセンショウ</t>
    </rPh>
    <rPh sb="3" eb="4">
      <t>オヨ</t>
    </rPh>
    <rPh sb="5" eb="8">
      <t>キセイチュウ</t>
    </rPh>
    <rPh sb="8" eb="9">
      <t>ショウ</t>
    </rPh>
    <phoneticPr fontId="1"/>
  </si>
  <si>
    <t>新生物</t>
    <rPh sb="0" eb="2">
      <t>シンセイ</t>
    </rPh>
    <rPh sb="2" eb="3">
      <t>ブツ</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</si>
  <si>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</si>
  <si>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血液及び造血器の疾患</t>
    <rPh sb="0" eb="2">
      <t>ケツエキ</t>
    </rPh>
    <rPh sb="2" eb="3">
      <t>オヨ</t>
    </rPh>
    <rPh sb="4" eb="6">
      <t>ゾウケツ</t>
    </rPh>
    <rPh sb="6" eb="7">
      <t>キ</t>
    </rPh>
    <rPh sb="8" eb="10">
      <t>シッカン</t>
    </rPh>
    <phoneticPr fontId="1"/>
  </si>
  <si>
    <t>精神障害</t>
    <rPh sb="0" eb="2">
      <t>セイシン</t>
    </rPh>
    <rPh sb="2" eb="4">
      <t>ショウガイ</t>
    </rPh>
    <phoneticPr fontId="1"/>
  </si>
  <si>
    <t>神経系及び感覚器の疾患</t>
    <rPh sb="0" eb="2">
      <t>シンケイ</t>
    </rPh>
    <rPh sb="2" eb="3">
      <t>ケイ</t>
    </rPh>
    <rPh sb="3" eb="4">
      <t>オヨ</t>
    </rPh>
    <rPh sb="5" eb="8">
      <t>カンカクキ</t>
    </rPh>
    <rPh sb="9" eb="11">
      <t>シッカン</t>
    </rPh>
    <phoneticPr fontId="1"/>
  </si>
  <si>
    <t>循環系の疾患</t>
    <rPh sb="0" eb="3">
      <t>ジュンカンケイ</t>
    </rPh>
    <rPh sb="4" eb="6">
      <t>シッカン</t>
    </rPh>
    <phoneticPr fontId="1"/>
  </si>
  <si>
    <t>（頭部）</t>
    <rPh sb="1" eb="3">
      <t>トウブ</t>
    </rPh>
    <phoneticPr fontId="1"/>
  </si>
  <si>
    <t>〃</t>
    <phoneticPr fontId="1"/>
  </si>
  <si>
    <t>（心臓）</t>
    <rPh sb="1" eb="3">
      <t>シンゾウ</t>
    </rPh>
    <phoneticPr fontId="1"/>
  </si>
  <si>
    <t>（その他）</t>
    <rPh sb="3" eb="4">
      <t>タ</t>
    </rPh>
    <phoneticPr fontId="1"/>
  </si>
  <si>
    <t>呼吸系の疾患</t>
    <rPh sb="0" eb="2">
      <t>コキュウ</t>
    </rPh>
    <rPh sb="2" eb="3">
      <t>ケイ</t>
    </rPh>
    <rPh sb="4" eb="6">
      <t>シッカン</t>
    </rPh>
    <phoneticPr fontId="1"/>
  </si>
  <si>
    <t>消化系の疾患</t>
    <rPh sb="0" eb="2">
      <t>ショウカ</t>
    </rPh>
    <rPh sb="2" eb="3">
      <t>ケイ</t>
    </rPh>
    <rPh sb="4" eb="6">
      <t>シッカン</t>
    </rPh>
    <phoneticPr fontId="1"/>
  </si>
  <si>
    <t>泌尿生殖系の疾患</t>
    <rPh sb="0" eb="1">
      <t>ニジ</t>
    </rPh>
    <rPh sb="1" eb="2">
      <t>ニョウ</t>
    </rPh>
    <rPh sb="2" eb="4">
      <t>セイショク</t>
    </rPh>
    <rPh sb="4" eb="5">
      <t>ケイ</t>
    </rPh>
    <rPh sb="6" eb="8">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</si>
  <si>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</si>
  <si>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皮膚及び皮下組織の疾患</t>
    <rPh sb="0" eb="2">
      <t>ヒフ</t>
    </rPh>
    <rPh sb="2" eb="3">
      <t>オヨ</t>
    </rPh>
    <rPh sb="4" eb="6">
      <t>ヒカ</t>
    </rPh>
    <rPh sb="6" eb="8">
      <t>ソシキ</t>
    </rPh>
    <rPh sb="9" eb="11">
      <t>シッカン</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</si>
  <si>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</si>
  <si>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先天異常</t>
    <rPh sb="0" eb="2">
      <t>センテン</t>
    </rPh>
    <rPh sb="2" eb="4">
      <t>イジョウ</t>
    </rPh>
    <phoneticPr fontId="1"/>
  </si>
  <si>
    <t>周産期に発生した主要病態</t>
    <rPh sb="0" eb="1">
      <t>シュウ</t>
    </rPh>
    <rPh sb="1" eb="2">
      <t>サン</t>
    </rPh>
    <rPh sb="2" eb="3">
      <t>キ</t>
    </rPh>
    <rPh sb="4" eb="6">
      <t>ハッセイ</t>
    </rPh>
    <rPh sb="8" eb="10">
      <t>シュヨウ</t>
    </rPh>
    <rPh sb="10" eb="12">
      <t>ビョウタイ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</si>
  <si>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</si>
  <si>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損傷及び中毒分類（計）</t>
    <rPh sb="0" eb="2">
      <t>ソンショウ</t>
    </rPh>
    <rPh sb="2" eb="3">
      <t>オヨ</t>
    </rPh>
    <rPh sb="4" eb="6">
      <t>チュウドク</t>
    </rPh>
    <rPh sb="6" eb="8">
      <t>ブンルイ</t>
    </rPh>
    <rPh sb="9" eb="10">
      <t>ケイ</t>
    </rPh>
    <phoneticPr fontId="1"/>
  </si>
  <si>
    <t>頭蓋及び顔面の骨折</t>
    <rPh sb="0" eb="2">
      <t>ズガイ</t>
    </rPh>
    <rPh sb="2" eb="3">
      <t>オヨ</t>
    </rPh>
    <rPh sb="4" eb="6">
      <t>ガンメン</t>
    </rPh>
    <rPh sb="7" eb="9">
      <t>コッセツ</t>
    </rPh>
    <phoneticPr fontId="1"/>
  </si>
  <si>
    <t>上肢・下肢の骨折</t>
    <rPh sb="0" eb="2">
      <t>ジョウシ</t>
    </rPh>
    <rPh sb="3" eb="5">
      <t>カシ</t>
    </rPh>
    <rPh sb="6" eb="8">
      <t>コッセツ</t>
    </rPh>
    <phoneticPr fontId="1"/>
  </si>
  <si>
    <t>頭蓋内損傷</t>
    <rPh sb="0" eb="2">
      <t>ズガイ</t>
    </rPh>
    <rPh sb="2" eb="3">
      <t>ナイ</t>
    </rPh>
    <rPh sb="3" eb="4">
      <t>ソン</t>
    </rPh>
    <rPh sb="4" eb="5">
      <t>キズ</t>
    </rPh>
    <phoneticPr fontId="1"/>
  </si>
  <si>
    <t>表在損傷・挫傷</t>
    <rPh sb="0" eb="1">
      <t>ヒョウ</t>
    </rPh>
    <rPh sb="1" eb="2">
      <t>ザイ</t>
    </rPh>
    <rPh sb="2" eb="4">
      <t>ソンショウ</t>
    </rPh>
    <rPh sb="5" eb="7">
      <t>ザショウ</t>
    </rPh>
    <phoneticPr fontId="1"/>
  </si>
  <si>
    <t>熱傷</t>
    <rPh sb="0" eb="2">
      <t>ネッショウ</t>
    </rPh>
    <phoneticPr fontId="1"/>
  </si>
  <si>
    <t>医薬品による中毒</t>
    <rPh sb="0" eb="3">
      <t>イヤクヒン</t>
    </rPh>
    <rPh sb="6" eb="8">
      <t>チュウドク</t>
    </rPh>
    <phoneticPr fontId="1"/>
  </si>
  <si>
    <t>薬用を主としない物質による毒作用</t>
    <rPh sb="0" eb="2">
      <t>ヤクヨウ</t>
    </rPh>
    <rPh sb="3" eb="4">
      <t>シュ</t>
    </rPh>
    <rPh sb="8" eb="10">
      <t>ブッシツ</t>
    </rPh>
    <rPh sb="13" eb="14">
      <t>ドク</t>
    </rPh>
    <rPh sb="14" eb="16">
      <t>サヨウ</t>
    </rPh>
    <phoneticPr fontId="1"/>
  </si>
  <si>
    <t>重複損傷</t>
    <rPh sb="0" eb="2">
      <t>ジュウフク</t>
    </rPh>
    <rPh sb="2" eb="4">
      <t>ソンショウ</t>
    </rPh>
    <phoneticPr fontId="1"/>
  </si>
  <si>
    <t>項目</t>
    <rPh sb="0" eb="2">
      <t>コウモク</t>
    </rPh>
    <phoneticPr fontId="1"/>
  </si>
  <si>
    <t>表 ２９６  救命救急センター地域別患者数</t>
    <phoneticPr fontId="1"/>
  </si>
  <si>
    <t>センター
入院</t>
    <rPh sb="5" eb="7">
      <t>ニュウイン</t>
    </rPh>
    <phoneticPr fontId="1"/>
  </si>
  <si>
    <t>一般病棟
入院</t>
    <rPh sb="0" eb="2">
      <t>イッパン</t>
    </rPh>
    <rPh sb="2" eb="4">
      <t>ビョウトウ</t>
    </rPh>
    <rPh sb="5" eb="7">
      <t>ニュウイン</t>
    </rPh>
    <phoneticPr fontId="1"/>
  </si>
  <si>
    <t>一日平均</t>
    <rPh sb="0" eb="2">
      <t>イチニチ</t>
    </rPh>
    <rPh sb="2" eb="4">
      <t>ヘイキン</t>
    </rPh>
    <phoneticPr fontId="1"/>
  </si>
  <si>
    <t>市内総数</t>
    <rPh sb="0" eb="2">
      <t>シナイ</t>
    </rPh>
    <rPh sb="2" eb="4">
      <t>ソウスウ</t>
    </rPh>
    <phoneticPr fontId="1"/>
  </si>
  <si>
    <t>川崎区</t>
    <rPh sb="0" eb="3">
      <t>カワサキク</t>
    </rPh>
    <phoneticPr fontId="1"/>
  </si>
  <si>
    <t>幸区</t>
    <rPh sb="0" eb="2">
      <t>サイワイク</t>
    </rPh>
    <phoneticPr fontId="1"/>
  </si>
  <si>
    <t>中原区</t>
    <rPh sb="0" eb="2">
      <t>ナカハラ</t>
    </rPh>
    <rPh sb="2" eb="3">
      <t>ク</t>
    </rPh>
    <phoneticPr fontId="1"/>
  </si>
  <si>
    <t>高津区</t>
    <rPh sb="0" eb="2">
      <t>タカヅ</t>
    </rPh>
    <rPh sb="2" eb="3">
      <t>ク</t>
    </rPh>
    <phoneticPr fontId="1"/>
  </si>
  <si>
    <t>宮前区</t>
    <rPh sb="0" eb="2">
      <t>ミヤマエ</t>
    </rPh>
    <rPh sb="2" eb="3">
      <t>ク</t>
    </rPh>
    <phoneticPr fontId="1"/>
  </si>
  <si>
    <t>多摩区</t>
    <rPh sb="0" eb="2">
      <t>タマ</t>
    </rPh>
    <rPh sb="2" eb="3">
      <t>ク</t>
    </rPh>
    <phoneticPr fontId="1"/>
  </si>
  <si>
    <t>麻生区</t>
    <rPh sb="0" eb="2">
      <t>アサオ</t>
    </rPh>
    <rPh sb="2" eb="3">
      <t>ク</t>
    </rPh>
    <phoneticPr fontId="1"/>
  </si>
  <si>
    <t>市外総数</t>
    <rPh sb="0" eb="2">
      <t>シガイ</t>
    </rPh>
    <rPh sb="2" eb="4">
      <t>ソウスウ</t>
    </rPh>
    <phoneticPr fontId="1"/>
  </si>
  <si>
    <t>横浜市</t>
    <rPh sb="0" eb="3">
      <t>ヨコハマシ</t>
    </rPh>
    <phoneticPr fontId="1"/>
  </si>
  <si>
    <t>その他県内</t>
    <rPh sb="2" eb="3">
      <t>タ</t>
    </rPh>
    <rPh sb="3" eb="5">
      <t>ケンナイ</t>
    </rPh>
    <phoneticPr fontId="1"/>
  </si>
  <si>
    <t>東京都</t>
    <rPh sb="0" eb="3">
      <t>トウキョウト</t>
    </rPh>
    <phoneticPr fontId="1"/>
  </si>
  <si>
    <t>その他県外</t>
    <rPh sb="2" eb="3">
      <t>タ</t>
    </rPh>
    <rPh sb="3" eb="5">
      <t>ケンガイ</t>
    </rPh>
    <phoneticPr fontId="1"/>
  </si>
  <si>
    <t>表 ２９７  救命救急センター来院方法別患者数</t>
    <phoneticPr fontId="1"/>
  </si>
  <si>
    <t>一次救急医療施設</t>
    <rPh sb="0" eb="2">
      <t>イチジ</t>
    </rPh>
    <rPh sb="2" eb="4">
      <t>キュウキュウ</t>
    </rPh>
    <rPh sb="4" eb="6">
      <t>イリョウ</t>
    </rPh>
    <rPh sb="6" eb="8">
      <t>シセツ</t>
    </rPh>
    <phoneticPr fontId="1"/>
  </si>
  <si>
    <t>二次救急医療施設</t>
    <rPh sb="0" eb="2">
      <t>ニジ</t>
    </rPh>
    <rPh sb="2" eb="4">
      <t>キュウキュウ</t>
    </rPh>
    <rPh sb="4" eb="6">
      <t>イリョウ</t>
    </rPh>
    <rPh sb="6" eb="8">
      <t>シセツ</t>
    </rPh>
    <phoneticPr fontId="1"/>
  </si>
  <si>
    <t>表 ２９８  夜間急患センター疾病別患者数</t>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</si>
  <si>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</si>
  <si>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救命救急センター
入院</t>
    <rPh sb="2" eb="4">
      <t>キュウキュウ</t>
    </rPh>
    <rPh sb="9" eb="11">
      <t>ニュウイン</t>
    </rPh>
    <phoneticPr fontId="1"/>
  </si>
  <si>
    <t>〃</t>
    <phoneticPr fontId="1"/>
  </si>
  <si>
    <t>損傷及び中毒分類（計）</t>
    <rPh sb="0" eb="1">
      <t>ソン</t>
    </rPh>
    <rPh sb="1" eb="2">
      <t>キズ</t>
    </rPh>
    <rPh sb="2" eb="3">
      <t>オヨ</t>
    </rPh>
    <rPh sb="4" eb="5">
      <t>ナカ</t>
    </rPh>
    <rPh sb="5" eb="6">
      <t>ドク</t>
    </rPh>
    <rPh sb="6" eb="8">
      <t>ブンルイ</t>
    </rPh>
    <rPh sb="9" eb="10">
      <t>ケイ</t>
    </rPh>
    <phoneticPr fontId="1"/>
  </si>
  <si>
    <t>頭蓋内損傷</t>
    <rPh sb="0" eb="2">
      <t>ズガイ</t>
    </rPh>
    <rPh sb="2" eb="3">
      <t>ナイ</t>
    </rPh>
    <rPh sb="3" eb="5">
      <t>ソンショウ</t>
    </rPh>
    <rPh sb="4" eb="5">
      <t>キズ</t>
    </rPh>
    <phoneticPr fontId="1"/>
  </si>
  <si>
    <t>表 ２９９  夜間急患センター地域別患者数</t>
    <phoneticPr fontId="1"/>
  </si>
  <si>
    <t>救命救急
センター
入院</t>
    <rPh sb="0" eb="2">
      <t>キュウメイ</t>
    </rPh>
    <rPh sb="2" eb="4">
      <t>キュウキュウ</t>
    </rPh>
    <rPh sb="10" eb="12">
      <t>ニュウイン</t>
    </rPh>
    <phoneticPr fontId="1"/>
  </si>
  <si>
    <t>表 ３００  夜間急患センター来院方法別患者数</t>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</si>
  <si>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曜日別（一日平均）は、祝日・日曜・土曜の順で多く、時間帯別（1時間あたりの受付件数）は、土曜は13時～18時、日曜・祝日は9時～13時、月曜から金曜は18時～24時が最も多い。 　　　　　　　　　　　　　　　　　　　　　　　　　　　　　　　　　　　　　　　　　　　　　　                                                                                                                                                                                                   　　　　　　　　　　区別は、川崎・中原・高津の順で多く、診療科目別は、内科・整形外科・小児科の順で多い。受入先は、救急病院が最も多い。</t>
    <rPh sb="133" eb="135">
      <t>ゲツヨウ</t>
    </rPh>
    <rPh sb="137" eb="139">
      <t>キンヨウ</t>
    </rPh>
    <rPh sb="142" eb="143">
      <t>ジ</t>
    </rPh>
    <rPh sb="146" eb="147">
      <t>ジ</t>
    </rPh>
    <phoneticPr fontId="1"/>
  </si>
  <si>
    <t>日</t>
    <rPh sb="0" eb="1">
      <t>ヒ</t>
    </rPh>
    <phoneticPr fontId="1"/>
  </si>
  <si>
    <t>祝日</t>
    <rPh sb="0" eb="2">
      <t>シュクジツ</t>
    </rPh>
    <phoneticPr fontId="1"/>
  </si>
  <si>
    <t>月</t>
    <rPh sb="0" eb="1">
      <t>ゲツ</t>
    </rPh>
    <phoneticPr fontId="1"/>
  </si>
  <si>
    <t>火</t>
  </si>
  <si>
    <t>水</t>
  </si>
  <si>
    <t>木</t>
  </si>
  <si>
    <t>金</t>
  </si>
  <si>
    <t>土</t>
  </si>
  <si>
    <t>運営日数</t>
    <rPh sb="0" eb="2">
      <t>ウンエイ</t>
    </rPh>
    <rPh sb="2" eb="4">
      <t>ニッスウ</t>
    </rPh>
    <phoneticPr fontId="1"/>
  </si>
  <si>
    <t>0</t>
    <phoneticPr fontId="1"/>
  </si>
  <si>
    <t>時</t>
    <rPh sb="0" eb="1">
      <t>ジ</t>
    </rPh>
    <phoneticPr fontId="1"/>
  </si>
  <si>
    <t>～</t>
    <phoneticPr fontId="1"/>
  </si>
  <si>
    <t>　９</t>
    <phoneticPr fontId="1"/>
  </si>
  <si>
    <t>９</t>
    <phoneticPr fontId="1"/>
  </si>
  <si>
    <t>１３</t>
    <phoneticPr fontId="1"/>
  </si>
  <si>
    <t>１８</t>
    <phoneticPr fontId="1"/>
  </si>
  <si>
    <t>２４</t>
    <phoneticPr fontId="1"/>
  </si>
  <si>
    <t>表 ３０１  救急医療情報センター時間別・曜日別受付件数</t>
  </si>
  <si>
    <t>表 ３０２  救急医療情報センター区別・紹介者別受付件数</t>
    <phoneticPr fontId="1"/>
  </si>
  <si>
    <t>不詳</t>
    <rPh sb="0" eb="2">
      <t>フショウ</t>
    </rPh>
    <phoneticPr fontId="1"/>
  </si>
  <si>
    <t>資料：保健医療政策室</t>
    <rPh sb="0" eb="2">
      <t>シリョウ</t>
    </rPh>
    <rPh sb="3" eb="5">
      <t>ホケン</t>
    </rPh>
    <rPh sb="5" eb="7">
      <t>イリョウ</t>
    </rPh>
    <rPh sb="7" eb="9">
      <t>セイサク</t>
    </rPh>
    <rPh sb="9" eb="10">
      <t>シツ</t>
    </rPh>
    <phoneticPr fontId="1"/>
  </si>
  <si>
    <t>表 ３０３  救急医療情報センター診療科目別件数</t>
    <phoneticPr fontId="1"/>
  </si>
  <si>
    <t>整形                                                                                                                                                                                                                    外科</t>
    <rPh sb="0" eb="2">
      <t>セイケイ</t>
    </rPh>
    <rPh sb="214" eb="216">
      <t>ゲカ</t>
    </rPh>
    <phoneticPr fontId="1"/>
  </si>
  <si>
    <t>形成
外科</t>
    <rPh sb="0" eb="2">
      <t>ケイセイ</t>
    </rPh>
    <rPh sb="3" eb="5">
      <t>ゲカ</t>
    </rPh>
    <phoneticPr fontId="1"/>
  </si>
  <si>
    <t>脳神経
外科</t>
    <rPh sb="0" eb="3">
      <t>ノウシンケイ</t>
    </rPh>
    <rPh sb="4" eb="6">
      <t>ゲカ</t>
    </rPh>
    <phoneticPr fontId="1"/>
  </si>
  <si>
    <t>耳鼻
咽喉科</t>
    <rPh sb="0" eb="2">
      <t>ジビ</t>
    </rPh>
    <rPh sb="3" eb="5">
      <t>インコウ</t>
    </rPh>
    <rPh sb="5" eb="6">
      <t>カ</t>
    </rPh>
    <phoneticPr fontId="1"/>
  </si>
  <si>
    <t>皮膚科</t>
    <rPh sb="0" eb="3">
      <t>ヒフカ</t>
    </rPh>
    <phoneticPr fontId="1"/>
  </si>
  <si>
    <t>表 ３０４  救急医療情報センター受入医療機関別件数</t>
    <phoneticPr fontId="1"/>
  </si>
  <si>
    <t>患者からの受付件数</t>
    <rPh sb="0" eb="2">
      <t>カンジャ</t>
    </rPh>
    <rPh sb="5" eb="7">
      <t>ウケツケ</t>
    </rPh>
    <rPh sb="7" eb="9">
      <t>ケンスウ</t>
    </rPh>
    <phoneticPr fontId="1"/>
  </si>
  <si>
    <t>受　　　入　　　医　　　療　　　機　　　関</t>
    <rPh sb="0" eb="1">
      <t>ウケ</t>
    </rPh>
    <rPh sb="4" eb="5">
      <t>イ</t>
    </rPh>
    <rPh sb="8" eb="9">
      <t>イ</t>
    </rPh>
    <rPh sb="12" eb="13">
      <t>リョウ</t>
    </rPh>
    <rPh sb="16" eb="17">
      <t>キ</t>
    </rPh>
    <rPh sb="20" eb="21">
      <t>セキ</t>
    </rPh>
    <phoneticPr fontId="1"/>
  </si>
  <si>
    <t>検索中
不用</t>
    <rPh sb="0" eb="3">
      <t>ケンサクチュウ</t>
    </rPh>
    <rPh sb="4" eb="6">
      <t>フヨウ</t>
    </rPh>
    <phoneticPr fontId="1"/>
  </si>
  <si>
    <t>案内したが
利用せず</t>
    <rPh sb="0" eb="2">
      <t>アンナイ</t>
    </rPh>
    <rPh sb="6" eb="8">
      <t>リヨウ</t>
    </rPh>
    <phoneticPr fontId="1"/>
  </si>
  <si>
    <t>救急　　　　　　　　　　　　　　　　　　　　　　　　　　　　　　　　　　　　　　　　　　　　　　　　　　　　　　　　　　　　　　　　　　　　　　　　　　　　　　　　　　　　　　　　　　　　　　　　　　　　　　　　　　　　病院</t>
    <rPh sb="0" eb="1">
      <t>スク</t>
    </rPh>
    <rPh sb="1" eb="2">
      <t>キュウ</t>
    </rPh>
    <rPh sb="110" eb="111">
      <t>ビョウ</t>
    </rPh>
    <rPh sb="111" eb="112">
      <t>イン</t>
    </rPh>
    <phoneticPr fontId="1"/>
  </si>
  <si>
    <t>救急　　　　　　　　　　　　　　　　　　　　　　　　　　　　　　　　　　　　　　　　　　　　　　　　　　　　　　　　　　　　　　　　　　　　　　　　　　　　　　　　　　　　　　　　　　　　　　　　　　　　　　　　　　　　　診療所</t>
    <rPh sb="0" eb="1">
      <t>スク</t>
    </rPh>
    <rPh sb="1" eb="2">
      <t>キュウ</t>
    </rPh>
    <rPh sb="111" eb="112">
      <t>ミ</t>
    </rPh>
    <rPh sb="112" eb="113">
      <t>リョウ</t>
    </rPh>
    <rPh sb="113" eb="114">
      <t>ジョ</t>
    </rPh>
    <phoneticPr fontId="1"/>
  </si>
  <si>
    <t>一般　　　　　　　　　　　　　　　　　　　　　　　　　　　　　　　　　　　　　　　　　　　　　　　　　　　　　　　　　　　　　　　　　　　　　　　　　　　　　　　　　　　　　　　　　　　　　　　　　　　　　　　　　病院</t>
    <rPh sb="0" eb="2">
      <t>イッパン</t>
    </rPh>
    <rPh sb="107" eb="108">
      <t>ビョウ</t>
    </rPh>
    <rPh sb="108" eb="109">
      <t>イン</t>
    </rPh>
    <phoneticPr fontId="1"/>
  </si>
  <si>
    <t>休日　　　　　　　　　　　　　　　　　　　　　　　　　　　　　　　　　　　　　　　　　　　　　　　　　　　　　　　　　　　　　　　　　　　　　　　　　　　　　　　　　　　　　　　　　　　　　　　　　　　　　　　　　診療所</t>
    <rPh sb="0" eb="2">
      <t>キュウジツ</t>
    </rPh>
    <rPh sb="107" eb="108">
      <t>シン</t>
    </rPh>
    <rPh sb="108" eb="109">
      <t>リョウ</t>
    </rPh>
    <rPh sb="109" eb="110">
      <t>ジョ</t>
    </rPh>
    <phoneticPr fontId="1"/>
  </si>
  <si>
    <t>一般　　　　　　　　　　　　　　　　　　　　　　　　　　　　　　　　　　　　　　　　　　　　　　　　　　　　　　　　　　　　　　　　　　　　　　　　　　　　　　　　　　　　　　　　　　　　　　　　　　　　　　　　　　　　診療所</t>
    <rPh sb="0" eb="2">
      <t>イッパン</t>
    </rPh>
    <rPh sb="110" eb="111">
      <t>シン</t>
    </rPh>
    <rPh sb="111" eb="112">
      <t>リョウ</t>
    </rPh>
    <rPh sb="112" eb="113">
      <t>ジョ</t>
    </rPh>
    <phoneticPr fontId="1"/>
  </si>
  <si>
    <t>表 ３０５  救急医療情報センター音声ガイダンス利用状況</t>
    <rPh sb="0" eb="2">
      <t>キュウキュウ</t>
    </rPh>
    <phoneticPr fontId="1"/>
  </si>
  <si>
    <t>　オペレーターによる医療機関の案内と並行して、コンピューターの音声ガイダンスによる案内を行っている。</t>
    <phoneticPr fontId="1"/>
  </si>
  <si>
    <t>0時台</t>
    <rPh sb="1" eb="2">
      <t>ジ</t>
    </rPh>
    <rPh sb="2" eb="3">
      <t>ダイ</t>
    </rPh>
    <phoneticPr fontId="1"/>
  </si>
  <si>
    <t>平日</t>
    <rPh sb="0" eb="2">
      <t>ヘイジツ</t>
    </rPh>
    <phoneticPr fontId="1"/>
  </si>
  <si>
    <t>土曜日</t>
    <rPh sb="0" eb="2">
      <t>ドヨウ</t>
    </rPh>
    <rPh sb="2" eb="3">
      <t>ヒ</t>
    </rPh>
    <phoneticPr fontId="1"/>
  </si>
  <si>
    <t>日・祝日</t>
    <rPh sb="0" eb="1">
      <t>ヒ</t>
    </rPh>
    <rPh sb="2" eb="4">
      <t>シュクジツ</t>
    </rPh>
    <phoneticPr fontId="1"/>
  </si>
  <si>
    <t>高津区</t>
    <rPh sb="0" eb="2">
      <t>タカツ</t>
    </rPh>
    <rPh sb="2" eb="3">
      <t>ク</t>
    </rPh>
    <phoneticPr fontId="1"/>
  </si>
  <si>
    <t>駅で検索</t>
    <rPh sb="0" eb="1">
      <t>エキ</t>
    </rPh>
    <rPh sb="2" eb="4">
      <t>ケンサク</t>
    </rPh>
    <phoneticPr fontId="1"/>
  </si>
  <si>
    <t>平日</t>
  </si>
  <si>
    <t>土曜日</t>
  </si>
  <si>
    <t>日・祝日</t>
  </si>
  <si>
    <t>合計</t>
  </si>
  <si>
    <t>いますぐ検索</t>
    <rPh sb="4" eb="6">
      <t>ケンサク</t>
    </rPh>
    <phoneticPr fontId="1"/>
  </si>
  <si>
    <t>土</t>
    <rPh sb="0" eb="1">
      <t>ド</t>
    </rPh>
    <phoneticPr fontId="1"/>
  </si>
  <si>
    <t>日祝</t>
    <rPh sb="0" eb="1">
      <t>ニチ</t>
    </rPh>
    <rPh sb="1" eb="2">
      <t>シュク</t>
    </rPh>
    <phoneticPr fontId="1"/>
  </si>
  <si>
    <t>かんたん検索</t>
    <rPh sb="4" eb="6">
      <t>ケンサク</t>
    </rPh>
    <phoneticPr fontId="1"/>
  </si>
  <si>
    <t>キーワード検索</t>
    <rPh sb="5" eb="7">
      <t>ケンサク</t>
    </rPh>
    <phoneticPr fontId="1"/>
  </si>
  <si>
    <t>目的別検索</t>
    <rPh sb="0" eb="2">
      <t>モクテキ</t>
    </rPh>
    <rPh sb="2" eb="3">
      <t>ベツ</t>
    </rPh>
    <rPh sb="3" eb="5">
      <t>ケンサク</t>
    </rPh>
    <phoneticPr fontId="1"/>
  </si>
  <si>
    <t>かかりつけ医をみる</t>
    <rPh sb="5" eb="6">
      <t>イ</t>
    </rPh>
    <phoneticPr fontId="1"/>
  </si>
  <si>
    <t>施設詳細表示</t>
    <rPh sb="0" eb="2">
      <t>シセツ</t>
    </rPh>
    <rPh sb="2" eb="4">
      <t>ショウサイ</t>
    </rPh>
    <rPh sb="4" eb="6">
      <t>ヒョウジ</t>
    </rPh>
    <phoneticPr fontId="1"/>
  </si>
  <si>
    <t>かかりつけ医リスト</t>
    <rPh sb="5" eb="6">
      <t>イ</t>
    </rPh>
    <phoneticPr fontId="1"/>
  </si>
  <si>
    <t>お知らせ</t>
    <rPh sb="1" eb="2">
      <t>シ</t>
    </rPh>
    <phoneticPr fontId="1"/>
  </si>
  <si>
    <t>外国語でさがす
（英語）</t>
    <rPh sb="0" eb="3">
      <t>ガイコクゴ</t>
    </rPh>
    <rPh sb="9" eb="11">
      <t>エイゴ</t>
    </rPh>
    <phoneticPr fontId="1"/>
  </si>
  <si>
    <t>外国語でさがす
（中国語・簡体字）</t>
    <rPh sb="9" eb="12">
      <t>チュウゴクゴ</t>
    </rPh>
    <rPh sb="13" eb="14">
      <t>カン</t>
    </rPh>
    <rPh sb="14" eb="15">
      <t>タイ</t>
    </rPh>
    <rPh sb="15" eb="16">
      <t>ジ</t>
    </rPh>
    <phoneticPr fontId="1"/>
  </si>
  <si>
    <t>外国語でさがす
（中国語・繁体字）</t>
    <rPh sb="9" eb="11">
      <t>チュウゴク</t>
    </rPh>
    <rPh sb="13" eb="14">
      <t>ハン</t>
    </rPh>
    <rPh sb="14" eb="15">
      <t>タイ</t>
    </rPh>
    <rPh sb="15" eb="16">
      <t>ジ</t>
    </rPh>
    <phoneticPr fontId="1"/>
  </si>
  <si>
    <t>外国語でさがす
（韓国語）</t>
    <rPh sb="9" eb="11">
      <t>カンコク</t>
    </rPh>
    <phoneticPr fontId="1"/>
  </si>
  <si>
    <t>外国語でさがす
（ポルトガル語）</t>
    <phoneticPr fontId="1"/>
  </si>
  <si>
    <t>外国語でさがす
（スペイン語）</t>
    <phoneticPr fontId="1"/>
  </si>
  <si>
    <t>外国語でさがす
（タガログ語）</t>
    <phoneticPr fontId="1"/>
  </si>
  <si>
    <t>医療機関を検索
（スマホ）</t>
    <rPh sb="0" eb="2">
      <t>イリョウ</t>
    </rPh>
    <rPh sb="2" eb="4">
      <t>キカン</t>
    </rPh>
    <rPh sb="5" eb="7">
      <t>ケンサク</t>
    </rPh>
    <phoneticPr fontId="1"/>
  </si>
  <si>
    <t>かかりつけ医をみる
（スマホ）</t>
    <rPh sb="5" eb="6">
      <t>イ</t>
    </rPh>
    <phoneticPr fontId="1"/>
  </si>
  <si>
    <t>施設詳細表示
（スマホ）</t>
    <rPh sb="0" eb="2">
      <t>シセツ</t>
    </rPh>
    <rPh sb="2" eb="4">
      <t>ショウサイ</t>
    </rPh>
    <rPh sb="4" eb="6">
      <t>ヒョウジ</t>
    </rPh>
    <phoneticPr fontId="1"/>
  </si>
  <si>
    <t>外国語でさがす
（英語）
（スマホ）</t>
    <phoneticPr fontId="1"/>
  </si>
  <si>
    <t>外国語でさがす
（中国語（簡体字））
（スマホ）</t>
    <phoneticPr fontId="1"/>
  </si>
  <si>
    <t>外国語でさがす
（中国語（繁体字））
（スマホ）</t>
    <phoneticPr fontId="1"/>
  </si>
  <si>
    <t>外国語でさがす
（韓国語）
（スマホ）</t>
    <phoneticPr fontId="1"/>
  </si>
  <si>
    <t>外国語でさがす
（ポルトガル語）
（スマホ）</t>
    <phoneticPr fontId="1"/>
  </si>
  <si>
    <t>外国語でさがす
（スペイン語）
（スマホ）</t>
    <phoneticPr fontId="1"/>
  </si>
  <si>
    <t>外国語でさがす
（タガログ語）
（スマホ）</t>
    <phoneticPr fontId="1"/>
  </si>
  <si>
    <t>検索条件
（携帯）</t>
    <phoneticPr fontId="1"/>
  </si>
  <si>
    <t>施設詳細表示
（携帯）</t>
    <phoneticPr fontId="1"/>
  </si>
  <si>
    <t xml:space="preserve"> 合計 </t>
  </si>
  <si>
    <t>表 ３０６  「かわさきのお医者さん」ホームページ利用状況（コンテンツ別）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</si>
</sst>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E+00"/>
    <numFmt numFmtId="177" formatCode="_ * #,##0.0_ ;_ * \-#,##0.0_ ;_ * &quot;-&quot;?_ ;_ @_ "/>
    <numFmt numFmtId="178" formatCode="0.0%"/>
    <numFmt numFmtId="179" formatCode="0_ "/>
    <numFmt numFmtId="180" formatCode="0.0000_ "/>
    <numFmt numFmtId="181" formatCode="_ * #,##0.0_ ;_ * \-#,##0.0_ ;_ * &quot;-&quot;_ ;_ @_ "/>
    <numFmt numFmtId="182" formatCode="#,##0_ "/>
    <numFmt numFmtId="183" formatCode="##,##0"/>
  </numFmts>
  <fonts count="30"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8"/>
      <name val="ＭＳ Ｐ明朝"/>
      <family val="1"/>
      <charset val="128"/>
    </font>
    <font>
      <sz val="8"/>
      <name val="ＭＳ Ｐゴシック"/>
      <family val="3"/>
      <charset val="128"/>
    </font>
    <font>
      <sz val="12"/>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8"/>
      <name val="ＭＳ Ｐゴシック"/>
      <family val="3"/>
      <charset val="128"/>
    </font>
    <font>
      <b/>
      <sz val="9"/>
      <name val="ＭＳ Ｐゴシック"/>
      <family val="3"/>
      <charset val="128"/>
    </font>
    <font>
      <b/>
      <sz val="9"/>
      <color indexed="81"/>
      <name val="MS P ゴシック"/>
      <family val="3"/>
      <charset val="128"/>
    </font>
    <font>
      <b/>
      <sz val="9"/>
      <name val="ＭＳ Ｐ明朝"/>
      <family val="1"/>
      <charset val="128"/>
    </font>
    <font>
      <sz val="11"/>
      <color rgb="FFFF0000"/>
      <name val="ＭＳ Ｐゴシック"/>
      <family val="3"/>
      <charset val="128"/>
    </font>
    <font>
      <sz val="9"/>
      <color rgb="FFFF0000"/>
      <name val="ＭＳ Ｐ明朝"/>
      <family val="1"/>
      <charset val="128"/>
    </font>
    <font>
      <sz val="11"/>
      <name val="ＭＳ Ｐ明朝"/>
      <family val="1"/>
      <charset val="128"/>
    </font>
    <font>
      <sz val="7"/>
      <name val="ＭＳ Ｐ明朝"/>
      <family val="1"/>
      <charset val="128"/>
    </font>
    <font>
      <b/>
      <sz val="7"/>
      <name val="ＭＳ Ｐゴシック"/>
      <family val="3"/>
      <charset val="128"/>
    </font>
    <font>
      <sz val="6"/>
      <name val="ＭＳ ゴシック"/>
      <family val="3"/>
      <charset val="128"/>
    </font>
    <font>
      <sz val="9"/>
      <name val="ＭＳ ゴシック"/>
      <family val="3"/>
      <charset val="128"/>
    </font>
    <font>
      <sz val="7"/>
      <name val="ＭＳ 明朝"/>
      <family val="1"/>
      <charset val="128"/>
    </font>
    <font>
      <sz val="7"/>
      <name val="ＭＳ ゴシック"/>
      <family val="3"/>
      <charset val="128"/>
    </font>
    <font>
      <sz val="6"/>
      <name val="ＭＳ Ｐ明朝"/>
      <family val="1"/>
      <charset val="128"/>
    </font>
    <font>
      <sz val="8"/>
      <name val="ＭＳ ゴシック"/>
      <family val="3"/>
      <charset val="128"/>
    </font>
    <font>
      <b/>
      <sz val="6"/>
      <name val="ＭＳ Ｐ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s>
  <cellStyleXfs count="2">
    <xf numFmtId="0" fontId="0" fillId="0" borderId="0"/>
    <xf numFmtId="38" fontId="4" fillId="0" borderId="0" applyFont="0" applyFill="0" applyBorder="0" applyAlignment="0" applyProtection="0"/>
  </cellStyleXfs>
  <cellXfs count="439">
    <xf numFmtId="0" fontId="0" fillId="0" borderId="0" xfId="0"/>
    <xf numFmtId="0" fontId="2" fillId="0" borderId="0" xfId="0" applyFont="1"/>
    <xf numFmtId="0" fontId="4" fillId="0" borderId="0" xfId="0" applyFont="1"/>
    <xf numFmtId="0" fontId="5" fillId="0" borderId="0" xfId="0" applyFont="1"/>
    <xf numFmtId="0" fontId="8" fillId="0" borderId="0" xfId="0" applyFont="1"/>
    <xf numFmtId="0" fontId="3" fillId="0" borderId="0" xfId="0" applyFont="1" applyAlignment="1">
      <alignment vertical="center"/>
    </xf>
    <xf numFmtId="0" fontId="11"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left" vertical="center"/>
    </xf>
    <xf numFmtId="177" fontId="11" fillId="0" borderId="0" xfId="0" applyNumberFormat="1" applyFont="1" applyBorder="1" applyAlignment="1">
      <alignment horizontal="center" vertical="center"/>
    </xf>
    <xf numFmtId="0" fontId="10" fillId="0" borderId="0" xfId="0" applyFont="1"/>
    <xf numFmtId="41" fontId="11" fillId="0" borderId="0" xfId="0" applyNumberFormat="1" applyFont="1"/>
    <xf numFmtId="0" fontId="12" fillId="0" borderId="3" xfId="0" applyFont="1" applyBorder="1" applyAlignment="1">
      <alignment horizontal="distributed" vertical="center"/>
    </xf>
    <xf numFmtId="0" fontId="7" fillId="0" borderId="0" xfId="0" applyFont="1"/>
    <xf numFmtId="0" fontId="6" fillId="0" borderId="0" xfId="0" applyFont="1" applyBorder="1" applyAlignment="1">
      <alignment horizontal="distributed" vertical="center"/>
    </xf>
    <xf numFmtId="41" fontId="6" fillId="0" borderId="6" xfId="0" applyNumberFormat="1" applyFont="1" applyFill="1" applyBorder="1" applyAlignment="1">
      <alignment vertical="center"/>
    </xf>
    <xf numFmtId="178" fontId="6" fillId="0" borderId="7" xfId="0" applyNumberFormat="1" applyFont="1" applyFill="1" applyBorder="1" applyAlignment="1">
      <alignment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178" fontId="6" fillId="0" borderId="6" xfId="0" applyNumberFormat="1" applyFont="1" applyFill="1" applyBorder="1" applyAlignment="1">
      <alignment vertical="center"/>
    </xf>
    <xf numFmtId="41"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4" xfId="0" applyNumberFormat="1" applyFont="1" applyBorder="1" applyAlignment="1">
      <alignment vertical="center"/>
    </xf>
    <xf numFmtId="41" fontId="12" fillId="0" borderId="4" xfId="0" applyNumberFormat="1" applyFont="1" applyFill="1" applyBorder="1" applyAlignment="1">
      <alignment vertical="center"/>
    </xf>
    <xf numFmtId="178" fontId="12" fillId="0" borderId="5" xfId="0" applyNumberFormat="1" applyFont="1" applyFill="1" applyBorder="1" applyAlignment="1">
      <alignment vertical="center"/>
    </xf>
    <xf numFmtId="178" fontId="12" fillId="0" borderId="4" xfId="0" applyNumberFormat="1" applyFont="1" applyFill="1" applyBorder="1" applyAlignment="1">
      <alignment vertical="center"/>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9" fillId="0" borderId="0" xfId="0" applyFont="1" applyAlignment="1">
      <alignment horizontal="center" vertical="center"/>
    </xf>
    <xf numFmtId="176" fontId="10" fillId="0" borderId="10" xfId="0" applyNumberFormat="1" applyFont="1" applyBorder="1" applyAlignment="1">
      <alignment vertical="center"/>
    </xf>
    <xf numFmtId="0" fontId="10" fillId="0" borderId="11" xfId="0" applyFont="1" applyBorder="1" applyAlignment="1">
      <alignment vertical="center"/>
    </xf>
    <xf numFmtId="176"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41" fontId="6" fillId="0" borderId="12"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0" fontId="10" fillId="0" borderId="4" xfId="0" applyFont="1" applyBorder="1" applyAlignment="1">
      <alignment horizontal="center" vertical="center"/>
    </xf>
    <xf numFmtId="41" fontId="6" fillId="0" borderId="8"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6" fontId="10" fillId="0" borderId="4"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4" xfId="0" applyNumberFormat="1" applyFont="1" applyBorder="1" applyAlignment="1">
      <alignment horizontal="center" vertical="center" wrapText="1" shrinkToFit="1"/>
    </xf>
    <xf numFmtId="0" fontId="10" fillId="0" borderId="3" xfId="0" applyFont="1" applyBorder="1" applyAlignment="1">
      <alignment horizontal="center" vertical="center" shrinkToFit="1"/>
    </xf>
    <xf numFmtId="0" fontId="8" fillId="0" borderId="0" xfId="0" applyFont="1" applyAlignment="1">
      <alignment vertical="top"/>
    </xf>
    <xf numFmtId="0" fontId="8" fillId="0" borderId="0" xfId="0" applyFont="1" applyBorder="1"/>
    <xf numFmtId="0" fontId="10"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176" fontId="10" fillId="0" borderId="10" xfId="0" applyNumberFormat="1" applyFont="1" applyBorder="1" applyAlignment="1"/>
    <xf numFmtId="0" fontId="10" fillId="0" borderId="5" xfId="0" applyFont="1" applyBorder="1" applyAlignment="1">
      <alignment horizontal="distributed" vertical="distributed" textRotation="255"/>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distributed" vertical="distributed" textRotation="255"/>
    </xf>
    <xf numFmtId="0" fontId="10" fillId="0" borderId="17" xfId="0" applyFont="1" applyBorder="1" applyAlignment="1">
      <alignment horizontal="distributed" vertical="distributed" textRotation="255"/>
    </xf>
    <xf numFmtId="0" fontId="10" fillId="0" borderId="11" xfId="0" applyFont="1" applyBorder="1" applyAlignment="1"/>
    <xf numFmtId="0" fontId="10" fillId="0" borderId="2" xfId="0" applyFont="1" applyBorder="1" applyAlignment="1">
      <alignment horizontal="distributed" vertical="distributed" textRotation="255"/>
    </xf>
    <xf numFmtId="0" fontId="10" fillId="0" borderId="2" xfId="0" applyFont="1" applyBorder="1" applyAlignment="1">
      <alignment horizontal="distributed" vertical="distributed" textRotation="255"/>
    </xf>
    <xf numFmtId="0" fontId="10" fillId="0" borderId="2" xfId="0" applyFont="1" applyBorder="1" applyAlignment="1">
      <alignment horizontal="center" vertical="distributed" textRotation="255" wrapText="1"/>
    </xf>
    <xf numFmtId="0" fontId="10" fillId="0" borderId="18" xfId="0" applyFont="1" applyBorder="1" applyAlignment="1">
      <alignment horizontal="distributed" vertical="distributed" textRotation="255"/>
    </xf>
    <xf numFmtId="0" fontId="10" fillId="0" borderId="14" xfId="0" applyFont="1" applyBorder="1" applyAlignment="1">
      <alignment horizontal="distributed" vertical="distributed" textRotation="255"/>
    </xf>
    <xf numFmtId="0" fontId="13" fillId="0" borderId="15" xfId="0" applyFont="1" applyBorder="1" applyAlignment="1">
      <alignment horizontal="distributed" vertical="center"/>
    </xf>
    <xf numFmtId="41" fontId="12" fillId="0" borderId="5" xfId="0" applyNumberFormat="1" applyFont="1" applyFill="1" applyBorder="1" applyAlignment="1">
      <alignment vertical="center" shrinkToFit="1"/>
    </xf>
    <xf numFmtId="41" fontId="12" fillId="0" borderId="4" xfId="0" applyNumberFormat="1" applyFont="1" applyFill="1" applyBorder="1" applyAlignment="1">
      <alignment vertical="center" shrinkToFit="1"/>
    </xf>
    <xf numFmtId="0" fontId="10" fillId="0" borderId="19" xfId="0" applyFont="1" applyBorder="1" applyAlignment="1">
      <alignment horizontal="distributed" vertical="center"/>
    </xf>
    <xf numFmtId="41" fontId="6" fillId="0" borderId="7" xfId="0" applyNumberFormat="1" applyFont="1" applyFill="1" applyBorder="1" applyAlignment="1">
      <alignment vertical="center"/>
    </xf>
    <xf numFmtId="41" fontId="6" fillId="0" borderId="7" xfId="0" applyNumberFormat="1" applyFont="1" applyFill="1" applyBorder="1" applyAlignment="1">
      <alignment vertical="center" shrinkToFit="1"/>
    </xf>
    <xf numFmtId="41" fontId="6" fillId="0" borderId="6" xfId="0" applyNumberFormat="1" applyFont="1" applyFill="1" applyBorder="1" applyAlignment="1">
      <alignment vertical="center" shrinkToFit="1"/>
    </xf>
    <xf numFmtId="41" fontId="6" fillId="0" borderId="6" xfId="0" applyNumberFormat="1" applyFont="1" applyFill="1" applyBorder="1" applyAlignment="1">
      <alignment horizontal="right" vertical="center" shrinkToFit="1"/>
    </xf>
    <xf numFmtId="41" fontId="6" fillId="0" borderId="7" xfId="0" applyNumberFormat="1" applyFont="1" applyFill="1" applyBorder="1" applyAlignment="1">
      <alignment horizontal="right" vertical="center" shrinkToFit="1"/>
    </xf>
    <xf numFmtId="41" fontId="11" fillId="0" borderId="0" xfId="0" applyNumberFormat="1" applyFont="1" applyFill="1" applyBorder="1"/>
    <xf numFmtId="0" fontId="10" fillId="0" borderId="11" xfId="0" applyFont="1" applyBorder="1" applyAlignment="1">
      <alignment horizontal="distributed" vertical="center" wrapText="1"/>
    </xf>
    <xf numFmtId="41" fontId="6" fillId="0" borderId="18" xfId="0" applyNumberFormat="1" applyFont="1" applyFill="1" applyBorder="1" applyAlignment="1">
      <alignment vertical="center"/>
    </xf>
    <xf numFmtId="41" fontId="6" fillId="0" borderId="18" xfId="0" applyNumberFormat="1" applyFont="1" applyFill="1" applyBorder="1" applyAlignment="1">
      <alignment vertical="center" shrinkToFit="1"/>
    </xf>
    <xf numFmtId="41" fontId="6" fillId="0" borderId="18" xfId="0" applyNumberFormat="1" applyFont="1" applyFill="1" applyBorder="1" applyAlignment="1">
      <alignment horizontal="right" vertical="center" shrinkToFit="1"/>
    </xf>
    <xf numFmtId="41" fontId="6" fillId="0" borderId="14" xfId="0" applyNumberFormat="1" applyFont="1" applyFill="1" applyBorder="1" applyAlignment="1">
      <alignment vertical="center" shrinkToFit="1"/>
    </xf>
    <xf numFmtId="0" fontId="10" fillId="0" borderId="0" xfId="0" applyFont="1" applyBorder="1" applyAlignment="1">
      <alignment vertical="center"/>
    </xf>
    <xf numFmtId="41" fontId="11" fillId="0" borderId="0" xfId="0" applyNumberFormat="1" applyFont="1" applyBorder="1"/>
    <xf numFmtId="0" fontId="11" fillId="0" borderId="0" xfId="0" applyFont="1" applyBorder="1"/>
    <xf numFmtId="0" fontId="0" fillId="0" borderId="0" xfId="0" applyFont="1"/>
    <xf numFmtId="41" fontId="0" fillId="0" borderId="0" xfId="0" applyNumberFormat="1" applyFont="1"/>
    <xf numFmtId="0" fontId="0" fillId="0" borderId="0" xfId="0" applyFont="1" applyBorder="1"/>
    <xf numFmtId="179" fontId="0" fillId="0" borderId="0" xfId="0" applyNumberFormat="1" applyFont="1"/>
    <xf numFmtId="10" fontId="0" fillId="0" borderId="0" xfId="0" applyNumberFormat="1" applyFont="1"/>
    <xf numFmtId="179" fontId="0" fillId="0" borderId="0" xfId="0" applyNumberFormat="1" applyFont="1" applyFill="1"/>
    <xf numFmtId="10" fontId="0" fillId="0" borderId="0" xfId="0" applyNumberFormat="1" applyFont="1" applyFill="1" applyAlignment="1">
      <alignment horizontal="center"/>
    </xf>
    <xf numFmtId="179" fontId="0" fillId="0" borderId="0" xfId="0" applyNumberFormat="1" applyFont="1" applyBorder="1"/>
    <xf numFmtId="180" fontId="0" fillId="0" borderId="0" xfId="0" applyNumberFormat="1" applyFont="1"/>
    <xf numFmtId="0" fontId="3" fillId="0" borderId="0" xfId="0" applyFont="1"/>
    <xf numFmtId="0" fontId="10" fillId="0" borderId="0" xfId="0" applyFont="1" applyAlignment="1">
      <alignment horizontal="left" vertical="top"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0" fontId="13" fillId="0" borderId="3" xfId="0" applyFont="1" applyBorder="1" applyAlignment="1">
      <alignment horizontal="distributed" vertical="center"/>
    </xf>
    <xf numFmtId="0" fontId="13" fillId="0" borderId="15" xfId="0" applyFont="1" applyBorder="1" applyAlignment="1">
      <alignment horizontal="distributed" vertical="center"/>
    </xf>
    <xf numFmtId="41" fontId="13" fillId="0" borderId="5" xfId="0" applyNumberFormat="1" applyFont="1" applyFill="1" applyBorder="1" applyAlignment="1">
      <alignment vertical="center" shrinkToFit="1"/>
    </xf>
    <xf numFmtId="41" fontId="13" fillId="0" borderId="4" xfId="0" applyNumberFormat="1" applyFont="1" applyFill="1" applyBorder="1" applyAlignment="1">
      <alignment vertical="center" shrinkToFit="1"/>
    </xf>
    <xf numFmtId="0" fontId="6" fillId="0" borderId="0" xfId="0" applyFont="1" applyBorder="1" applyAlignment="1">
      <alignment horizontal="distributed" vertical="center" textRotation="255" wrapText="1"/>
    </xf>
    <xf numFmtId="0" fontId="10" fillId="0" borderId="0" xfId="0" applyFont="1" applyBorder="1" applyAlignment="1">
      <alignment horizontal="distributed" vertical="center"/>
    </xf>
    <xf numFmtId="41" fontId="10" fillId="0" borderId="7" xfId="0" applyNumberFormat="1" applyFont="1" applyFill="1" applyBorder="1" applyAlignment="1">
      <alignment vertical="center" shrinkToFit="1"/>
    </xf>
    <xf numFmtId="41" fontId="10" fillId="0" borderId="6" xfId="0" applyNumberFormat="1" applyFont="1" applyFill="1" applyBorder="1" applyAlignment="1">
      <alignment vertical="center" shrinkToFit="1"/>
    </xf>
    <xf numFmtId="0" fontId="6" fillId="0" borderId="0" xfId="0" applyFont="1" applyBorder="1" applyAlignment="1">
      <alignment horizontal="distributed" vertical="center" textRotation="255"/>
    </xf>
    <xf numFmtId="41" fontId="10" fillId="0" borderId="24" xfId="0" applyNumberFormat="1" applyFont="1" applyFill="1" applyBorder="1" applyAlignment="1">
      <alignment vertical="center" shrinkToFit="1"/>
    </xf>
    <xf numFmtId="0" fontId="6" fillId="0" borderId="8" xfId="0" applyFont="1" applyBorder="1" applyAlignment="1">
      <alignment horizontal="distributed" vertical="center" textRotation="255" wrapText="1"/>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41" fontId="10" fillId="0" borderId="25" xfId="0" applyNumberFormat="1" applyFont="1" applyFill="1" applyBorder="1" applyAlignment="1">
      <alignment vertical="center" shrinkToFit="1"/>
    </xf>
    <xf numFmtId="41" fontId="10" fillId="0" borderId="12" xfId="0" applyNumberFormat="1" applyFont="1" applyFill="1" applyBorder="1" applyAlignment="1">
      <alignment vertical="center" shrinkToFit="1"/>
    </xf>
    <xf numFmtId="0" fontId="6" fillId="0" borderId="9" xfId="0" applyFont="1" applyBorder="1" applyAlignment="1">
      <alignment horizontal="distributed" vertical="center" textRotation="255"/>
    </xf>
    <xf numFmtId="0" fontId="10" fillId="0" borderId="9" xfId="0" applyFont="1" applyBorder="1" applyAlignment="1">
      <alignment horizontal="distributed" vertical="center"/>
    </xf>
    <xf numFmtId="0" fontId="10" fillId="0" borderId="11" xfId="0" applyFont="1" applyBorder="1" applyAlignment="1">
      <alignment horizontal="distributed" vertical="center"/>
    </xf>
    <xf numFmtId="41" fontId="10" fillId="0" borderId="18" xfId="0" applyNumberFormat="1" applyFont="1" applyFill="1" applyBorder="1" applyAlignment="1">
      <alignment vertical="center" shrinkToFit="1"/>
    </xf>
    <xf numFmtId="41" fontId="10" fillId="0" borderId="14" xfId="0" applyNumberFormat="1" applyFont="1" applyFill="1" applyBorder="1" applyAlignment="1">
      <alignment vertical="center" shrinkToFit="1"/>
    </xf>
    <xf numFmtId="41" fontId="0" fillId="0" borderId="0" xfId="0" applyNumberFormat="1"/>
    <xf numFmtId="0" fontId="0" fillId="0" borderId="0" xfId="0" applyBorder="1"/>
    <xf numFmtId="0" fontId="10" fillId="0" borderId="0" xfId="0" applyFont="1" applyAlignment="1">
      <alignment vertical="center" wrapText="1"/>
    </xf>
    <xf numFmtId="0" fontId="10" fillId="0" borderId="0" xfId="0" applyFont="1" applyAlignment="1">
      <alignment vertical="top" wrapText="1"/>
    </xf>
    <xf numFmtId="0" fontId="10" fillId="0" borderId="20" xfId="0" applyFont="1" applyBorder="1"/>
    <xf numFmtId="0" fontId="10" fillId="0" borderId="22"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0" fillId="0" borderId="3" xfId="0" applyFont="1" applyBorder="1"/>
    <xf numFmtId="41" fontId="10" fillId="0" borderId="5" xfId="0" applyNumberFormat="1" applyFont="1" applyFill="1" applyBorder="1" applyAlignment="1">
      <alignment horizontal="center" vertical="center"/>
    </xf>
    <xf numFmtId="41" fontId="10" fillId="0" borderId="5" xfId="1" applyNumberFormat="1" applyFont="1" applyFill="1" applyBorder="1" applyAlignment="1">
      <alignment horizontal="center" vertical="center"/>
    </xf>
    <xf numFmtId="41" fontId="13" fillId="0" borderId="3" xfId="1" applyNumberFormat="1" applyFont="1" applyFill="1" applyBorder="1" applyAlignment="1">
      <alignment horizontal="center" vertical="center"/>
    </xf>
    <xf numFmtId="0" fontId="10" fillId="0" borderId="19" xfId="0" applyFont="1" applyBorder="1" applyAlignment="1">
      <alignment horizontal="center" vertical="center" textRotation="255"/>
    </xf>
    <xf numFmtId="0" fontId="10" fillId="0" borderId="24" xfId="0" applyFont="1" applyBorder="1" applyAlignment="1">
      <alignment horizontal="center" vertical="center"/>
    </xf>
    <xf numFmtId="0" fontId="10" fillId="0" borderId="26" xfId="0" applyFont="1" applyBorder="1" applyAlignment="1">
      <alignment horizontal="center"/>
    </xf>
    <xf numFmtId="41" fontId="10" fillId="0" borderId="24" xfId="0" applyNumberFormat="1" applyFont="1" applyFill="1" applyBorder="1" applyAlignment="1">
      <alignment horizontal="center" vertical="center"/>
    </xf>
    <xf numFmtId="41" fontId="10" fillId="0" borderId="24" xfId="1" applyNumberFormat="1" applyFont="1" applyFill="1" applyBorder="1" applyAlignment="1">
      <alignment horizontal="center" vertical="center"/>
    </xf>
    <xf numFmtId="41" fontId="13" fillId="0" borderId="27" xfId="1" applyNumberFormat="1" applyFont="1" applyFill="1" applyBorder="1" applyAlignment="1">
      <alignment horizontal="center" vertical="center"/>
    </xf>
    <xf numFmtId="41" fontId="10" fillId="0" borderId="0" xfId="0" applyNumberFormat="1" applyFont="1"/>
    <xf numFmtId="0" fontId="10" fillId="0" borderId="28" xfId="0" applyFont="1" applyBorder="1" applyAlignment="1">
      <alignment horizontal="center" vertical="center"/>
    </xf>
    <xf numFmtId="0" fontId="10" fillId="0" borderId="29" xfId="0" applyFont="1" applyBorder="1" applyAlignment="1">
      <alignment horizontal="center"/>
    </xf>
    <xf numFmtId="41" fontId="13" fillId="0" borderId="30" xfId="1" applyNumberFormat="1" applyFont="1" applyFill="1" applyBorder="1" applyAlignment="1">
      <alignment horizontal="center" vertical="center"/>
    </xf>
    <xf numFmtId="41" fontId="10" fillId="0" borderId="28" xfId="0" applyNumberFormat="1" applyFont="1" applyFill="1" applyBorder="1" applyAlignment="1">
      <alignment horizontal="center" vertical="center"/>
    </xf>
    <xf numFmtId="0" fontId="10" fillId="0" borderId="26" xfId="0" applyFont="1" applyBorder="1"/>
    <xf numFmtId="0" fontId="10" fillId="0" borderId="27" xfId="0" applyFont="1" applyBorder="1"/>
    <xf numFmtId="0" fontId="10" fillId="0" borderId="12" xfId="0" applyFont="1" applyBorder="1"/>
    <xf numFmtId="0" fontId="10" fillId="0" borderId="8" xfId="0" applyFont="1" applyBorder="1"/>
    <xf numFmtId="41" fontId="10" fillId="0" borderId="25" xfId="0" applyNumberFormat="1" applyFont="1" applyFill="1" applyBorder="1" applyAlignment="1">
      <alignment horizontal="center" vertical="center"/>
    </xf>
    <xf numFmtId="0" fontId="10" fillId="0" borderId="29" xfId="0" applyFont="1" applyBorder="1"/>
    <xf numFmtId="0" fontId="10" fillId="0" borderId="30" xfId="0" applyFont="1" applyBorder="1"/>
    <xf numFmtId="0" fontId="10" fillId="0" borderId="13" xfId="0" applyFont="1" applyBorder="1" applyAlignment="1">
      <alignment horizontal="center" vertical="center" textRotation="255"/>
    </xf>
    <xf numFmtId="0" fontId="10" fillId="0" borderId="25" xfId="0" applyFont="1" applyBorder="1" applyAlignment="1">
      <alignment horizontal="center" vertical="top" textRotation="255" wrapText="1"/>
    </xf>
    <xf numFmtId="0" fontId="10" fillId="0" borderId="25" xfId="0" applyFont="1" applyBorder="1" applyAlignment="1">
      <alignment horizontal="center" vertical="center"/>
    </xf>
    <xf numFmtId="0" fontId="10" fillId="0" borderId="7" xfId="0" applyFont="1" applyBorder="1" applyAlignment="1">
      <alignment horizontal="center" vertical="top" textRotation="255"/>
    </xf>
    <xf numFmtId="0" fontId="10" fillId="0" borderId="26" xfId="0" applyFont="1" applyBorder="1" applyAlignment="1">
      <alignment horizontal="center"/>
    </xf>
    <xf numFmtId="0" fontId="10" fillId="0" borderId="27"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24" xfId="0" applyFont="1" applyBorder="1" applyAlignment="1">
      <alignment horizontal="center" vertical="top" textRotation="255"/>
    </xf>
    <xf numFmtId="0" fontId="10" fillId="0" borderId="19" xfId="0" applyFont="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xf>
    <xf numFmtId="41" fontId="13" fillId="0" borderId="8" xfId="1" applyNumberFormat="1" applyFont="1" applyFill="1" applyBorder="1" applyAlignment="1">
      <alignment horizontal="center" vertical="center"/>
    </xf>
    <xf numFmtId="0" fontId="10" fillId="0" borderId="7" xfId="0" applyFont="1" applyBorder="1" applyAlignment="1">
      <alignment horizontal="center"/>
    </xf>
    <xf numFmtId="0" fontId="10" fillId="0" borderId="12" xfId="0" applyFont="1" applyBorder="1" applyAlignment="1">
      <alignment horizontal="center"/>
    </xf>
    <xf numFmtId="0" fontId="10" fillId="0" borderId="8" xfId="0" applyFont="1" applyBorder="1" applyAlignment="1">
      <alignment horizontal="center"/>
    </xf>
    <xf numFmtId="0" fontId="10" fillId="0" borderId="11" xfId="0" applyFont="1" applyBorder="1" applyAlignment="1">
      <alignment horizontal="center" vertical="center" textRotation="255"/>
    </xf>
    <xf numFmtId="0" fontId="10" fillId="0" borderId="1" xfId="0" applyFont="1" applyBorder="1"/>
    <xf numFmtId="0" fontId="10" fillId="0" borderId="31" xfId="0" applyFont="1" applyBorder="1"/>
    <xf numFmtId="41" fontId="10" fillId="0" borderId="2" xfId="0" applyNumberFormat="1" applyFont="1" applyFill="1" applyBorder="1" applyAlignment="1">
      <alignment horizontal="center" vertical="center"/>
    </xf>
    <xf numFmtId="41" fontId="13" fillId="0" borderId="31" xfId="1" applyNumberFormat="1" applyFont="1" applyFill="1" applyBorder="1" applyAlignment="1">
      <alignment horizontal="center" vertical="center"/>
    </xf>
    <xf numFmtId="0" fontId="4" fillId="0" borderId="0" xfId="0" applyFont="1" applyBorder="1"/>
    <xf numFmtId="0" fontId="10" fillId="0" borderId="21" xfId="0" applyFont="1" applyBorder="1" applyAlignment="1"/>
    <xf numFmtId="0" fontId="10" fillId="0" borderId="23" xfId="0" applyFont="1" applyBorder="1" applyAlignment="1">
      <alignment horizontal="center" vertical="center"/>
    </xf>
    <xf numFmtId="41" fontId="13" fillId="0" borderId="5" xfId="0" applyNumberFormat="1" applyFont="1" applyFill="1" applyBorder="1" applyAlignment="1">
      <alignment vertical="center"/>
    </xf>
    <xf numFmtId="41" fontId="13" fillId="0" borderId="4" xfId="0" applyNumberFormat="1" applyFont="1" applyFill="1" applyBorder="1" applyAlignment="1">
      <alignment vertical="center"/>
    </xf>
    <xf numFmtId="41" fontId="10" fillId="0" borderId="7" xfId="0" applyNumberFormat="1" applyFont="1" applyFill="1" applyBorder="1" applyAlignment="1">
      <alignment vertical="center"/>
    </xf>
    <xf numFmtId="41" fontId="10" fillId="0" borderId="6" xfId="0" applyNumberFormat="1" applyFont="1" applyFill="1" applyBorder="1" applyAlignment="1">
      <alignment vertical="center"/>
    </xf>
    <xf numFmtId="0" fontId="10" fillId="0" borderId="19" xfId="0" applyFont="1" applyBorder="1" applyAlignment="1">
      <alignment horizontal="distributed" vertical="center" shrinkToFit="1"/>
    </xf>
    <xf numFmtId="41" fontId="10" fillId="0" borderId="18" xfId="0" applyNumberFormat="1" applyFont="1" applyFill="1" applyBorder="1" applyAlignment="1">
      <alignment vertical="center"/>
    </xf>
    <xf numFmtId="41" fontId="10" fillId="0" borderId="14" xfId="0" applyNumberFormat="1" applyFont="1" applyFill="1" applyBorder="1" applyAlignment="1">
      <alignment vertical="center"/>
    </xf>
    <xf numFmtId="41" fontId="0" fillId="0" borderId="0" xfId="0" applyNumberFormat="1" applyAlignment="1">
      <alignment horizontal="center"/>
    </xf>
    <xf numFmtId="0" fontId="10" fillId="0" borderId="0" xfId="0" applyFont="1" applyBorder="1"/>
    <xf numFmtId="49" fontId="10" fillId="0" borderId="0" xfId="0" applyNumberFormat="1" applyFont="1"/>
    <xf numFmtId="0" fontId="10" fillId="0" borderId="20" xfId="0" applyFont="1" applyBorder="1" applyAlignment="1"/>
    <xf numFmtId="0" fontId="10" fillId="0" borderId="21" xfId="0" applyFont="1" applyBorder="1" applyAlignment="1"/>
    <xf numFmtId="0" fontId="10" fillId="0" borderId="22" xfId="0" applyFont="1" applyBorder="1" applyAlignment="1">
      <alignment horizontal="distributed" vertical="center" wrapText="1"/>
    </xf>
    <xf numFmtId="0" fontId="10" fillId="0" borderId="23" xfId="0" applyFont="1" applyBorder="1" applyAlignment="1">
      <alignment horizontal="distributed" vertical="center" wrapText="1"/>
    </xf>
    <xf numFmtId="49" fontId="13" fillId="0" borderId="3" xfId="0" applyNumberFormat="1" applyFont="1" applyBorder="1" applyAlignment="1">
      <alignment horizontal="distributed" vertical="center"/>
    </xf>
    <xf numFmtId="49" fontId="13" fillId="0" borderId="15" xfId="0" applyNumberFormat="1" applyFont="1" applyBorder="1" applyAlignment="1">
      <alignment horizontal="distributed" vertical="center"/>
    </xf>
    <xf numFmtId="41" fontId="13" fillId="0" borderId="5" xfId="0" applyNumberFormat="1" applyFont="1" applyBorder="1" applyAlignment="1">
      <alignment vertical="center"/>
    </xf>
    <xf numFmtId="41" fontId="13" fillId="0" borderId="4" xfId="0" applyNumberFormat="1" applyFont="1" applyBorder="1" applyAlignment="1">
      <alignment vertical="center"/>
    </xf>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41" fontId="10" fillId="0" borderId="7" xfId="0" applyNumberFormat="1" applyFont="1" applyBorder="1" applyAlignment="1">
      <alignment vertical="center"/>
    </xf>
    <xf numFmtId="41" fontId="10" fillId="0" borderId="6" xfId="0" applyNumberFormat="1" applyFont="1" applyBorder="1" applyAlignment="1">
      <alignment vertical="center"/>
    </xf>
    <xf numFmtId="41" fontId="10" fillId="0" borderId="7" xfId="0" applyNumberFormat="1" applyFont="1" applyBorder="1" applyAlignment="1">
      <alignment horizontal="right" vertical="center"/>
    </xf>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41" fontId="10" fillId="0" borderId="18" xfId="0" applyNumberFormat="1" applyFont="1" applyBorder="1" applyAlignment="1">
      <alignment vertical="center"/>
    </xf>
    <xf numFmtId="41" fontId="10" fillId="0" borderId="14" xfId="0" applyNumberFormat="1" applyFont="1" applyBorder="1" applyAlignment="1">
      <alignment vertical="center"/>
    </xf>
    <xf numFmtId="41" fontId="0" fillId="0" borderId="0" xfId="0" applyNumberFormat="1" applyFill="1"/>
    <xf numFmtId="0" fontId="10" fillId="0" borderId="32" xfId="0" applyFont="1" applyBorder="1" applyAlignment="1"/>
    <xf numFmtId="0" fontId="10" fillId="0" borderId="10" xfId="0" applyFont="1" applyBorder="1" applyAlignment="1"/>
    <xf numFmtId="0" fontId="10" fillId="0" borderId="16" xfId="0" applyFont="1" applyBorder="1" applyAlignment="1">
      <alignment horizontal="distributed" vertical="center" wrapText="1"/>
    </xf>
    <xf numFmtId="49" fontId="10" fillId="0" borderId="4"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distributed" vertical="center" wrapText="1"/>
    </xf>
    <xf numFmtId="49" fontId="10" fillId="0" borderId="17" xfId="0" applyNumberFormat="1" applyFont="1" applyBorder="1" applyAlignment="1">
      <alignment horizontal="distributed" vertical="center" wrapText="1"/>
    </xf>
    <xf numFmtId="0" fontId="10" fillId="0" borderId="9" xfId="0" applyFont="1" applyBorder="1" applyAlignment="1"/>
    <xf numFmtId="0" fontId="10" fillId="0" borderId="18" xfId="0" applyFont="1" applyBorder="1" applyAlignment="1">
      <alignment horizontal="distributed" vertical="center"/>
    </xf>
    <xf numFmtId="49" fontId="10" fillId="0" borderId="2"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0" fontId="10" fillId="0" borderId="14" xfId="0" applyFont="1" applyBorder="1" applyAlignment="1">
      <alignment horizontal="distributed" vertical="center"/>
    </xf>
    <xf numFmtId="41" fontId="12" fillId="0" borderId="5" xfId="0" applyNumberFormat="1" applyFont="1" applyFill="1" applyBorder="1" applyAlignment="1">
      <alignment vertical="center"/>
    </xf>
    <xf numFmtId="41" fontId="15" fillId="0" borderId="0" xfId="0" applyNumberFormat="1" applyFont="1"/>
    <xf numFmtId="0" fontId="15" fillId="0" borderId="0" xfId="0" applyFont="1"/>
    <xf numFmtId="0" fontId="10" fillId="0" borderId="0" xfId="0" applyFont="1" applyBorder="1" applyAlignment="1">
      <alignment vertical="center" textRotation="255" wrapText="1"/>
    </xf>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41" fontId="13" fillId="0" borderId="25" xfId="0" applyNumberFormat="1" applyFont="1" applyFill="1" applyBorder="1" applyAlignment="1">
      <alignment vertical="center"/>
    </xf>
    <xf numFmtId="41" fontId="13" fillId="0" borderId="12" xfId="0" applyNumberFormat="1" applyFont="1" applyFill="1" applyBorder="1" applyAlignment="1">
      <alignment vertical="center"/>
    </xf>
    <xf numFmtId="41" fontId="10" fillId="0" borderId="0" xfId="0" applyNumberFormat="1" applyFont="1" applyBorder="1"/>
    <xf numFmtId="0" fontId="10" fillId="0" borderId="0" xfId="0" applyFont="1" applyBorder="1" applyAlignment="1">
      <alignment vertical="center" textRotation="255"/>
    </xf>
    <xf numFmtId="49" fontId="10" fillId="0" borderId="0" xfId="0" applyNumberFormat="1" applyFont="1" applyBorder="1" applyAlignment="1">
      <alignment vertical="center"/>
    </xf>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0" fontId="10" fillId="0" borderId="27" xfId="0" applyFont="1" applyBorder="1" applyAlignment="1">
      <alignment vertical="center" textRotation="255"/>
    </xf>
    <xf numFmtId="0" fontId="10" fillId="0" borderId="27" xfId="0" applyFont="1" applyBorder="1" applyAlignment="1">
      <alignment horizontal="distributed" vertical="center"/>
    </xf>
    <xf numFmtId="49" fontId="10" fillId="0" borderId="27" xfId="0" applyNumberFormat="1" applyFont="1" applyBorder="1" applyAlignment="1">
      <alignment vertical="center"/>
    </xf>
    <xf numFmtId="49" fontId="10" fillId="0" borderId="27" xfId="0" applyNumberFormat="1" applyFont="1" applyBorder="1" applyAlignment="1">
      <alignment horizontal="distributed" vertical="center"/>
    </xf>
    <xf numFmtId="49" fontId="10" fillId="0" borderId="33" xfId="0" applyNumberFormat="1" applyFont="1" applyBorder="1" applyAlignment="1">
      <alignment horizontal="distributed" vertical="center"/>
    </xf>
    <xf numFmtId="41" fontId="10" fillId="0" borderId="24" xfId="0" applyNumberFormat="1" applyFont="1" applyFill="1" applyBorder="1" applyAlignment="1">
      <alignment vertical="center"/>
    </xf>
    <xf numFmtId="41" fontId="10" fillId="0" borderId="26" xfId="0" applyNumberFormat="1" applyFont="1" applyFill="1" applyBorder="1" applyAlignment="1">
      <alignment vertical="center" shrinkToFit="1"/>
    </xf>
    <xf numFmtId="0" fontId="10" fillId="0" borderId="8" xfId="0" applyFont="1" applyBorder="1" applyAlignment="1">
      <alignment vertical="center" textRotation="255" wrapText="1"/>
    </xf>
    <xf numFmtId="49" fontId="13" fillId="0" borderId="8" xfId="0" applyNumberFormat="1" applyFont="1" applyBorder="1" applyAlignment="1">
      <alignment horizontal="distributed" vertic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41" fontId="12" fillId="0" borderId="25" xfId="0" applyNumberFormat="1" applyFont="1" applyFill="1" applyBorder="1" applyAlignment="1">
      <alignment vertical="center"/>
    </xf>
    <xf numFmtId="0" fontId="11" fillId="0" borderId="0" xfId="0" applyFont="1" applyBorder="1" applyAlignment="1">
      <alignment vertical="center" textRotation="255"/>
    </xf>
    <xf numFmtId="41" fontId="10" fillId="0" borderId="0" xfId="0" applyNumberFormat="1" applyFont="1" applyFill="1" applyBorder="1"/>
    <xf numFmtId="0" fontId="11" fillId="0" borderId="9" xfId="0" applyFont="1" applyBorder="1" applyAlignment="1">
      <alignment vertical="center" textRotation="255"/>
    </xf>
    <xf numFmtId="49" fontId="10" fillId="0" borderId="9" xfId="0" applyNumberFormat="1" applyFont="1" applyBorder="1" applyAlignment="1">
      <alignment vertical="center"/>
    </xf>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0" fontId="10" fillId="0" borderId="0" xfId="0" applyFont="1" applyBorder="1" applyAlignment="1">
      <alignment horizontal="left"/>
    </xf>
    <xf numFmtId="0" fontId="10" fillId="0" borderId="0" xfId="0" applyFont="1" applyAlignment="1">
      <alignment vertical="center"/>
    </xf>
    <xf numFmtId="0" fontId="0" fillId="0" borderId="0" xfId="0" applyAlignment="1">
      <alignment vertical="center"/>
    </xf>
    <xf numFmtId="0" fontId="3" fillId="0" borderId="0" xfId="0" applyFont="1" applyAlignment="1">
      <alignment vertical="top"/>
    </xf>
    <xf numFmtId="0" fontId="4" fillId="0" borderId="0" xfId="0" applyFont="1" applyAlignment="1">
      <alignment vertical="top"/>
    </xf>
    <xf numFmtId="0" fontId="4" fillId="0" borderId="0" xfId="0" applyFont="1" applyBorder="1" applyAlignment="1">
      <alignment vertical="top"/>
    </xf>
    <xf numFmtId="49" fontId="13" fillId="0" borderId="27" xfId="0" applyNumberFormat="1" applyFont="1" applyBorder="1" applyAlignment="1">
      <alignment horizontal="distributed" vertical="center"/>
    </xf>
    <xf numFmtId="0" fontId="13" fillId="0" borderId="27" xfId="0" applyFont="1" applyBorder="1" applyAlignment="1">
      <alignment horizontal="distributed" vertical="center"/>
    </xf>
    <xf numFmtId="0" fontId="13" fillId="0" borderId="33" xfId="0" applyFont="1" applyBorder="1" applyAlignment="1">
      <alignment horizontal="distributed" vertical="center"/>
    </xf>
    <xf numFmtId="41" fontId="13" fillId="0" borderId="24" xfId="0" applyNumberFormat="1" applyFont="1" applyFill="1" applyBorder="1" applyAlignment="1">
      <alignment vertical="center"/>
    </xf>
    <xf numFmtId="49" fontId="11" fillId="0" borderId="0" xfId="0" applyNumberFormat="1" applyFont="1" applyBorder="1" applyAlignment="1">
      <alignment horizontal="distributed" vertical="center"/>
    </xf>
    <xf numFmtId="0" fontId="13" fillId="0" borderId="0" xfId="0" applyFont="1" applyBorder="1" applyAlignment="1">
      <alignment vertical="center"/>
    </xf>
    <xf numFmtId="0" fontId="11" fillId="0" borderId="0" xfId="0" applyFont="1" applyBorder="1" applyAlignment="1">
      <alignment horizontal="distributed" vertical="center"/>
    </xf>
    <xf numFmtId="0" fontId="10" fillId="0" borderId="0" xfId="0" applyFont="1" applyBorder="1" applyAlignment="1">
      <alignment horizontal="distributed" vertical="center"/>
    </xf>
    <xf numFmtId="0" fontId="10" fillId="0" borderId="19" xfId="0" applyFont="1" applyBorder="1" applyAlignment="1">
      <alignment horizontal="distributed" vertical="center"/>
    </xf>
    <xf numFmtId="41" fontId="10" fillId="0" borderId="7" xfId="0" applyNumberFormat="1" applyFont="1" applyFill="1" applyBorder="1" applyAlignment="1">
      <alignment horizontal="right" vertical="center"/>
    </xf>
    <xf numFmtId="0" fontId="10" fillId="0" borderId="0" xfId="0" applyFont="1" applyBorder="1" applyAlignment="1">
      <alignment horizontal="center" vertical="center"/>
    </xf>
    <xf numFmtId="41" fontId="10" fillId="0" borderId="6" xfId="0" applyNumberFormat="1" applyFont="1" applyFill="1" applyBorder="1" applyAlignment="1">
      <alignment horizontal="right" vertical="center"/>
    </xf>
    <xf numFmtId="49" fontId="11" fillId="0" borderId="0" xfId="0" applyNumberFormat="1" applyFont="1" applyBorder="1" applyAlignment="1">
      <alignment vertical="center"/>
    </xf>
    <xf numFmtId="0" fontId="13" fillId="0" borderId="9" xfId="0" applyFont="1" applyBorder="1" applyAlignment="1">
      <alignment vertical="center"/>
    </xf>
    <xf numFmtId="0" fontId="10" fillId="0" borderId="9" xfId="0" applyFont="1" applyBorder="1" applyAlignment="1">
      <alignment horizontal="distributed" vertical="center"/>
    </xf>
    <xf numFmtId="0" fontId="11" fillId="0" borderId="11" xfId="0" applyFont="1" applyBorder="1" applyAlignment="1">
      <alignment horizontal="distributed" vertical="center"/>
    </xf>
    <xf numFmtId="41" fontId="4" fillId="0" borderId="0" xfId="0" applyNumberFormat="1" applyFont="1"/>
    <xf numFmtId="0" fontId="16" fillId="0" borderId="0" xfId="0" applyFont="1"/>
    <xf numFmtId="41" fontId="17" fillId="0" borderId="0" xfId="0" applyNumberFormat="1" applyFont="1" applyFill="1" applyBorder="1" applyAlignment="1">
      <alignment vertical="center"/>
    </xf>
    <xf numFmtId="49" fontId="10" fillId="0" borderId="22" xfId="0" applyNumberFormat="1" applyFont="1" applyBorder="1" applyAlignment="1">
      <alignment horizontal="distributed" vertical="center"/>
    </xf>
    <xf numFmtId="49" fontId="10" fillId="0" borderId="22" xfId="0" applyNumberFormat="1" applyFont="1" applyBorder="1" applyAlignment="1">
      <alignment horizontal="distributed" vertical="center" wrapText="1"/>
    </xf>
    <xf numFmtId="49" fontId="10" fillId="0" borderId="23" xfId="0" applyNumberFormat="1" applyFont="1" applyBorder="1" applyAlignment="1">
      <alignment horizontal="distributed" vertical="center"/>
    </xf>
    <xf numFmtId="49" fontId="15" fillId="0" borderId="0" xfId="0" applyNumberFormat="1" applyFont="1" applyBorder="1" applyAlignment="1">
      <alignment horizontal="distributed" vertical="center"/>
    </xf>
    <xf numFmtId="0" fontId="15" fillId="0" borderId="0" xfId="0" applyFont="1" applyBorder="1" applyAlignment="1">
      <alignment horizontal="distributed" vertical="center"/>
    </xf>
    <xf numFmtId="41" fontId="13" fillId="0" borderId="7" xfId="0" applyNumberFormat="1" applyFont="1" applyFill="1" applyBorder="1" applyAlignment="1">
      <alignment vertical="center"/>
    </xf>
    <xf numFmtId="41" fontId="13" fillId="0" borderId="17" xfId="0" applyNumberFormat="1" applyFont="1" applyFill="1" applyBorder="1" applyAlignment="1">
      <alignment vertical="center"/>
    </xf>
    <xf numFmtId="0" fontId="10" fillId="0" borderId="30" xfId="0" applyFont="1" applyBorder="1" applyAlignment="1">
      <alignment horizontal="distributed" vertical="center"/>
    </xf>
    <xf numFmtId="0" fontId="10" fillId="0" borderId="34" xfId="0" applyFont="1" applyBorder="1" applyAlignment="1">
      <alignment horizontal="distributed" vertical="center"/>
    </xf>
    <xf numFmtId="181" fontId="10" fillId="0" borderId="25" xfId="0" applyNumberFormat="1" applyFont="1" applyFill="1" applyBorder="1" applyAlignment="1">
      <alignment vertical="center"/>
    </xf>
    <xf numFmtId="181" fontId="10" fillId="0" borderId="12" xfId="0" applyNumberFormat="1" applyFont="1" applyFill="1" applyBorder="1" applyAlignment="1">
      <alignment vertical="center"/>
    </xf>
    <xf numFmtId="49" fontId="10" fillId="0" borderId="30" xfId="0" applyNumberFormat="1" applyFont="1" applyBorder="1" applyAlignment="1">
      <alignment horizontal="distributed"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0" fontId="10" fillId="0" borderId="11" xfId="0" applyFont="1" applyBorder="1" applyAlignment="1">
      <alignment horizontal="distributed" vertical="center"/>
    </xf>
    <xf numFmtId="0" fontId="10" fillId="0" borderId="32" xfId="0" applyFont="1" applyBorder="1" applyAlignment="1"/>
    <xf numFmtId="0" fontId="11" fillId="0" borderId="32" xfId="0" applyFont="1" applyBorder="1" applyAlignment="1">
      <alignment shrinkToFit="1"/>
    </xf>
    <xf numFmtId="0" fontId="11" fillId="0" borderId="32" xfId="0" applyFont="1" applyBorder="1" applyAlignment="1">
      <alignment horizontal="center" shrinkToFit="1"/>
    </xf>
    <xf numFmtId="49" fontId="15" fillId="0" borderId="3" xfId="0" applyNumberFormat="1" applyFont="1" applyBorder="1" applyAlignment="1">
      <alignment horizontal="distributed" vertical="center"/>
    </xf>
    <xf numFmtId="0" fontId="15" fillId="0" borderId="3" xfId="0" applyFont="1" applyBorder="1" applyAlignment="1">
      <alignment horizontal="distributed" vertical="center"/>
    </xf>
    <xf numFmtId="49" fontId="6" fillId="0" borderId="8" xfId="0" applyNumberFormat="1" applyFont="1" applyBorder="1" applyAlignment="1">
      <alignment horizontal="distributed" vertical="center" textRotation="255"/>
    </xf>
    <xf numFmtId="0" fontId="6" fillId="0" borderId="0" xfId="0" applyFont="1" applyAlignment="1">
      <alignment horizontal="distributed" vertical="center" textRotation="255"/>
    </xf>
    <xf numFmtId="0" fontId="6" fillId="0" borderId="27" xfId="0" applyFont="1" applyBorder="1" applyAlignment="1">
      <alignment horizontal="distributed" vertical="center" textRotation="255"/>
    </xf>
    <xf numFmtId="41" fontId="10" fillId="0" borderId="25" xfId="0" applyNumberFormat="1" applyFont="1" applyFill="1" applyBorder="1" applyAlignment="1">
      <alignment vertical="center"/>
    </xf>
    <xf numFmtId="41" fontId="10" fillId="0" borderId="12" xfId="0" applyNumberFormat="1" applyFont="1" applyFill="1" applyBorder="1" applyAlignment="1">
      <alignment vertical="center"/>
    </xf>
    <xf numFmtId="41" fontId="10" fillId="0" borderId="26" xfId="0" applyNumberFormat="1" applyFont="1" applyFill="1" applyBorder="1" applyAlignment="1">
      <alignment vertical="center"/>
    </xf>
    <xf numFmtId="49" fontId="6" fillId="0" borderId="0" xfId="0" applyNumberFormat="1" applyFont="1" applyBorder="1" applyAlignment="1">
      <alignment horizontal="distributed" vertical="center" textRotation="255"/>
    </xf>
    <xf numFmtId="0" fontId="10" fillId="0" borderId="0" xfId="0" applyFont="1" applyBorder="1" applyAlignment="1"/>
    <xf numFmtId="0" fontId="11" fillId="0" borderId="0" xfId="0" applyFont="1" applyBorder="1" applyAlignment="1"/>
    <xf numFmtId="49" fontId="10" fillId="0" borderId="4" xfId="0" applyNumberFormat="1" applyFont="1" applyBorder="1" applyAlignment="1">
      <alignment horizontal="center" vertical="center" wrapText="1"/>
    </xf>
    <xf numFmtId="0" fontId="15" fillId="0" borderId="15" xfId="0" applyFont="1" applyBorder="1" applyAlignment="1">
      <alignment horizontal="distributed" vertical="center"/>
    </xf>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49" fontId="13" fillId="0" borderId="0" xfId="0" applyNumberFormat="1" applyFont="1" applyBorder="1" applyAlignment="1">
      <alignment vertical="center"/>
    </xf>
    <xf numFmtId="41" fontId="10" fillId="0" borderId="0" xfId="0" applyNumberFormat="1" applyFont="1" applyFill="1" applyBorder="1" applyAlignment="1">
      <alignment vertical="center"/>
    </xf>
    <xf numFmtId="41" fontId="13" fillId="0" borderId="6" xfId="0" applyNumberFormat="1" applyFont="1" applyFill="1" applyBorder="1" applyAlignment="1">
      <alignment vertical="center"/>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181" fontId="10" fillId="0" borderId="25" xfId="0" applyNumberFormat="1" applyFont="1" applyFill="1" applyBorder="1" applyAlignment="1">
      <alignment horizontal="right" vertical="center"/>
    </xf>
    <xf numFmtId="181" fontId="10" fillId="0" borderId="12" xfId="0" applyNumberFormat="1" applyFont="1" applyFill="1" applyBorder="1" applyAlignment="1">
      <alignment horizontal="right" vertical="center"/>
    </xf>
    <xf numFmtId="49" fontId="10" fillId="0" borderId="8" xfId="0" applyNumberFormat="1" applyFont="1" applyBorder="1" applyAlignment="1">
      <alignment horizontal="distributed" vertical="center"/>
    </xf>
    <xf numFmtId="49" fontId="10" fillId="0" borderId="8" xfId="0" applyNumberFormat="1" applyFont="1" applyBorder="1" applyAlignment="1">
      <alignment vertical="center"/>
    </xf>
    <xf numFmtId="0" fontId="10" fillId="0" borderId="27" xfId="0" applyFont="1" applyBorder="1" applyAlignment="1">
      <alignment horizontal="distributed" vertical="center"/>
    </xf>
    <xf numFmtId="0" fontId="10" fillId="0" borderId="33" xfId="0" applyFont="1" applyBorder="1" applyAlignment="1">
      <alignment horizontal="distributed" vertical="center"/>
    </xf>
    <xf numFmtId="49" fontId="10" fillId="0" borderId="27" xfId="0" applyNumberFormat="1" applyFont="1" applyBorder="1" applyAlignment="1">
      <alignment horizontal="distributed" vertical="center"/>
    </xf>
    <xf numFmtId="0" fontId="18" fillId="0" borderId="0" xfId="0" applyFont="1"/>
    <xf numFmtId="49" fontId="6" fillId="0" borderId="8" xfId="0" applyNumberFormat="1"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27" xfId="0" applyFont="1" applyFill="1" applyBorder="1" applyAlignment="1">
      <alignment horizontal="distributed" vertical="center" textRotation="255"/>
    </xf>
    <xf numFmtId="0" fontId="10" fillId="0" borderId="0" xfId="0" applyFont="1" applyFill="1" applyAlignment="1">
      <alignment horizontal="left" vertical="center" wrapText="1"/>
    </xf>
    <xf numFmtId="0" fontId="13" fillId="0" borderId="22" xfId="0" applyFont="1" applyBorder="1" applyAlignment="1">
      <alignment horizontal="center" vertical="center"/>
    </xf>
    <xf numFmtId="41" fontId="13" fillId="0" borderId="7" xfId="0" applyNumberFormat="1" applyFont="1" applyFill="1" applyBorder="1"/>
    <xf numFmtId="41" fontId="10" fillId="0" borderId="7" xfId="0" applyNumberFormat="1" applyFont="1" applyFill="1" applyBorder="1"/>
    <xf numFmtId="41" fontId="10" fillId="0" borderId="17" xfId="0" applyNumberFormat="1" applyFont="1" applyFill="1" applyBorder="1"/>
    <xf numFmtId="41" fontId="10" fillId="0" borderId="6" xfId="0" applyNumberFormat="1" applyFont="1" applyFill="1" applyBorder="1"/>
    <xf numFmtId="49" fontId="10" fillId="0" borderId="0" xfId="0" applyNumberFormat="1" applyFont="1" applyBorder="1" applyAlignment="1">
      <alignment horizontal="center" vertical="center"/>
    </xf>
    <xf numFmtId="49" fontId="10" fillId="0" borderId="19" xfId="0" applyNumberFormat="1" applyFont="1" applyBorder="1" applyAlignment="1">
      <alignment horizontal="center" vertical="center"/>
    </xf>
    <xf numFmtId="41" fontId="10" fillId="0" borderId="6" xfId="1" applyNumberFormat="1" applyFont="1" applyFill="1" applyBorder="1"/>
    <xf numFmtId="41" fontId="10" fillId="0" borderId="7" xfId="1" applyNumberFormat="1" applyFont="1" applyFill="1" applyBorder="1"/>
    <xf numFmtId="181" fontId="13" fillId="0" borderId="18" xfId="0" applyNumberFormat="1" applyFont="1" applyFill="1" applyBorder="1"/>
    <xf numFmtId="181" fontId="13" fillId="0" borderId="14" xfId="0" applyNumberFormat="1" applyFont="1" applyFill="1" applyBorder="1"/>
    <xf numFmtId="0" fontId="13" fillId="0" borderId="21" xfId="0" applyFont="1" applyBorder="1" applyAlignment="1">
      <alignment horizontal="distributed" vertical="distributed"/>
    </xf>
    <xf numFmtId="0" fontId="10" fillId="0" borderId="22" xfId="0" applyFont="1" applyBorder="1" applyAlignment="1">
      <alignment horizontal="distributed" vertical="distributed"/>
    </xf>
    <xf numFmtId="49" fontId="10" fillId="0" borderId="22" xfId="0" applyNumberFormat="1" applyFont="1" applyBorder="1" applyAlignment="1">
      <alignment horizontal="distributed" vertical="distributed" wrapText="1"/>
    </xf>
    <xf numFmtId="49" fontId="10" fillId="0" borderId="22" xfId="0" applyNumberFormat="1" applyFont="1" applyBorder="1" applyAlignment="1">
      <alignment horizontal="distributed" vertical="distributed"/>
    </xf>
    <xf numFmtId="49" fontId="10" fillId="0" borderId="23" xfId="0" applyNumberFormat="1" applyFont="1" applyBorder="1" applyAlignment="1">
      <alignment horizontal="distributed" vertical="distributed"/>
    </xf>
    <xf numFmtId="49" fontId="10" fillId="0" borderId="22" xfId="0" applyNumberFormat="1" applyFont="1" applyFill="1" applyBorder="1" applyAlignment="1">
      <alignment horizontal="distributed" vertical="distributed"/>
    </xf>
    <xf numFmtId="49" fontId="10" fillId="0" borderId="23" xfId="0" applyNumberFormat="1" applyFont="1" applyFill="1" applyBorder="1" applyAlignment="1">
      <alignment horizontal="distributed" vertical="distributed"/>
    </xf>
    <xf numFmtId="41" fontId="13" fillId="0" borderId="21"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23" xfId="1" applyNumberFormat="1" applyFont="1" applyFill="1" applyBorder="1" applyAlignment="1">
      <alignment vertical="center"/>
    </xf>
    <xf numFmtId="0" fontId="8" fillId="0" borderId="0" xfId="0" applyFont="1" applyBorder="1" applyAlignment="1">
      <alignment vertical="top"/>
    </xf>
    <xf numFmtId="0" fontId="10" fillId="0" borderId="23" xfId="0" applyFont="1" applyBorder="1" applyAlignment="1">
      <alignment horizontal="distributed" vertical="distributed"/>
    </xf>
    <xf numFmtId="41" fontId="10" fillId="0" borderId="23" xfId="0" applyNumberFormat="1" applyFont="1" applyFill="1" applyBorder="1" applyAlignment="1">
      <alignment vertical="center"/>
    </xf>
    <xf numFmtId="0" fontId="4" fillId="0" borderId="0" xfId="0" applyFont="1" applyAlignment="1">
      <alignment horizontal="center"/>
    </xf>
    <xf numFmtId="0" fontId="10" fillId="0" borderId="10"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2" xfId="0" applyFont="1" applyBorder="1" applyAlignment="1">
      <alignment horizontal="distributed" vertical="center"/>
    </xf>
    <xf numFmtId="49" fontId="10" fillId="0" borderId="2" xfId="0" applyNumberFormat="1" applyFont="1" applyBorder="1" applyAlignment="1">
      <alignment horizontal="distributed" vertical="center" wrapText="1"/>
    </xf>
    <xf numFmtId="49" fontId="10" fillId="0" borderId="2" xfId="0" applyNumberFormat="1" applyFont="1" applyBorder="1" applyAlignment="1">
      <alignment horizontal="distributed" vertical="center"/>
    </xf>
    <xf numFmtId="0" fontId="10" fillId="0" borderId="1" xfId="0" applyFont="1" applyBorder="1" applyAlignment="1">
      <alignment horizontal="distributed" vertical="center"/>
    </xf>
    <xf numFmtId="41" fontId="11" fillId="0" borderId="21" xfId="0" applyNumberFormat="1" applyFont="1" applyFill="1" applyBorder="1" applyAlignment="1">
      <alignment vertical="center"/>
    </xf>
    <xf numFmtId="41" fontId="11" fillId="0" borderId="22" xfId="0" applyNumberFormat="1" applyFont="1" applyFill="1" applyBorder="1" applyAlignment="1">
      <alignment vertical="center"/>
    </xf>
    <xf numFmtId="41" fontId="11" fillId="0" borderId="23" xfId="0" applyNumberFormat="1" applyFont="1" applyFill="1" applyBorder="1" applyAlignment="1">
      <alignment vertical="center"/>
    </xf>
    <xf numFmtId="182" fontId="11" fillId="0" borderId="0" xfId="0" applyNumberFormat="1" applyFont="1"/>
    <xf numFmtId="182" fontId="4" fillId="0" borderId="0" xfId="0" applyNumberFormat="1" applyFont="1"/>
    <xf numFmtId="0" fontId="8" fillId="0" borderId="0" xfId="0" applyFont="1" applyFill="1" applyAlignment="1">
      <alignment vertical="top"/>
    </xf>
    <xf numFmtId="0" fontId="4" fillId="0" borderId="0" xfId="0" applyFont="1" applyFill="1"/>
    <xf numFmtId="0" fontId="4" fillId="0" borderId="0" xfId="0" applyFont="1" applyFill="1" applyBorder="1"/>
    <xf numFmtId="0" fontId="3" fillId="0" borderId="0" xfId="0" applyFont="1" applyFill="1"/>
    <xf numFmtId="0" fontId="18" fillId="0" borderId="0" xfId="0" applyFont="1" applyFill="1" applyAlignment="1">
      <alignment horizontal="left" vertical="top" wrapText="1"/>
    </xf>
    <xf numFmtId="0" fontId="11" fillId="0" borderId="0" xfId="0" applyFont="1" applyFill="1"/>
    <xf numFmtId="0" fontId="18" fillId="0" borderId="9" xfId="0" applyFont="1" applyFill="1" applyBorder="1" applyAlignment="1">
      <alignment horizontal="left" vertical="top" wrapText="1"/>
    </xf>
    <xf numFmtId="0" fontId="6" fillId="0" borderId="21" xfId="0" applyFont="1" applyFill="1" applyBorder="1" applyAlignment="1"/>
    <xf numFmtId="0" fontId="6" fillId="0" borderId="22" xfId="0" applyFont="1" applyFill="1" applyBorder="1" applyAlignment="1">
      <alignment horizontal="distributed" vertical="distributed"/>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7" fillId="0" borderId="0" xfId="0" applyFont="1" applyFill="1"/>
    <xf numFmtId="0" fontId="6" fillId="0" borderId="33" xfId="0" applyFont="1" applyFill="1" applyBorder="1" applyAlignment="1">
      <alignment horizontal="distributed" vertical="center"/>
    </xf>
    <xf numFmtId="0" fontId="6" fillId="0" borderId="7" xfId="0" applyFont="1" applyFill="1" applyBorder="1" applyAlignment="1">
      <alignment horizontal="distributed" vertical="distributed"/>
    </xf>
    <xf numFmtId="183" fontId="19" fillId="0" borderId="7" xfId="0" applyNumberFormat="1" applyFont="1" applyFill="1" applyBorder="1"/>
    <xf numFmtId="183" fontId="19" fillId="0" borderId="6" xfId="0" applyNumberFormat="1" applyFont="1" applyFill="1" applyBorder="1"/>
    <xf numFmtId="0" fontId="7" fillId="0" borderId="0" xfId="0" applyFont="1" applyFill="1" applyBorder="1"/>
    <xf numFmtId="0" fontId="6" fillId="0" borderId="34" xfId="0" applyFont="1" applyFill="1" applyBorder="1" applyAlignment="1">
      <alignment horizontal="distributed" vertical="center"/>
    </xf>
    <xf numFmtId="0" fontId="6" fillId="0" borderId="24" xfId="0" applyFont="1" applyFill="1" applyBorder="1" applyAlignment="1">
      <alignment horizontal="distributed" vertical="distributed"/>
    </xf>
    <xf numFmtId="0" fontId="6" fillId="0" borderId="28" xfId="0" applyFont="1" applyFill="1" applyBorder="1" applyAlignment="1">
      <alignment horizontal="distributed" vertical="distributed"/>
    </xf>
    <xf numFmtId="183" fontId="19" fillId="0" borderId="28" xfId="0" applyNumberFormat="1" applyFont="1" applyFill="1" applyBorder="1"/>
    <xf numFmtId="183" fontId="19" fillId="0" borderId="29" xfId="0" applyNumberFormat="1" applyFont="1" applyFill="1" applyBorder="1"/>
    <xf numFmtId="0" fontId="6" fillId="0" borderId="25" xfId="0" applyFont="1" applyFill="1" applyBorder="1" applyAlignment="1">
      <alignment horizontal="distributed" vertical="distributed"/>
    </xf>
    <xf numFmtId="183" fontId="19" fillId="0" borderId="24" xfId="0" applyNumberFormat="1" applyFont="1" applyFill="1" applyBorder="1"/>
    <xf numFmtId="183" fontId="19" fillId="0" borderId="25" xfId="0" applyNumberFormat="1" applyFont="1" applyFill="1" applyBorder="1"/>
    <xf numFmtId="0" fontId="6" fillId="0" borderId="13" xfId="0" applyFont="1" applyFill="1" applyBorder="1" applyAlignment="1">
      <alignment horizontal="distributed" vertical="center"/>
    </xf>
    <xf numFmtId="182" fontId="7" fillId="0" borderId="0" xfId="0" applyNumberFormat="1" applyFont="1" applyFill="1" applyBorder="1"/>
    <xf numFmtId="182" fontId="7" fillId="0" borderId="0" xfId="0" applyNumberFormat="1" applyFont="1" applyFill="1"/>
    <xf numFmtId="0" fontId="6" fillId="0" borderId="8" xfId="0" applyFont="1" applyFill="1" applyBorder="1" applyAlignment="1">
      <alignment horizontal="center" vertical="center"/>
    </xf>
    <xf numFmtId="183" fontId="19" fillId="0" borderId="8" xfId="0" applyNumberFormat="1" applyFont="1" applyFill="1" applyBorder="1"/>
    <xf numFmtId="0" fontId="6" fillId="0" borderId="0" xfId="0" applyFont="1" applyFill="1" applyBorder="1" applyAlignment="1">
      <alignment horizontal="center" vertical="center"/>
    </xf>
    <xf numFmtId="183" fontId="19" fillId="0" borderId="0" xfId="0" applyNumberFormat="1" applyFont="1" applyFill="1" applyBorder="1"/>
    <xf numFmtId="183" fontId="19" fillId="0" borderId="27" xfId="0" applyNumberFormat="1" applyFont="1" applyFill="1" applyBorder="1"/>
    <xf numFmtId="0" fontId="6" fillId="0" borderId="27" xfId="0" applyFont="1" applyFill="1" applyBorder="1" applyAlignment="1">
      <alignment horizontal="center" vertical="center"/>
    </xf>
    <xf numFmtId="0" fontId="12" fillId="0" borderId="9" xfId="0" applyFont="1" applyFill="1" applyBorder="1" applyAlignment="1">
      <alignment horizontal="distributed" vertical="center"/>
    </xf>
    <xf numFmtId="0" fontId="12" fillId="0" borderId="35" xfId="0" applyFont="1" applyFill="1" applyBorder="1" applyAlignment="1">
      <alignment horizontal="distributed"/>
    </xf>
    <xf numFmtId="183" fontId="20" fillId="0" borderId="2" xfId="0" applyNumberFormat="1" applyFont="1" applyFill="1" applyBorder="1"/>
    <xf numFmtId="183" fontId="20" fillId="0" borderId="1" xfId="0" applyNumberFormat="1" applyFont="1" applyFill="1" applyBorder="1"/>
    <xf numFmtId="0" fontId="6" fillId="0" borderId="0" xfId="0" applyFont="1" applyFill="1"/>
    <xf numFmtId="0" fontId="21" fillId="0" borderId="0" xfId="0" applyFont="1" applyFill="1"/>
    <xf numFmtId="0" fontId="22" fillId="0" borderId="0" xfId="0" applyFont="1" applyFill="1"/>
    <xf numFmtId="0" fontId="23" fillId="0" borderId="0" xfId="0" applyFont="1" applyFill="1"/>
    <xf numFmtId="0" fontId="24" fillId="0" borderId="0" xfId="0" applyFont="1" applyFill="1"/>
    <xf numFmtId="0" fontId="19" fillId="0" borderId="21" xfId="0" applyFont="1" applyFill="1" applyBorder="1"/>
    <xf numFmtId="0" fontId="25" fillId="0" borderId="22"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6" fillId="0" borderId="0" xfId="0" applyFont="1" applyFill="1"/>
    <xf numFmtId="0" fontId="19" fillId="0" borderId="19" xfId="0" applyFont="1" applyFill="1" applyBorder="1" applyAlignment="1">
      <alignment vertical="top" wrapText="1"/>
    </xf>
    <xf numFmtId="0" fontId="25" fillId="0" borderId="7" xfId="0" applyFont="1" applyFill="1" applyBorder="1" applyAlignment="1">
      <alignment horizontal="center" vertical="center"/>
    </xf>
    <xf numFmtId="38" fontId="1" fillId="0" borderId="5" xfId="1" applyFont="1" applyFill="1" applyBorder="1" applyAlignment="1">
      <alignment vertical="center"/>
    </xf>
    <xf numFmtId="38" fontId="1" fillId="0" borderId="4" xfId="1" applyFont="1" applyFill="1" applyBorder="1" applyAlignment="1">
      <alignment vertical="center"/>
    </xf>
    <xf numFmtId="38" fontId="1" fillId="0" borderId="28" xfId="1" applyFont="1" applyFill="1" applyBorder="1" applyAlignment="1">
      <alignment vertical="center"/>
    </xf>
    <xf numFmtId="38" fontId="1" fillId="0" borderId="29" xfId="1" applyFont="1" applyFill="1" applyBorder="1" applyAlignment="1">
      <alignment vertical="center"/>
    </xf>
    <xf numFmtId="0" fontId="19" fillId="0" borderId="19" xfId="0" applyFont="1" applyFill="1" applyBorder="1" applyAlignment="1">
      <alignment wrapText="1"/>
    </xf>
    <xf numFmtId="0" fontId="25" fillId="0" borderId="28" xfId="0" applyFont="1" applyFill="1" applyBorder="1" applyAlignment="1">
      <alignment horizontal="center" vertical="center"/>
    </xf>
    <xf numFmtId="38" fontId="1" fillId="0" borderId="36" xfId="1" applyFont="1" applyFill="1" applyBorder="1" applyAlignment="1">
      <alignment vertical="center"/>
    </xf>
    <xf numFmtId="38" fontId="1" fillId="0" borderId="37" xfId="1" applyFont="1" applyFill="1" applyBorder="1" applyAlignment="1">
      <alignment vertical="center"/>
    </xf>
    <xf numFmtId="0" fontId="19" fillId="0" borderId="13" xfId="0" applyFont="1" applyFill="1" applyBorder="1" applyAlignment="1">
      <alignment vertical="top" wrapText="1"/>
    </xf>
    <xf numFmtId="0" fontId="25" fillId="0" borderId="25" xfId="0" applyFont="1" applyFill="1" applyBorder="1" applyAlignment="1">
      <alignment horizontal="center" vertical="center"/>
    </xf>
    <xf numFmtId="38" fontId="1" fillId="0" borderId="24" xfId="1" applyFont="1" applyFill="1" applyBorder="1" applyAlignment="1">
      <alignment vertical="center"/>
    </xf>
    <xf numFmtId="38" fontId="1" fillId="0" borderId="26" xfId="1" applyFont="1" applyFill="1" applyBorder="1" applyAlignment="1">
      <alignment vertical="center"/>
    </xf>
    <xf numFmtId="0" fontId="19" fillId="0" borderId="33" xfId="0" applyFont="1" applyFill="1" applyBorder="1" applyAlignment="1">
      <alignment wrapText="1"/>
    </xf>
    <xf numFmtId="0" fontId="25" fillId="0" borderId="24" xfId="0" applyFont="1" applyFill="1" applyBorder="1" applyAlignment="1">
      <alignment horizontal="center" vertical="center"/>
    </xf>
    <xf numFmtId="0" fontId="19" fillId="0" borderId="33" xfId="0" applyFont="1" applyFill="1" applyBorder="1" applyAlignment="1">
      <alignment vertical="top" wrapText="1"/>
    </xf>
    <xf numFmtId="38" fontId="1" fillId="0" borderId="2" xfId="1" applyFont="1" applyFill="1" applyBorder="1" applyAlignment="1">
      <alignment vertical="center"/>
    </xf>
    <xf numFmtId="38" fontId="1" fillId="0" borderId="1" xfId="1" applyFont="1" applyFill="1" applyBorder="1" applyAlignment="1">
      <alignment vertical="center"/>
    </xf>
    <xf numFmtId="0" fontId="19" fillId="0" borderId="0" xfId="0" applyFont="1" applyFill="1" applyBorder="1" applyAlignment="1">
      <alignment vertical="top" wrapText="1"/>
    </xf>
    <xf numFmtId="0" fontId="25" fillId="0" borderId="0" xfId="0" applyFont="1" applyFill="1" applyBorder="1" applyAlignment="1">
      <alignment horizontal="center" vertical="center"/>
    </xf>
    <xf numFmtId="38" fontId="1" fillId="0" borderId="0" xfId="1" applyFont="1" applyBorder="1" applyAlignment="1">
      <alignment vertical="center"/>
    </xf>
    <xf numFmtId="0" fontId="25" fillId="0" borderId="23" xfId="0" applyFont="1" applyFill="1" applyBorder="1" applyAlignment="1">
      <alignment horizontal="center" vertical="center"/>
    </xf>
    <xf numFmtId="0" fontId="19" fillId="0" borderId="13"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8" xfId="0" applyFont="1" applyFill="1" applyBorder="1" applyAlignment="1">
      <alignment horizontal="left" vertical="top" wrapText="1"/>
    </xf>
    <xf numFmtId="0" fontId="25" fillId="0" borderId="8" xfId="0" applyFont="1" applyFill="1" applyBorder="1" applyAlignment="1">
      <alignment horizontal="center" vertical="center"/>
    </xf>
    <xf numFmtId="38" fontId="1" fillId="0" borderId="8" xfId="1" applyFont="1" applyBorder="1" applyAlignment="1">
      <alignment vertical="center"/>
    </xf>
    <xf numFmtId="0" fontId="19" fillId="0" borderId="0" xfId="0" applyFont="1" applyFill="1" applyBorder="1" applyAlignment="1">
      <alignment horizontal="left" vertical="top" wrapText="1"/>
    </xf>
    <xf numFmtId="0" fontId="20" fillId="0" borderId="31" xfId="0" applyFont="1" applyFill="1" applyBorder="1" applyAlignment="1">
      <alignment horizontal="center" vertical="center"/>
    </xf>
    <xf numFmtId="0" fontId="20" fillId="0" borderId="35" xfId="0" applyFont="1" applyFill="1" applyBorder="1" applyAlignment="1">
      <alignment vertical="center"/>
    </xf>
    <xf numFmtId="38" fontId="1" fillId="0" borderId="18" xfId="1" applyNumberFormat="1" applyFont="1" applyFill="1" applyBorder="1" applyAlignment="1">
      <alignment vertical="center"/>
    </xf>
    <xf numFmtId="38" fontId="1" fillId="0" borderId="18" xfId="1" applyFont="1" applyFill="1" applyBorder="1" applyAlignment="1">
      <alignment vertical="center"/>
    </xf>
    <xf numFmtId="38" fontId="27" fillId="0" borderId="14" xfId="1" applyFont="1" applyFill="1" applyBorder="1" applyAlignment="1">
      <alignment vertical="center"/>
    </xf>
    <xf numFmtId="0" fontId="6" fillId="0" borderId="0" xfId="0" applyFont="1" applyFill="1" applyAlignment="1">
      <alignment horizontal="left" vertical="center" wrapText="1"/>
    </xf>
    <xf numFmtId="0" fontId="28" fillId="0" borderId="0" xfId="0" applyFont="1" applyFill="1"/>
    <xf numFmtId="0" fontId="29" fillId="0" borderId="0" xfId="0" applyFont="1" applyFill="1"/>
  </cellXfs>
  <cellStyles count="2">
    <cellStyle name="桁区切り [0]"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47625</xdr:rowOff>
    </xdr:from>
    <xdr:to>
      <xdr:col>1</xdr:col>
      <xdr:colOff>171450</xdr:colOff>
      <xdr:row>19</xdr:row>
      <xdr:rowOff>0</xdr:rowOff>
    </xdr:to>
    <xdr:sp macro="" textlink="">
      <xdr:nvSpPr>
        <xdr:cNvPr id="2" name="AutoShape 1">
          <a:extLst>
            <a:ext uri="{FF2B5EF4-FFF2-40B4-BE49-F238E27FC236}">
              <a16:creationId xmlns="" xmlns:a16="http://schemas.microsoft.com/office/drawing/2014/main" id="{00000000-0008-0000-0000-00001B040000}"/>
            </a:ext>
          </a:extLst>
        </xdr:cNvPr>
        <xdr:cNvSpPr>
          <a:spLocks/>
        </xdr:cNvSpPr>
      </xdr:nvSpPr>
      <xdr:spPr bwMode="auto">
        <a:xfrm>
          <a:off x="222250" y="1012825"/>
          <a:ext cx="101600" cy="226377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47625</xdr:rowOff>
    </xdr:from>
    <xdr:to>
      <xdr:col>1</xdr:col>
      <xdr:colOff>171450</xdr:colOff>
      <xdr:row>23</xdr:row>
      <xdr:rowOff>0</xdr:rowOff>
    </xdr:to>
    <xdr:sp macro="" textlink="">
      <xdr:nvSpPr>
        <xdr:cNvPr id="3" name="AutoShape 2">
          <a:extLst>
            <a:ext uri="{FF2B5EF4-FFF2-40B4-BE49-F238E27FC236}">
              <a16:creationId xmlns="" xmlns:a16="http://schemas.microsoft.com/office/drawing/2014/main" id="{00000000-0008-0000-0000-00001C040000}"/>
            </a:ext>
          </a:extLst>
        </xdr:cNvPr>
        <xdr:cNvSpPr>
          <a:spLocks/>
        </xdr:cNvSpPr>
      </xdr:nvSpPr>
      <xdr:spPr bwMode="auto">
        <a:xfrm>
          <a:off x="222250" y="3324225"/>
          <a:ext cx="101600" cy="6127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xmlns="" id="{00000000-0008-0000-0000-0000093C0000}"/>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xmlns="" id="{00000000-0008-0000-0000-00000A3C0000}"/>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xmlns="" id="{00000000-0008-0000-0000-00000B3C0000}"/>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xmlns="" id="{00000000-0008-0000-0000-000006000000}"/>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xmlns="" id="{00000000-0008-0000-0000-000007000000}"/>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xmlns="" id="{00000000-0008-0000-0000-000008000000}"/>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124675</xdr:rowOff>
    </xdr:from>
    <xdr:to>
      <xdr:col>1</xdr:col>
      <xdr:colOff>180975</xdr:colOff>
      <xdr:row>5</xdr:row>
      <xdr:rowOff>293590</xdr:rowOff>
    </xdr:to>
    <xdr:sp macro="" textlink="">
      <xdr:nvSpPr>
        <xdr:cNvPr id="2" name="AutoShape 1">
          <a:extLst>
            <a:ext uri="{FF2B5EF4-FFF2-40B4-BE49-F238E27FC236}">
              <a16:creationId xmlns:a16="http://schemas.microsoft.com/office/drawing/2014/main" xmlns="" id="{00000000-0008-0000-0000-00002B040000}"/>
            </a:ext>
          </a:extLst>
        </xdr:cNvPr>
        <xdr:cNvSpPr>
          <a:spLocks/>
        </xdr:cNvSpPr>
      </xdr:nvSpPr>
      <xdr:spPr bwMode="auto">
        <a:xfrm>
          <a:off x="330200" y="886675"/>
          <a:ext cx="142875" cy="103251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114932</xdr:rowOff>
    </xdr:from>
    <xdr:to>
      <xdr:col>1</xdr:col>
      <xdr:colOff>190500</xdr:colOff>
      <xdr:row>8</xdr:row>
      <xdr:rowOff>309824</xdr:rowOff>
    </xdr:to>
    <xdr:sp macro="" textlink="">
      <xdr:nvSpPr>
        <xdr:cNvPr id="3" name="AutoShape 2">
          <a:extLst>
            <a:ext uri="{FF2B5EF4-FFF2-40B4-BE49-F238E27FC236}">
              <a16:creationId xmlns:a16="http://schemas.microsoft.com/office/drawing/2014/main" xmlns="" id="{00000000-0008-0000-0000-00002C040000}"/>
            </a:ext>
          </a:extLst>
        </xdr:cNvPr>
        <xdr:cNvSpPr>
          <a:spLocks/>
        </xdr:cNvSpPr>
      </xdr:nvSpPr>
      <xdr:spPr bwMode="auto">
        <a:xfrm>
          <a:off x="330200" y="2172332"/>
          <a:ext cx="152400" cy="105849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147195</xdr:rowOff>
    </xdr:from>
    <xdr:to>
      <xdr:col>2</xdr:col>
      <xdr:colOff>0</xdr:colOff>
      <xdr:row>11</xdr:row>
      <xdr:rowOff>324769</xdr:rowOff>
    </xdr:to>
    <xdr:sp macro="" textlink="">
      <xdr:nvSpPr>
        <xdr:cNvPr id="4" name="AutoShape 3">
          <a:extLst>
            <a:ext uri="{FF2B5EF4-FFF2-40B4-BE49-F238E27FC236}">
              <a16:creationId xmlns:a16="http://schemas.microsoft.com/office/drawing/2014/main" xmlns="" id="{00000000-0008-0000-0000-00002D040000}"/>
            </a:ext>
          </a:extLst>
        </xdr:cNvPr>
        <xdr:cNvSpPr>
          <a:spLocks/>
        </xdr:cNvSpPr>
      </xdr:nvSpPr>
      <xdr:spPr bwMode="auto">
        <a:xfrm>
          <a:off x="330200" y="3499995"/>
          <a:ext cx="165100" cy="104117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137766</xdr:rowOff>
    </xdr:from>
    <xdr:to>
      <xdr:col>1</xdr:col>
      <xdr:colOff>180975</xdr:colOff>
      <xdr:row>5</xdr:row>
      <xdr:rowOff>304287</xdr:rowOff>
    </xdr:to>
    <xdr:sp macro="" textlink="">
      <xdr:nvSpPr>
        <xdr:cNvPr id="2" name="AutoShape 1">
          <a:extLst>
            <a:ext uri="{FF2B5EF4-FFF2-40B4-BE49-F238E27FC236}">
              <a16:creationId xmlns:a16="http://schemas.microsoft.com/office/drawing/2014/main" xmlns="" id="{00000000-0008-0000-0000-000028040000}"/>
            </a:ext>
          </a:extLst>
        </xdr:cNvPr>
        <xdr:cNvSpPr>
          <a:spLocks/>
        </xdr:cNvSpPr>
      </xdr:nvSpPr>
      <xdr:spPr bwMode="auto">
        <a:xfrm>
          <a:off x="279400" y="899766"/>
          <a:ext cx="142875" cy="10047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119528</xdr:rowOff>
    </xdr:from>
    <xdr:to>
      <xdr:col>1</xdr:col>
      <xdr:colOff>190500</xdr:colOff>
      <xdr:row>8</xdr:row>
      <xdr:rowOff>312026</xdr:rowOff>
    </xdr:to>
    <xdr:sp macro="" textlink="">
      <xdr:nvSpPr>
        <xdr:cNvPr id="3" name="AutoShape 2">
          <a:extLst>
            <a:ext uri="{FF2B5EF4-FFF2-40B4-BE49-F238E27FC236}">
              <a16:creationId xmlns:a16="http://schemas.microsoft.com/office/drawing/2014/main" xmlns="" id="{00000000-0008-0000-0000-000029040000}"/>
            </a:ext>
          </a:extLst>
        </xdr:cNvPr>
        <xdr:cNvSpPr>
          <a:spLocks/>
        </xdr:cNvSpPr>
      </xdr:nvSpPr>
      <xdr:spPr bwMode="auto">
        <a:xfrm>
          <a:off x="279400" y="2138828"/>
          <a:ext cx="152400" cy="10306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118661</xdr:rowOff>
    </xdr:from>
    <xdr:to>
      <xdr:col>2</xdr:col>
      <xdr:colOff>0</xdr:colOff>
      <xdr:row>11</xdr:row>
      <xdr:rowOff>293841</xdr:rowOff>
    </xdr:to>
    <xdr:sp macro="" textlink="">
      <xdr:nvSpPr>
        <xdr:cNvPr id="4" name="AutoShape 3">
          <a:extLst>
            <a:ext uri="{FF2B5EF4-FFF2-40B4-BE49-F238E27FC236}">
              <a16:creationId xmlns:a16="http://schemas.microsoft.com/office/drawing/2014/main" xmlns="" id="{00000000-0008-0000-0000-00002A040000}"/>
            </a:ext>
          </a:extLst>
        </xdr:cNvPr>
        <xdr:cNvSpPr>
          <a:spLocks/>
        </xdr:cNvSpPr>
      </xdr:nvSpPr>
      <xdr:spPr bwMode="auto">
        <a:xfrm>
          <a:off x="279400" y="3395261"/>
          <a:ext cx="165100" cy="1013380"/>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zoomScaleSheetLayoutView="140" workbookViewId="0"/>
  </sheetViews>
  <sheetFormatPr baseColWidth="12" defaultColWidth="8.83203125" defaultRowHeight="14" x14ac:dyDescent="0.15"/>
  <cols>
    <col min="1" max="1" width="11" customWidth="1"/>
    <col min="2" max="11" width="7.6640625" customWidth="1"/>
  </cols>
  <sheetData>
    <row r="1" spans="1:11" s="2" customFormat="1" ht="15" x14ac:dyDescent="0.15">
      <c r="A1" s="4"/>
    </row>
    <row r="2" spans="1:11" s="1" customFormat="1" ht="21" customHeight="1" x14ac:dyDescent="0.15">
      <c r="A2" s="29" t="s">
        <v>23</v>
      </c>
      <c r="B2" s="29"/>
      <c r="C2" s="29"/>
      <c r="D2" s="29"/>
      <c r="E2" s="29"/>
      <c r="F2" s="29"/>
      <c r="G2" s="29"/>
      <c r="H2" s="29"/>
      <c r="I2" s="29"/>
      <c r="J2" s="29"/>
      <c r="K2" s="29"/>
    </row>
    <row r="3" spans="1:11" s="3" customFormat="1" x14ac:dyDescent="0.15"/>
    <row r="4" spans="1:11" s="1" customFormat="1" ht="19" x14ac:dyDescent="0.15">
      <c r="A4" s="5" t="s">
        <v>22</v>
      </c>
    </row>
    <row r="5" spans="1:11" s="2" customFormat="1" x14ac:dyDescent="0.15"/>
    <row r="6" spans="1:11" s="2" customFormat="1" ht="18" customHeight="1" x14ac:dyDescent="0.15">
      <c r="A6" s="4" t="s">
        <v>26</v>
      </c>
    </row>
    <row r="7" spans="1:11" s="6" customFormat="1" ht="17" customHeight="1" x14ac:dyDescent="0.15">
      <c r="A7" s="27" t="s">
        <v>25</v>
      </c>
      <c r="B7" s="27"/>
      <c r="C7" s="27"/>
      <c r="D7" s="27"/>
      <c r="E7" s="27"/>
      <c r="F7" s="27"/>
      <c r="G7" s="27"/>
      <c r="H7" s="27"/>
      <c r="I7" s="27"/>
      <c r="J7" s="27"/>
      <c r="K7" s="27"/>
    </row>
    <row r="8" spans="1:11" s="6" customFormat="1" ht="17" customHeight="1" x14ac:dyDescent="0.15">
      <c r="A8" s="27"/>
      <c r="B8" s="27"/>
      <c r="C8" s="27"/>
      <c r="D8" s="27"/>
      <c r="E8" s="27"/>
      <c r="F8" s="27"/>
      <c r="G8" s="27"/>
      <c r="H8" s="27"/>
      <c r="I8" s="27"/>
      <c r="J8" s="27"/>
      <c r="K8" s="27"/>
    </row>
    <row r="9" spans="1:11" s="6" customFormat="1" ht="17" customHeight="1" x14ac:dyDescent="0.15">
      <c r="A9" s="27"/>
      <c r="B9" s="27"/>
      <c r="C9" s="27"/>
      <c r="D9" s="27"/>
      <c r="E9" s="27"/>
      <c r="F9" s="27"/>
      <c r="G9" s="27"/>
      <c r="H9" s="27"/>
      <c r="I9" s="27"/>
      <c r="J9" s="27"/>
      <c r="K9" s="27"/>
    </row>
    <row r="10" spans="1:11" s="6" customFormat="1" ht="17" customHeight="1" thickBot="1" x14ac:dyDescent="0.2">
      <c r="A10" s="28"/>
      <c r="B10" s="28"/>
      <c r="C10" s="28"/>
      <c r="D10" s="28"/>
      <c r="E10" s="28"/>
      <c r="F10" s="28"/>
      <c r="G10" s="28"/>
      <c r="H10" s="28"/>
      <c r="I10" s="28"/>
      <c r="J10" s="28"/>
      <c r="K10" s="28"/>
    </row>
    <row r="11" spans="1:11" s="6" customFormat="1" ht="30" customHeight="1" x14ac:dyDescent="0.15">
      <c r="A11" s="30"/>
      <c r="B11" s="32" t="s">
        <v>11</v>
      </c>
      <c r="C11" s="33"/>
      <c r="D11" s="32" t="s">
        <v>12</v>
      </c>
      <c r="E11" s="33"/>
      <c r="F11" s="32" t="s">
        <v>10</v>
      </c>
      <c r="G11" s="33"/>
      <c r="H11" s="32" t="s">
        <v>13</v>
      </c>
      <c r="I11" s="33"/>
      <c r="J11" s="32" t="s">
        <v>14</v>
      </c>
      <c r="K11" s="36"/>
    </row>
    <row r="12" spans="1:11" s="6" customFormat="1" ht="15" customHeight="1" thickBot="1" x14ac:dyDescent="0.2">
      <c r="A12" s="31"/>
      <c r="B12" s="7" t="s">
        <v>0</v>
      </c>
      <c r="C12" s="8" t="s">
        <v>20</v>
      </c>
      <c r="D12" s="7" t="s">
        <v>0</v>
      </c>
      <c r="E12" s="8" t="s">
        <v>20</v>
      </c>
      <c r="F12" s="7" t="s">
        <v>0</v>
      </c>
      <c r="G12" s="8" t="s">
        <v>20</v>
      </c>
      <c r="H12" s="7" t="s">
        <v>0</v>
      </c>
      <c r="I12" s="8" t="s">
        <v>20</v>
      </c>
      <c r="J12" s="7" t="s">
        <v>0</v>
      </c>
      <c r="K12" s="7" t="s">
        <v>20</v>
      </c>
    </row>
    <row r="13" spans="1:11" s="14" customFormat="1" ht="15" customHeight="1" x14ac:dyDescent="0.15">
      <c r="A13" s="13" t="s">
        <v>1</v>
      </c>
      <c r="B13" s="24">
        <v>32030</v>
      </c>
      <c r="C13" s="25">
        <v>1</v>
      </c>
      <c r="D13" s="24">
        <v>1962</v>
      </c>
      <c r="E13" s="25">
        <v>1</v>
      </c>
      <c r="F13" s="24">
        <v>1789</v>
      </c>
      <c r="G13" s="25">
        <v>1</v>
      </c>
      <c r="H13" s="24">
        <v>5193</v>
      </c>
      <c r="I13" s="25">
        <v>1</v>
      </c>
      <c r="J13" s="24">
        <v>2480</v>
      </c>
      <c r="K13" s="26">
        <v>1</v>
      </c>
    </row>
    <row r="14" spans="1:11" s="14" customFormat="1" ht="15" customHeight="1" x14ac:dyDescent="0.15">
      <c r="A14" s="15" t="s">
        <v>2</v>
      </c>
      <c r="B14" s="16">
        <v>16544</v>
      </c>
      <c r="C14" s="17">
        <v>0.51651576646893538</v>
      </c>
      <c r="D14" s="16">
        <v>1060</v>
      </c>
      <c r="E14" s="17">
        <v>0.54026503567787976</v>
      </c>
      <c r="F14" s="16">
        <v>941</v>
      </c>
      <c r="G14" s="17">
        <v>0.52599217439910562</v>
      </c>
      <c r="H14" s="16">
        <v>2668</v>
      </c>
      <c r="I14" s="17">
        <v>0.51376853456576155</v>
      </c>
      <c r="J14" s="16">
        <v>1273</v>
      </c>
      <c r="K14" s="20">
        <v>0.51330645161290323</v>
      </c>
    </row>
    <row r="15" spans="1:11" s="14" customFormat="1" ht="15" customHeight="1" x14ac:dyDescent="0.15">
      <c r="A15" s="15" t="s">
        <v>3</v>
      </c>
      <c r="B15" s="16">
        <v>15486</v>
      </c>
      <c r="C15" s="17">
        <v>0.48348423353106462</v>
      </c>
      <c r="D15" s="16">
        <v>902</v>
      </c>
      <c r="E15" s="17">
        <v>0.4597349643221203</v>
      </c>
      <c r="F15" s="16">
        <v>848</v>
      </c>
      <c r="G15" s="17">
        <v>0.47400782560089433</v>
      </c>
      <c r="H15" s="16">
        <v>2525</v>
      </c>
      <c r="I15" s="17">
        <v>0.4862314654342384</v>
      </c>
      <c r="J15" s="16">
        <v>1207</v>
      </c>
      <c r="K15" s="20">
        <v>0.48669354838709677</v>
      </c>
    </row>
    <row r="16" spans="1:11" s="14" customFormat="1" ht="15" customHeight="1" x14ac:dyDescent="0.15">
      <c r="A16" s="15" t="s">
        <v>4</v>
      </c>
      <c r="B16" s="16">
        <v>26132</v>
      </c>
      <c r="C16" s="17">
        <v>0.81586013112706834</v>
      </c>
      <c r="D16" s="16">
        <v>1654</v>
      </c>
      <c r="E16" s="17">
        <v>0.84301732925586137</v>
      </c>
      <c r="F16" s="16">
        <v>1589</v>
      </c>
      <c r="G16" s="17">
        <v>0.88820570150922307</v>
      </c>
      <c r="H16" s="16">
        <v>4364</v>
      </c>
      <c r="I16" s="17">
        <v>0.84036202580396691</v>
      </c>
      <c r="J16" s="16">
        <v>1887</v>
      </c>
      <c r="K16" s="20">
        <v>0.76088709677419353</v>
      </c>
    </row>
    <row r="17" spans="1:11" s="14" customFormat="1" ht="15" customHeight="1" x14ac:dyDescent="0.15">
      <c r="A17" s="15" t="s">
        <v>5</v>
      </c>
      <c r="B17" s="16">
        <v>5898</v>
      </c>
      <c r="C17" s="17">
        <v>0.18413986887293163</v>
      </c>
      <c r="D17" s="16">
        <v>308</v>
      </c>
      <c r="E17" s="17">
        <v>0.15698267074413863</v>
      </c>
      <c r="F17" s="16">
        <v>200</v>
      </c>
      <c r="G17" s="17">
        <v>0.11179429849077697</v>
      </c>
      <c r="H17" s="16">
        <v>829</v>
      </c>
      <c r="I17" s="17">
        <v>0.15963797419603312</v>
      </c>
      <c r="J17" s="16">
        <v>593</v>
      </c>
      <c r="K17" s="20">
        <v>0.23911290322580644</v>
      </c>
    </row>
    <row r="18" spans="1:11" s="14" customFormat="1" ht="15" customHeight="1" x14ac:dyDescent="0.15">
      <c r="A18" s="15" t="s">
        <v>6</v>
      </c>
      <c r="B18" s="16">
        <v>31530</v>
      </c>
      <c r="C18" s="17">
        <v>0.98438963471745233</v>
      </c>
      <c r="D18" s="16">
        <v>1951</v>
      </c>
      <c r="E18" s="17">
        <v>0.99439347604485218</v>
      </c>
      <c r="F18" s="16">
        <v>1774</v>
      </c>
      <c r="G18" s="17">
        <v>0.99161542761319177</v>
      </c>
      <c r="H18" s="16">
        <v>5149</v>
      </c>
      <c r="I18" s="17">
        <v>0.99152705565183896</v>
      </c>
      <c r="J18" s="16">
        <v>2446</v>
      </c>
      <c r="K18" s="20">
        <v>0.9862903225806452</v>
      </c>
    </row>
    <row r="19" spans="1:11" s="14" customFormat="1" ht="15" customHeight="1" x14ac:dyDescent="0.15">
      <c r="A19" s="15" t="s">
        <v>7</v>
      </c>
      <c r="B19" s="16">
        <v>500</v>
      </c>
      <c r="C19" s="17">
        <v>1.5610365282547611E-2</v>
      </c>
      <c r="D19" s="16">
        <v>11</v>
      </c>
      <c r="E19" s="17">
        <v>5.6065239551478085E-3</v>
      </c>
      <c r="F19" s="16">
        <v>15</v>
      </c>
      <c r="G19" s="17">
        <v>8.3845723868082728E-3</v>
      </c>
      <c r="H19" s="16">
        <v>44</v>
      </c>
      <c r="I19" s="17">
        <v>8.4729443481609858E-3</v>
      </c>
      <c r="J19" s="16">
        <v>34</v>
      </c>
      <c r="K19" s="20">
        <v>1.3709677419354839E-2</v>
      </c>
    </row>
    <row r="20" spans="1:11" s="14" customFormat="1" ht="15" customHeight="1" x14ac:dyDescent="0.15">
      <c r="A20" s="18" t="s">
        <v>8</v>
      </c>
      <c r="B20" s="34">
        <v>1241</v>
      </c>
      <c r="C20" s="35"/>
      <c r="D20" s="34">
        <v>73</v>
      </c>
      <c r="E20" s="35"/>
      <c r="F20" s="34">
        <v>73</v>
      </c>
      <c r="G20" s="35"/>
      <c r="H20" s="34">
        <v>73</v>
      </c>
      <c r="I20" s="35"/>
      <c r="J20" s="34">
        <v>73</v>
      </c>
      <c r="K20" s="37"/>
    </row>
    <row r="21" spans="1:11" s="14" customFormat="1" ht="15" customHeight="1" thickBot="1" x14ac:dyDescent="0.2">
      <c r="A21" s="19" t="s">
        <v>9</v>
      </c>
      <c r="B21" s="38">
        <v>0</v>
      </c>
      <c r="C21" s="40"/>
      <c r="D21" s="38">
        <v>26.876712328767123</v>
      </c>
      <c r="E21" s="40"/>
      <c r="F21" s="38">
        <v>24.506849315068493</v>
      </c>
      <c r="G21" s="40"/>
      <c r="H21" s="38">
        <v>71.136986301369859</v>
      </c>
      <c r="I21" s="40"/>
      <c r="J21" s="38">
        <v>33.972602739726028</v>
      </c>
      <c r="K21" s="39"/>
    </row>
    <row r="22" spans="1:11" s="6" customFormat="1" ht="7.5" customHeight="1" thickBot="1" x14ac:dyDescent="0.2">
      <c r="A22" s="9"/>
      <c r="B22" s="10"/>
      <c r="C22" s="10"/>
      <c r="D22" s="10"/>
      <c r="E22" s="10"/>
      <c r="F22" s="10"/>
      <c r="G22" s="10"/>
      <c r="H22" s="10"/>
      <c r="I22" s="10"/>
      <c r="J22" s="10"/>
      <c r="K22" s="10"/>
    </row>
    <row r="23" spans="1:11" s="6" customFormat="1" ht="30" customHeight="1" x14ac:dyDescent="0.15">
      <c r="A23" s="30"/>
      <c r="B23" s="41" t="s">
        <v>15</v>
      </c>
      <c r="C23" s="42"/>
      <c r="D23" s="41" t="s">
        <v>18</v>
      </c>
      <c r="E23" s="42"/>
      <c r="F23" s="41" t="s">
        <v>16</v>
      </c>
      <c r="G23" s="42"/>
      <c r="H23" s="41" t="s">
        <v>19</v>
      </c>
      <c r="I23" s="42"/>
      <c r="J23" s="43" t="s">
        <v>21</v>
      </c>
      <c r="K23" s="44"/>
    </row>
    <row r="24" spans="1:11" s="6" customFormat="1" ht="15" customHeight="1" thickBot="1" x14ac:dyDescent="0.2">
      <c r="A24" s="31"/>
      <c r="B24" s="7" t="s">
        <v>0</v>
      </c>
      <c r="C24" s="8" t="s">
        <v>20</v>
      </c>
      <c r="D24" s="7" t="s">
        <v>0</v>
      </c>
      <c r="E24" s="8" t="s">
        <v>20</v>
      </c>
      <c r="F24" s="7" t="s">
        <v>0</v>
      </c>
      <c r="G24" s="7" t="s">
        <v>20</v>
      </c>
      <c r="H24" s="7" t="s">
        <v>17</v>
      </c>
      <c r="I24" s="7" t="s">
        <v>20</v>
      </c>
      <c r="J24" s="7" t="s">
        <v>0</v>
      </c>
      <c r="K24" s="7" t="s">
        <v>20</v>
      </c>
    </row>
    <row r="25" spans="1:11" s="14" customFormat="1" ht="15" customHeight="1" x14ac:dyDescent="0.15">
      <c r="A25" s="13" t="s">
        <v>1</v>
      </c>
      <c r="B25" s="21">
        <v>4304</v>
      </c>
      <c r="C25" s="22">
        <v>1</v>
      </c>
      <c r="D25" s="21">
        <v>3936</v>
      </c>
      <c r="E25" s="22">
        <v>1</v>
      </c>
      <c r="F25" s="21">
        <v>4424</v>
      </c>
      <c r="G25" s="22">
        <v>1</v>
      </c>
      <c r="H25" s="21">
        <v>2585</v>
      </c>
      <c r="I25" s="22">
        <v>1</v>
      </c>
      <c r="J25" s="21">
        <v>5357</v>
      </c>
      <c r="K25" s="23">
        <v>1</v>
      </c>
    </row>
    <row r="26" spans="1:11" s="14" customFormat="1" ht="15" customHeight="1" x14ac:dyDescent="0.15">
      <c r="A26" s="15" t="s">
        <v>2</v>
      </c>
      <c r="B26" s="16">
        <v>2194</v>
      </c>
      <c r="C26" s="17">
        <v>0.50975836431226762</v>
      </c>
      <c r="D26" s="16">
        <v>2041</v>
      </c>
      <c r="E26" s="17">
        <v>0.51854674796747968</v>
      </c>
      <c r="F26" s="16">
        <v>2245</v>
      </c>
      <c r="G26" s="17">
        <v>0.50745931283905965</v>
      </c>
      <c r="H26" s="16">
        <v>1219</v>
      </c>
      <c r="I26" s="17">
        <v>0.47156673114119924</v>
      </c>
      <c r="J26" s="16">
        <v>2903</v>
      </c>
      <c r="K26" s="20">
        <v>0.5419077842075789</v>
      </c>
    </row>
    <row r="27" spans="1:11" s="14" customFormat="1" ht="15" customHeight="1" x14ac:dyDescent="0.15">
      <c r="A27" s="15" t="s">
        <v>3</v>
      </c>
      <c r="B27" s="16">
        <v>2110</v>
      </c>
      <c r="C27" s="17">
        <v>0.49024163568773232</v>
      </c>
      <c r="D27" s="16">
        <v>1895</v>
      </c>
      <c r="E27" s="17">
        <v>0.48145325203252032</v>
      </c>
      <c r="F27" s="16">
        <v>2179</v>
      </c>
      <c r="G27" s="17">
        <v>0.49254068716094035</v>
      </c>
      <c r="H27" s="16">
        <v>1366</v>
      </c>
      <c r="I27" s="17">
        <v>0.52843326885880082</v>
      </c>
      <c r="J27" s="16">
        <v>2454</v>
      </c>
      <c r="K27" s="20">
        <v>0.45809221579242115</v>
      </c>
    </row>
    <row r="28" spans="1:11" s="14" customFormat="1" ht="15" customHeight="1" x14ac:dyDescent="0.15">
      <c r="A28" s="15" t="s">
        <v>4</v>
      </c>
      <c r="B28" s="16">
        <v>3758</v>
      </c>
      <c r="C28" s="17">
        <v>0.8731412639405205</v>
      </c>
      <c r="D28" s="16">
        <v>3203</v>
      </c>
      <c r="E28" s="17">
        <v>0.81377032520325199</v>
      </c>
      <c r="F28" s="16">
        <v>3769</v>
      </c>
      <c r="G28" s="17">
        <v>0.85194394213381552</v>
      </c>
      <c r="H28" s="16">
        <v>2091</v>
      </c>
      <c r="I28" s="17">
        <v>0.80889748549323015</v>
      </c>
      <c r="J28" s="16">
        <v>3817</v>
      </c>
      <c r="K28" s="20">
        <v>0.71252566735112932</v>
      </c>
    </row>
    <row r="29" spans="1:11" s="14" customFormat="1" ht="15" customHeight="1" x14ac:dyDescent="0.15">
      <c r="A29" s="15" t="s">
        <v>5</v>
      </c>
      <c r="B29" s="16">
        <v>546</v>
      </c>
      <c r="C29" s="17">
        <v>0.12685873605947956</v>
      </c>
      <c r="D29" s="16">
        <v>733</v>
      </c>
      <c r="E29" s="17">
        <v>0.18622967479674796</v>
      </c>
      <c r="F29" s="16">
        <v>655</v>
      </c>
      <c r="G29" s="17">
        <v>0.14805605786618445</v>
      </c>
      <c r="H29" s="16">
        <v>494</v>
      </c>
      <c r="I29" s="17">
        <v>0.19110251450676982</v>
      </c>
      <c r="J29" s="16">
        <v>1540</v>
      </c>
      <c r="K29" s="20">
        <v>0.28747433264887062</v>
      </c>
    </row>
    <row r="30" spans="1:11" s="14" customFormat="1" ht="15" customHeight="1" x14ac:dyDescent="0.15">
      <c r="A30" s="15" t="s">
        <v>6</v>
      </c>
      <c r="B30" s="16">
        <v>4251</v>
      </c>
      <c r="C30" s="17">
        <v>0.98768587360594795</v>
      </c>
      <c r="D30" s="16">
        <v>3873</v>
      </c>
      <c r="E30" s="17">
        <v>0.9839939024390244</v>
      </c>
      <c r="F30" s="16">
        <v>4376</v>
      </c>
      <c r="G30" s="17">
        <v>0.98915009041591317</v>
      </c>
      <c r="H30" s="16">
        <v>2517</v>
      </c>
      <c r="I30" s="17">
        <v>0.97369439071566732</v>
      </c>
      <c r="J30" s="16">
        <v>5193</v>
      </c>
      <c r="K30" s="20">
        <v>0.9693858502893411</v>
      </c>
    </row>
    <row r="31" spans="1:11" s="14" customFormat="1" ht="15" customHeight="1" x14ac:dyDescent="0.15">
      <c r="A31" s="15" t="s">
        <v>7</v>
      </c>
      <c r="B31" s="16">
        <v>53</v>
      </c>
      <c r="C31" s="17">
        <v>1.2314126394052044E-2</v>
      </c>
      <c r="D31" s="16">
        <v>63</v>
      </c>
      <c r="E31" s="17">
        <v>1.600609756097561E-2</v>
      </c>
      <c r="F31" s="16">
        <v>48</v>
      </c>
      <c r="G31" s="17">
        <v>1.0849909584086799E-2</v>
      </c>
      <c r="H31" s="16">
        <v>68</v>
      </c>
      <c r="I31" s="17">
        <v>2.630560928433269E-2</v>
      </c>
      <c r="J31" s="16">
        <v>164</v>
      </c>
      <c r="K31" s="20">
        <v>3.0614149710658952E-2</v>
      </c>
    </row>
    <row r="32" spans="1:11" s="14" customFormat="1" ht="15" customHeight="1" x14ac:dyDescent="0.15">
      <c r="A32" s="18" t="s">
        <v>8</v>
      </c>
      <c r="B32" s="34">
        <v>73</v>
      </c>
      <c r="C32" s="35"/>
      <c r="D32" s="34">
        <v>73</v>
      </c>
      <c r="E32" s="35"/>
      <c r="F32" s="34">
        <v>73</v>
      </c>
      <c r="G32" s="35"/>
      <c r="H32" s="34">
        <v>365</v>
      </c>
      <c r="I32" s="37"/>
      <c r="J32" s="34">
        <v>365</v>
      </c>
      <c r="K32" s="37"/>
    </row>
    <row r="33" spans="1:11" s="14" customFormat="1" ht="15" customHeight="1" thickBot="1" x14ac:dyDescent="0.2">
      <c r="A33" s="19" t="s">
        <v>9</v>
      </c>
      <c r="B33" s="38">
        <v>58.958904109589042</v>
      </c>
      <c r="C33" s="40"/>
      <c r="D33" s="38">
        <v>53.917808219178085</v>
      </c>
      <c r="E33" s="40"/>
      <c r="F33" s="38">
        <v>60.602739726027394</v>
      </c>
      <c r="G33" s="40"/>
      <c r="H33" s="38">
        <v>7.0821917808219181</v>
      </c>
      <c r="I33" s="40"/>
      <c r="J33" s="38">
        <v>14.676712328767124</v>
      </c>
      <c r="K33" s="39"/>
    </row>
    <row r="34" spans="1:11" s="6" customFormat="1" ht="7.5" customHeight="1" x14ac:dyDescent="0.15">
      <c r="A34" s="9"/>
      <c r="B34" s="10"/>
      <c r="C34" s="10"/>
      <c r="D34" s="10"/>
      <c r="E34" s="10"/>
      <c r="F34" s="10"/>
      <c r="G34" s="10"/>
      <c r="H34" s="10"/>
      <c r="I34" s="10"/>
      <c r="J34" s="10"/>
      <c r="K34" s="10"/>
    </row>
    <row r="35" spans="1:11" s="6" customFormat="1" ht="15" customHeight="1" x14ac:dyDescent="0.15">
      <c r="A35" s="11" t="s">
        <v>24</v>
      </c>
      <c r="D35" s="12"/>
      <c r="F35" s="12"/>
      <c r="H35" s="12"/>
      <c r="J35" s="12"/>
      <c r="K35" s="12"/>
    </row>
    <row r="37" spans="1:11" x14ac:dyDescent="0.15">
      <c r="B37" s="12"/>
      <c r="D37" s="12"/>
      <c r="F37" s="12"/>
      <c r="H37" s="12"/>
      <c r="J37" s="12"/>
    </row>
    <row r="38" spans="1:11" x14ac:dyDescent="0.15">
      <c r="B38" s="12"/>
      <c r="D38" s="12"/>
      <c r="F38" s="12"/>
      <c r="H38" s="12"/>
      <c r="J38" s="12"/>
    </row>
    <row r="39" spans="1:11" x14ac:dyDescent="0.15">
      <c r="B39" s="12"/>
      <c r="D39" s="12"/>
      <c r="F39" s="12"/>
      <c r="H39" s="12"/>
      <c r="J39" s="12"/>
    </row>
    <row r="40" spans="1:11" x14ac:dyDescent="0.15">
      <c r="B40" s="12"/>
      <c r="D40" s="12"/>
      <c r="F40" s="12"/>
      <c r="H40" s="12"/>
      <c r="J40" s="12"/>
    </row>
    <row r="41" spans="1:11" x14ac:dyDescent="0.15">
      <c r="B41" s="12"/>
      <c r="D41" s="12"/>
      <c r="F41" s="12"/>
      <c r="H41" s="12"/>
      <c r="J41" s="12"/>
    </row>
    <row r="42" spans="1:11" x14ac:dyDescent="0.15">
      <c r="B42" s="12"/>
      <c r="D42" s="12"/>
      <c r="F42" s="12"/>
      <c r="H42" s="12"/>
      <c r="J42" s="12"/>
    </row>
  </sheetData>
  <mergeCells count="34">
    <mergeCell ref="F33:G33"/>
    <mergeCell ref="H33:I33"/>
    <mergeCell ref="J33:K33"/>
    <mergeCell ref="B33:C33"/>
    <mergeCell ref="F32:G32"/>
    <mergeCell ref="H32:I32"/>
    <mergeCell ref="J32:K32"/>
    <mergeCell ref="D32:E32"/>
    <mergeCell ref="B32:C32"/>
    <mergeCell ref="D33:E33"/>
    <mergeCell ref="A23:A24"/>
    <mergeCell ref="J21:K21"/>
    <mergeCell ref="B21:C21"/>
    <mergeCell ref="D21:E21"/>
    <mergeCell ref="F21:G21"/>
    <mergeCell ref="B23:C23"/>
    <mergeCell ref="D23:E23"/>
    <mergeCell ref="F23:G23"/>
    <mergeCell ref="H23:I23"/>
    <mergeCell ref="J23:K23"/>
    <mergeCell ref="H21:I21"/>
    <mergeCell ref="A7:K10"/>
    <mergeCell ref="A2:K2"/>
    <mergeCell ref="A11:A12"/>
    <mergeCell ref="B11:C11"/>
    <mergeCell ref="B20:C20"/>
    <mergeCell ref="F11:G11"/>
    <mergeCell ref="D11:E11"/>
    <mergeCell ref="D20:E20"/>
    <mergeCell ref="F20:G20"/>
    <mergeCell ref="J11:K11"/>
    <mergeCell ref="J20:K20"/>
    <mergeCell ref="H20:I20"/>
    <mergeCell ref="H11:I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baseColWidth="12" defaultColWidth="8.83203125" defaultRowHeight="14" x14ac:dyDescent="0.15"/>
  <cols>
    <col min="1" max="1" width="3.83203125" customWidth="1"/>
    <col min="2" max="2" width="2.6640625" customWidth="1"/>
    <col min="3" max="3" width="9.6640625" customWidth="1"/>
    <col min="4" max="5" width="8.6640625" customWidth="1"/>
    <col min="6" max="6" width="8.6640625" style="116" customWidth="1"/>
  </cols>
  <sheetData>
    <row r="1" spans="1:7" s="2" customFormat="1" ht="18" thickBot="1" x14ac:dyDescent="0.2">
      <c r="A1" s="45" t="s">
        <v>221</v>
      </c>
      <c r="B1" s="88"/>
      <c r="C1" s="88"/>
      <c r="F1" s="165"/>
    </row>
    <row r="2" spans="1:7" s="6" customFormat="1" thickBot="1" x14ac:dyDescent="0.2">
      <c r="A2" s="178"/>
      <c r="B2" s="178"/>
      <c r="C2" s="178"/>
      <c r="D2" s="266" t="s">
        <v>28</v>
      </c>
      <c r="E2" s="267" t="s">
        <v>77</v>
      </c>
      <c r="F2" s="268" t="s">
        <v>76</v>
      </c>
    </row>
    <row r="3" spans="1:7" s="6" customFormat="1" ht="13" x14ac:dyDescent="0.15">
      <c r="A3" s="284" t="s">
        <v>28</v>
      </c>
      <c r="B3" s="285"/>
      <c r="C3" s="285"/>
      <c r="D3" s="168">
        <f>E3+F3</f>
        <v>9545</v>
      </c>
      <c r="E3" s="168">
        <f>E4+E7+E10</f>
        <v>4260</v>
      </c>
      <c r="F3" s="169">
        <f>F4+F7+F10</f>
        <v>5285</v>
      </c>
      <c r="G3" s="12"/>
    </row>
    <row r="4" spans="1:7" s="6" customFormat="1" ht="13" x14ac:dyDescent="0.15">
      <c r="A4" s="286" t="s">
        <v>222</v>
      </c>
      <c r="B4" s="100"/>
      <c r="C4" s="64" t="s">
        <v>28</v>
      </c>
      <c r="D4" s="170">
        <f t="shared" ref="D4:D12" si="0">SUM(E4:F4)</f>
        <v>1298</v>
      </c>
      <c r="E4" s="170">
        <f>SUM(E5:E6)</f>
        <v>694</v>
      </c>
      <c r="F4" s="171">
        <f>SUM(F5:F6)</f>
        <v>604</v>
      </c>
    </row>
    <row r="5" spans="1:7" s="6" customFormat="1" ht="13" x14ac:dyDescent="0.15">
      <c r="A5" s="287"/>
      <c r="B5" s="100"/>
      <c r="C5" s="100" t="s">
        <v>94</v>
      </c>
      <c r="D5" s="170">
        <f t="shared" si="0"/>
        <v>582</v>
      </c>
      <c r="E5" s="170">
        <v>402</v>
      </c>
      <c r="F5" s="171">
        <v>180</v>
      </c>
    </row>
    <row r="6" spans="1:7" s="6" customFormat="1" ht="13" x14ac:dyDescent="0.15">
      <c r="A6" s="288"/>
      <c r="B6" s="100"/>
      <c r="C6" s="100" t="s">
        <v>40</v>
      </c>
      <c r="D6" s="170">
        <f t="shared" si="0"/>
        <v>716</v>
      </c>
      <c r="E6" s="170">
        <v>292</v>
      </c>
      <c r="F6" s="171">
        <v>424</v>
      </c>
    </row>
    <row r="7" spans="1:7" s="6" customFormat="1" ht="13" x14ac:dyDescent="0.15">
      <c r="A7" s="286" t="s">
        <v>223</v>
      </c>
      <c r="B7" s="106"/>
      <c r="C7" s="107" t="s">
        <v>28</v>
      </c>
      <c r="D7" s="289">
        <f t="shared" si="0"/>
        <v>843</v>
      </c>
      <c r="E7" s="289">
        <f>SUM(E8:E9)</f>
        <v>714</v>
      </c>
      <c r="F7" s="290">
        <f>SUM(F8:F9)</f>
        <v>129</v>
      </c>
    </row>
    <row r="8" spans="1:7" s="6" customFormat="1" ht="13" x14ac:dyDescent="0.15">
      <c r="A8" s="103"/>
      <c r="B8" s="100"/>
      <c r="C8" s="100" t="s">
        <v>94</v>
      </c>
      <c r="D8" s="170">
        <f t="shared" si="0"/>
        <v>657</v>
      </c>
      <c r="E8" s="170">
        <v>582</v>
      </c>
      <c r="F8" s="171">
        <v>75</v>
      </c>
    </row>
    <row r="9" spans="1:7" s="6" customFormat="1" ht="13" x14ac:dyDescent="0.15">
      <c r="A9" s="288"/>
      <c r="B9" s="224"/>
      <c r="C9" s="224" t="s">
        <v>40</v>
      </c>
      <c r="D9" s="228">
        <f t="shared" si="0"/>
        <v>186</v>
      </c>
      <c r="E9" s="228">
        <v>132</v>
      </c>
      <c r="F9" s="291">
        <v>54</v>
      </c>
    </row>
    <row r="10" spans="1:7" s="6" customFormat="1" ht="13" x14ac:dyDescent="0.15">
      <c r="A10" s="292" t="s">
        <v>40</v>
      </c>
      <c r="B10" s="100"/>
      <c r="C10" s="64" t="s">
        <v>28</v>
      </c>
      <c r="D10" s="170">
        <f t="shared" si="0"/>
        <v>7404</v>
      </c>
      <c r="E10" s="170">
        <f>SUM(E11:E12)</f>
        <v>2852</v>
      </c>
      <c r="F10" s="171">
        <f>SUM(F11:F12)</f>
        <v>4552</v>
      </c>
    </row>
    <row r="11" spans="1:7" s="6" customFormat="1" ht="13" x14ac:dyDescent="0.15">
      <c r="A11" s="103"/>
      <c r="B11" s="100"/>
      <c r="C11" s="100" t="s">
        <v>94</v>
      </c>
      <c r="D11" s="170">
        <f t="shared" si="0"/>
        <v>4727</v>
      </c>
      <c r="E11" s="170">
        <v>2202</v>
      </c>
      <c r="F11" s="171">
        <v>2525</v>
      </c>
    </row>
    <row r="12" spans="1:7" s="6" customFormat="1" thickBot="1" x14ac:dyDescent="0.2">
      <c r="A12" s="110"/>
      <c r="B12" s="111"/>
      <c r="C12" s="111" t="s">
        <v>40</v>
      </c>
      <c r="D12" s="173">
        <f t="shared" si="0"/>
        <v>2677</v>
      </c>
      <c r="E12" s="173">
        <v>650</v>
      </c>
      <c r="F12" s="174">
        <v>2027</v>
      </c>
    </row>
    <row r="13" spans="1:7" s="6" customFormat="1" ht="13" x14ac:dyDescent="0.15">
      <c r="A13" s="11" t="s">
        <v>24</v>
      </c>
      <c r="C13" s="78"/>
      <c r="D13" s="293"/>
      <c r="E13" s="294"/>
      <c r="F13" s="294"/>
    </row>
    <row r="14" spans="1:7" s="2" customFormat="1" x14ac:dyDescent="0.15">
      <c r="F14" s="165"/>
    </row>
  </sheetData>
  <mergeCells count="5">
    <mergeCell ref="A2:C2"/>
    <mergeCell ref="A3:C3"/>
    <mergeCell ref="A4:A6"/>
    <mergeCell ref="A7:A9"/>
    <mergeCell ref="A10:A12"/>
  </mergeCells>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heetViews>
  <sheetFormatPr baseColWidth="12" defaultColWidth="8.83203125" defaultRowHeight="14" x14ac:dyDescent="0.15"/>
  <cols>
    <col min="1" max="2" width="0.83203125" customWidth="1"/>
    <col min="3" max="3" width="20.1640625" customWidth="1"/>
    <col min="4" max="4" width="8.5" customWidth="1"/>
    <col min="5" max="11" width="7.1640625" customWidth="1"/>
    <col min="12" max="12" width="7.1640625" style="116" customWidth="1"/>
  </cols>
  <sheetData>
    <row r="1" spans="1:12" s="2" customFormat="1" ht="17" x14ac:dyDescent="0.15">
      <c r="A1" s="45" t="s">
        <v>224</v>
      </c>
      <c r="B1" s="88"/>
      <c r="C1" s="88"/>
      <c r="D1" s="88"/>
      <c r="L1" s="165"/>
    </row>
    <row r="2" spans="1:12" s="6" customFormat="1" ht="13" x14ac:dyDescent="0.15">
      <c r="A2" s="27" t="s">
        <v>225</v>
      </c>
      <c r="B2" s="27"/>
      <c r="C2" s="27"/>
      <c r="D2" s="27"/>
      <c r="E2" s="27"/>
      <c r="F2" s="27"/>
      <c r="G2" s="27"/>
      <c r="H2" s="27"/>
      <c r="I2" s="27"/>
      <c r="J2" s="27"/>
      <c r="K2" s="27"/>
      <c r="L2" s="27"/>
    </row>
    <row r="3" spans="1:12" s="6" customFormat="1" ht="13" x14ac:dyDescent="0.15">
      <c r="A3" s="27"/>
      <c r="B3" s="27"/>
      <c r="C3" s="27"/>
      <c r="D3" s="27"/>
      <c r="E3" s="27"/>
      <c r="F3" s="27"/>
      <c r="G3" s="27"/>
      <c r="H3" s="27"/>
      <c r="I3" s="27"/>
      <c r="J3" s="27"/>
      <c r="K3" s="27"/>
      <c r="L3" s="27"/>
    </row>
    <row r="4" spans="1:12" s="6" customFormat="1" thickBot="1" x14ac:dyDescent="0.2">
      <c r="A4" s="28"/>
      <c r="B4" s="28"/>
      <c r="C4" s="28"/>
      <c r="D4" s="28"/>
      <c r="E4" s="28"/>
      <c r="F4" s="28"/>
      <c r="G4" s="28"/>
      <c r="H4" s="28"/>
      <c r="I4" s="28"/>
      <c r="J4" s="28"/>
      <c r="K4" s="28"/>
      <c r="L4" s="28"/>
    </row>
    <row r="5" spans="1:12" s="6" customFormat="1" ht="13" x14ac:dyDescent="0.15">
      <c r="A5" s="196"/>
      <c r="B5" s="196"/>
      <c r="C5" s="196"/>
      <c r="D5" s="197"/>
      <c r="E5" s="199" t="s">
        <v>168</v>
      </c>
      <c r="F5" s="201"/>
      <c r="G5" s="295" t="s">
        <v>226</v>
      </c>
      <c r="H5" s="201"/>
      <c r="I5" s="199" t="s">
        <v>170</v>
      </c>
      <c r="J5" s="201"/>
      <c r="K5" s="199" t="s">
        <v>171</v>
      </c>
      <c r="L5" s="200"/>
    </row>
    <row r="6" spans="1:12" s="6" customFormat="1" thickBot="1" x14ac:dyDescent="0.2">
      <c r="A6" s="204"/>
      <c r="B6" s="204"/>
      <c r="C6" s="204"/>
      <c r="D6" s="55"/>
      <c r="E6" s="8" t="s">
        <v>28</v>
      </c>
      <c r="F6" s="8" t="s">
        <v>172</v>
      </c>
      <c r="G6" s="8" t="s">
        <v>28</v>
      </c>
      <c r="H6" s="8" t="s">
        <v>172</v>
      </c>
      <c r="I6" s="8" t="s">
        <v>28</v>
      </c>
      <c r="J6" s="8" t="s">
        <v>172</v>
      </c>
      <c r="K6" s="8" t="s">
        <v>28</v>
      </c>
      <c r="L6" s="7" t="s">
        <v>172</v>
      </c>
    </row>
    <row r="7" spans="1:12" s="6" customFormat="1" ht="13" x14ac:dyDescent="0.15">
      <c r="A7" s="284" t="s">
        <v>28</v>
      </c>
      <c r="B7" s="285"/>
      <c r="C7" s="285"/>
      <c r="D7" s="296"/>
      <c r="E7" s="168">
        <f>E8+E27</f>
        <v>14136</v>
      </c>
      <c r="F7" s="168">
        <f t="shared" ref="F7:L7" si="0">F8+F27</f>
        <v>11450</v>
      </c>
      <c r="G7" s="168">
        <f t="shared" si="0"/>
        <v>0</v>
      </c>
      <c r="H7" s="168">
        <f t="shared" si="0"/>
        <v>0</v>
      </c>
      <c r="I7" s="168">
        <f t="shared" si="0"/>
        <v>900</v>
      </c>
      <c r="J7" s="168">
        <f t="shared" si="0"/>
        <v>669</v>
      </c>
      <c r="K7" s="168">
        <f t="shared" si="0"/>
        <v>13236</v>
      </c>
      <c r="L7" s="169">
        <f t="shared" si="0"/>
        <v>10781</v>
      </c>
    </row>
    <row r="8" spans="1:12" s="6" customFormat="1" ht="13" x14ac:dyDescent="0.15">
      <c r="A8" s="297"/>
      <c r="B8" s="252" t="s">
        <v>173</v>
      </c>
      <c r="C8" s="298"/>
      <c r="D8" s="299"/>
      <c r="E8" s="289">
        <f>SUM(E9:E26)</f>
        <v>9987</v>
      </c>
      <c r="F8" s="289">
        <f t="shared" ref="F8:L8" si="1">SUM(F9:F26)</f>
        <v>8050</v>
      </c>
      <c r="G8" s="289">
        <f t="shared" si="1"/>
        <v>0</v>
      </c>
      <c r="H8" s="289">
        <f t="shared" si="1"/>
        <v>0</v>
      </c>
      <c r="I8" s="289">
        <f t="shared" si="1"/>
        <v>829</v>
      </c>
      <c r="J8" s="289">
        <f t="shared" si="1"/>
        <v>621</v>
      </c>
      <c r="K8" s="289">
        <f t="shared" si="1"/>
        <v>9158</v>
      </c>
      <c r="L8" s="290">
        <f t="shared" si="1"/>
        <v>7429</v>
      </c>
    </row>
    <row r="9" spans="1:12" s="6" customFormat="1" ht="13" x14ac:dyDescent="0.15">
      <c r="A9" s="220"/>
      <c r="B9" s="100"/>
      <c r="C9" s="254" t="s">
        <v>174</v>
      </c>
      <c r="D9" s="255"/>
      <c r="E9" s="170">
        <v>20</v>
      </c>
      <c r="F9" s="170">
        <v>15</v>
      </c>
      <c r="G9" s="170">
        <v>0</v>
      </c>
      <c r="H9" s="170">
        <v>0</v>
      </c>
      <c r="I9" s="170">
        <v>0</v>
      </c>
      <c r="J9" s="170">
        <v>0</v>
      </c>
      <c r="K9" s="170">
        <v>20</v>
      </c>
      <c r="L9" s="171">
        <v>15</v>
      </c>
    </row>
    <row r="10" spans="1:12" s="6" customFormat="1" ht="13" x14ac:dyDescent="0.15">
      <c r="A10" s="220"/>
      <c r="B10" s="100"/>
      <c r="C10" s="254" t="s">
        <v>175</v>
      </c>
      <c r="D10" s="255"/>
      <c r="E10" s="170">
        <v>92</v>
      </c>
      <c r="F10" s="170">
        <v>59</v>
      </c>
      <c r="G10" s="170">
        <v>0</v>
      </c>
      <c r="H10" s="170">
        <v>0</v>
      </c>
      <c r="I10" s="170">
        <v>40</v>
      </c>
      <c r="J10" s="170">
        <v>27</v>
      </c>
      <c r="K10" s="170">
        <v>52</v>
      </c>
      <c r="L10" s="171">
        <v>32</v>
      </c>
    </row>
    <row r="11" spans="1:12" s="6" customFormat="1" ht="13" x14ac:dyDescent="0.15">
      <c r="A11" s="220"/>
      <c r="B11" s="100"/>
      <c r="C11" s="254" t="s">
        <v>176</v>
      </c>
      <c r="D11" s="255"/>
      <c r="E11" s="170">
        <v>160</v>
      </c>
      <c r="F11" s="170">
        <v>124</v>
      </c>
      <c r="G11" s="170">
        <v>0</v>
      </c>
      <c r="H11" s="170">
        <v>0</v>
      </c>
      <c r="I11" s="170">
        <v>20</v>
      </c>
      <c r="J11" s="170">
        <v>9</v>
      </c>
      <c r="K11" s="170">
        <v>140</v>
      </c>
      <c r="L11" s="171">
        <v>115</v>
      </c>
    </row>
    <row r="12" spans="1:12" s="6" customFormat="1" ht="13" x14ac:dyDescent="0.15">
      <c r="A12" s="220"/>
      <c r="B12" s="100"/>
      <c r="C12" s="254" t="s">
        <v>177</v>
      </c>
      <c r="D12" s="255"/>
      <c r="E12" s="170">
        <v>63</v>
      </c>
      <c r="F12" s="170">
        <v>41</v>
      </c>
      <c r="G12" s="170">
        <v>0</v>
      </c>
      <c r="H12" s="170">
        <v>0</v>
      </c>
      <c r="I12" s="170">
        <v>32</v>
      </c>
      <c r="J12" s="170">
        <v>18</v>
      </c>
      <c r="K12" s="170">
        <v>31</v>
      </c>
      <c r="L12" s="171">
        <v>23</v>
      </c>
    </row>
    <row r="13" spans="1:12" s="6" customFormat="1" ht="13" x14ac:dyDescent="0.15">
      <c r="A13" s="220"/>
      <c r="B13" s="100"/>
      <c r="C13" s="254" t="s">
        <v>178</v>
      </c>
      <c r="D13" s="255"/>
      <c r="E13" s="170">
        <v>41</v>
      </c>
      <c r="F13" s="170">
        <v>29</v>
      </c>
      <c r="G13" s="170">
        <v>0</v>
      </c>
      <c r="H13" s="170">
        <v>0</v>
      </c>
      <c r="I13" s="170">
        <v>0</v>
      </c>
      <c r="J13" s="170">
        <v>0</v>
      </c>
      <c r="K13" s="170">
        <v>41</v>
      </c>
      <c r="L13" s="171">
        <v>29</v>
      </c>
    </row>
    <row r="14" spans="1:12" s="6" customFormat="1" ht="13" x14ac:dyDescent="0.15">
      <c r="A14" s="220"/>
      <c r="B14" s="100"/>
      <c r="C14" s="254" t="s">
        <v>179</v>
      </c>
      <c r="D14" s="255"/>
      <c r="E14" s="170">
        <v>1915</v>
      </c>
      <c r="F14" s="170">
        <v>1436</v>
      </c>
      <c r="G14" s="170">
        <v>0</v>
      </c>
      <c r="H14" s="170">
        <v>0</v>
      </c>
      <c r="I14" s="170">
        <v>49</v>
      </c>
      <c r="J14" s="170">
        <v>26</v>
      </c>
      <c r="K14" s="170">
        <v>1866</v>
      </c>
      <c r="L14" s="171">
        <v>1410</v>
      </c>
    </row>
    <row r="15" spans="1:12" s="6" customFormat="1" ht="13" x14ac:dyDescent="0.15">
      <c r="A15" s="220"/>
      <c r="B15" s="100"/>
      <c r="C15" s="100" t="s">
        <v>180</v>
      </c>
      <c r="D15" s="64" t="s">
        <v>181</v>
      </c>
      <c r="E15" s="170">
        <v>51</v>
      </c>
      <c r="F15" s="170">
        <v>43</v>
      </c>
      <c r="G15" s="170">
        <v>0</v>
      </c>
      <c r="H15" s="170">
        <v>0</v>
      </c>
      <c r="I15" s="170">
        <v>23</v>
      </c>
      <c r="J15" s="170">
        <v>18</v>
      </c>
      <c r="K15" s="170">
        <v>28</v>
      </c>
      <c r="L15" s="171">
        <v>25</v>
      </c>
    </row>
    <row r="16" spans="1:12" s="6" customFormat="1" ht="13" x14ac:dyDescent="0.15">
      <c r="A16" s="220"/>
      <c r="B16" s="100"/>
      <c r="C16" s="257" t="s">
        <v>227</v>
      </c>
      <c r="D16" s="64" t="s">
        <v>183</v>
      </c>
      <c r="E16" s="170">
        <v>303</v>
      </c>
      <c r="F16" s="170">
        <v>253</v>
      </c>
      <c r="G16" s="170">
        <v>0</v>
      </c>
      <c r="H16" s="170">
        <v>0</v>
      </c>
      <c r="I16" s="170">
        <v>11</v>
      </c>
      <c r="J16" s="170">
        <v>10</v>
      </c>
      <c r="K16" s="170">
        <v>292</v>
      </c>
      <c r="L16" s="171">
        <v>243</v>
      </c>
    </row>
    <row r="17" spans="1:13" s="6" customFormat="1" ht="13" x14ac:dyDescent="0.15">
      <c r="A17" s="220"/>
      <c r="B17" s="100"/>
      <c r="C17" s="257" t="s">
        <v>227</v>
      </c>
      <c r="D17" s="64" t="s">
        <v>184</v>
      </c>
      <c r="E17" s="170">
        <v>156</v>
      </c>
      <c r="F17" s="170">
        <v>136</v>
      </c>
      <c r="G17" s="170">
        <v>0</v>
      </c>
      <c r="H17" s="170">
        <v>0</v>
      </c>
      <c r="I17" s="170">
        <v>1</v>
      </c>
      <c r="J17" s="170">
        <v>1</v>
      </c>
      <c r="K17" s="170">
        <v>155</v>
      </c>
      <c r="L17" s="171">
        <v>135</v>
      </c>
    </row>
    <row r="18" spans="1:13" s="6" customFormat="1" ht="13" x14ac:dyDescent="0.15">
      <c r="A18" s="220"/>
      <c r="B18" s="100"/>
      <c r="C18" s="254" t="s">
        <v>185</v>
      </c>
      <c r="D18" s="255"/>
      <c r="E18" s="170">
        <v>2694</v>
      </c>
      <c r="F18" s="170">
        <v>2226</v>
      </c>
      <c r="G18" s="170">
        <v>0</v>
      </c>
      <c r="H18" s="170">
        <v>0</v>
      </c>
      <c r="I18" s="170">
        <v>179</v>
      </c>
      <c r="J18" s="170">
        <v>132</v>
      </c>
      <c r="K18" s="170">
        <v>2515</v>
      </c>
      <c r="L18" s="171">
        <v>2094</v>
      </c>
    </row>
    <row r="19" spans="1:13" s="6" customFormat="1" ht="13" x14ac:dyDescent="0.15">
      <c r="A19" s="220"/>
      <c r="B19" s="100"/>
      <c r="C19" s="254" t="s">
        <v>186</v>
      </c>
      <c r="D19" s="255"/>
      <c r="E19" s="170">
        <v>2038</v>
      </c>
      <c r="F19" s="170">
        <v>1715</v>
      </c>
      <c r="G19" s="170">
        <v>0</v>
      </c>
      <c r="H19" s="170">
        <v>0</v>
      </c>
      <c r="I19" s="170">
        <v>333</v>
      </c>
      <c r="J19" s="170">
        <v>269</v>
      </c>
      <c r="K19" s="170">
        <v>1705</v>
      </c>
      <c r="L19" s="171">
        <v>1446</v>
      </c>
    </row>
    <row r="20" spans="1:13" s="6" customFormat="1" ht="13" x14ac:dyDescent="0.15">
      <c r="A20" s="220"/>
      <c r="B20" s="100"/>
      <c r="C20" s="254" t="s">
        <v>187</v>
      </c>
      <c r="D20" s="255"/>
      <c r="E20" s="170">
        <v>977</v>
      </c>
      <c r="F20" s="170">
        <v>791</v>
      </c>
      <c r="G20" s="170">
        <v>0</v>
      </c>
      <c r="H20" s="170">
        <v>0</v>
      </c>
      <c r="I20" s="170">
        <v>80</v>
      </c>
      <c r="J20" s="170">
        <v>60</v>
      </c>
      <c r="K20" s="170">
        <v>897</v>
      </c>
      <c r="L20" s="171">
        <v>731</v>
      </c>
    </row>
    <row r="21" spans="1:13" s="6" customFormat="1" ht="13" x14ac:dyDescent="0.15">
      <c r="A21" s="220"/>
      <c r="B21" s="100"/>
      <c r="C21" s="254" t="s">
        <v>188</v>
      </c>
      <c r="D21" s="255"/>
      <c r="E21" s="170">
        <v>81</v>
      </c>
      <c r="F21" s="170">
        <v>57</v>
      </c>
      <c r="G21" s="170">
        <v>0</v>
      </c>
      <c r="H21" s="170">
        <v>0</v>
      </c>
      <c r="I21" s="170">
        <v>10</v>
      </c>
      <c r="J21" s="170">
        <v>8</v>
      </c>
      <c r="K21" s="170">
        <v>71</v>
      </c>
      <c r="L21" s="171">
        <v>49</v>
      </c>
    </row>
    <row r="22" spans="1:13" s="6" customFormat="1" ht="13" x14ac:dyDescent="0.15">
      <c r="A22" s="220"/>
      <c r="B22" s="100"/>
      <c r="C22" s="254" t="s">
        <v>189</v>
      </c>
      <c r="D22" s="255"/>
      <c r="E22" s="170">
        <v>1116</v>
      </c>
      <c r="F22" s="170">
        <v>892</v>
      </c>
      <c r="G22" s="170">
        <v>0</v>
      </c>
      <c r="H22" s="170">
        <v>0</v>
      </c>
      <c r="I22" s="170">
        <v>39</v>
      </c>
      <c r="J22" s="170">
        <v>32</v>
      </c>
      <c r="K22" s="170">
        <v>1077</v>
      </c>
      <c r="L22" s="171">
        <v>860</v>
      </c>
    </row>
    <row r="23" spans="1:13" s="6" customFormat="1" ht="13" x14ac:dyDescent="0.15">
      <c r="A23" s="220"/>
      <c r="B23" s="100"/>
      <c r="C23" s="254" t="s">
        <v>190</v>
      </c>
      <c r="D23" s="255"/>
      <c r="E23" s="170">
        <v>274</v>
      </c>
      <c r="F23" s="170">
        <v>227</v>
      </c>
      <c r="G23" s="170">
        <v>0</v>
      </c>
      <c r="H23" s="170">
        <v>0</v>
      </c>
      <c r="I23" s="170">
        <v>10</v>
      </c>
      <c r="J23" s="170">
        <v>9</v>
      </c>
      <c r="K23" s="170">
        <v>264</v>
      </c>
      <c r="L23" s="171">
        <v>218</v>
      </c>
    </row>
    <row r="24" spans="1:13" s="6" customFormat="1" ht="13" x14ac:dyDescent="0.15">
      <c r="A24" s="220"/>
      <c r="B24" s="100"/>
      <c r="C24" s="254" t="s">
        <v>191</v>
      </c>
      <c r="D24" s="255"/>
      <c r="E24" s="170">
        <v>2</v>
      </c>
      <c r="F24" s="170">
        <v>2</v>
      </c>
      <c r="G24" s="170">
        <v>0</v>
      </c>
      <c r="H24" s="170">
        <v>0</v>
      </c>
      <c r="I24" s="170">
        <v>0</v>
      </c>
      <c r="J24" s="170">
        <v>0</v>
      </c>
      <c r="K24" s="170">
        <v>2</v>
      </c>
      <c r="L24" s="171">
        <v>2</v>
      </c>
      <c r="M24" s="70"/>
    </row>
    <row r="25" spans="1:13" s="6" customFormat="1" ht="13" x14ac:dyDescent="0.15">
      <c r="A25" s="220"/>
      <c r="B25" s="100"/>
      <c r="C25" s="254" t="s">
        <v>192</v>
      </c>
      <c r="D25" s="255"/>
      <c r="E25" s="170">
        <v>4</v>
      </c>
      <c r="F25" s="170">
        <v>4</v>
      </c>
      <c r="G25" s="170">
        <v>0</v>
      </c>
      <c r="H25" s="170">
        <v>0</v>
      </c>
      <c r="I25" s="170">
        <v>2</v>
      </c>
      <c r="J25" s="170">
        <v>2</v>
      </c>
      <c r="K25" s="170">
        <v>2</v>
      </c>
      <c r="L25" s="171">
        <v>2</v>
      </c>
    </row>
    <row r="26" spans="1:13" s="6" customFormat="1" ht="13" x14ac:dyDescent="0.15">
      <c r="A26" s="220"/>
      <c r="B26" s="100"/>
      <c r="C26" s="254" t="s">
        <v>193</v>
      </c>
      <c r="D26" s="255"/>
      <c r="E26" s="170">
        <v>0</v>
      </c>
      <c r="F26" s="170">
        <v>0</v>
      </c>
      <c r="G26" s="170">
        <v>0</v>
      </c>
      <c r="H26" s="170">
        <v>0</v>
      </c>
      <c r="I26" s="170">
        <v>0</v>
      </c>
      <c r="J26" s="170">
        <v>0</v>
      </c>
      <c r="K26" s="170">
        <v>0</v>
      </c>
      <c r="L26" s="171">
        <v>0</v>
      </c>
    </row>
    <row r="27" spans="1:13" s="6" customFormat="1" ht="13" x14ac:dyDescent="0.15">
      <c r="A27" s="300"/>
      <c r="B27" s="252" t="s">
        <v>228</v>
      </c>
      <c r="C27" s="298"/>
      <c r="D27" s="299"/>
      <c r="E27" s="170">
        <f>SUM(E28:E36)</f>
        <v>4149</v>
      </c>
      <c r="F27" s="170">
        <f t="shared" ref="F27:L27" si="2">SUM(F28:F36)</f>
        <v>3400</v>
      </c>
      <c r="G27" s="170">
        <f t="shared" si="2"/>
        <v>0</v>
      </c>
      <c r="H27" s="170">
        <f t="shared" si="2"/>
        <v>0</v>
      </c>
      <c r="I27" s="170">
        <f t="shared" si="2"/>
        <v>71</v>
      </c>
      <c r="J27" s="170">
        <f t="shared" si="2"/>
        <v>48</v>
      </c>
      <c r="K27" s="170">
        <f t="shared" si="2"/>
        <v>4078</v>
      </c>
      <c r="L27" s="171">
        <f t="shared" si="2"/>
        <v>3352</v>
      </c>
    </row>
    <row r="28" spans="1:13" s="6" customFormat="1" ht="13" x14ac:dyDescent="0.15">
      <c r="A28" s="220"/>
      <c r="B28" s="100"/>
      <c r="C28" s="254" t="s">
        <v>195</v>
      </c>
      <c r="D28" s="255"/>
      <c r="E28" s="170">
        <v>99</v>
      </c>
      <c r="F28" s="170">
        <v>70</v>
      </c>
      <c r="G28" s="170">
        <v>0</v>
      </c>
      <c r="H28" s="170">
        <v>0</v>
      </c>
      <c r="I28" s="170">
        <v>7</v>
      </c>
      <c r="J28" s="170">
        <v>6</v>
      </c>
      <c r="K28" s="170">
        <v>92</v>
      </c>
      <c r="L28" s="171">
        <v>64</v>
      </c>
    </row>
    <row r="29" spans="1:13" s="6" customFormat="1" ht="13" x14ac:dyDescent="0.15">
      <c r="A29" s="220"/>
      <c r="B29" s="100"/>
      <c r="C29" s="254" t="s">
        <v>196</v>
      </c>
      <c r="D29" s="255"/>
      <c r="E29" s="170">
        <v>257</v>
      </c>
      <c r="F29" s="170">
        <v>215</v>
      </c>
      <c r="G29" s="170">
        <v>0</v>
      </c>
      <c r="H29" s="170">
        <v>0</v>
      </c>
      <c r="I29" s="170">
        <v>28</v>
      </c>
      <c r="J29" s="170">
        <v>19</v>
      </c>
      <c r="K29" s="170">
        <v>229</v>
      </c>
      <c r="L29" s="171">
        <v>196</v>
      </c>
    </row>
    <row r="30" spans="1:13" s="6" customFormat="1" ht="13" x14ac:dyDescent="0.15">
      <c r="A30" s="220"/>
      <c r="B30" s="100"/>
      <c r="C30" s="254" t="s">
        <v>229</v>
      </c>
      <c r="D30" s="255"/>
      <c r="E30" s="170">
        <v>13</v>
      </c>
      <c r="F30" s="170">
        <v>8</v>
      </c>
      <c r="G30" s="170">
        <v>0</v>
      </c>
      <c r="H30" s="170">
        <v>0</v>
      </c>
      <c r="I30" s="170">
        <v>6</v>
      </c>
      <c r="J30" s="170">
        <v>3</v>
      </c>
      <c r="K30" s="170">
        <v>7</v>
      </c>
      <c r="L30" s="171">
        <v>5</v>
      </c>
    </row>
    <row r="31" spans="1:13" s="6" customFormat="1" ht="13" x14ac:dyDescent="0.15">
      <c r="A31" s="220"/>
      <c r="B31" s="100"/>
      <c r="C31" s="254" t="s">
        <v>198</v>
      </c>
      <c r="D31" s="255"/>
      <c r="E31" s="170">
        <v>2798</v>
      </c>
      <c r="F31" s="170">
        <v>2308</v>
      </c>
      <c r="G31" s="170">
        <v>0</v>
      </c>
      <c r="H31" s="170">
        <v>0</v>
      </c>
      <c r="I31" s="170">
        <v>17</v>
      </c>
      <c r="J31" s="170">
        <v>9</v>
      </c>
      <c r="K31" s="170">
        <v>2781</v>
      </c>
      <c r="L31" s="171">
        <v>2299</v>
      </c>
    </row>
    <row r="32" spans="1:13" s="6" customFormat="1" ht="13" x14ac:dyDescent="0.15">
      <c r="A32" s="220"/>
      <c r="B32" s="100"/>
      <c r="C32" s="254" t="s">
        <v>199</v>
      </c>
      <c r="D32" s="255"/>
      <c r="E32" s="170">
        <v>322</v>
      </c>
      <c r="F32" s="170">
        <v>252</v>
      </c>
      <c r="G32" s="170">
        <v>0</v>
      </c>
      <c r="H32" s="170">
        <v>0</v>
      </c>
      <c r="I32" s="170">
        <v>2</v>
      </c>
      <c r="J32" s="170">
        <v>1</v>
      </c>
      <c r="K32" s="170">
        <v>320</v>
      </c>
      <c r="L32" s="171">
        <v>251</v>
      </c>
    </row>
    <row r="33" spans="1:12" s="6" customFormat="1" ht="13" x14ac:dyDescent="0.15">
      <c r="A33" s="220"/>
      <c r="B33" s="100"/>
      <c r="C33" s="254" t="s">
        <v>200</v>
      </c>
      <c r="D33" s="255"/>
      <c r="E33" s="170">
        <v>7</v>
      </c>
      <c r="F33" s="170">
        <v>5</v>
      </c>
      <c r="G33" s="170">
        <v>0</v>
      </c>
      <c r="H33" s="170">
        <v>0</v>
      </c>
      <c r="I33" s="170">
        <v>2</v>
      </c>
      <c r="J33" s="170">
        <v>1</v>
      </c>
      <c r="K33" s="170">
        <v>5</v>
      </c>
      <c r="L33" s="171">
        <v>4</v>
      </c>
    </row>
    <row r="34" spans="1:12" s="6" customFormat="1" ht="13" x14ac:dyDescent="0.15">
      <c r="A34" s="220"/>
      <c r="B34" s="100"/>
      <c r="C34" s="254" t="s">
        <v>201</v>
      </c>
      <c r="D34" s="255"/>
      <c r="E34" s="170">
        <v>7</v>
      </c>
      <c r="F34" s="170">
        <v>7</v>
      </c>
      <c r="G34" s="170">
        <v>0</v>
      </c>
      <c r="H34" s="170">
        <v>0</v>
      </c>
      <c r="I34" s="170">
        <v>0</v>
      </c>
      <c r="J34" s="170">
        <v>0</v>
      </c>
      <c r="K34" s="170">
        <v>7</v>
      </c>
      <c r="L34" s="171">
        <v>7</v>
      </c>
    </row>
    <row r="35" spans="1:12" s="6" customFormat="1" ht="13" x14ac:dyDescent="0.15">
      <c r="A35" s="220"/>
      <c r="B35" s="100"/>
      <c r="C35" s="254" t="s">
        <v>202</v>
      </c>
      <c r="D35" s="255"/>
      <c r="E35" s="170">
        <v>2</v>
      </c>
      <c r="F35" s="170">
        <v>1</v>
      </c>
      <c r="G35" s="170">
        <v>0</v>
      </c>
      <c r="H35" s="170">
        <v>0</v>
      </c>
      <c r="I35" s="170">
        <v>0</v>
      </c>
      <c r="J35" s="170">
        <v>0</v>
      </c>
      <c r="K35" s="170">
        <v>2</v>
      </c>
      <c r="L35" s="171">
        <v>1</v>
      </c>
    </row>
    <row r="36" spans="1:12" s="6" customFormat="1" thickBot="1" x14ac:dyDescent="0.2">
      <c r="A36" s="238"/>
      <c r="B36" s="260"/>
      <c r="C36" s="261" t="s">
        <v>40</v>
      </c>
      <c r="D36" s="262"/>
      <c r="E36" s="173">
        <f>E40</f>
        <v>644</v>
      </c>
      <c r="F36" s="173">
        <f t="shared" ref="F36:L36" si="3">F40</f>
        <v>534</v>
      </c>
      <c r="G36" s="173">
        <f t="shared" si="3"/>
        <v>0</v>
      </c>
      <c r="H36" s="173">
        <f t="shared" si="3"/>
        <v>0</v>
      </c>
      <c r="I36" s="173">
        <f t="shared" si="3"/>
        <v>9</v>
      </c>
      <c r="J36" s="173">
        <f t="shared" si="3"/>
        <v>9</v>
      </c>
      <c r="K36" s="173">
        <f t="shared" si="3"/>
        <v>635</v>
      </c>
      <c r="L36" s="174">
        <f t="shared" si="3"/>
        <v>525</v>
      </c>
    </row>
    <row r="37" spans="1:12" s="6" customFormat="1" ht="13" x14ac:dyDescent="0.15">
      <c r="A37" s="11" t="s">
        <v>24</v>
      </c>
      <c r="B37" s="11"/>
      <c r="C37" s="11"/>
      <c r="D37" s="11"/>
      <c r="E37" s="12"/>
      <c r="F37" s="12"/>
      <c r="G37" s="12"/>
      <c r="H37" s="12"/>
      <c r="I37" s="12"/>
      <c r="J37" s="12"/>
      <c r="K37" s="12"/>
      <c r="L37" s="12"/>
    </row>
    <row r="38" spans="1:12" s="2" customFormat="1" x14ac:dyDescent="0.15">
      <c r="D38" s="79" t="s">
        <v>203</v>
      </c>
      <c r="E38" s="263">
        <f>SUM(E28:E35)</f>
        <v>3505</v>
      </c>
      <c r="F38" s="263">
        <f t="shared" ref="F38:L38" si="4">SUM(F28:F35)</f>
        <v>2866</v>
      </c>
      <c r="G38" s="263">
        <f t="shared" si="4"/>
        <v>0</v>
      </c>
      <c r="H38" s="263">
        <f t="shared" si="4"/>
        <v>0</v>
      </c>
      <c r="I38" s="263">
        <f t="shared" si="4"/>
        <v>62</v>
      </c>
      <c r="J38" s="263">
        <f t="shared" si="4"/>
        <v>39</v>
      </c>
      <c r="K38" s="263">
        <f t="shared" si="4"/>
        <v>3443</v>
      </c>
      <c r="L38" s="263">
        <f t="shared" si="4"/>
        <v>2827</v>
      </c>
    </row>
    <row r="39" spans="1:12" x14ac:dyDescent="0.15">
      <c r="D39" t="s">
        <v>28</v>
      </c>
      <c r="E39" s="301">
        <v>4149</v>
      </c>
      <c r="F39" s="301">
        <v>3400</v>
      </c>
      <c r="G39" s="301">
        <v>0</v>
      </c>
      <c r="H39" s="301">
        <v>0</v>
      </c>
      <c r="I39" s="301">
        <v>71</v>
      </c>
      <c r="J39" s="301">
        <v>48</v>
      </c>
      <c r="K39" s="301">
        <v>4078</v>
      </c>
      <c r="L39" s="301">
        <v>3352</v>
      </c>
    </row>
    <row r="40" spans="1:12" x14ac:dyDescent="0.15">
      <c r="D40" t="s">
        <v>40</v>
      </c>
      <c r="E40" s="115">
        <f>E39-E38</f>
        <v>644</v>
      </c>
      <c r="F40" s="115">
        <f t="shared" ref="F40:L40" si="5">F39-F38</f>
        <v>534</v>
      </c>
      <c r="G40" s="115">
        <f t="shared" si="5"/>
        <v>0</v>
      </c>
      <c r="H40" s="115">
        <f t="shared" si="5"/>
        <v>0</v>
      </c>
      <c r="I40" s="115">
        <f t="shared" si="5"/>
        <v>9</v>
      </c>
      <c r="J40" s="115">
        <f t="shared" si="5"/>
        <v>9</v>
      </c>
      <c r="K40" s="115">
        <f t="shared" si="5"/>
        <v>635</v>
      </c>
      <c r="L40" s="115">
        <f t="shared" si="5"/>
        <v>525</v>
      </c>
    </row>
  </sheetData>
  <mergeCells count="31">
    <mergeCell ref="C36:D36"/>
    <mergeCell ref="C30:D30"/>
    <mergeCell ref="C31:D31"/>
    <mergeCell ref="C32:D32"/>
    <mergeCell ref="C33:D33"/>
    <mergeCell ref="C34:D34"/>
    <mergeCell ref="C35:D35"/>
    <mergeCell ref="C23:D23"/>
    <mergeCell ref="C24:D24"/>
    <mergeCell ref="C25:D25"/>
    <mergeCell ref="C26:D26"/>
    <mergeCell ref="C28:D28"/>
    <mergeCell ref="C29:D29"/>
    <mergeCell ref="C14:D14"/>
    <mergeCell ref="C18:D18"/>
    <mergeCell ref="C19:D19"/>
    <mergeCell ref="C20:D20"/>
    <mergeCell ref="C21:D21"/>
    <mergeCell ref="C22:D22"/>
    <mergeCell ref="A7:D7"/>
    <mergeCell ref="C9:D9"/>
    <mergeCell ref="C10:D10"/>
    <mergeCell ref="C11:D11"/>
    <mergeCell ref="C12:D12"/>
    <mergeCell ref="C13:D13"/>
    <mergeCell ref="A2:L4"/>
    <mergeCell ref="A5:D6"/>
    <mergeCell ref="E5:F5"/>
    <mergeCell ref="G5:H5"/>
    <mergeCell ref="I5:J5"/>
    <mergeCell ref="K5:L5"/>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baseColWidth="12" defaultColWidth="8.83203125" defaultRowHeight="14" x14ac:dyDescent="0.15"/>
  <cols>
    <col min="1" max="2" width="2.6640625" customWidth="1"/>
    <col min="3" max="3" width="9.6640625" customWidth="1"/>
    <col min="4" max="6" width="10.6640625" customWidth="1"/>
    <col min="7" max="7" width="10.6640625" style="116" customWidth="1"/>
  </cols>
  <sheetData>
    <row r="1" spans="1:8" s="2" customFormat="1" ht="18" thickBot="1" x14ac:dyDescent="0.2">
      <c r="A1" s="45" t="s">
        <v>230</v>
      </c>
      <c r="B1" s="88"/>
      <c r="C1" s="88"/>
      <c r="G1" s="165"/>
    </row>
    <row r="2" spans="1:8" s="6" customFormat="1" ht="40" thickBot="1" x14ac:dyDescent="0.2">
      <c r="A2" s="178"/>
      <c r="B2" s="178"/>
      <c r="C2" s="178"/>
      <c r="D2" s="266" t="s">
        <v>28</v>
      </c>
      <c r="E2" s="267" t="s">
        <v>231</v>
      </c>
      <c r="F2" s="267" t="s">
        <v>206</v>
      </c>
      <c r="G2" s="268" t="s">
        <v>76</v>
      </c>
    </row>
    <row r="3" spans="1:8" s="6" customFormat="1" ht="13" x14ac:dyDescent="0.15">
      <c r="A3" s="213" t="s">
        <v>28</v>
      </c>
      <c r="B3" s="214"/>
      <c r="C3" s="214"/>
      <c r="D3" s="271">
        <f>D5+D13</f>
        <v>14136</v>
      </c>
      <c r="E3" s="271">
        <f>E5+E13</f>
        <v>0</v>
      </c>
      <c r="F3" s="271">
        <f>F5+F13</f>
        <v>900</v>
      </c>
      <c r="G3" s="302">
        <f>G5+G13</f>
        <v>13236</v>
      </c>
      <c r="H3" s="12"/>
    </row>
    <row r="4" spans="1:8" s="6" customFormat="1" ht="13" x14ac:dyDescent="0.15">
      <c r="A4" s="303" t="s">
        <v>207</v>
      </c>
      <c r="B4" s="303"/>
      <c r="C4" s="304"/>
      <c r="D4" s="275">
        <f>ROUND(D3/365,2)</f>
        <v>38.729999999999997</v>
      </c>
      <c r="E4" s="305">
        <f>E3/365</f>
        <v>0</v>
      </c>
      <c r="F4" s="305">
        <f>F3/365</f>
        <v>2.4657534246575343</v>
      </c>
      <c r="G4" s="306">
        <f>G3/365</f>
        <v>36.263013698630139</v>
      </c>
    </row>
    <row r="5" spans="1:8" s="6" customFormat="1" ht="13" x14ac:dyDescent="0.15">
      <c r="A5" s="307" t="s">
        <v>208</v>
      </c>
      <c r="B5" s="303"/>
      <c r="C5" s="304"/>
      <c r="D5" s="289">
        <f>E5+F5+G5</f>
        <v>11450</v>
      </c>
      <c r="E5" s="289">
        <f>SUM(E6:E12)</f>
        <v>0</v>
      </c>
      <c r="F5" s="289">
        <f>SUM(F6:F12)</f>
        <v>669</v>
      </c>
      <c r="G5" s="290">
        <f>SUM(G6:G12)</f>
        <v>10781</v>
      </c>
    </row>
    <row r="6" spans="1:8" s="6" customFormat="1" ht="13" x14ac:dyDescent="0.15">
      <c r="A6" s="308"/>
      <c r="B6" s="303" t="s">
        <v>209</v>
      </c>
      <c r="C6" s="304"/>
      <c r="D6" s="289">
        <f>SUM(E6:G6)</f>
        <v>170</v>
      </c>
      <c r="E6" s="289">
        <v>0</v>
      </c>
      <c r="F6" s="289">
        <v>5</v>
      </c>
      <c r="G6" s="290">
        <v>165</v>
      </c>
    </row>
    <row r="7" spans="1:8" s="6" customFormat="1" ht="13" x14ac:dyDescent="0.15">
      <c r="A7" s="220"/>
      <c r="B7" s="254" t="s">
        <v>210</v>
      </c>
      <c r="C7" s="255"/>
      <c r="D7" s="170">
        <f>SUM(E7:G7)</f>
        <v>208</v>
      </c>
      <c r="E7" s="256">
        <v>0</v>
      </c>
      <c r="F7" s="170">
        <v>9</v>
      </c>
      <c r="G7" s="171">
        <v>199</v>
      </c>
    </row>
    <row r="8" spans="1:8" s="6" customFormat="1" ht="13" x14ac:dyDescent="0.15">
      <c r="A8" s="220"/>
      <c r="B8" s="254" t="s">
        <v>211</v>
      </c>
      <c r="C8" s="255"/>
      <c r="D8" s="170">
        <f>SUM(E8:G8)</f>
        <v>521</v>
      </c>
      <c r="E8" s="256">
        <v>0</v>
      </c>
      <c r="F8" s="170">
        <v>20</v>
      </c>
      <c r="G8" s="171">
        <v>501</v>
      </c>
    </row>
    <row r="9" spans="1:8" s="6" customFormat="1" ht="13" x14ac:dyDescent="0.15">
      <c r="A9" s="220"/>
      <c r="B9" s="254" t="s">
        <v>212</v>
      </c>
      <c r="C9" s="255"/>
      <c r="D9" s="170">
        <f t="shared" ref="D9:D17" si="0">SUM(E9:G9)</f>
        <v>1175</v>
      </c>
      <c r="E9" s="256">
        <v>0</v>
      </c>
      <c r="F9" s="170">
        <v>59</v>
      </c>
      <c r="G9" s="171">
        <v>1116</v>
      </c>
    </row>
    <row r="10" spans="1:8" s="6" customFormat="1" ht="13" x14ac:dyDescent="0.15">
      <c r="A10" s="220"/>
      <c r="B10" s="254" t="s">
        <v>213</v>
      </c>
      <c r="C10" s="255"/>
      <c r="D10" s="170">
        <f>SUM(E10:G10)</f>
        <v>4215</v>
      </c>
      <c r="E10" s="256">
        <v>0</v>
      </c>
      <c r="F10" s="170">
        <v>234</v>
      </c>
      <c r="G10" s="171">
        <v>3981</v>
      </c>
    </row>
    <row r="11" spans="1:8" s="6" customFormat="1" ht="13" x14ac:dyDescent="0.15">
      <c r="A11" s="220"/>
      <c r="B11" s="254" t="s">
        <v>214</v>
      </c>
      <c r="C11" s="255"/>
      <c r="D11" s="170">
        <f>SUM(E11:G11)</f>
        <v>3099</v>
      </c>
      <c r="E11" s="170">
        <v>0</v>
      </c>
      <c r="F11" s="170">
        <v>204</v>
      </c>
      <c r="G11" s="171">
        <v>2895</v>
      </c>
    </row>
    <row r="12" spans="1:8" s="6" customFormat="1" ht="13" x14ac:dyDescent="0.15">
      <c r="A12" s="225"/>
      <c r="B12" s="309" t="s">
        <v>215</v>
      </c>
      <c r="C12" s="310"/>
      <c r="D12" s="170">
        <f>SUM(E12:G12)</f>
        <v>2062</v>
      </c>
      <c r="E12" s="228">
        <v>0</v>
      </c>
      <c r="F12" s="228">
        <v>138</v>
      </c>
      <c r="G12" s="291">
        <v>1924</v>
      </c>
    </row>
    <row r="13" spans="1:8" s="6" customFormat="1" ht="13" x14ac:dyDescent="0.15">
      <c r="A13" s="311" t="s">
        <v>216</v>
      </c>
      <c r="B13" s="309"/>
      <c r="C13" s="310"/>
      <c r="D13" s="278">
        <f>SUM(E13:G13)</f>
        <v>2686</v>
      </c>
      <c r="E13" s="228">
        <f>SUM(E14:E17)</f>
        <v>0</v>
      </c>
      <c r="F13" s="228">
        <f>SUM(F14:F17)</f>
        <v>231</v>
      </c>
      <c r="G13" s="291">
        <f>SUM(G14:G17)</f>
        <v>2455</v>
      </c>
    </row>
    <row r="14" spans="1:8" s="6" customFormat="1" ht="13" x14ac:dyDescent="0.15">
      <c r="A14" s="220"/>
      <c r="B14" s="254" t="s">
        <v>217</v>
      </c>
      <c r="C14" s="255"/>
      <c r="D14" s="289">
        <f t="shared" si="0"/>
        <v>1538</v>
      </c>
      <c r="E14" s="170">
        <v>0</v>
      </c>
      <c r="F14" s="170">
        <v>119</v>
      </c>
      <c r="G14" s="171">
        <v>1419</v>
      </c>
    </row>
    <row r="15" spans="1:8" s="6" customFormat="1" ht="13" x14ac:dyDescent="0.15">
      <c r="A15" s="220"/>
      <c r="B15" s="254" t="s">
        <v>218</v>
      </c>
      <c r="C15" s="255"/>
      <c r="D15" s="170">
        <f t="shared" si="0"/>
        <v>157</v>
      </c>
      <c r="E15" s="170">
        <v>0</v>
      </c>
      <c r="F15" s="170">
        <v>29</v>
      </c>
      <c r="G15" s="171">
        <v>128</v>
      </c>
    </row>
    <row r="16" spans="1:8" s="6" customFormat="1" ht="13" x14ac:dyDescent="0.15">
      <c r="A16" s="220"/>
      <c r="B16" s="254" t="s">
        <v>219</v>
      </c>
      <c r="C16" s="255"/>
      <c r="D16" s="170">
        <f t="shared" si="0"/>
        <v>808</v>
      </c>
      <c r="E16" s="170">
        <v>0</v>
      </c>
      <c r="F16" s="170">
        <v>72</v>
      </c>
      <c r="G16" s="171">
        <v>736</v>
      </c>
    </row>
    <row r="17" spans="1:7" s="6" customFormat="1" thickBot="1" x14ac:dyDescent="0.2">
      <c r="A17" s="238"/>
      <c r="B17" s="261" t="s">
        <v>220</v>
      </c>
      <c r="C17" s="280"/>
      <c r="D17" s="173">
        <f t="shared" si="0"/>
        <v>183</v>
      </c>
      <c r="E17" s="173">
        <v>0</v>
      </c>
      <c r="F17" s="173">
        <v>11</v>
      </c>
      <c r="G17" s="174">
        <v>172</v>
      </c>
    </row>
    <row r="18" spans="1:7" s="6" customFormat="1" ht="13" x14ac:dyDescent="0.15">
      <c r="A18" s="11" t="s">
        <v>24</v>
      </c>
      <c r="B18" s="11"/>
      <c r="C18" s="11"/>
      <c r="G18" s="78"/>
    </row>
    <row r="19" spans="1:7" x14ac:dyDescent="0.15">
      <c r="A19" s="312"/>
      <c r="B19" s="312"/>
      <c r="C19" s="312"/>
    </row>
  </sheetData>
  <mergeCells count="16">
    <mergeCell ref="B14:C14"/>
    <mergeCell ref="B15:C15"/>
    <mergeCell ref="B16:C16"/>
    <mergeCell ref="B17:C17"/>
    <mergeCell ref="B8:C8"/>
    <mergeCell ref="B9:C9"/>
    <mergeCell ref="B10:C10"/>
    <mergeCell ref="B11:C11"/>
    <mergeCell ref="B12:C12"/>
    <mergeCell ref="A13:C13"/>
    <mergeCell ref="A2:C2"/>
    <mergeCell ref="A3:C3"/>
    <mergeCell ref="A4:C4"/>
    <mergeCell ref="A5:C5"/>
    <mergeCell ref="B6:C6"/>
    <mergeCell ref="B7:C7"/>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baseColWidth="12" defaultColWidth="8.83203125" defaultRowHeight="14" x14ac:dyDescent="0.15"/>
  <cols>
    <col min="1" max="1" width="3.1640625" customWidth="1"/>
    <col min="2" max="2" width="2.6640625" customWidth="1"/>
    <col min="3" max="3" width="9.6640625" customWidth="1"/>
    <col min="4" max="5" width="8.6640625" customWidth="1"/>
    <col min="6" max="6" width="8.6640625" style="116" customWidth="1"/>
  </cols>
  <sheetData>
    <row r="1" spans="1:7" s="2" customFormat="1" ht="18" thickBot="1" x14ac:dyDescent="0.2">
      <c r="A1" s="45" t="s">
        <v>232</v>
      </c>
      <c r="B1" s="88"/>
      <c r="C1" s="88"/>
      <c r="F1" s="165"/>
    </row>
    <row r="2" spans="1:7" s="6" customFormat="1" thickBot="1" x14ac:dyDescent="0.2">
      <c r="A2" s="178"/>
      <c r="B2" s="178"/>
      <c r="C2" s="178"/>
      <c r="D2" s="266" t="s">
        <v>28</v>
      </c>
      <c r="E2" s="267" t="s">
        <v>77</v>
      </c>
      <c r="F2" s="268" t="s">
        <v>76</v>
      </c>
    </row>
    <row r="3" spans="1:7" s="6" customFormat="1" ht="13" x14ac:dyDescent="0.15">
      <c r="A3" s="284" t="s">
        <v>28</v>
      </c>
      <c r="B3" s="285"/>
      <c r="C3" s="285"/>
      <c r="D3" s="168">
        <v>14136</v>
      </c>
      <c r="E3" s="168">
        <v>900</v>
      </c>
      <c r="F3" s="169">
        <v>13236</v>
      </c>
      <c r="G3" s="12"/>
    </row>
    <row r="4" spans="1:7" s="6" customFormat="1" ht="13" x14ac:dyDescent="0.15">
      <c r="A4" s="292" t="s">
        <v>222</v>
      </c>
      <c r="B4" s="100"/>
      <c r="C4" s="64" t="s">
        <v>28</v>
      </c>
      <c r="D4" s="170">
        <v>601</v>
      </c>
      <c r="E4" s="170">
        <v>163</v>
      </c>
      <c r="F4" s="171">
        <v>438</v>
      </c>
    </row>
    <row r="5" spans="1:7" s="6" customFormat="1" ht="13" x14ac:dyDescent="0.15">
      <c r="A5" s="287"/>
      <c r="B5" s="100"/>
      <c r="C5" s="100" t="s">
        <v>94</v>
      </c>
      <c r="D5" s="170">
        <v>17</v>
      </c>
      <c r="E5" s="170">
        <v>8</v>
      </c>
      <c r="F5" s="171">
        <v>9</v>
      </c>
    </row>
    <row r="6" spans="1:7" s="6" customFormat="1" ht="13" x14ac:dyDescent="0.15">
      <c r="A6" s="287"/>
      <c r="B6" s="100"/>
      <c r="C6" s="100" t="s">
        <v>40</v>
      </c>
      <c r="D6" s="170">
        <v>584</v>
      </c>
      <c r="E6" s="170">
        <v>155</v>
      </c>
      <c r="F6" s="171">
        <v>429</v>
      </c>
    </row>
    <row r="7" spans="1:7" s="6" customFormat="1" ht="13" x14ac:dyDescent="0.15">
      <c r="A7" s="313" t="s">
        <v>223</v>
      </c>
      <c r="B7" s="106"/>
      <c r="C7" s="107" t="s">
        <v>28</v>
      </c>
      <c r="D7" s="289">
        <v>104</v>
      </c>
      <c r="E7" s="289">
        <v>42</v>
      </c>
      <c r="F7" s="290">
        <v>62</v>
      </c>
    </row>
    <row r="8" spans="1:7" s="6" customFormat="1" ht="13" x14ac:dyDescent="0.15">
      <c r="A8" s="314"/>
      <c r="B8" s="100"/>
      <c r="C8" s="100" t="s">
        <v>94</v>
      </c>
      <c r="D8" s="170">
        <v>25</v>
      </c>
      <c r="E8" s="170">
        <v>17</v>
      </c>
      <c r="F8" s="171">
        <v>8</v>
      </c>
    </row>
    <row r="9" spans="1:7" s="6" customFormat="1" ht="13" x14ac:dyDescent="0.15">
      <c r="A9" s="315"/>
      <c r="B9" s="224"/>
      <c r="C9" s="224" t="s">
        <v>40</v>
      </c>
      <c r="D9" s="228">
        <v>79</v>
      </c>
      <c r="E9" s="228">
        <v>25</v>
      </c>
      <c r="F9" s="291">
        <v>54</v>
      </c>
    </row>
    <row r="10" spans="1:7" s="6" customFormat="1" ht="13" x14ac:dyDescent="0.15">
      <c r="A10" s="292" t="s">
        <v>40</v>
      </c>
      <c r="B10" s="100"/>
      <c r="C10" s="64" t="s">
        <v>28</v>
      </c>
      <c r="D10" s="170">
        <v>13431</v>
      </c>
      <c r="E10" s="170">
        <v>695</v>
      </c>
      <c r="F10" s="171">
        <v>12736</v>
      </c>
    </row>
    <row r="11" spans="1:7" s="6" customFormat="1" ht="13" x14ac:dyDescent="0.15">
      <c r="A11" s="103"/>
      <c r="B11" s="100"/>
      <c r="C11" s="100" t="s">
        <v>94</v>
      </c>
      <c r="D11" s="170">
        <v>415</v>
      </c>
      <c r="E11" s="170">
        <v>34</v>
      </c>
      <c r="F11" s="171">
        <v>381</v>
      </c>
    </row>
    <row r="12" spans="1:7" s="6" customFormat="1" thickBot="1" x14ac:dyDescent="0.2">
      <c r="A12" s="110"/>
      <c r="B12" s="111"/>
      <c r="C12" s="111" t="s">
        <v>40</v>
      </c>
      <c r="D12" s="173">
        <v>13016</v>
      </c>
      <c r="E12" s="173">
        <v>661</v>
      </c>
      <c r="F12" s="174">
        <v>12355</v>
      </c>
    </row>
    <row r="13" spans="1:7" s="6" customFormat="1" ht="13" x14ac:dyDescent="0.15">
      <c r="A13" s="11" t="s">
        <v>24</v>
      </c>
      <c r="C13" s="78"/>
      <c r="D13" s="293"/>
      <c r="E13" s="294"/>
      <c r="F13" s="294"/>
    </row>
    <row r="14" spans="1:7" s="2" customFormat="1" x14ac:dyDescent="0.15">
      <c r="F14" s="165"/>
    </row>
  </sheetData>
  <mergeCells count="5">
    <mergeCell ref="A2:C2"/>
    <mergeCell ref="A3:C3"/>
    <mergeCell ref="A4:A6"/>
    <mergeCell ref="A7:A9"/>
    <mergeCell ref="A10:A12"/>
  </mergeCells>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baseColWidth="12" defaultColWidth="8.83203125" defaultRowHeight="14" x14ac:dyDescent="0.15"/>
  <cols>
    <col min="1" max="1" width="2.83203125" style="2" customWidth="1"/>
    <col min="2" max="3" width="2.33203125" style="2" customWidth="1"/>
    <col min="4" max="4" width="2.83203125" style="2" customWidth="1"/>
    <col min="5" max="5" width="2.6640625" style="2" customWidth="1"/>
    <col min="6" max="6" width="9.33203125" style="2" customWidth="1"/>
    <col min="7" max="8" width="8.1640625" style="2" customWidth="1"/>
    <col min="9" max="9" width="8.1640625" style="165" customWidth="1"/>
    <col min="10" max="13" width="8.1640625" style="2" customWidth="1"/>
    <col min="14" max="14" width="8.1640625" style="165" customWidth="1"/>
    <col min="15" max="16384" width="8.83203125" style="2"/>
  </cols>
  <sheetData>
    <row r="1" spans="1:15" ht="17" x14ac:dyDescent="0.15">
      <c r="A1" s="4" t="s">
        <v>251</v>
      </c>
      <c r="B1" s="88"/>
      <c r="C1" s="88"/>
      <c r="D1" s="88"/>
      <c r="E1" s="88"/>
    </row>
    <row r="2" spans="1:15" s="6" customFormat="1" ht="13" x14ac:dyDescent="0.15">
      <c r="I2" s="78"/>
      <c r="N2" s="78"/>
    </row>
    <row r="3" spans="1:15" s="6" customFormat="1" ht="13" x14ac:dyDescent="0.15">
      <c r="A3" s="316" t="s">
        <v>233</v>
      </c>
      <c r="B3" s="316"/>
      <c r="C3" s="316"/>
      <c r="D3" s="316"/>
      <c r="E3" s="316"/>
      <c r="F3" s="316"/>
      <c r="G3" s="316"/>
      <c r="H3" s="316"/>
      <c r="I3" s="316"/>
      <c r="J3" s="316"/>
      <c r="K3" s="316"/>
      <c r="L3" s="316"/>
      <c r="M3" s="316"/>
      <c r="N3" s="316"/>
    </row>
    <row r="4" spans="1:15" s="6" customFormat="1" ht="13" x14ac:dyDescent="0.15">
      <c r="A4" s="316"/>
      <c r="B4" s="316"/>
      <c r="C4" s="316"/>
      <c r="D4" s="316"/>
      <c r="E4" s="316"/>
      <c r="F4" s="316"/>
      <c r="G4" s="316"/>
      <c r="H4" s="316"/>
      <c r="I4" s="316"/>
      <c r="J4" s="316"/>
      <c r="K4" s="316"/>
      <c r="L4" s="316"/>
      <c r="M4" s="316"/>
      <c r="N4" s="316"/>
    </row>
    <row r="5" spans="1:15" s="6" customFormat="1" thickBot="1" x14ac:dyDescent="0.2">
      <c r="A5" s="48"/>
      <c r="B5" s="48"/>
      <c r="C5" s="48"/>
      <c r="D5" s="48"/>
      <c r="E5" s="48"/>
      <c r="F5" s="48"/>
      <c r="G5" s="48"/>
      <c r="H5" s="48"/>
      <c r="I5" s="48"/>
      <c r="J5" s="48"/>
      <c r="K5" s="48"/>
      <c r="L5" s="48"/>
      <c r="M5" s="48"/>
      <c r="N5" s="48"/>
    </row>
    <row r="6" spans="1:15" s="6" customFormat="1" thickBot="1" x14ac:dyDescent="0.2">
      <c r="A6" s="178"/>
      <c r="B6" s="178"/>
      <c r="C6" s="178"/>
      <c r="D6" s="178"/>
      <c r="E6" s="179"/>
      <c r="F6" s="317" t="s">
        <v>28</v>
      </c>
      <c r="G6" s="92" t="s">
        <v>234</v>
      </c>
      <c r="H6" s="93" t="s">
        <v>235</v>
      </c>
      <c r="I6" s="93" t="s">
        <v>236</v>
      </c>
      <c r="J6" s="93" t="s">
        <v>237</v>
      </c>
      <c r="K6" s="93" t="s">
        <v>238</v>
      </c>
      <c r="L6" s="93" t="s">
        <v>239</v>
      </c>
      <c r="M6" s="93" t="s">
        <v>240</v>
      </c>
      <c r="N6" s="94" t="s">
        <v>241</v>
      </c>
    </row>
    <row r="7" spans="1:15" s="6" customFormat="1" ht="13" x14ac:dyDescent="0.15">
      <c r="A7" s="186" t="s">
        <v>242</v>
      </c>
      <c r="B7" s="186"/>
      <c r="C7" s="186"/>
      <c r="D7" s="186"/>
      <c r="E7" s="187"/>
      <c r="F7" s="318">
        <f>SUM(G7:N7)</f>
        <v>365</v>
      </c>
      <c r="G7" s="319">
        <v>50</v>
      </c>
      <c r="H7" s="319">
        <v>19</v>
      </c>
      <c r="I7" s="319">
        <v>44</v>
      </c>
      <c r="J7" s="319">
        <v>51</v>
      </c>
      <c r="K7" s="319">
        <v>52</v>
      </c>
      <c r="L7" s="319">
        <v>50</v>
      </c>
      <c r="M7" s="319">
        <v>50</v>
      </c>
      <c r="N7" s="320">
        <v>49</v>
      </c>
      <c r="O7" s="12"/>
    </row>
    <row r="8" spans="1:15" s="6" customFormat="1" ht="13" x14ac:dyDescent="0.15">
      <c r="A8" s="186" t="s">
        <v>28</v>
      </c>
      <c r="B8" s="186"/>
      <c r="C8" s="186"/>
      <c r="D8" s="186"/>
      <c r="E8" s="187"/>
      <c r="F8" s="318">
        <f>SUM(G8:N8)</f>
        <v>56108</v>
      </c>
      <c r="G8" s="319">
        <f>SUM(G9:G12)</f>
        <v>13590</v>
      </c>
      <c r="H8" s="319">
        <f t="shared" ref="H8:M8" si="0">SUM(H9:H12)</f>
        <v>7168</v>
      </c>
      <c r="I8" s="319">
        <f t="shared" si="0"/>
        <v>4884</v>
      </c>
      <c r="J8" s="319">
        <f t="shared" si="0"/>
        <v>5009</v>
      </c>
      <c r="K8" s="319">
        <f t="shared" si="0"/>
        <v>5758</v>
      </c>
      <c r="L8" s="319">
        <f t="shared" si="0"/>
        <v>5539</v>
      </c>
      <c r="M8" s="319">
        <f t="shared" si="0"/>
        <v>4888</v>
      </c>
      <c r="N8" s="321">
        <f>SUM(N9:N12)</f>
        <v>9272</v>
      </c>
    </row>
    <row r="9" spans="1:15" s="6" customFormat="1" ht="13" x14ac:dyDescent="0.15">
      <c r="A9" s="322" t="s">
        <v>243</v>
      </c>
      <c r="B9" s="322" t="s">
        <v>244</v>
      </c>
      <c r="C9" s="322" t="s">
        <v>245</v>
      </c>
      <c r="D9" s="322" t="s">
        <v>246</v>
      </c>
      <c r="E9" s="323" t="s">
        <v>244</v>
      </c>
      <c r="F9" s="318">
        <f t="shared" ref="F9:F12" si="1">SUM(G9:N9)</f>
        <v>9096</v>
      </c>
      <c r="G9" s="319">
        <v>2333</v>
      </c>
      <c r="H9" s="324">
        <v>1215</v>
      </c>
      <c r="I9" s="319">
        <v>931</v>
      </c>
      <c r="J9" s="319">
        <v>879</v>
      </c>
      <c r="K9" s="319">
        <v>982</v>
      </c>
      <c r="L9" s="319">
        <v>943</v>
      </c>
      <c r="M9" s="319">
        <v>836</v>
      </c>
      <c r="N9" s="321">
        <v>977</v>
      </c>
    </row>
    <row r="10" spans="1:15" s="6" customFormat="1" ht="13" x14ac:dyDescent="0.15">
      <c r="A10" s="322" t="s">
        <v>247</v>
      </c>
      <c r="B10" s="322"/>
      <c r="C10" s="322" t="s">
        <v>245</v>
      </c>
      <c r="D10" s="322" t="s">
        <v>248</v>
      </c>
      <c r="E10" s="323"/>
      <c r="F10" s="318">
        <f t="shared" si="1"/>
        <v>10310</v>
      </c>
      <c r="G10" s="319">
        <v>3555</v>
      </c>
      <c r="H10" s="324">
        <v>2200</v>
      </c>
      <c r="I10" s="319">
        <v>712</v>
      </c>
      <c r="J10" s="324">
        <v>587</v>
      </c>
      <c r="K10" s="325">
        <v>729</v>
      </c>
      <c r="L10" s="325">
        <v>731</v>
      </c>
      <c r="M10" s="325">
        <v>568</v>
      </c>
      <c r="N10" s="324">
        <v>1228</v>
      </c>
    </row>
    <row r="11" spans="1:15" s="6" customFormat="1" ht="13" x14ac:dyDescent="0.15">
      <c r="A11" s="322" t="s">
        <v>248</v>
      </c>
      <c r="B11" s="322"/>
      <c r="C11" s="322" t="s">
        <v>245</v>
      </c>
      <c r="D11" s="322" t="s">
        <v>249</v>
      </c>
      <c r="E11" s="323"/>
      <c r="F11" s="318">
        <f t="shared" si="1"/>
        <v>15578</v>
      </c>
      <c r="G11" s="319">
        <v>4399</v>
      </c>
      <c r="H11" s="319">
        <v>2226</v>
      </c>
      <c r="I11" s="324">
        <v>995</v>
      </c>
      <c r="J11" s="325">
        <v>937</v>
      </c>
      <c r="K11" s="325">
        <v>1261</v>
      </c>
      <c r="L11" s="325">
        <v>1269</v>
      </c>
      <c r="M11" s="325">
        <v>972</v>
      </c>
      <c r="N11" s="324">
        <v>3519</v>
      </c>
    </row>
    <row r="12" spans="1:15" s="6" customFormat="1" ht="13" x14ac:dyDescent="0.15">
      <c r="A12" s="322" t="s">
        <v>249</v>
      </c>
      <c r="B12" s="322"/>
      <c r="C12" s="322" t="s">
        <v>245</v>
      </c>
      <c r="D12" s="322" t="s">
        <v>250</v>
      </c>
      <c r="E12" s="323"/>
      <c r="F12" s="318">
        <f t="shared" si="1"/>
        <v>21124</v>
      </c>
      <c r="G12" s="319">
        <v>3303</v>
      </c>
      <c r="H12" s="319">
        <v>1527</v>
      </c>
      <c r="I12" s="324">
        <v>2246</v>
      </c>
      <c r="J12" s="325">
        <v>2606</v>
      </c>
      <c r="K12" s="325">
        <v>2786</v>
      </c>
      <c r="L12" s="325">
        <v>2596</v>
      </c>
      <c r="M12" s="325">
        <v>2512</v>
      </c>
      <c r="N12" s="324">
        <v>3548</v>
      </c>
    </row>
    <row r="13" spans="1:15" s="6" customFormat="1" thickBot="1" x14ac:dyDescent="0.2">
      <c r="A13" s="191" t="s">
        <v>207</v>
      </c>
      <c r="B13" s="191"/>
      <c r="C13" s="191"/>
      <c r="D13" s="191"/>
      <c r="E13" s="192"/>
      <c r="F13" s="326">
        <f>F8/F7</f>
        <v>153.72054794520548</v>
      </c>
      <c r="G13" s="326">
        <f>G8/G7</f>
        <v>271.8</v>
      </c>
      <c r="H13" s="326">
        <f t="shared" ref="H13:N13" si="2">H8/H7</f>
        <v>377.26315789473682</v>
      </c>
      <c r="I13" s="326">
        <f t="shared" si="2"/>
        <v>111</v>
      </c>
      <c r="J13" s="326">
        <f t="shared" si="2"/>
        <v>98.215686274509807</v>
      </c>
      <c r="K13" s="326">
        <f t="shared" si="2"/>
        <v>110.73076923076923</v>
      </c>
      <c r="L13" s="326">
        <f t="shared" si="2"/>
        <v>110.78</v>
      </c>
      <c r="M13" s="326">
        <f t="shared" si="2"/>
        <v>97.76</v>
      </c>
      <c r="N13" s="327">
        <f t="shared" si="2"/>
        <v>189.22448979591837</v>
      </c>
    </row>
    <row r="14" spans="1:15" s="6" customFormat="1" ht="13" x14ac:dyDescent="0.15">
      <c r="A14" s="11" t="s">
        <v>24</v>
      </c>
      <c r="I14" s="78"/>
      <c r="N14" s="78"/>
    </row>
  </sheetData>
  <mergeCells count="5">
    <mergeCell ref="A3:N5"/>
    <mergeCell ref="A6:E6"/>
    <mergeCell ref="A7:E7"/>
    <mergeCell ref="A8:E8"/>
    <mergeCell ref="A13:E13"/>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baseColWidth="12" defaultColWidth="11.1640625" defaultRowHeight="14" x14ac:dyDescent="0.15"/>
  <cols>
    <col min="1" max="1" width="8.83203125" style="2" customWidth="1"/>
    <col min="2" max="12" width="7.1640625" style="2" customWidth="1"/>
    <col min="13" max="16384" width="11.1640625" style="2"/>
  </cols>
  <sheetData>
    <row r="1" spans="1:12" ht="16" thickBot="1" x14ac:dyDescent="0.2">
      <c r="A1" s="4" t="s">
        <v>252</v>
      </c>
      <c r="D1" s="165"/>
      <c r="J1" s="165"/>
    </row>
    <row r="2" spans="1:12" s="6" customFormat="1" thickBot="1" x14ac:dyDescent="0.2">
      <c r="A2" s="328" t="s">
        <v>28</v>
      </c>
      <c r="B2" s="329" t="s">
        <v>45</v>
      </c>
      <c r="C2" s="330" t="s">
        <v>10</v>
      </c>
      <c r="D2" s="330" t="s">
        <v>46</v>
      </c>
      <c r="E2" s="330" t="s">
        <v>47</v>
      </c>
      <c r="F2" s="331" t="s">
        <v>48</v>
      </c>
      <c r="G2" s="330" t="s">
        <v>138</v>
      </c>
      <c r="H2" s="330" t="s">
        <v>50</v>
      </c>
      <c r="I2" s="331" t="s">
        <v>217</v>
      </c>
      <c r="J2" s="332" t="s">
        <v>219</v>
      </c>
      <c r="K2" s="333" t="s">
        <v>40</v>
      </c>
      <c r="L2" s="334" t="s">
        <v>253</v>
      </c>
    </row>
    <row r="3" spans="1:12" s="6" customFormat="1" thickBot="1" x14ac:dyDescent="0.2">
      <c r="A3" s="335">
        <f>SUM(B3:L3)</f>
        <v>56108</v>
      </c>
      <c r="B3" s="336">
        <v>10456</v>
      </c>
      <c r="C3" s="336">
        <v>5807</v>
      </c>
      <c r="D3" s="336">
        <v>8419</v>
      </c>
      <c r="E3" s="336">
        <v>7657</v>
      </c>
      <c r="F3" s="336">
        <v>6174</v>
      </c>
      <c r="G3" s="336">
        <v>4692</v>
      </c>
      <c r="H3" s="336">
        <v>4467</v>
      </c>
      <c r="I3" s="336">
        <v>3979</v>
      </c>
      <c r="J3" s="336">
        <v>786</v>
      </c>
      <c r="K3" s="336">
        <v>251</v>
      </c>
      <c r="L3" s="337">
        <v>3420</v>
      </c>
    </row>
    <row r="4" spans="1:12" s="6" customFormat="1" ht="13" x14ac:dyDescent="0.15">
      <c r="A4" s="11" t="s">
        <v>254</v>
      </c>
      <c r="D4" s="78"/>
      <c r="J4" s="78"/>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baseColWidth="12" defaultColWidth="8.83203125" defaultRowHeight="14" x14ac:dyDescent="0.15"/>
  <cols>
    <col min="1" max="1" width="9.33203125" style="2" customWidth="1"/>
    <col min="2" max="10" width="7.83203125" style="2" customWidth="1"/>
    <col min="11" max="11" width="7.83203125" style="165" customWidth="1"/>
    <col min="12" max="16384" width="8.83203125" style="2"/>
  </cols>
  <sheetData>
    <row r="1" spans="1:12" ht="16" thickBot="1" x14ac:dyDescent="0.2">
      <c r="A1" s="338" t="s">
        <v>255</v>
      </c>
      <c r="D1" s="165"/>
    </row>
    <row r="2" spans="1:12" s="6" customFormat="1" ht="27" thickBot="1" x14ac:dyDescent="0.2">
      <c r="A2" s="328" t="s">
        <v>28</v>
      </c>
      <c r="B2" s="329" t="s">
        <v>29</v>
      </c>
      <c r="C2" s="330" t="s">
        <v>30</v>
      </c>
      <c r="D2" s="330" t="s">
        <v>32</v>
      </c>
      <c r="E2" s="330" t="s">
        <v>256</v>
      </c>
      <c r="F2" s="330" t="s">
        <v>257</v>
      </c>
      <c r="G2" s="330" t="s">
        <v>258</v>
      </c>
      <c r="H2" s="330" t="s">
        <v>35</v>
      </c>
      <c r="I2" s="330" t="s">
        <v>259</v>
      </c>
      <c r="J2" s="329" t="s">
        <v>260</v>
      </c>
      <c r="K2" s="339" t="s">
        <v>40</v>
      </c>
    </row>
    <row r="3" spans="1:12" s="6" customFormat="1" thickBot="1" x14ac:dyDescent="0.2">
      <c r="A3" s="335">
        <f>SUM(B3:K3)</f>
        <v>56108</v>
      </c>
      <c r="B3" s="336">
        <v>11648</v>
      </c>
      <c r="C3" s="336">
        <v>8863</v>
      </c>
      <c r="D3" s="336">
        <v>777</v>
      </c>
      <c r="E3" s="336">
        <v>11198</v>
      </c>
      <c r="F3" s="336">
        <v>2535</v>
      </c>
      <c r="G3" s="336">
        <v>4407</v>
      </c>
      <c r="H3" s="336">
        <v>1906</v>
      </c>
      <c r="I3" s="336">
        <v>5131</v>
      </c>
      <c r="J3" s="336">
        <v>3743</v>
      </c>
      <c r="K3" s="340">
        <v>5900</v>
      </c>
      <c r="L3" s="12"/>
    </row>
    <row r="4" spans="1:12" s="6" customFormat="1" ht="13" x14ac:dyDescent="0.15">
      <c r="A4" s="11" t="s">
        <v>254</v>
      </c>
      <c r="D4" s="78"/>
      <c r="K4" s="78"/>
    </row>
    <row r="5" spans="1:12" x14ac:dyDescent="0.15">
      <c r="K5" s="2"/>
    </row>
    <row r="6" spans="1:12" x14ac:dyDescent="0.15">
      <c r="K6" s="2"/>
    </row>
    <row r="7" spans="1:12" x14ac:dyDescent="0.15">
      <c r="K7" s="2"/>
    </row>
    <row r="8" spans="1:12" x14ac:dyDescent="0.15">
      <c r="K8" s="2"/>
    </row>
    <row r="9" spans="1:12" x14ac:dyDescent="0.15">
      <c r="F9" s="341"/>
      <c r="H9" s="263"/>
      <c r="K9" s="2"/>
    </row>
    <row r="10" spans="1:12" x14ac:dyDescent="0.15">
      <c r="K10" s="2"/>
    </row>
    <row r="11" spans="1:12" x14ac:dyDescent="0.15">
      <c r="K11" s="2"/>
    </row>
    <row r="12" spans="1:12" x14ac:dyDescent="0.15">
      <c r="K12" s="2"/>
    </row>
    <row r="13" spans="1:12" x14ac:dyDescent="0.15">
      <c r="H13" s="165"/>
      <c r="K13" s="2"/>
    </row>
    <row r="14" spans="1:12" x14ac:dyDescent="0.15">
      <c r="H14" s="165"/>
      <c r="K14" s="2"/>
    </row>
    <row r="15" spans="1:12" x14ac:dyDescent="0.15">
      <c r="H15" s="165"/>
      <c r="K15" s="2"/>
    </row>
    <row r="16" spans="1:12" x14ac:dyDescent="0.15">
      <c r="H16" s="165"/>
      <c r="K16" s="2"/>
    </row>
    <row r="17" spans="8:11" x14ac:dyDescent="0.15">
      <c r="H17" s="165"/>
      <c r="K17" s="2"/>
    </row>
    <row r="18" spans="8:11" x14ac:dyDescent="0.15">
      <c r="H18" s="165"/>
      <c r="K18" s="2"/>
    </row>
    <row r="19" spans="8:11" x14ac:dyDescent="0.15">
      <c r="H19" s="165"/>
      <c r="K19" s="2"/>
    </row>
    <row r="20" spans="8:11" x14ac:dyDescent="0.15">
      <c r="H20" s="165"/>
      <c r="K20" s="2"/>
    </row>
    <row r="21" spans="8:11" x14ac:dyDescent="0.15">
      <c r="H21" s="165"/>
      <c r="K21" s="2"/>
    </row>
    <row r="22" spans="8:11" x14ac:dyDescent="0.15">
      <c r="H22" s="165"/>
      <c r="K22" s="2"/>
    </row>
    <row r="23" spans="8:11" x14ac:dyDescent="0.15">
      <c r="H23" s="165"/>
      <c r="K23" s="2"/>
    </row>
    <row r="24" spans="8:11" x14ac:dyDescent="0.15">
      <c r="H24" s="165"/>
      <c r="K24" s="2"/>
    </row>
    <row r="25" spans="8:11" x14ac:dyDescent="0.15">
      <c r="H25" s="165"/>
      <c r="K25" s="2"/>
    </row>
    <row r="26" spans="8:11" x14ac:dyDescent="0.15">
      <c r="H26" s="165"/>
      <c r="K26" s="2"/>
    </row>
    <row r="27" spans="8:11" x14ac:dyDescent="0.15">
      <c r="H27" s="165"/>
      <c r="K27" s="2"/>
    </row>
    <row r="28" spans="8:11" x14ac:dyDescent="0.15">
      <c r="H28" s="165"/>
      <c r="K28" s="2"/>
    </row>
    <row r="29" spans="8:11" x14ac:dyDescent="0.15">
      <c r="H29" s="165"/>
      <c r="K29" s="2"/>
    </row>
    <row r="30" spans="8:11" x14ac:dyDescent="0.15">
      <c r="H30" s="165"/>
      <c r="K30" s="2"/>
    </row>
    <row r="31" spans="8:11" x14ac:dyDescent="0.15">
      <c r="H31" s="165"/>
      <c r="K31" s="2"/>
    </row>
    <row r="32" spans="8:11" x14ac:dyDescent="0.15">
      <c r="H32" s="165"/>
      <c r="K32" s="2"/>
    </row>
    <row r="33" spans="7:11" x14ac:dyDescent="0.15">
      <c r="H33" s="165"/>
      <c r="K33" s="2"/>
    </row>
    <row r="34" spans="7:11" x14ac:dyDescent="0.15">
      <c r="H34" s="165"/>
      <c r="K34" s="2"/>
    </row>
    <row r="35" spans="7:11" x14ac:dyDescent="0.15">
      <c r="H35" s="165"/>
      <c r="K35" s="2"/>
    </row>
    <row r="36" spans="7:11" x14ac:dyDescent="0.15">
      <c r="H36" s="165"/>
      <c r="K36" s="2"/>
    </row>
    <row r="37" spans="7:11" x14ac:dyDescent="0.15">
      <c r="H37" s="165"/>
      <c r="K37" s="2"/>
    </row>
    <row r="38" spans="7:11" x14ac:dyDescent="0.15">
      <c r="H38" s="165"/>
      <c r="K38" s="2"/>
    </row>
    <row r="39" spans="7:11" x14ac:dyDescent="0.15">
      <c r="H39" s="165"/>
      <c r="K39" s="2"/>
    </row>
    <row r="40" spans="7:11" x14ac:dyDescent="0.15">
      <c r="G40" s="165"/>
      <c r="K40" s="2"/>
    </row>
    <row r="41" spans="7:11" x14ac:dyDescent="0.15">
      <c r="H41" s="165"/>
      <c r="K41" s="2"/>
    </row>
    <row r="42" spans="7:11" x14ac:dyDescent="0.15">
      <c r="H42" s="165"/>
      <c r="K42" s="2"/>
    </row>
    <row r="43" spans="7:11" x14ac:dyDescent="0.15">
      <c r="H43" s="165"/>
      <c r="K43" s="2"/>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baseColWidth="12" defaultColWidth="8.83203125" defaultRowHeight="14" x14ac:dyDescent="0.15"/>
  <cols>
    <col min="1" max="1" width="8.33203125" style="2" customWidth="1"/>
    <col min="2" max="10" width="7.6640625" style="2" customWidth="1"/>
    <col min="11" max="11" width="10.33203125" style="165" customWidth="1"/>
    <col min="12" max="16384" width="8.83203125" style="2"/>
  </cols>
  <sheetData>
    <row r="1" spans="1:11" ht="16" thickBot="1" x14ac:dyDescent="0.2">
      <c r="A1" s="45" t="s">
        <v>261</v>
      </c>
      <c r="C1" s="165"/>
    </row>
    <row r="2" spans="1:11" s="6" customFormat="1" ht="13" x14ac:dyDescent="0.15">
      <c r="A2" s="342" t="s">
        <v>262</v>
      </c>
      <c r="B2" s="36" t="s">
        <v>263</v>
      </c>
      <c r="C2" s="51"/>
      <c r="D2" s="51"/>
      <c r="E2" s="51"/>
      <c r="F2" s="51"/>
      <c r="G2" s="51"/>
      <c r="H2" s="52"/>
      <c r="I2" s="198" t="s">
        <v>264</v>
      </c>
      <c r="J2" s="198" t="s">
        <v>40</v>
      </c>
      <c r="K2" s="343" t="s">
        <v>265</v>
      </c>
    </row>
    <row r="3" spans="1:11" s="6" customFormat="1" ht="27" thickBot="1" x14ac:dyDescent="0.2">
      <c r="A3" s="280"/>
      <c r="B3" s="344" t="s">
        <v>28</v>
      </c>
      <c r="C3" s="345" t="s">
        <v>266</v>
      </c>
      <c r="D3" s="345" t="s">
        <v>267</v>
      </c>
      <c r="E3" s="346" t="s">
        <v>268</v>
      </c>
      <c r="F3" s="345" t="s">
        <v>269</v>
      </c>
      <c r="G3" s="345" t="s">
        <v>270</v>
      </c>
      <c r="H3" s="346" t="s">
        <v>139</v>
      </c>
      <c r="I3" s="205"/>
      <c r="J3" s="205"/>
      <c r="K3" s="347"/>
    </row>
    <row r="4" spans="1:11" s="351" customFormat="1" thickBot="1" x14ac:dyDescent="0.2">
      <c r="A4" s="348">
        <v>54147</v>
      </c>
      <c r="B4" s="349">
        <v>29708</v>
      </c>
      <c r="C4" s="349">
        <v>15311</v>
      </c>
      <c r="D4" s="349">
        <v>240</v>
      </c>
      <c r="E4" s="349">
        <v>8052</v>
      </c>
      <c r="F4" s="349">
        <v>4151</v>
      </c>
      <c r="G4" s="349">
        <v>1903</v>
      </c>
      <c r="H4" s="349">
        <v>51</v>
      </c>
      <c r="I4" s="349">
        <v>9626</v>
      </c>
      <c r="J4" s="349">
        <v>14722</v>
      </c>
      <c r="K4" s="350">
        <v>91</v>
      </c>
    </row>
    <row r="5" spans="1:11" s="6" customFormat="1" ht="13" x14ac:dyDescent="0.15">
      <c r="A5" s="11" t="s">
        <v>254</v>
      </c>
      <c r="K5" s="78"/>
    </row>
    <row r="6" spans="1:11" x14ac:dyDescent="0.15">
      <c r="G6" s="352"/>
    </row>
  </sheetData>
  <mergeCells count="5">
    <mergeCell ref="A2:A3"/>
    <mergeCell ref="B2:H2"/>
    <mergeCell ref="I2:I3"/>
    <mergeCell ref="J2:J3"/>
    <mergeCell ref="K2:K3"/>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workbookViewId="0"/>
  </sheetViews>
  <sheetFormatPr baseColWidth="12" defaultColWidth="8.83203125" defaultRowHeight="14" x14ac:dyDescent="0.15"/>
  <cols>
    <col min="1" max="1" width="7.1640625" style="354" customWidth="1"/>
    <col min="2" max="2" width="7" style="354" customWidth="1"/>
    <col min="3" max="12" width="2.83203125" style="354" customWidth="1"/>
    <col min="13" max="13" width="2.83203125" style="355" customWidth="1"/>
    <col min="14" max="26" width="2.83203125" style="354" customWidth="1"/>
    <col min="27" max="27" width="5" style="354" customWidth="1"/>
    <col min="28" max="16384" width="8.83203125" style="354"/>
  </cols>
  <sheetData>
    <row r="1" spans="1:28" ht="15" x14ac:dyDescent="0.15">
      <c r="A1" s="353" t="s">
        <v>271</v>
      </c>
      <c r="E1" s="355"/>
    </row>
    <row r="2" spans="1:28" ht="17" x14ac:dyDescent="0.15">
      <c r="A2" s="356"/>
      <c r="E2" s="355"/>
    </row>
    <row r="3" spans="1:28" s="358" customFormat="1" ht="13" x14ac:dyDescent="0.15">
      <c r="A3" s="357" t="s">
        <v>272</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row>
    <row r="4" spans="1:28" ht="15" thickBot="1" x14ac:dyDescent="0.2">
      <c r="A4" s="359"/>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row>
    <row r="5" spans="1:28" s="364" customFormat="1" ht="13" thickBot="1" x14ac:dyDescent="0.2">
      <c r="A5" s="360"/>
      <c r="B5" s="361"/>
      <c r="C5" s="362" t="s">
        <v>273</v>
      </c>
      <c r="D5" s="362">
        <v>1</v>
      </c>
      <c r="E5" s="362">
        <v>2</v>
      </c>
      <c r="F5" s="362">
        <v>3</v>
      </c>
      <c r="G5" s="362">
        <v>4</v>
      </c>
      <c r="H5" s="362">
        <v>5</v>
      </c>
      <c r="I5" s="362">
        <v>6</v>
      </c>
      <c r="J5" s="362">
        <v>7</v>
      </c>
      <c r="K5" s="362">
        <v>8</v>
      </c>
      <c r="L5" s="362">
        <v>9</v>
      </c>
      <c r="M5" s="362">
        <v>10</v>
      </c>
      <c r="N5" s="362">
        <v>11</v>
      </c>
      <c r="O5" s="362">
        <v>12</v>
      </c>
      <c r="P5" s="362">
        <v>13</v>
      </c>
      <c r="Q5" s="362">
        <v>14</v>
      </c>
      <c r="R5" s="362">
        <v>15</v>
      </c>
      <c r="S5" s="362">
        <v>16</v>
      </c>
      <c r="T5" s="362">
        <v>17</v>
      </c>
      <c r="U5" s="362">
        <v>18</v>
      </c>
      <c r="V5" s="362">
        <v>19</v>
      </c>
      <c r="W5" s="362">
        <v>20</v>
      </c>
      <c r="X5" s="362">
        <v>21</v>
      </c>
      <c r="Y5" s="362">
        <v>22</v>
      </c>
      <c r="Z5" s="362">
        <v>23</v>
      </c>
      <c r="AA5" s="363" t="s">
        <v>84</v>
      </c>
    </row>
    <row r="6" spans="1:28" s="364" customFormat="1" ht="12" x14ac:dyDescent="0.15">
      <c r="A6" s="365" t="s">
        <v>209</v>
      </c>
      <c r="B6" s="366" t="s">
        <v>274</v>
      </c>
      <c r="C6" s="367">
        <v>22</v>
      </c>
      <c r="D6" s="367">
        <v>11</v>
      </c>
      <c r="E6" s="367">
        <v>10</v>
      </c>
      <c r="F6" s="367">
        <v>9</v>
      </c>
      <c r="G6" s="367">
        <v>5</v>
      </c>
      <c r="H6" s="367">
        <v>4</v>
      </c>
      <c r="I6" s="367">
        <v>3</v>
      </c>
      <c r="J6" s="367">
        <v>4</v>
      </c>
      <c r="K6" s="367">
        <v>14</v>
      </c>
      <c r="L6" s="367">
        <v>11</v>
      </c>
      <c r="M6" s="367">
        <v>7</v>
      </c>
      <c r="N6" s="367">
        <v>7</v>
      </c>
      <c r="O6" s="367">
        <v>11</v>
      </c>
      <c r="P6" s="367">
        <v>2</v>
      </c>
      <c r="Q6" s="367">
        <v>4</v>
      </c>
      <c r="R6" s="367">
        <v>2</v>
      </c>
      <c r="S6" s="367">
        <v>3</v>
      </c>
      <c r="T6" s="367">
        <v>11</v>
      </c>
      <c r="U6" s="367">
        <v>25</v>
      </c>
      <c r="V6" s="367">
        <v>26</v>
      </c>
      <c r="W6" s="367">
        <v>28</v>
      </c>
      <c r="X6" s="367">
        <v>23</v>
      </c>
      <c r="Y6" s="367">
        <v>19</v>
      </c>
      <c r="Z6" s="367">
        <v>35</v>
      </c>
      <c r="AA6" s="368">
        <v>296</v>
      </c>
      <c r="AB6" s="369"/>
    </row>
    <row r="7" spans="1:28" s="364" customFormat="1" ht="12" x14ac:dyDescent="0.15">
      <c r="A7" s="370"/>
      <c r="B7" s="366" t="s">
        <v>275</v>
      </c>
      <c r="C7" s="367">
        <v>4</v>
      </c>
      <c r="D7" s="367">
        <v>2</v>
      </c>
      <c r="E7" s="367">
        <v>3</v>
      </c>
      <c r="F7" s="367">
        <v>1</v>
      </c>
      <c r="G7" s="367">
        <v>2</v>
      </c>
      <c r="H7" s="367">
        <v>2</v>
      </c>
      <c r="I7" s="367"/>
      <c r="J7" s="367">
        <v>1</v>
      </c>
      <c r="K7" s="367">
        <v>2</v>
      </c>
      <c r="L7" s="367">
        <v>2</v>
      </c>
      <c r="M7" s="367">
        <v>1</v>
      </c>
      <c r="N7" s="367">
        <v>2</v>
      </c>
      <c r="O7" s="367">
        <v>6</v>
      </c>
      <c r="P7" s="367">
        <v>4</v>
      </c>
      <c r="Q7" s="367">
        <v>4</v>
      </c>
      <c r="R7" s="367">
        <v>2</v>
      </c>
      <c r="S7" s="367">
        <v>10</v>
      </c>
      <c r="T7" s="367">
        <v>13</v>
      </c>
      <c r="U7" s="367">
        <v>10</v>
      </c>
      <c r="V7" s="367">
        <v>10</v>
      </c>
      <c r="W7" s="367">
        <v>10</v>
      </c>
      <c r="X7" s="367">
        <v>8</v>
      </c>
      <c r="Y7" s="367">
        <v>6</v>
      </c>
      <c r="Z7" s="367">
        <v>2</v>
      </c>
      <c r="AA7" s="368">
        <v>107</v>
      </c>
      <c r="AB7" s="369"/>
    </row>
    <row r="8" spans="1:28" s="364" customFormat="1" ht="12" x14ac:dyDescent="0.15">
      <c r="A8" s="370"/>
      <c r="B8" s="371" t="s">
        <v>276</v>
      </c>
      <c r="C8" s="367">
        <v>15</v>
      </c>
      <c r="D8" s="367">
        <v>7</v>
      </c>
      <c r="E8" s="367">
        <v>6</v>
      </c>
      <c r="F8" s="367">
        <v>2</v>
      </c>
      <c r="G8" s="367">
        <v>4</v>
      </c>
      <c r="H8" s="367">
        <v>10</v>
      </c>
      <c r="I8" s="367">
        <v>13</v>
      </c>
      <c r="J8" s="367">
        <v>10</v>
      </c>
      <c r="K8" s="367">
        <v>35</v>
      </c>
      <c r="L8" s="367">
        <v>58</v>
      </c>
      <c r="M8" s="367">
        <v>27</v>
      </c>
      <c r="N8" s="367">
        <v>18</v>
      </c>
      <c r="O8" s="367">
        <v>8</v>
      </c>
      <c r="P8" s="367">
        <v>10</v>
      </c>
      <c r="Q8" s="367">
        <v>8</v>
      </c>
      <c r="R8" s="367">
        <v>8</v>
      </c>
      <c r="S8" s="367">
        <v>9</v>
      </c>
      <c r="T8" s="367">
        <v>21</v>
      </c>
      <c r="U8" s="367">
        <v>20</v>
      </c>
      <c r="V8" s="367">
        <v>16</v>
      </c>
      <c r="W8" s="367">
        <v>13</v>
      </c>
      <c r="X8" s="367">
        <v>7</v>
      </c>
      <c r="Y8" s="367">
        <v>8</v>
      </c>
      <c r="Z8" s="367">
        <v>12</v>
      </c>
      <c r="AA8" s="368">
        <v>345</v>
      </c>
      <c r="AB8" s="369"/>
    </row>
    <row r="9" spans="1:28" s="364" customFormat="1" ht="12" x14ac:dyDescent="0.15">
      <c r="A9" s="370"/>
      <c r="B9" s="372" t="s">
        <v>84</v>
      </c>
      <c r="C9" s="373">
        <v>41</v>
      </c>
      <c r="D9" s="373">
        <v>20</v>
      </c>
      <c r="E9" s="373">
        <v>19</v>
      </c>
      <c r="F9" s="373">
        <v>12</v>
      </c>
      <c r="G9" s="373">
        <v>11</v>
      </c>
      <c r="H9" s="373">
        <v>16</v>
      </c>
      <c r="I9" s="373">
        <v>16</v>
      </c>
      <c r="J9" s="373">
        <v>15</v>
      </c>
      <c r="K9" s="373">
        <v>51</v>
      </c>
      <c r="L9" s="373">
        <v>71</v>
      </c>
      <c r="M9" s="373">
        <v>35</v>
      </c>
      <c r="N9" s="373">
        <v>27</v>
      </c>
      <c r="O9" s="373">
        <v>25</v>
      </c>
      <c r="P9" s="373">
        <v>16</v>
      </c>
      <c r="Q9" s="373">
        <v>16</v>
      </c>
      <c r="R9" s="373">
        <v>12</v>
      </c>
      <c r="S9" s="373">
        <v>22</v>
      </c>
      <c r="T9" s="373">
        <v>45</v>
      </c>
      <c r="U9" s="373">
        <v>55</v>
      </c>
      <c r="V9" s="373">
        <v>52</v>
      </c>
      <c r="W9" s="373">
        <v>51</v>
      </c>
      <c r="X9" s="373">
        <v>38</v>
      </c>
      <c r="Y9" s="373">
        <v>33</v>
      </c>
      <c r="Z9" s="373">
        <v>49</v>
      </c>
      <c r="AA9" s="374">
        <v>748</v>
      </c>
      <c r="AB9" s="369"/>
    </row>
    <row r="10" spans="1:28" s="364" customFormat="1" ht="12" x14ac:dyDescent="0.15">
      <c r="A10" s="370" t="s">
        <v>210</v>
      </c>
      <c r="B10" s="375" t="s">
        <v>274</v>
      </c>
      <c r="C10" s="367">
        <v>8</v>
      </c>
      <c r="D10" s="367">
        <v>9</v>
      </c>
      <c r="E10" s="367">
        <v>6</v>
      </c>
      <c r="F10" s="367">
        <v>4</v>
      </c>
      <c r="G10" s="367">
        <v>8</v>
      </c>
      <c r="H10" s="367">
        <v>3</v>
      </c>
      <c r="I10" s="367">
        <v>3</v>
      </c>
      <c r="J10" s="367">
        <v>10</v>
      </c>
      <c r="K10" s="367">
        <v>8</v>
      </c>
      <c r="L10" s="367">
        <v>11</v>
      </c>
      <c r="M10" s="367">
        <v>5</v>
      </c>
      <c r="N10" s="367">
        <v>5</v>
      </c>
      <c r="O10" s="367">
        <v>2</v>
      </c>
      <c r="P10" s="367">
        <v>3</v>
      </c>
      <c r="Q10" s="367">
        <v>3</v>
      </c>
      <c r="R10" s="367">
        <v>3</v>
      </c>
      <c r="S10" s="367"/>
      <c r="T10" s="367">
        <v>4</v>
      </c>
      <c r="U10" s="367">
        <v>11</v>
      </c>
      <c r="V10" s="367">
        <v>22</v>
      </c>
      <c r="W10" s="367">
        <v>14</v>
      </c>
      <c r="X10" s="367">
        <v>12</v>
      </c>
      <c r="Y10" s="367">
        <v>9</v>
      </c>
      <c r="Z10" s="367">
        <v>11</v>
      </c>
      <c r="AA10" s="368">
        <v>174</v>
      </c>
      <c r="AB10" s="369"/>
    </row>
    <row r="11" spans="1:28" s="364" customFormat="1" ht="12" x14ac:dyDescent="0.15">
      <c r="A11" s="370"/>
      <c r="B11" s="366" t="s">
        <v>275</v>
      </c>
      <c r="C11" s="367">
        <v>2</v>
      </c>
      <c r="D11" s="367"/>
      <c r="E11" s="367">
        <v>1</v>
      </c>
      <c r="F11" s="367">
        <v>1</v>
      </c>
      <c r="G11" s="367">
        <v>1</v>
      </c>
      <c r="H11" s="367"/>
      <c r="I11" s="367"/>
      <c r="J11" s="367"/>
      <c r="K11" s="367">
        <v>1</v>
      </c>
      <c r="L11" s="367">
        <v>2</v>
      </c>
      <c r="M11" s="367"/>
      <c r="N11" s="367"/>
      <c r="O11" s="367">
        <v>1</v>
      </c>
      <c r="P11" s="367">
        <v>4</v>
      </c>
      <c r="Q11" s="367">
        <v>3</v>
      </c>
      <c r="R11" s="367">
        <v>1</v>
      </c>
      <c r="S11" s="367">
        <v>5</v>
      </c>
      <c r="T11" s="367">
        <v>8</v>
      </c>
      <c r="U11" s="367">
        <v>11</v>
      </c>
      <c r="V11" s="367">
        <v>5</v>
      </c>
      <c r="W11" s="367">
        <v>3</v>
      </c>
      <c r="X11" s="367">
        <v>6</v>
      </c>
      <c r="Y11" s="367">
        <v>4</v>
      </c>
      <c r="Z11" s="367">
        <v>3</v>
      </c>
      <c r="AA11" s="368">
        <v>62</v>
      </c>
      <c r="AB11" s="369"/>
    </row>
    <row r="12" spans="1:28" s="364" customFormat="1" ht="12" x14ac:dyDescent="0.15">
      <c r="A12" s="370"/>
      <c r="B12" s="371" t="s">
        <v>276</v>
      </c>
      <c r="C12" s="376">
        <v>7</v>
      </c>
      <c r="D12" s="376">
        <v>2</v>
      </c>
      <c r="E12" s="376">
        <v>2</v>
      </c>
      <c r="F12" s="376">
        <v>4</v>
      </c>
      <c r="G12" s="376">
        <v>2</v>
      </c>
      <c r="H12" s="376">
        <v>6</v>
      </c>
      <c r="I12" s="376">
        <v>3</v>
      </c>
      <c r="J12" s="376">
        <v>10</v>
      </c>
      <c r="K12" s="376">
        <v>26</v>
      </c>
      <c r="L12" s="376">
        <v>36</v>
      </c>
      <c r="M12" s="376">
        <v>12</v>
      </c>
      <c r="N12" s="376">
        <v>8</v>
      </c>
      <c r="O12" s="376">
        <v>7</v>
      </c>
      <c r="P12" s="376">
        <v>12</v>
      </c>
      <c r="Q12" s="376">
        <v>5</v>
      </c>
      <c r="R12" s="376">
        <v>13</v>
      </c>
      <c r="S12" s="376">
        <v>13</v>
      </c>
      <c r="T12" s="376">
        <v>6</v>
      </c>
      <c r="U12" s="376">
        <v>16</v>
      </c>
      <c r="V12" s="376">
        <v>15</v>
      </c>
      <c r="W12" s="376">
        <v>6</v>
      </c>
      <c r="X12" s="376">
        <v>12</v>
      </c>
      <c r="Y12" s="376"/>
      <c r="Z12" s="376">
        <v>12</v>
      </c>
      <c r="AA12" s="368">
        <v>235</v>
      </c>
      <c r="AB12" s="369"/>
    </row>
    <row r="13" spans="1:28" s="364" customFormat="1" ht="12" x14ac:dyDescent="0.15">
      <c r="A13" s="370"/>
      <c r="B13" s="372" t="s">
        <v>84</v>
      </c>
      <c r="C13" s="373">
        <v>17</v>
      </c>
      <c r="D13" s="373">
        <v>11</v>
      </c>
      <c r="E13" s="373">
        <v>9</v>
      </c>
      <c r="F13" s="373">
        <v>9</v>
      </c>
      <c r="G13" s="373">
        <v>11</v>
      </c>
      <c r="H13" s="373">
        <v>9</v>
      </c>
      <c r="I13" s="373">
        <v>6</v>
      </c>
      <c r="J13" s="373">
        <v>20</v>
      </c>
      <c r="K13" s="373">
        <v>35</v>
      </c>
      <c r="L13" s="373">
        <v>49</v>
      </c>
      <c r="M13" s="373">
        <v>17</v>
      </c>
      <c r="N13" s="373">
        <v>13</v>
      </c>
      <c r="O13" s="373">
        <v>10</v>
      </c>
      <c r="P13" s="373">
        <v>19</v>
      </c>
      <c r="Q13" s="373">
        <v>11</v>
      </c>
      <c r="R13" s="373">
        <v>17</v>
      </c>
      <c r="S13" s="373">
        <v>18</v>
      </c>
      <c r="T13" s="373">
        <v>18</v>
      </c>
      <c r="U13" s="373">
        <v>38</v>
      </c>
      <c r="V13" s="373">
        <v>42</v>
      </c>
      <c r="W13" s="373">
        <v>23</v>
      </c>
      <c r="X13" s="373">
        <v>30</v>
      </c>
      <c r="Y13" s="373">
        <v>13</v>
      </c>
      <c r="Z13" s="373">
        <v>26</v>
      </c>
      <c r="AA13" s="374">
        <v>471</v>
      </c>
      <c r="AB13" s="369"/>
    </row>
    <row r="14" spans="1:28" s="364" customFormat="1" ht="12" x14ac:dyDescent="0.15">
      <c r="A14" s="370" t="s">
        <v>211</v>
      </c>
      <c r="B14" s="375" t="s">
        <v>274</v>
      </c>
      <c r="C14" s="367">
        <v>23</v>
      </c>
      <c r="D14" s="367">
        <v>13</v>
      </c>
      <c r="E14" s="367">
        <v>10</v>
      </c>
      <c r="F14" s="367">
        <v>16</v>
      </c>
      <c r="G14" s="367">
        <v>9</v>
      </c>
      <c r="H14" s="367">
        <v>8</v>
      </c>
      <c r="I14" s="367">
        <v>7</v>
      </c>
      <c r="J14" s="367">
        <v>7</v>
      </c>
      <c r="K14" s="367">
        <v>8</v>
      </c>
      <c r="L14" s="367">
        <v>29</v>
      </c>
      <c r="M14" s="367">
        <v>11</v>
      </c>
      <c r="N14" s="367">
        <v>1</v>
      </c>
      <c r="O14" s="367">
        <v>3</v>
      </c>
      <c r="P14" s="367">
        <v>8</v>
      </c>
      <c r="Q14" s="367">
        <v>1</v>
      </c>
      <c r="R14" s="367">
        <v>3</v>
      </c>
      <c r="S14" s="367">
        <v>4</v>
      </c>
      <c r="T14" s="367">
        <v>3</v>
      </c>
      <c r="U14" s="367">
        <v>11</v>
      </c>
      <c r="V14" s="367">
        <v>29</v>
      </c>
      <c r="W14" s="367">
        <v>22</v>
      </c>
      <c r="X14" s="367">
        <v>16</v>
      </c>
      <c r="Y14" s="367">
        <v>11</v>
      </c>
      <c r="Z14" s="367">
        <v>13</v>
      </c>
      <c r="AA14" s="368">
        <v>266</v>
      </c>
      <c r="AB14" s="369"/>
    </row>
    <row r="15" spans="1:28" s="364" customFormat="1" ht="12" x14ac:dyDescent="0.15">
      <c r="A15" s="370"/>
      <c r="B15" s="366" t="s">
        <v>275</v>
      </c>
      <c r="C15" s="367">
        <v>3</v>
      </c>
      <c r="D15" s="367">
        <v>2</v>
      </c>
      <c r="E15" s="367">
        <v>4</v>
      </c>
      <c r="F15" s="367">
        <v>2</v>
      </c>
      <c r="G15" s="367"/>
      <c r="H15" s="367">
        <v>2</v>
      </c>
      <c r="I15" s="367"/>
      <c r="J15" s="367">
        <v>1</v>
      </c>
      <c r="K15" s="367"/>
      <c r="L15" s="367">
        <v>2</v>
      </c>
      <c r="M15" s="367"/>
      <c r="N15" s="367">
        <v>1</v>
      </c>
      <c r="O15" s="367"/>
      <c r="P15" s="367">
        <v>2</v>
      </c>
      <c r="Q15" s="367">
        <v>4</v>
      </c>
      <c r="R15" s="367">
        <v>5</v>
      </c>
      <c r="S15" s="367">
        <v>5</v>
      </c>
      <c r="T15" s="367">
        <v>16</v>
      </c>
      <c r="U15" s="367">
        <v>8</v>
      </c>
      <c r="V15" s="367">
        <v>15</v>
      </c>
      <c r="W15" s="367">
        <v>9</v>
      </c>
      <c r="X15" s="367">
        <v>5</v>
      </c>
      <c r="Y15" s="367">
        <v>3</v>
      </c>
      <c r="Z15" s="367">
        <v>11</v>
      </c>
      <c r="AA15" s="368">
        <v>100</v>
      </c>
      <c r="AB15" s="369"/>
    </row>
    <row r="16" spans="1:28" s="364" customFormat="1" ht="12" x14ac:dyDescent="0.15">
      <c r="A16" s="370"/>
      <c r="B16" s="371" t="s">
        <v>276</v>
      </c>
      <c r="C16" s="376">
        <v>6</v>
      </c>
      <c r="D16" s="376">
        <v>8</v>
      </c>
      <c r="E16" s="376">
        <v>3</v>
      </c>
      <c r="F16" s="376">
        <v>9</v>
      </c>
      <c r="G16" s="376">
        <v>3</v>
      </c>
      <c r="H16" s="376">
        <v>3</v>
      </c>
      <c r="I16" s="376">
        <v>11</v>
      </c>
      <c r="J16" s="376">
        <v>10</v>
      </c>
      <c r="K16" s="376">
        <v>28</v>
      </c>
      <c r="L16" s="376">
        <v>59</v>
      </c>
      <c r="M16" s="376">
        <v>13</v>
      </c>
      <c r="N16" s="376">
        <v>15</v>
      </c>
      <c r="O16" s="376">
        <v>8</v>
      </c>
      <c r="P16" s="376">
        <v>4</v>
      </c>
      <c r="Q16" s="376">
        <v>10</v>
      </c>
      <c r="R16" s="376">
        <v>9</v>
      </c>
      <c r="S16" s="376">
        <v>21</v>
      </c>
      <c r="T16" s="376">
        <v>21</v>
      </c>
      <c r="U16" s="376">
        <v>21</v>
      </c>
      <c r="V16" s="376">
        <v>24</v>
      </c>
      <c r="W16" s="376">
        <v>14</v>
      </c>
      <c r="X16" s="376">
        <v>4</v>
      </c>
      <c r="Y16" s="376">
        <v>10</v>
      </c>
      <c r="Z16" s="376">
        <v>11</v>
      </c>
      <c r="AA16" s="368">
        <v>325</v>
      </c>
      <c r="AB16" s="369"/>
    </row>
    <row r="17" spans="1:28" s="364" customFormat="1" ht="12" x14ac:dyDescent="0.15">
      <c r="A17" s="370"/>
      <c r="B17" s="372" t="s">
        <v>84</v>
      </c>
      <c r="C17" s="373">
        <v>32</v>
      </c>
      <c r="D17" s="373">
        <v>23</v>
      </c>
      <c r="E17" s="373">
        <v>17</v>
      </c>
      <c r="F17" s="373">
        <v>27</v>
      </c>
      <c r="G17" s="373">
        <v>12</v>
      </c>
      <c r="H17" s="373">
        <v>13</v>
      </c>
      <c r="I17" s="373">
        <v>18</v>
      </c>
      <c r="J17" s="373">
        <v>18</v>
      </c>
      <c r="K17" s="373">
        <v>36</v>
      </c>
      <c r="L17" s="373">
        <v>90</v>
      </c>
      <c r="M17" s="373">
        <v>24</v>
      </c>
      <c r="N17" s="373">
        <v>17</v>
      </c>
      <c r="O17" s="373">
        <v>11</v>
      </c>
      <c r="P17" s="373">
        <v>14</v>
      </c>
      <c r="Q17" s="373">
        <v>15</v>
      </c>
      <c r="R17" s="373">
        <v>17</v>
      </c>
      <c r="S17" s="373">
        <v>30</v>
      </c>
      <c r="T17" s="373">
        <v>40</v>
      </c>
      <c r="U17" s="373">
        <v>40</v>
      </c>
      <c r="V17" s="373">
        <v>68</v>
      </c>
      <c r="W17" s="373">
        <v>45</v>
      </c>
      <c r="X17" s="373">
        <v>25</v>
      </c>
      <c r="Y17" s="373">
        <v>24</v>
      </c>
      <c r="Z17" s="373">
        <v>35</v>
      </c>
      <c r="AA17" s="374">
        <v>691</v>
      </c>
      <c r="AB17" s="369"/>
    </row>
    <row r="18" spans="1:28" s="364" customFormat="1" ht="12" x14ac:dyDescent="0.15">
      <c r="A18" s="370" t="s">
        <v>277</v>
      </c>
      <c r="B18" s="375" t="s">
        <v>274</v>
      </c>
      <c r="C18" s="377">
        <v>20</v>
      </c>
      <c r="D18" s="377">
        <v>15</v>
      </c>
      <c r="E18" s="377">
        <v>13</v>
      </c>
      <c r="F18" s="377">
        <v>7</v>
      </c>
      <c r="G18" s="377">
        <v>4</v>
      </c>
      <c r="H18" s="377">
        <v>7</v>
      </c>
      <c r="I18" s="377">
        <v>4</v>
      </c>
      <c r="J18" s="377">
        <v>7</v>
      </c>
      <c r="K18" s="377">
        <v>6</v>
      </c>
      <c r="L18" s="377">
        <v>6</v>
      </c>
      <c r="M18" s="377">
        <v>8</v>
      </c>
      <c r="N18" s="377">
        <v>6</v>
      </c>
      <c r="O18" s="377">
        <v>4</v>
      </c>
      <c r="P18" s="377">
        <v>5</v>
      </c>
      <c r="Q18" s="377"/>
      <c r="R18" s="377">
        <v>1</v>
      </c>
      <c r="S18" s="377">
        <v>5</v>
      </c>
      <c r="T18" s="377">
        <v>3</v>
      </c>
      <c r="U18" s="377">
        <v>9</v>
      </c>
      <c r="V18" s="377">
        <v>22</v>
      </c>
      <c r="W18" s="377">
        <v>15</v>
      </c>
      <c r="X18" s="377">
        <v>15</v>
      </c>
      <c r="Y18" s="377">
        <v>22</v>
      </c>
      <c r="Z18" s="377">
        <v>13</v>
      </c>
      <c r="AA18" s="368">
        <v>217</v>
      </c>
      <c r="AB18" s="369"/>
    </row>
    <row r="19" spans="1:28" s="364" customFormat="1" ht="12" x14ac:dyDescent="0.15">
      <c r="A19" s="370"/>
      <c r="B19" s="366" t="s">
        <v>275</v>
      </c>
      <c r="C19" s="367">
        <v>8</v>
      </c>
      <c r="D19" s="367"/>
      <c r="E19" s="367">
        <v>5</v>
      </c>
      <c r="F19" s="367"/>
      <c r="G19" s="367">
        <v>3</v>
      </c>
      <c r="H19" s="367">
        <v>1</v>
      </c>
      <c r="I19" s="367">
        <v>1</v>
      </c>
      <c r="J19" s="367"/>
      <c r="K19" s="367"/>
      <c r="L19" s="367">
        <v>1</v>
      </c>
      <c r="M19" s="367"/>
      <c r="N19" s="367">
        <v>1</v>
      </c>
      <c r="O19" s="367">
        <v>1</v>
      </c>
      <c r="P19" s="367">
        <v>1</v>
      </c>
      <c r="Q19" s="367">
        <v>2</v>
      </c>
      <c r="R19" s="367">
        <v>5</v>
      </c>
      <c r="S19" s="367">
        <v>6</v>
      </c>
      <c r="T19" s="367">
        <v>7</v>
      </c>
      <c r="U19" s="367">
        <v>15</v>
      </c>
      <c r="V19" s="367">
        <v>13</v>
      </c>
      <c r="W19" s="367">
        <v>5</v>
      </c>
      <c r="X19" s="367">
        <v>9</v>
      </c>
      <c r="Y19" s="367">
        <v>4</v>
      </c>
      <c r="Z19" s="367">
        <v>7</v>
      </c>
      <c r="AA19" s="368">
        <v>95</v>
      </c>
      <c r="AB19" s="369"/>
    </row>
    <row r="20" spans="1:28" s="364" customFormat="1" ht="12" x14ac:dyDescent="0.15">
      <c r="A20" s="370"/>
      <c r="B20" s="371" t="s">
        <v>276</v>
      </c>
      <c r="C20" s="376">
        <v>8</v>
      </c>
      <c r="D20" s="376">
        <v>12</v>
      </c>
      <c r="E20" s="376">
        <v>6</v>
      </c>
      <c r="F20" s="376">
        <v>4</v>
      </c>
      <c r="G20" s="376">
        <v>5</v>
      </c>
      <c r="H20" s="376">
        <v>2</v>
      </c>
      <c r="I20" s="376">
        <v>10</v>
      </c>
      <c r="J20" s="376">
        <v>14</v>
      </c>
      <c r="K20" s="376">
        <v>27</v>
      </c>
      <c r="L20" s="376">
        <v>36</v>
      </c>
      <c r="M20" s="376">
        <v>22</v>
      </c>
      <c r="N20" s="376">
        <v>14</v>
      </c>
      <c r="O20" s="376">
        <v>11</v>
      </c>
      <c r="P20" s="376">
        <v>6</v>
      </c>
      <c r="Q20" s="376">
        <v>6</v>
      </c>
      <c r="R20" s="376">
        <v>6</v>
      </c>
      <c r="S20" s="376">
        <v>16</v>
      </c>
      <c r="T20" s="376">
        <v>18</v>
      </c>
      <c r="U20" s="376">
        <v>20</v>
      </c>
      <c r="V20" s="376">
        <v>19</v>
      </c>
      <c r="W20" s="376">
        <v>16</v>
      </c>
      <c r="X20" s="376">
        <v>9</v>
      </c>
      <c r="Y20" s="376">
        <v>3</v>
      </c>
      <c r="Z20" s="376">
        <v>10</v>
      </c>
      <c r="AA20" s="368">
        <v>300</v>
      </c>
      <c r="AB20" s="369"/>
    </row>
    <row r="21" spans="1:28" s="364" customFormat="1" ht="12" x14ac:dyDescent="0.15">
      <c r="A21" s="370"/>
      <c r="B21" s="372" t="s">
        <v>84</v>
      </c>
      <c r="C21" s="373">
        <v>36</v>
      </c>
      <c r="D21" s="373">
        <v>27</v>
      </c>
      <c r="E21" s="373">
        <v>24</v>
      </c>
      <c r="F21" s="373">
        <v>11</v>
      </c>
      <c r="G21" s="373">
        <v>12</v>
      </c>
      <c r="H21" s="373">
        <v>10</v>
      </c>
      <c r="I21" s="373">
        <v>15</v>
      </c>
      <c r="J21" s="373">
        <v>21</v>
      </c>
      <c r="K21" s="373">
        <v>33</v>
      </c>
      <c r="L21" s="373">
        <v>43</v>
      </c>
      <c r="M21" s="373">
        <v>30</v>
      </c>
      <c r="N21" s="373">
        <v>21</v>
      </c>
      <c r="O21" s="373">
        <v>16</v>
      </c>
      <c r="P21" s="373">
        <v>12</v>
      </c>
      <c r="Q21" s="373">
        <v>8</v>
      </c>
      <c r="R21" s="373">
        <v>12</v>
      </c>
      <c r="S21" s="373">
        <v>27</v>
      </c>
      <c r="T21" s="373">
        <v>28</v>
      </c>
      <c r="U21" s="373">
        <v>44</v>
      </c>
      <c r="V21" s="373">
        <v>54</v>
      </c>
      <c r="W21" s="373">
        <v>36</v>
      </c>
      <c r="X21" s="373">
        <v>33</v>
      </c>
      <c r="Y21" s="373">
        <v>29</v>
      </c>
      <c r="Z21" s="373">
        <v>30</v>
      </c>
      <c r="AA21" s="374">
        <v>612</v>
      </c>
      <c r="AB21" s="369"/>
    </row>
    <row r="22" spans="1:28" s="364" customFormat="1" ht="12" x14ac:dyDescent="0.15">
      <c r="A22" s="370" t="s">
        <v>213</v>
      </c>
      <c r="B22" s="375" t="s">
        <v>274</v>
      </c>
      <c r="C22" s="377">
        <v>21</v>
      </c>
      <c r="D22" s="377">
        <v>9</v>
      </c>
      <c r="E22" s="377">
        <v>12</v>
      </c>
      <c r="F22" s="377">
        <v>6</v>
      </c>
      <c r="G22" s="377">
        <v>5</v>
      </c>
      <c r="H22" s="377">
        <v>4</v>
      </c>
      <c r="I22" s="377">
        <v>9</v>
      </c>
      <c r="J22" s="377">
        <v>4</v>
      </c>
      <c r="K22" s="377">
        <v>10</v>
      </c>
      <c r="L22" s="377">
        <v>17</v>
      </c>
      <c r="M22" s="377">
        <v>8</v>
      </c>
      <c r="N22" s="377">
        <v>7</v>
      </c>
      <c r="O22" s="377">
        <v>3</v>
      </c>
      <c r="P22" s="377">
        <v>4</v>
      </c>
      <c r="Q22" s="377">
        <v>2</v>
      </c>
      <c r="R22" s="377">
        <v>1</v>
      </c>
      <c r="S22" s="377">
        <v>3</v>
      </c>
      <c r="T22" s="377">
        <v>5</v>
      </c>
      <c r="U22" s="377">
        <v>5</v>
      </c>
      <c r="V22" s="377">
        <v>30</v>
      </c>
      <c r="W22" s="377">
        <v>29</v>
      </c>
      <c r="X22" s="377">
        <v>18</v>
      </c>
      <c r="Y22" s="377">
        <v>11</v>
      </c>
      <c r="Z22" s="377">
        <v>24</v>
      </c>
      <c r="AA22" s="368">
        <v>247</v>
      </c>
      <c r="AB22" s="369"/>
    </row>
    <row r="23" spans="1:28" s="364" customFormat="1" ht="12" x14ac:dyDescent="0.15">
      <c r="A23" s="370"/>
      <c r="B23" s="366" t="s">
        <v>275</v>
      </c>
      <c r="C23" s="367">
        <v>6</v>
      </c>
      <c r="D23" s="367">
        <v>10</v>
      </c>
      <c r="E23" s="367">
        <v>3</v>
      </c>
      <c r="F23" s="367"/>
      <c r="G23" s="367">
        <v>2</v>
      </c>
      <c r="H23" s="367">
        <v>2</v>
      </c>
      <c r="I23" s="367">
        <v>4</v>
      </c>
      <c r="J23" s="367">
        <v>2</v>
      </c>
      <c r="K23" s="367"/>
      <c r="L23" s="367">
        <v>2</v>
      </c>
      <c r="M23" s="367"/>
      <c r="N23" s="367">
        <v>1</v>
      </c>
      <c r="O23" s="367">
        <v>1</v>
      </c>
      <c r="P23" s="367">
        <v>4</v>
      </c>
      <c r="Q23" s="367">
        <v>2</v>
      </c>
      <c r="R23" s="367">
        <v>8</v>
      </c>
      <c r="S23" s="367">
        <v>14</v>
      </c>
      <c r="T23" s="367">
        <v>12</v>
      </c>
      <c r="U23" s="367">
        <v>13</v>
      </c>
      <c r="V23" s="367">
        <v>11</v>
      </c>
      <c r="W23" s="367">
        <v>8</v>
      </c>
      <c r="X23" s="367">
        <v>5</v>
      </c>
      <c r="Y23" s="367">
        <v>7</v>
      </c>
      <c r="Z23" s="367">
        <v>9</v>
      </c>
      <c r="AA23" s="368">
        <v>126</v>
      </c>
      <c r="AB23" s="369"/>
    </row>
    <row r="24" spans="1:28" s="364" customFormat="1" ht="12" x14ac:dyDescent="0.15">
      <c r="A24" s="370"/>
      <c r="B24" s="371" t="s">
        <v>276</v>
      </c>
      <c r="C24" s="376">
        <v>15</v>
      </c>
      <c r="D24" s="376">
        <v>11</v>
      </c>
      <c r="E24" s="376">
        <v>9</v>
      </c>
      <c r="F24" s="376">
        <v>4</v>
      </c>
      <c r="G24" s="376">
        <v>4</v>
      </c>
      <c r="H24" s="376">
        <v>4</v>
      </c>
      <c r="I24" s="376">
        <v>7</v>
      </c>
      <c r="J24" s="376">
        <v>14</v>
      </c>
      <c r="K24" s="376">
        <v>36</v>
      </c>
      <c r="L24" s="376">
        <v>46</v>
      </c>
      <c r="M24" s="376">
        <v>24</v>
      </c>
      <c r="N24" s="376">
        <v>17</v>
      </c>
      <c r="O24" s="376">
        <v>15</v>
      </c>
      <c r="P24" s="376">
        <v>13</v>
      </c>
      <c r="Q24" s="376">
        <v>5</v>
      </c>
      <c r="R24" s="376">
        <v>9</v>
      </c>
      <c r="S24" s="376">
        <v>20</v>
      </c>
      <c r="T24" s="376">
        <v>20</v>
      </c>
      <c r="U24" s="376">
        <v>20</v>
      </c>
      <c r="V24" s="376">
        <v>20</v>
      </c>
      <c r="W24" s="376">
        <v>9</v>
      </c>
      <c r="X24" s="376">
        <v>10</v>
      </c>
      <c r="Y24" s="376">
        <v>6</v>
      </c>
      <c r="Z24" s="376">
        <v>8</v>
      </c>
      <c r="AA24" s="368">
        <v>346</v>
      </c>
      <c r="AB24" s="369"/>
    </row>
    <row r="25" spans="1:28" s="364" customFormat="1" ht="12" x14ac:dyDescent="0.15">
      <c r="A25" s="370"/>
      <c r="B25" s="372" t="s">
        <v>84</v>
      </c>
      <c r="C25" s="373">
        <v>42</v>
      </c>
      <c r="D25" s="373">
        <v>30</v>
      </c>
      <c r="E25" s="373">
        <v>24</v>
      </c>
      <c r="F25" s="373">
        <v>10</v>
      </c>
      <c r="G25" s="373">
        <v>11</v>
      </c>
      <c r="H25" s="373">
        <v>10</v>
      </c>
      <c r="I25" s="373">
        <v>20</v>
      </c>
      <c r="J25" s="373">
        <v>20</v>
      </c>
      <c r="K25" s="373">
        <v>46</v>
      </c>
      <c r="L25" s="373">
        <v>65</v>
      </c>
      <c r="M25" s="373">
        <v>32</v>
      </c>
      <c r="N25" s="373">
        <v>25</v>
      </c>
      <c r="O25" s="373">
        <v>19</v>
      </c>
      <c r="P25" s="373">
        <v>21</v>
      </c>
      <c r="Q25" s="373">
        <v>9</v>
      </c>
      <c r="R25" s="373">
        <v>18</v>
      </c>
      <c r="S25" s="373">
        <v>37</v>
      </c>
      <c r="T25" s="373">
        <v>37</v>
      </c>
      <c r="U25" s="373">
        <v>38</v>
      </c>
      <c r="V25" s="373">
        <v>61</v>
      </c>
      <c r="W25" s="373">
        <v>46</v>
      </c>
      <c r="X25" s="373">
        <v>33</v>
      </c>
      <c r="Y25" s="373">
        <v>24</v>
      </c>
      <c r="Z25" s="373">
        <v>41</v>
      </c>
      <c r="AA25" s="374">
        <v>719</v>
      </c>
      <c r="AB25" s="369"/>
    </row>
    <row r="26" spans="1:28" s="364" customFormat="1" ht="12" x14ac:dyDescent="0.15">
      <c r="A26" s="370" t="s">
        <v>214</v>
      </c>
      <c r="B26" s="375" t="s">
        <v>274</v>
      </c>
      <c r="C26" s="377">
        <v>16</v>
      </c>
      <c r="D26" s="377">
        <v>10</v>
      </c>
      <c r="E26" s="377">
        <v>4</v>
      </c>
      <c r="F26" s="377">
        <v>4</v>
      </c>
      <c r="G26" s="377">
        <v>6</v>
      </c>
      <c r="H26" s="377">
        <v>5</v>
      </c>
      <c r="I26" s="377">
        <v>4</v>
      </c>
      <c r="J26" s="377">
        <v>4</v>
      </c>
      <c r="K26" s="377">
        <v>8</v>
      </c>
      <c r="L26" s="377">
        <v>11</v>
      </c>
      <c r="M26" s="377">
        <v>1</v>
      </c>
      <c r="N26" s="377">
        <v>1</v>
      </c>
      <c r="O26" s="377">
        <v>3</v>
      </c>
      <c r="P26" s="377">
        <v>1</v>
      </c>
      <c r="Q26" s="377">
        <v>4</v>
      </c>
      <c r="R26" s="377">
        <v>3</v>
      </c>
      <c r="S26" s="377">
        <v>4</v>
      </c>
      <c r="T26" s="377">
        <v>2</v>
      </c>
      <c r="U26" s="377">
        <v>8</v>
      </c>
      <c r="V26" s="377">
        <v>10</v>
      </c>
      <c r="W26" s="377">
        <v>11</v>
      </c>
      <c r="X26" s="377">
        <v>16</v>
      </c>
      <c r="Y26" s="377">
        <v>9</v>
      </c>
      <c r="Z26" s="377">
        <v>20</v>
      </c>
      <c r="AA26" s="368">
        <v>165</v>
      </c>
      <c r="AB26" s="369"/>
    </row>
    <row r="27" spans="1:28" s="364" customFormat="1" ht="12" x14ac:dyDescent="0.15">
      <c r="A27" s="370"/>
      <c r="B27" s="366" t="s">
        <v>275</v>
      </c>
      <c r="C27" s="367">
        <v>2</v>
      </c>
      <c r="D27" s="367">
        <v>2</v>
      </c>
      <c r="E27" s="367"/>
      <c r="F27" s="367">
        <v>1</v>
      </c>
      <c r="G27" s="367"/>
      <c r="H27" s="367"/>
      <c r="I27" s="367">
        <v>1</v>
      </c>
      <c r="J27" s="367"/>
      <c r="K27" s="367"/>
      <c r="L27" s="367">
        <v>2</v>
      </c>
      <c r="M27" s="367"/>
      <c r="N27" s="367">
        <v>1</v>
      </c>
      <c r="O27" s="367">
        <v>1</v>
      </c>
      <c r="P27" s="367">
        <v>1</v>
      </c>
      <c r="Q27" s="367">
        <v>2</v>
      </c>
      <c r="R27" s="367">
        <v>6</v>
      </c>
      <c r="S27" s="367">
        <v>8</v>
      </c>
      <c r="T27" s="367">
        <v>9</v>
      </c>
      <c r="U27" s="367">
        <v>7</v>
      </c>
      <c r="V27" s="367">
        <v>9</v>
      </c>
      <c r="W27" s="367">
        <v>3</v>
      </c>
      <c r="X27" s="367">
        <v>4</v>
      </c>
      <c r="Y27" s="367">
        <v>1</v>
      </c>
      <c r="Z27" s="367">
        <v>4</v>
      </c>
      <c r="AA27" s="368">
        <v>64</v>
      </c>
      <c r="AB27" s="369"/>
    </row>
    <row r="28" spans="1:28" s="364" customFormat="1" ht="12" x14ac:dyDescent="0.15">
      <c r="A28" s="370"/>
      <c r="B28" s="371" t="s">
        <v>276</v>
      </c>
      <c r="C28" s="376">
        <v>6</v>
      </c>
      <c r="D28" s="376">
        <v>4</v>
      </c>
      <c r="E28" s="376">
        <v>10</v>
      </c>
      <c r="F28" s="376">
        <v>4</v>
      </c>
      <c r="G28" s="376">
        <v>4</v>
      </c>
      <c r="H28" s="376">
        <v>3</v>
      </c>
      <c r="I28" s="376">
        <v>11</v>
      </c>
      <c r="J28" s="376">
        <v>16</v>
      </c>
      <c r="K28" s="376">
        <v>22</v>
      </c>
      <c r="L28" s="376">
        <v>43</v>
      </c>
      <c r="M28" s="376">
        <v>13</v>
      </c>
      <c r="N28" s="376">
        <v>11</v>
      </c>
      <c r="O28" s="376">
        <v>6</v>
      </c>
      <c r="P28" s="376">
        <v>5</v>
      </c>
      <c r="Q28" s="376">
        <v>1</v>
      </c>
      <c r="R28" s="376">
        <v>7</v>
      </c>
      <c r="S28" s="376">
        <v>13</v>
      </c>
      <c r="T28" s="376">
        <v>10</v>
      </c>
      <c r="U28" s="376">
        <v>15</v>
      </c>
      <c r="V28" s="376">
        <v>8</v>
      </c>
      <c r="W28" s="376">
        <v>8</v>
      </c>
      <c r="X28" s="376">
        <v>5</v>
      </c>
      <c r="Y28" s="376">
        <v>6</v>
      </c>
      <c r="Z28" s="376">
        <v>12</v>
      </c>
      <c r="AA28" s="368">
        <v>243</v>
      </c>
      <c r="AB28" s="369"/>
    </row>
    <row r="29" spans="1:28" s="364" customFormat="1" ht="12" x14ac:dyDescent="0.15">
      <c r="A29" s="370"/>
      <c r="B29" s="372" t="s">
        <v>84</v>
      </c>
      <c r="C29" s="373">
        <v>24</v>
      </c>
      <c r="D29" s="373">
        <v>16</v>
      </c>
      <c r="E29" s="373">
        <v>14</v>
      </c>
      <c r="F29" s="373">
        <v>9</v>
      </c>
      <c r="G29" s="373">
        <v>10</v>
      </c>
      <c r="H29" s="373">
        <v>8</v>
      </c>
      <c r="I29" s="373">
        <v>16</v>
      </c>
      <c r="J29" s="373">
        <v>20</v>
      </c>
      <c r="K29" s="373">
        <v>30</v>
      </c>
      <c r="L29" s="373">
        <v>56</v>
      </c>
      <c r="M29" s="373">
        <v>14</v>
      </c>
      <c r="N29" s="373">
        <v>13</v>
      </c>
      <c r="O29" s="373">
        <v>10</v>
      </c>
      <c r="P29" s="373">
        <v>7</v>
      </c>
      <c r="Q29" s="373">
        <v>7</v>
      </c>
      <c r="R29" s="373">
        <v>16</v>
      </c>
      <c r="S29" s="373">
        <v>25</v>
      </c>
      <c r="T29" s="373">
        <v>21</v>
      </c>
      <c r="U29" s="373">
        <v>30</v>
      </c>
      <c r="V29" s="373">
        <v>27</v>
      </c>
      <c r="W29" s="373">
        <v>22</v>
      </c>
      <c r="X29" s="373">
        <v>25</v>
      </c>
      <c r="Y29" s="373">
        <v>16</v>
      </c>
      <c r="Z29" s="373">
        <v>36</v>
      </c>
      <c r="AA29" s="374">
        <v>472</v>
      </c>
      <c r="AB29" s="369"/>
    </row>
    <row r="30" spans="1:28" s="364" customFormat="1" ht="12" x14ac:dyDescent="0.15">
      <c r="A30" s="370" t="s">
        <v>215</v>
      </c>
      <c r="B30" s="375" t="s">
        <v>274</v>
      </c>
      <c r="C30" s="377">
        <v>13</v>
      </c>
      <c r="D30" s="377">
        <v>6</v>
      </c>
      <c r="E30" s="377">
        <v>2</v>
      </c>
      <c r="F30" s="377">
        <v>1</v>
      </c>
      <c r="G30" s="377">
        <v>4</v>
      </c>
      <c r="H30" s="377">
        <v>9</v>
      </c>
      <c r="I30" s="377">
        <v>2</v>
      </c>
      <c r="J30" s="377">
        <v>2</v>
      </c>
      <c r="K30" s="377">
        <v>7</v>
      </c>
      <c r="L30" s="377">
        <v>7</v>
      </c>
      <c r="M30" s="377">
        <v>9</v>
      </c>
      <c r="N30" s="377">
        <v>4</v>
      </c>
      <c r="O30" s="377">
        <v>2</v>
      </c>
      <c r="P30" s="377">
        <v>1</v>
      </c>
      <c r="Q30" s="377">
        <v>1</v>
      </c>
      <c r="R30" s="377">
        <v>4</v>
      </c>
      <c r="S30" s="377">
        <v>4</v>
      </c>
      <c r="T30" s="377">
        <v>3</v>
      </c>
      <c r="U30" s="377">
        <v>8</v>
      </c>
      <c r="V30" s="377">
        <v>16</v>
      </c>
      <c r="W30" s="377">
        <v>14</v>
      </c>
      <c r="X30" s="377">
        <v>7</v>
      </c>
      <c r="Y30" s="377">
        <v>12</v>
      </c>
      <c r="Z30" s="377">
        <v>29</v>
      </c>
      <c r="AA30" s="368">
        <v>167</v>
      </c>
      <c r="AB30" s="369"/>
    </row>
    <row r="31" spans="1:28" s="364" customFormat="1" ht="12" x14ac:dyDescent="0.15">
      <c r="A31" s="370"/>
      <c r="B31" s="366" t="s">
        <v>275</v>
      </c>
      <c r="C31" s="367">
        <v>2</v>
      </c>
      <c r="D31" s="367"/>
      <c r="E31" s="367"/>
      <c r="F31" s="367">
        <v>2</v>
      </c>
      <c r="G31" s="367"/>
      <c r="H31" s="367"/>
      <c r="I31" s="367">
        <v>1</v>
      </c>
      <c r="J31" s="367">
        <v>1</v>
      </c>
      <c r="K31" s="367">
        <v>2</v>
      </c>
      <c r="L31" s="367"/>
      <c r="M31" s="367"/>
      <c r="N31" s="367"/>
      <c r="O31" s="367">
        <v>3</v>
      </c>
      <c r="P31" s="367">
        <v>2</v>
      </c>
      <c r="Q31" s="367">
        <v>3</v>
      </c>
      <c r="R31" s="367">
        <v>3</v>
      </c>
      <c r="S31" s="367">
        <v>3</v>
      </c>
      <c r="T31" s="367">
        <v>12</v>
      </c>
      <c r="U31" s="367">
        <v>13</v>
      </c>
      <c r="V31" s="367">
        <v>9</v>
      </c>
      <c r="W31" s="367">
        <v>6</v>
      </c>
      <c r="X31" s="367">
        <v>3</v>
      </c>
      <c r="Y31" s="367">
        <v>2</v>
      </c>
      <c r="Z31" s="367">
        <v>6</v>
      </c>
      <c r="AA31" s="368">
        <v>73</v>
      </c>
      <c r="AB31" s="369"/>
    </row>
    <row r="32" spans="1:28" s="364" customFormat="1" ht="12" x14ac:dyDescent="0.15">
      <c r="A32" s="370"/>
      <c r="B32" s="371" t="s">
        <v>276</v>
      </c>
      <c r="C32" s="376">
        <v>6</v>
      </c>
      <c r="D32" s="376">
        <v>4</v>
      </c>
      <c r="E32" s="376">
        <v>6</v>
      </c>
      <c r="F32" s="376">
        <v>2</v>
      </c>
      <c r="G32" s="376">
        <v>1</v>
      </c>
      <c r="H32" s="376">
        <v>3</v>
      </c>
      <c r="I32" s="376">
        <v>3</v>
      </c>
      <c r="J32" s="376">
        <v>12</v>
      </c>
      <c r="K32" s="376">
        <v>23</v>
      </c>
      <c r="L32" s="376">
        <v>36</v>
      </c>
      <c r="M32" s="376">
        <v>15</v>
      </c>
      <c r="N32" s="376">
        <v>8</v>
      </c>
      <c r="O32" s="376">
        <v>4</v>
      </c>
      <c r="P32" s="376">
        <v>13</v>
      </c>
      <c r="Q32" s="376">
        <v>4</v>
      </c>
      <c r="R32" s="376">
        <v>6</v>
      </c>
      <c r="S32" s="376">
        <v>9</v>
      </c>
      <c r="T32" s="376">
        <v>13</v>
      </c>
      <c r="U32" s="376">
        <v>11</v>
      </c>
      <c r="V32" s="376">
        <v>12</v>
      </c>
      <c r="W32" s="376">
        <v>2</v>
      </c>
      <c r="X32" s="376">
        <v>6</v>
      </c>
      <c r="Y32" s="376">
        <v>5</v>
      </c>
      <c r="Z32" s="376">
        <v>6</v>
      </c>
      <c r="AA32" s="368">
        <v>210</v>
      </c>
      <c r="AB32" s="369"/>
    </row>
    <row r="33" spans="1:28" s="380" customFormat="1" ht="12" x14ac:dyDescent="0.15">
      <c r="A33" s="378"/>
      <c r="B33" s="375" t="s">
        <v>84</v>
      </c>
      <c r="C33" s="373">
        <v>21</v>
      </c>
      <c r="D33" s="373">
        <v>10</v>
      </c>
      <c r="E33" s="373">
        <v>8</v>
      </c>
      <c r="F33" s="373">
        <v>5</v>
      </c>
      <c r="G33" s="373">
        <v>5</v>
      </c>
      <c r="H33" s="373">
        <v>12</v>
      </c>
      <c r="I33" s="373">
        <v>6</v>
      </c>
      <c r="J33" s="373">
        <v>15</v>
      </c>
      <c r="K33" s="373">
        <v>32</v>
      </c>
      <c r="L33" s="373">
        <v>43</v>
      </c>
      <c r="M33" s="373">
        <v>24</v>
      </c>
      <c r="N33" s="373">
        <v>12</v>
      </c>
      <c r="O33" s="373">
        <v>9</v>
      </c>
      <c r="P33" s="373">
        <v>16</v>
      </c>
      <c r="Q33" s="373">
        <v>8</v>
      </c>
      <c r="R33" s="373">
        <v>13</v>
      </c>
      <c r="S33" s="373">
        <v>16</v>
      </c>
      <c r="T33" s="373">
        <v>28</v>
      </c>
      <c r="U33" s="373">
        <v>32</v>
      </c>
      <c r="V33" s="373">
        <v>37</v>
      </c>
      <c r="W33" s="373">
        <v>22</v>
      </c>
      <c r="X33" s="373">
        <v>16</v>
      </c>
      <c r="Y33" s="373">
        <v>19</v>
      </c>
      <c r="Z33" s="373">
        <v>41</v>
      </c>
      <c r="AA33" s="374">
        <v>450</v>
      </c>
      <c r="AB33" s="379"/>
    </row>
    <row r="34" spans="1:28" s="380" customFormat="1" ht="12" x14ac:dyDescent="0.15">
      <c r="A34" s="381" t="s">
        <v>278</v>
      </c>
      <c r="B34" s="375" t="s">
        <v>279</v>
      </c>
      <c r="C34" s="377">
        <v>69</v>
      </c>
      <c r="D34" s="382">
        <v>48</v>
      </c>
      <c r="E34" s="377">
        <v>31</v>
      </c>
      <c r="F34" s="382">
        <v>16</v>
      </c>
      <c r="G34" s="377">
        <v>11</v>
      </c>
      <c r="H34" s="382">
        <v>13</v>
      </c>
      <c r="I34" s="377">
        <v>17</v>
      </c>
      <c r="J34" s="382">
        <v>20</v>
      </c>
      <c r="K34" s="377">
        <v>35</v>
      </c>
      <c r="L34" s="382">
        <v>36</v>
      </c>
      <c r="M34" s="377">
        <v>24</v>
      </c>
      <c r="N34" s="382">
        <v>24</v>
      </c>
      <c r="O34" s="377">
        <v>11</v>
      </c>
      <c r="P34" s="382">
        <v>13</v>
      </c>
      <c r="Q34" s="377">
        <v>8</v>
      </c>
      <c r="R34" s="382">
        <v>6</v>
      </c>
      <c r="S34" s="377">
        <v>8</v>
      </c>
      <c r="T34" s="382">
        <v>17</v>
      </c>
      <c r="U34" s="377">
        <v>32</v>
      </c>
      <c r="V34" s="382">
        <v>73</v>
      </c>
      <c r="W34" s="377">
        <v>61</v>
      </c>
      <c r="X34" s="382">
        <v>65</v>
      </c>
      <c r="Y34" s="377">
        <v>50</v>
      </c>
      <c r="Z34" s="382">
        <v>62</v>
      </c>
      <c r="AA34" s="368">
        <v>750</v>
      </c>
      <c r="AB34" s="379"/>
    </row>
    <row r="35" spans="1:28" s="380" customFormat="1" ht="12" x14ac:dyDescent="0.15">
      <c r="A35" s="383"/>
      <c r="B35" s="366" t="s">
        <v>280</v>
      </c>
      <c r="C35" s="367">
        <v>15</v>
      </c>
      <c r="D35" s="384">
        <v>11</v>
      </c>
      <c r="E35" s="367">
        <v>7</v>
      </c>
      <c r="F35" s="384">
        <v>4</v>
      </c>
      <c r="G35" s="367">
        <v>2</v>
      </c>
      <c r="H35" s="384">
        <v>4</v>
      </c>
      <c r="I35" s="367">
        <v>4</v>
      </c>
      <c r="J35" s="384">
        <v>3</v>
      </c>
      <c r="K35" s="367">
        <v>4</v>
      </c>
      <c r="L35" s="384">
        <v>8</v>
      </c>
      <c r="M35" s="367">
        <v>4</v>
      </c>
      <c r="N35" s="384">
        <v>2</v>
      </c>
      <c r="O35" s="367">
        <v>12</v>
      </c>
      <c r="P35" s="384">
        <v>5</v>
      </c>
      <c r="Q35" s="367">
        <v>8</v>
      </c>
      <c r="R35" s="384">
        <v>12</v>
      </c>
      <c r="S35" s="367">
        <v>22</v>
      </c>
      <c r="T35" s="384">
        <v>33</v>
      </c>
      <c r="U35" s="367">
        <v>39</v>
      </c>
      <c r="V35" s="384">
        <v>23</v>
      </c>
      <c r="W35" s="367">
        <v>25</v>
      </c>
      <c r="X35" s="384">
        <v>16</v>
      </c>
      <c r="Y35" s="367">
        <v>22</v>
      </c>
      <c r="Z35" s="384">
        <v>29</v>
      </c>
      <c r="AA35" s="368">
        <v>314</v>
      </c>
      <c r="AB35" s="379"/>
    </row>
    <row r="36" spans="1:28" s="380" customFormat="1" ht="12" x14ac:dyDescent="0.15">
      <c r="A36" s="383"/>
      <c r="B36" s="371" t="s">
        <v>281</v>
      </c>
      <c r="C36" s="376">
        <v>33</v>
      </c>
      <c r="D36" s="385">
        <v>26</v>
      </c>
      <c r="E36" s="376">
        <v>19</v>
      </c>
      <c r="F36" s="385">
        <v>7</v>
      </c>
      <c r="G36" s="376">
        <v>10</v>
      </c>
      <c r="H36" s="385">
        <v>16</v>
      </c>
      <c r="I36" s="376">
        <v>22</v>
      </c>
      <c r="J36" s="385">
        <v>53</v>
      </c>
      <c r="K36" s="376">
        <v>98</v>
      </c>
      <c r="L36" s="385">
        <v>176</v>
      </c>
      <c r="M36" s="376">
        <v>71</v>
      </c>
      <c r="N36" s="385">
        <v>51</v>
      </c>
      <c r="O36" s="376">
        <v>37</v>
      </c>
      <c r="P36" s="385">
        <v>37</v>
      </c>
      <c r="Q36" s="376">
        <v>23</v>
      </c>
      <c r="R36" s="385">
        <v>32</v>
      </c>
      <c r="S36" s="376">
        <v>45</v>
      </c>
      <c r="T36" s="385">
        <v>56</v>
      </c>
      <c r="U36" s="376">
        <v>50</v>
      </c>
      <c r="V36" s="385">
        <v>55</v>
      </c>
      <c r="W36" s="376">
        <v>29</v>
      </c>
      <c r="X36" s="385">
        <v>31</v>
      </c>
      <c r="Y36" s="376">
        <v>20</v>
      </c>
      <c r="Z36" s="385">
        <v>37</v>
      </c>
      <c r="AA36" s="368">
        <v>1034</v>
      </c>
      <c r="AB36" s="379"/>
    </row>
    <row r="37" spans="1:28" s="380" customFormat="1" ht="12" x14ac:dyDescent="0.15">
      <c r="A37" s="386"/>
      <c r="B37" s="372" t="s">
        <v>282</v>
      </c>
      <c r="C37" s="373">
        <v>117</v>
      </c>
      <c r="D37" s="373">
        <v>85</v>
      </c>
      <c r="E37" s="373">
        <v>57</v>
      </c>
      <c r="F37" s="373">
        <v>27</v>
      </c>
      <c r="G37" s="373">
        <v>23</v>
      </c>
      <c r="H37" s="373">
        <v>33</v>
      </c>
      <c r="I37" s="373">
        <v>43</v>
      </c>
      <c r="J37" s="373">
        <v>76</v>
      </c>
      <c r="K37" s="373">
        <v>137</v>
      </c>
      <c r="L37" s="373">
        <v>220</v>
      </c>
      <c r="M37" s="373">
        <v>99</v>
      </c>
      <c r="N37" s="373">
        <v>77</v>
      </c>
      <c r="O37" s="373">
        <v>60</v>
      </c>
      <c r="P37" s="373">
        <v>55</v>
      </c>
      <c r="Q37" s="373">
        <v>39</v>
      </c>
      <c r="R37" s="373">
        <v>50</v>
      </c>
      <c r="S37" s="373">
        <v>75</v>
      </c>
      <c r="T37" s="373">
        <v>106</v>
      </c>
      <c r="U37" s="373">
        <v>121</v>
      </c>
      <c r="V37" s="373">
        <v>151</v>
      </c>
      <c r="W37" s="373">
        <v>115</v>
      </c>
      <c r="X37" s="373">
        <v>112</v>
      </c>
      <c r="Y37" s="373">
        <v>92</v>
      </c>
      <c r="Z37" s="373">
        <v>128</v>
      </c>
      <c r="AA37" s="374">
        <v>2098</v>
      </c>
      <c r="AB37" s="379"/>
    </row>
    <row r="38" spans="1:28" s="380" customFormat="1" ht="13" thickBot="1" x14ac:dyDescent="0.2">
      <c r="A38" s="387" t="s">
        <v>84</v>
      </c>
      <c r="B38" s="388"/>
      <c r="C38" s="389">
        <v>330</v>
      </c>
      <c r="D38" s="389">
        <v>222</v>
      </c>
      <c r="E38" s="389">
        <v>172</v>
      </c>
      <c r="F38" s="389">
        <v>110</v>
      </c>
      <c r="G38" s="389">
        <v>95</v>
      </c>
      <c r="H38" s="389">
        <v>111</v>
      </c>
      <c r="I38" s="389">
        <v>140</v>
      </c>
      <c r="J38" s="389">
        <v>205</v>
      </c>
      <c r="K38" s="389">
        <v>400</v>
      </c>
      <c r="L38" s="389">
        <v>637</v>
      </c>
      <c r="M38" s="389">
        <v>275</v>
      </c>
      <c r="N38" s="389">
        <v>205</v>
      </c>
      <c r="O38" s="389">
        <v>160</v>
      </c>
      <c r="P38" s="389">
        <v>160</v>
      </c>
      <c r="Q38" s="389">
        <v>113</v>
      </c>
      <c r="R38" s="389">
        <v>155</v>
      </c>
      <c r="S38" s="389">
        <v>250</v>
      </c>
      <c r="T38" s="389">
        <v>323</v>
      </c>
      <c r="U38" s="389">
        <v>398</v>
      </c>
      <c r="V38" s="389">
        <v>492</v>
      </c>
      <c r="W38" s="389">
        <v>360</v>
      </c>
      <c r="X38" s="389">
        <v>312</v>
      </c>
      <c r="Y38" s="389">
        <v>250</v>
      </c>
      <c r="Z38" s="389">
        <v>386</v>
      </c>
      <c r="AA38" s="390">
        <v>6261</v>
      </c>
      <c r="AB38" s="379"/>
    </row>
    <row r="39" spans="1:28" s="364" customFormat="1" ht="12" x14ac:dyDescent="0.15">
      <c r="A39" s="391" t="s">
        <v>24</v>
      </c>
      <c r="B39" s="391"/>
      <c r="M39" s="369"/>
    </row>
  </sheetData>
  <mergeCells count="10">
    <mergeCell ref="A26:A29"/>
    <mergeCell ref="A30:A33"/>
    <mergeCell ref="A34:A37"/>
    <mergeCell ref="A38:B38"/>
    <mergeCell ref="A3:AA4"/>
    <mergeCell ref="A6:A9"/>
    <mergeCell ref="A10:A13"/>
    <mergeCell ref="A14:A17"/>
    <mergeCell ref="A18:A21"/>
    <mergeCell ref="A22:A25"/>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
  <sheetViews>
    <sheetView showGridLines="0" workbookViewId="0"/>
  </sheetViews>
  <sheetFormatPr baseColWidth="12" defaultColWidth="8.83203125" defaultRowHeight="13" x14ac:dyDescent="0.15"/>
  <cols>
    <col min="1" max="1" width="8.33203125" style="393" customWidth="1"/>
    <col min="2" max="2" width="2.6640625" style="392" customWidth="1"/>
    <col min="3" max="11" width="3" style="393" customWidth="1"/>
    <col min="12" max="14" width="3.1640625" style="393" customWidth="1"/>
    <col min="15" max="16" width="3" style="393" customWidth="1"/>
    <col min="17" max="19" width="3.1640625" style="393" customWidth="1"/>
    <col min="20" max="26" width="3" style="393" customWidth="1"/>
    <col min="27" max="27" width="3.6640625" style="393" customWidth="1"/>
    <col min="28" max="16384" width="8.83203125" style="393"/>
  </cols>
  <sheetData>
    <row r="1" spans="1:27" ht="17" x14ac:dyDescent="0.15">
      <c r="A1" s="356" t="s">
        <v>313</v>
      </c>
    </row>
    <row r="2" spans="1:27" ht="14" thickBot="1" x14ac:dyDescent="0.2">
      <c r="A2" s="394"/>
      <c r="C2" s="395"/>
      <c r="D2" s="395"/>
      <c r="E2" s="395"/>
      <c r="F2" s="395"/>
      <c r="G2" s="395"/>
      <c r="H2" s="395"/>
      <c r="I2" s="395"/>
      <c r="J2" s="395"/>
      <c r="K2" s="395"/>
      <c r="L2" s="395"/>
      <c r="M2" s="395"/>
      <c r="N2" s="395"/>
      <c r="O2" s="395"/>
      <c r="P2" s="395"/>
      <c r="Q2" s="395"/>
      <c r="R2" s="395"/>
      <c r="S2" s="395"/>
      <c r="T2" s="395"/>
      <c r="U2" s="395"/>
      <c r="V2" s="395"/>
      <c r="W2" s="395"/>
      <c r="X2" s="395"/>
      <c r="Y2" s="395"/>
      <c r="Z2" s="395"/>
      <c r="AA2" s="395"/>
    </row>
    <row r="3" spans="1:27" s="400" customFormat="1" ht="15" customHeight="1" thickBot="1" x14ac:dyDescent="0.2">
      <c r="A3" s="396"/>
      <c r="B3" s="397"/>
      <c r="C3" s="398" t="s">
        <v>273</v>
      </c>
      <c r="D3" s="397">
        <v>1</v>
      </c>
      <c r="E3" s="398">
        <v>2</v>
      </c>
      <c r="F3" s="398">
        <v>3</v>
      </c>
      <c r="G3" s="398">
        <v>4</v>
      </c>
      <c r="H3" s="398">
        <v>5</v>
      </c>
      <c r="I3" s="398">
        <v>6</v>
      </c>
      <c r="J3" s="398">
        <v>7</v>
      </c>
      <c r="K3" s="398">
        <v>8</v>
      </c>
      <c r="L3" s="398">
        <v>9</v>
      </c>
      <c r="M3" s="398">
        <v>10</v>
      </c>
      <c r="N3" s="398">
        <v>11</v>
      </c>
      <c r="O3" s="398">
        <v>12</v>
      </c>
      <c r="P3" s="398">
        <v>13</v>
      </c>
      <c r="Q3" s="398">
        <v>14</v>
      </c>
      <c r="R3" s="398">
        <v>15</v>
      </c>
      <c r="S3" s="398">
        <v>16</v>
      </c>
      <c r="T3" s="398">
        <v>17</v>
      </c>
      <c r="U3" s="398">
        <v>18</v>
      </c>
      <c r="V3" s="398">
        <v>19</v>
      </c>
      <c r="W3" s="398">
        <v>20</v>
      </c>
      <c r="X3" s="398">
        <v>21</v>
      </c>
      <c r="Y3" s="398">
        <v>22</v>
      </c>
      <c r="Z3" s="398">
        <v>23</v>
      </c>
      <c r="AA3" s="399" t="s">
        <v>84</v>
      </c>
    </row>
    <row r="4" spans="1:27" s="400" customFormat="1" ht="15" customHeight="1" x14ac:dyDescent="0.15">
      <c r="A4" s="401" t="s">
        <v>283</v>
      </c>
      <c r="B4" s="402" t="s">
        <v>279</v>
      </c>
      <c r="C4" s="403">
        <v>497</v>
      </c>
      <c r="D4" s="403">
        <v>368</v>
      </c>
      <c r="E4" s="403">
        <v>172</v>
      </c>
      <c r="F4" s="403">
        <v>167</v>
      </c>
      <c r="G4" s="403">
        <v>151</v>
      </c>
      <c r="H4" s="403">
        <v>301</v>
      </c>
      <c r="I4" s="403">
        <v>941</v>
      </c>
      <c r="J4" s="403">
        <v>1355</v>
      </c>
      <c r="K4" s="403">
        <v>1686</v>
      </c>
      <c r="L4" s="403">
        <v>1938</v>
      </c>
      <c r="M4" s="403">
        <v>1669</v>
      </c>
      <c r="N4" s="403">
        <v>1628</v>
      </c>
      <c r="O4" s="403">
        <v>1579</v>
      </c>
      <c r="P4" s="403">
        <v>1722</v>
      </c>
      <c r="Q4" s="403">
        <v>1633</v>
      </c>
      <c r="R4" s="403">
        <v>1583</v>
      </c>
      <c r="S4" s="403">
        <v>1714</v>
      </c>
      <c r="T4" s="403">
        <v>1589</v>
      </c>
      <c r="U4" s="403">
        <v>1465</v>
      </c>
      <c r="V4" s="403">
        <v>1495</v>
      </c>
      <c r="W4" s="403">
        <v>1328</v>
      </c>
      <c r="X4" s="403">
        <v>1372</v>
      </c>
      <c r="Y4" s="403">
        <v>1163</v>
      </c>
      <c r="Z4" s="404">
        <v>905</v>
      </c>
      <c r="AA4" s="404">
        <v>28421</v>
      </c>
    </row>
    <row r="5" spans="1:27" s="400" customFormat="1" ht="15" customHeight="1" x14ac:dyDescent="0.15">
      <c r="A5" s="401"/>
      <c r="B5" s="402" t="s">
        <v>284</v>
      </c>
      <c r="C5" s="405">
        <v>129</v>
      </c>
      <c r="D5" s="405">
        <v>82</v>
      </c>
      <c r="E5" s="405">
        <v>47</v>
      </c>
      <c r="F5" s="405">
        <v>44</v>
      </c>
      <c r="G5" s="405">
        <v>45</v>
      </c>
      <c r="H5" s="405">
        <v>58</v>
      </c>
      <c r="I5" s="405">
        <v>134</v>
      </c>
      <c r="J5" s="405">
        <v>263</v>
      </c>
      <c r="K5" s="405">
        <v>378</v>
      </c>
      <c r="L5" s="405">
        <v>372</v>
      </c>
      <c r="M5" s="405">
        <v>402</v>
      </c>
      <c r="N5" s="405">
        <v>338</v>
      </c>
      <c r="O5" s="405">
        <v>411</v>
      </c>
      <c r="P5" s="405">
        <v>460</v>
      </c>
      <c r="Q5" s="405">
        <v>413</v>
      </c>
      <c r="R5" s="405">
        <v>431</v>
      </c>
      <c r="S5" s="405">
        <v>416</v>
      </c>
      <c r="T5" s="405">
        <v>490</v>
      </c>
      <c r="U5" s="405">
        <v>383</v>
      </c>
      <c r="V5" s="405">
        <v>294</v>
      </c>
      <c r="W5" s="405">
        <v>286</v>
      </c>
      <c r="X5" s="405">
        <v>305</v>
      </c>
      <c r="Y5" s="405">
        <v>230</v>
      </c>
      <c r="Z5" s="406">
        <v>212</v>
      </c>
      <c r="AA5" s="406">
        <v>6623</v>
      </c>
    </row>
    <row r="6" spans="1:27" s="400" customFormat="1" ht="15" customHeight="1" x14ac:dyDescent="0.15">
      <c r="A6" s="407"/>
      <c r="B6" s="402" t="s">
        <v>285</v>
      </c>
      <c r="C6" s="405">
        <v>242</v>
      </c>
      <c r="D6" s="405">
        <v>177</v>
      </c>
      <c r="E6" s="405">
        <v>89</v>
      </c>
      <c r="F6" s="405">
        <v>84</v>
      </c>
      <c r="G6" s="405">
        <v>79</v>
      </c>
      <c r="H6" s="405">
        <v>127</v>
      </c>
      <c r="I6" s="405">
        <v>271</v>
      </c>
      <c r="J6" s="405">
        <v>614</v>
      </c>
      <c r="K6" s="405">
        <v>727</v>
      </c>
      <c r="L6" s="405">
        <v>929</v>
      </c>
      <c r="M6" s="405">
        <v>723</v>
      </c>
      <c r="N6" s="405">
        <v>574</v>
      </c>
      <c r="O6" s="405">
        <v>564</v>
      </c>
      <c r="P6" s="405">
        <v>530</v>
      </c>
      <c r="Q6" s="405">
        <v>469</v>
      </c>
      <c r="R6" s="405">
        <v>494</v>
      </c>
      <c r="S6" s="405">
        <v>572</v>
      </c>
      <c r="T6" s="405">
        <v>560</v>
      </c>
      <c r="U6" s="405">
        <v>459</v>
      </c>
      <c r="V6" s="405">
        <v>426</v>
      </c>
      <c r="W6" s="405">
        <v>343</v>
      </c>
      <c r="X6" s="405">
        <v>381</v>
      </c>
      <c r="Y6" s="405">
        <v>341</v>
      </c>
      <c r="Z6" s="406">
        <v>294</v>
      </c>
      <c r="AA6" s="406">
        <v>10069</v>
      </c>
    </row>
    <row r="7" spans="1:27" s="400" customFormat="1" ht="15" customHeight="1" thickBot="1" x14ac:dyDescent="0.2">
      <c r="A7" s="407"/>
      <c r="B7" s="408" t="s">
        <v>282</v>
      </c>
      <c r="C7" s="409">
        <v>868</v>
      </c>
      <c r="D7" s="409">
        <v>627</v>
      </c>
      <c r="E7" s="409">
        <v>308</v>
      </c>
      <c r="F7" s="409">
        <v>295</v>
      </c>
      <c r="G7" s="409">
        <v>275</v>
      </c>
      <c r="H7" s="409">
        <v>486</v>
      </c>
      <c r="I7" s="409">
        <v>1346</v>
      </c>
      <c r="J7" s="409">
        <v>2232</v>
      </c>
      <c r="K7" s="409">
        <v>2791</v>
      </c>
      <c r="L7" s="409">
        <v>3239</v>
      </c>
      <c r="M7" s="409">
        <v>2794</v>
      </c>
      <c r="N7" s="409">
        <v>2540</v>
      </c>
      <c r="O7" s="409">
        <v>2554</v>
      </c>
      <c r="P7" s="409">
        <v>2712</v>
      </c>
      <c r="Q7" s="409">
        <v>2515</v>
      </c>
      <c r="R7" s="409">
        <v>2508</v>
      </c>
      <c r="S7" s="409">
        <v>2702</v>
      </c>
      <c r="T7" s="409">
        <v>2639</v>
      </c>
      <c r="U7" s="409">
        <v>2307</v>
      </c>
      <c r="V7" s="409">
        <v>2215</v>
      </c>
      <c r="W7" s="409">
        <v>1957</v>
      </c>
      <c r="X7" s="409">
        <v>2058</v>
      </c>
      <c r="Y7" s="409">
        <v>1734</v>
      </c>
      <c r="Z7" s="410">
        <v>1411</v>
      </c>
      <c r="AA7" s="410">
        <v>45113</v>
      </c>
    </row>
    <row r="8" spans="1:27" s="400" customFormat="1" ht="15" customHeight="1" thickTop="1" x14ac:dyDescent="0.15">
      <c r="A8" s="411" t="s">
        <v>286</v>
      </c>
      <c r="B8" s="412" t="s">
        <v>279</v>
      </c>
      <c r="C8" s="413">
        <v>269</v>
      </c>
      <c r="D8" s="413">
        <v>151</v>
      </c>
      <c r="E8" s="413">
        <v>77</v>
      </c>
      <c r="F8" s="413">
        <v>81</v>
      </c>
      <c r="G8" s="413">
        <v>70</v>
      </c>
      <c r="H8" s="413">
        <v>187</v>
      </c>
      <c r="I8" s="413">
        <v>482</v>
      </c>
      <c r="J8" s="413">
        <v>731</v>
      </c>
      <c r="K8" s="413">
        <v>875</v>
      </c>
      <c r="L8" s="413">
        <v>879</v>
      </c>
      <c r="M8" s="413">
        <v>903</v>
      </c>
      <c r="N8" s="413">
        <v>924</v>
      </c>
      <c r="O8" s="413">
        <v>785</v>
      </c>
      <c r="P8" s="413">
        <v>817</v>
      </c>
      <c r="Q8" s="413">
        <v>835</v>
      </c>
      <c r="R8" s="413">
        <v>823</v>
      </c>
      <c r="S8" s="413">
        <v>833</v>
      </c>
      <c r="T8" s="413">
        <v>596</v>
      </c>
      <c r="U8" s="413">
        <v>526</v>
      </c>
      <c r="V8" s="413">
        <v>474</v>
      </c>
      <c r="W8" s="413">
        <v>600</v>
      </c>
      <c r="X8" s="413">
        <v>631</v>
      </c>
      <c r="Y8" s="413">
        <v>706</v>
      </c>
      <c r="Z8" s="414">
        <v>480</v>
      </c>
      <c r="AA8" s="414">
        <v>13735</v>
      </c>
    </row>
    <row r="9" spans="1:27" s="400" customFormat="1" ht="15" customHeight="1" x14ac:dyDescent="0.15">
      <c r="A9" s="401"/>
      <c r="B9" s="402" t="s">
        <v>284</v>
      </c>
      <c r="C9" s="405">
        <v>60</v>
      </c>
      <c r="D9" s="405">
        <v>24</v>
      </c>
      <c r="E9" s="405">
        <v>16</v>
      </c>
      <c r="F9" s="405">
        <v>9</v>
      </c>
      <c r="G9" s="405">
        <v>8</v>
      </c>
      <c r="H9" s="405">
        <v>40</v>
      </c>
      <c r="I9" s="405">
        <v>78</v>
      </c>
      <c r="J9" s="405">
        <v>124</v>
      </c>
      <c r="K9" s="405">
        <v>167</v>
      </c>
      <c r="L9" s="405">
        <v>122</v>
      </c>
      <c r="M9" s="405">
        <v>137</v>
      </c>
      <c r="N9" s="405">
        <v>155</v>
      </c>
      <c r="O9" s="405">
        <v>107</v>
      </c>
      <c r="P9" s="405">
        <v>115</v>
      </c>
      <c r="Q9" s="405">
        <v>116</v>
      </c>
      <c r="R9" s="405">
        <v>125</v>
      </c>
      <c r="S9" s="405">
        <v>126</v>
      </c>
      <c r="T9" s="405">
        <v>150</v>
      </c>
      <c r="U9" s="405">
        <v>121</v>
      </c>
      <c r="V9" s="405">
        <v>85</v>
      </c>
      <c r="W9" s="405">
        <v>146</v>
      </c>
      <c r="X9" s="405">
        <v>141</v>
      </c>
      <c r="Y9" s="405">
        <v>141</v>
      </c>
      <c r="Z9" s="406">
        <v>104</v>
      </c>
      <c r="AA9" s="406">
        <v>2417</v>
      </c>
    </row>
    <row r="10" spans="1:27" s="400" customFormat="1" ht="15" customHeight="1" x14ac:dyDescent="0.15">
      <c r="A10" s="407"/>
      <c r="B10" s="402" t="s">
        <v>285</v>
      </c>
      <c r="C10" s="405">
        <v>94</v>
      </c>
      <c r="D10" s="405">
        <v>67</v>
      </c>
      <c r="E10" s="405">
        <v>55</v>
      </c>
      <c r="F10" s="405">
        <v>35</v>
      </c>
      <c r="G10" s="405">
        <v>18</v>
      </c>
      <c r="H10" s="405">
        <v>63</v>
      </c>
      <c r="I10" s="405">
        <v>136</v>
      </c>
      <c r="J10" s="405">
        <v>240</v>
      </c>
      <c r="K10" s="405">
        <v>175</v>
      </c>
      <c r="L10" s="405">
        <v>185</v>
      </c>
      <c r="M10" s="405">
        <v>195</v>
      </c>
      <c r="N10" s="405">
        <v>143</v>
      </c>
      <c r="O10" s="405">
        <v>126</v>
      </c>
      <c r="P10" s="405">
        <v>122</v>
      </c>
      <c r="Q10" s="405">
        <v>133</v>
      </c>
      <c r="R10" s="405">
        <v>139</v>
      </c>
      <c r="S10" s="405">
        <v>156</v>
      </c>
      <c r="T10" s="405">
        <v>144</v>
      </c>
      <c r="U10" s="405">
        <v>130</v>
      </c>
      <c r="V10" s="405">
        <v>167</v>
      </c>
      <c r="W10" s="405">
        <v>177</v>
      </c>
      <c r="X10" s="405">
        <v>148</v>
      </c>
      <c r="Y10" s="405">
        <v>171</v>
      </c>
      <c r="Z10" s="406">
        <v>134</v>
      </c>
      <c r="AA10" s="406">
        <v>3153</v>
      </c>
    </row>
    <row r="11" spans="1:27" s="400" customFormat="1" ht="15" customHeight="1" thickBot="1" x14ac:dyDescent="0.2">
      <c r="A11" s="415"/>
      <c r="B11" s="408" t="s">
        <v>282</v>
      </c>
      <c r="C11" s="409">
        <v>423</v>
      </c>
      <c r="D11" s="409">
        <v>242</v>
      </c>
      <c r="E11" s="409">
        <v>148</v>
      </c>
      <c r="F11" s="409">
        <v>125</v>
      </c>
      <c r="G11" s="409">
        <v>96</v>
      </c>
      <c r="H11" s="409">
        <v>290</v>
      </c>
      <c r="I11" s="409">
        <v>696</v>
      </c>
      <c r="J11" s="409">
        <v>1095</v>
      </c>
      <c r="K11" s="409">
        <v>1217</v>
      </c>
      <c r="L11" s="409">
        <v>1186</v>
      </c>
      <c r="M11" s="409">
        <v>1235</v>
      </c>
      <c r="N11" s="409">
        <v>1222</v>
      </c>
      <c r="O11" s="409">
        <v>1018</v>
      </c>
      <c r="P11" s="409">
        <v>1054</v>
      </c>
      <c r="Q11" s="409">
        <v>1084</v>
      </c>
      <c r="R11" s="409">
        <v>1087</v>
      </c>
      <c r="S11" s="409">
        <v>1115</v>
      </c>
      <c r="T11" s="409">
        <v>890</v>
      </c>
      <c r="U11" s="409">
        <v>777</v>
      </c>
      <c r="V11" s="409">
        <v>726</v>
      </c>
      <c r="W11" s="409">
        <v>923</v>
      </c>
      <c r="X11" s="409">
        <v>920</v>
      </c>
      <c r="Y11" s="409">
        <v>1018</v>
      </c>
      <c r="Z11" s="410">
        <v>718</v>
      </c>
      <c r="AA11" s="410">
        <v>19305</v>
      </c>
    </row>
    <row r="12" spans="1:27" s="400" customFormat="1" ht="15" customHeight="1" thickTop="1" x14ac:dyDescent="0.15">
      <c r="A12" s="401" t="s">
        <v>287</v>
      </c>
      <c r="B12" s="402" t="s">
        <v>279</v>
      </c>
      <c r="C12" s="413">
        <v>92</v>
      </c>
      <c r="D12" s="413">
        <v>66</v>
      </c>
      <c r="E12" s="413">
        <v>30</v>
      </c>
      <c r="F12" s="413">
        <v>37</v>
      </c>
      <c r="G12" s="413">
        <v>29</v>
      </c>
      <c r="H12" s="413">
        <v>56</v>
      </c>
      <c r="I12" s="413">
        <v>114</v>
      </c>
      <c r="J12" s="413">
        <v>215</v>
      </c>
      <c r="K12" s="413">
        <v>510</v>
      </c>
      <c r="L12" s="413">
        <v>858</v>
      </c>
      <c r="M12" s="413">
        <v>896</v>
      </c>
      <c r="N12" s="413">
        <v>917</v>
      </c>
      <c r="O12" s="413">
        <v>565</v>
      </c>
      <c r="P12" s="413">
        <v>668</v>
      </c>
      <c r="Q12" s="413">
        <v>1019</v>
      </c>
      <c r="R12" s="413">
        <v>961</v>
      </c>
      <c r="S12" s="413">
        <v>772</v>
      </c>
      <c r="T12" s="413">
        <v>521</v>
      </c>
      <c r="U12" s="413">
        <v>293</v>
      </c>
      <c r="V12" s="413">
        <v>178</v>
      </c>
      <c r="W12" s="413">
        <v>183</v>
      </c>
      <c r="X12" s="413">
        <v>185</v>
      </c>
      <c r="Y12" s="413">
        <v>155</v>
      </c>
      <c r="Z12" s="414">
        <v>126</v>
      </c>
      <c r="AA12" s="414">
        <v>9446</v>
      </c>
    </row>
    <row r="13" spans="1:27" s="400" customFormat="1" ht="15" customHeight="1" x14ac:dyDescent="0.15">
      <c r="A13" s="401"/>
      <c r="B13" s="402" t="s">
        <v>284</v>
      </c>
      <c r="C13" s="405">
        <v>20</v>
      </c>
      <c r="D13" s="405">
        <v>9</v>
      </c>
      <c r="E13" s="405">
        <v>8</v>
      </c>
      <c r="F13" s="405">
        <v>1</v>
      </c>
      <c r="G13" s="405">
        <v>4</v>
      </c>
      <c r="H13" s="405">
        <v>4</v>
      </c>
      <c r="I13" s="405">
        <v>9</v>
      </c>
      <c r="J13" s="405">
        <v>41</v>
      </c>
      <c r="K13" s="405">
        <v>63</v>
      </c>
      <c r="L13" s="405">
        <v>114</v>
      </c>
      <c r="M13" s="405">
        <v>147</v>
      </c>
      <c r="N13" s="405">
        <v>57</v>
      </c>
      <c r="O13" s="405">
        <v>58</v>
      </c>
      <c r="P13" s="405">
        <v>36</v>
      </c>
      <c r="Q13" s="405">
        <v>121</v>
      </c>
      <c r="R13" s="405">
        <v>110</v>
      </c>
      <c r="S13" s="405">
        <v>43</v>
      </c>
      <c r="T13" s="405">
        <v>48</v>
      </c>
      <c r="U13" s="405">
        <v>38</v>
      </c>
      <c r="V13" s="405">
        <v>23</v>
      </c>
      <c r="W13" s="405">
        <v>25</v>
      </c>
      <c r="X13" s="405">
        <v>32</v>
      </c>
      <c r="Y13" s="405">
        <v>20</v>
      </c>
      <c r="Z13" s="406">
        <v>22</v>
      </c>
      <c r="AA13" s="406">
        <v>1053</v>
      </c>
    </row>
    <row r="14" spans="1:27" s="400" customFormat="1" ht="15" customHeight="1" x14ac:dyDescent="0.15">
      <c r="A14" s="407"/>
      <c r="B14" s="416" t="s">
        <v>285</v>
      </c>
      <c r="C14" s="405">
        <v>19</v>
      </c>
      <c r="D14" s="405">
        <v>28</v>
      </c>
      <c r="E14" s="405">
        <v>11</v>
      </c>
      <c r="F14" s="405">
        <v>15</v>
      </c>
      <c r="G14" s="405">
        <v>7</v>
      </c>
      <c r="H14" s="405">
        <v>12</v>
      </c>
      <c r="I14" s="405">
        <v>33</v>
      </c>
      <c r="J14" s="405">
        <v>137</v>
      </c>
      <c r="K14" s="405">
        <v>96</v>
      </c>
      <c r="L14" s="405">
        <v>81</v>
      </c>
      <c r="M14" s="405">
        <v>87</v>
      </c>
      <c r="N14" s="405">
        <v>96</v>
      </c>
      <c r="O14" s="405">
        <v>46</v>
      </c>
      <c r="P14" s="405">
        <v>62</v>
      </c>
      <c r="Q14" s="405">
        <v>63</v>
      </c>
      <c r="R14" s="405">
        <v>68</v>
      </c>
      <c r="S14" s="405">
        <v>45</v>
      </c>
      <c r="T14" s="405">
        <v>45</v>
      </c>
      <c r="U14" s="405">
        <v>49</v>
      </c>
      <c r="V14" s="405">
        <v>30</v>
      </c>
      <c r="W14" s="405">
        <v>43</v>
      </c>
      <c r="X14" s="405">
        <v>44</v>
      </c>
      <c r="Y14" s="405">
        <v>49</v>
      </c>
      <c r="Z14" s="406">
        <v>49</v>
      </c>
      <c r="AA14" s="406">
        <v>1215</v>
      </c>
    </row>
    <row r="15" spans="1:27" s="400" customFormat="1" ht="15" customHeight="1" thickBot="1" x14ac:dyDescent="0.2">
      <c r="A15" s="407"/>
      <c r="B15" s="402" t="s">
        <v>282</v>
      </c>
      <c r="C15" s="409">
        <v>131</v>
      </c>
      <c r="D15" s="409">
        <v>103</v>
      </c>
      <c r="E15" s="409">
        <v>49</v>
      </c>
      <c r="F15" s="409">
        <v>53</v>
      </c>
      <c r="G15" s="409">
        <v>40</v>
      </c>
      <c r="H15" s="409">
        <v>72</v>
      </c>
      <c r="I15" s="409">
        <v>156</v>
      </c>
      <c r="J15" s="409">
        <v>393</v>
      </c>
      <c r="K15" s="409">
        <v>669</v>
      </c>
      <c r="L15" s="409">
        <v>1053</v>
      </c>
      <c r="M15" s="409">
        <v>1130</v>
      </c>
      <c r="N15" s="409">
        <v>1070</v>
      </c>
      <c r="O15" s="409">
        <v>669</v>
      </c>
      <c r="P15" s="409">
        <v>766</v>
      </c>
      <c r="Q15" s="409">
        <v>1203</v>
      </c>
      <c r="R15" s="409">
        <v>1139</v>
      </c>
      <c r="S15" s="409">
        <v>860</v>
      </c>
      <c r="T15" s="409">
        <v>614</v>
      </c>
      <c r="U15" s="409">
        <v>380</v>
      </c>
      <c r="V15" s="409">
        <v>231</v>
      </c>
      <c r="W15" s="409">
        <v>251</v>
      </c>
      <c r="X15" s="409">
        <v>261</v>
      </c>
      <c r="Y15" s="409">
        <v>224</v>
      </c>
      <c r="Z15" s="410">
        <v>197</v>
      </c>
      <c r="AA15" s="410">
        <v>11714</v>
      </c>
    </row>
    <row r="16" spans="1:27" s="400" customFormat="1" ht="15" customHeight="1" thickTop="1" x14ac:dyDescent="0.15">
      <c r="A16" s="411" t="s">
        <v>288</v>
      </c>
      <c r="B16" s="412" t="s">
        <v>279</v>
      </c>
      <c r="C16" s="413">
        <v>134</v>
      </c>
      <c r="D16" s="413">
        <v>96</v>
      </c>
      <c r="E16" s="413">
        <v>48</v>
      </c>
      <c r="F16" s="413">
        <v>46</v>
      </c>
      <c r="G16" s="413">
        <v>49</v>
      </c>
      <c r="H16" s="413">
        <v>77</v>
      </c>
      <c r="I16" s="413">
        <v>172</v>
      </c>
      <c r="J16" s="413">
        <v>211</v>
      </c>
      <c r="K16" s="413">
        <v>295</v>
      </c>
      <c r="L16" s="413">
        <v>418</v>
      </c>
      <c r="M16" s="413">
        <v>412</v>
      </c>
      <c r="N16" s="413">
        <v>498</v>
      </c>
      <c r="O16" s="413">
        <v>405</v>
      </c>
      <c r="P16" s="413">
        <v>419</v>
      </c>
      <c r="Q16" s="413">
        <v>434</v>
      </c>
      <c r="R16" s="413">
        <v>449</v>
      </c>
      <c r="S16" s="413">
        <v>402</v>
      </c>
      <c r="T16" s="413">
        <v>242</v>
      </c>
      <c r="U16" s="413">
        <v>236</v>
      </c>
      <c r="V16" s="413">
        <v>175</v>
      </c>
      <c r="W16" s="413">
        <v>236</v>
      </c>
      <c r="X16" s="413">
        <v>223</v>
      </c>
      <c r="Y16" s="413">
        <v>243</v>
      </c>
      <c r="Z16" s="414">
        <v>174</v>
      </c>
      <c r="AA16" s="414">
        <v>6094</v>
      </c>
    </row>
    <row r="17" spans="1:27" s="400" customFormat="1" ht="15" customHeight="1" x14ac:dyDescent="0.15">
      <c r="A17" s="401"/>
      <c r="B17" s="402" t="s">
        <v>284</v>
      </c>
      <c r="C17" s="405">
        <v>27</v>
      </c>
      <c r="D17" s="405">
        <v>14</v>
      </c>
      <c r="E17" s="405">
        <v>11</v>
      </c>
      <c r="F17" s="405">
        <v>10</v>
      </c>
      <c r="G17" s="405">
        <v>14</v>
      </c>
      <c r="H17" s="405">
        <v>21</v>
      </c>
      <c r="I17" s="405">
        <v>21</v>
      </c>
      <c r="J17" s="405">
        <v>51</v>
      </c>
      <c r="K17" s="405">
        <v>56</v>
      </c>
      <c r="L17" s="405">
        <v>49</v>
      </c>
      <c r="M17" s="405">
        <v>72</v>
      </c>
      <c r="N17" s="405">
        <v>46</v>
      </c>
      <c r="O17" s="405">
        <v>47</v>
      </c>
      <c r="P17" s="405">
        <v>58</v>
      </c>
      <c r="Q17" s="405">
        <v>52</v>
      </c>
      <c r="R17" s="405">
        <v>54</v>
      </c>
      <c r="S17" s="405">
        <v>41</v>
      </c>
      <c r="T17" s="405">
        <v>40</v>
      </c>
      <c r="U17" s="405">
        <v>56</v>
      </c>
      <c r="V17" s="405">
        <v>35</v>
      </c>
      <c r="W17" s="405">
        <v>34</v>
      </c>
      <c r="X17" s="405">
        <v>41</v>
      </c>
      <c r="Y17" s="405">
        <v>40</v>
      </c>
      <c r="Z17" s="406">
        <v>40</v>
      </c>
      <c r="AA17" s="406">
        <v>930</v>
      </c>
    </row>
    <row r="18" spans="1:27" s="400" customFormat="1" ht="15" customHeight="1" x14ac:dyDescent="0.15">
      <c r="A18" s="407"/>
      <c r="B18" s="402" t="s">
        <v>285</v>
      </c>
      <c r="C18" s="405">
        <v>36</v>
      </c>
      <c r="D18" s="405">
        <v>27</v>
      </c>
      <c r="E18" s="405">
        <v>19</v>
      </c>
      <c r="F18" s="405">
        <v>21</v>
      </c>
      <c r="G18" s="405">
        <v>16</v>
      </c>
      <c r="H18" s="405">
        <v>18</v>
      </c>
      <c r="I18" s="405">
        <v>43</v>
      </c>
      <c r="J18" s="405">
        <v>70</v>
      </c>
      <c r="K18" s="405">
        <v>70</v>
      </c>
      <c r="L18" s="405">
        <v>107</v>
      </c>
      <c r="M18" s="405">
        <v>80</v>
      </c>
      <c r="N18" s="405">
        <v>75</v>
      </c>
      <c r="O18" s="405">
        <v>55</v>
      </c>
      <c r="P18" s="405">
        <v>60</v>
      </c>
      <c r="Q18" s="405">
        <v>54</v>
      </c>
      <c r="R18" s="405">
        <v>66</v>
      </c>
      <c r="S18" s="405">
        <v>73</v>
      </c>
      <c r="T18" s="405">
        <v>69</v>
      </c>
      <c r="U18" s="405">
        <v>70</v>
      </c>
      <c r="V18" s="405">
        <v>61</v>
      </c>
      <c r="W18" s="405">
        <v>84</v>
      </c>
      <c r="X18" s="405">
        <v>62</v>
      </c>
      <c r="Y18" s="405">
        <v>62</v>
      </c>
      <c r="Z18" s="406">
        <v>58</v>
      </c>
      <c r="AA18" s="406">
        <v>1356</v>
      </c>
    </row>
    <row r="19" spans="1:27" s="400" customFormat="1" ht="15" customHeight="1" thickBot="1" x14ac:dyDescent="0.2">
      <c r="A19" s="415"/>
      <c r="B19" s="408" t="s">
        <v>282</v>
      </c>
      <c r="C19" s="409">
        <v>197</v>
      </c>
      <c r="D19" s="409">
        <v>137</v>
      </c>
      <c r="E19" s="409">
        <v>78</v>
      </c>
      <c r="F19" s="409">
        <v>77</v>
      </c>
      <c r="G19" s="409">
        <v>79</v>
      </c>
      <c r="H19" s="409">
        <v>116</v>
      </c>
      <c r="I19" s="409">
        <v>236</v>
      </c>
      <c r="J19" s="409">
        <v>332</v>
      </c>
      <c r="K19" s="409">
        <v>421</v>
      </c>
      <c r="L19" s="409">
        <v>574</v>
      </c>
      <c r="M19" s="409">
        <v>564</v>
      </c>
      <c r="N19" s="409">
        <v>619</v>
      </c>
      <c r="O19" s="409">
        <v>507</v>
      </c>
      <c r="P19" s="409">
        <v>537</v>
      </c>
      <c r="Q19" s="409">
        <v>540</v>
      </c>
      <c r="R19" s="409">
        <v>569</v>
      </c>
      <c r="S19" s="409">
        <v>516</v>
      </c>
      <c r="T19" s="409">
        <v>351</v>
      </c>
      <c r="U19" s="409">
        <v>362</v>
      </c>
      <c r="V19" s="409">
        <v>271</v>
      </c>
      <c r="W19" s="409">
        <v>354</v>
      </c>
      <c r="X19" s="409">
        <v>326</v>
      </c>
      <c r="Y19" s="409">
        <v>345</v>
      </c>
      <c r="Z19" s="410">
        <v>272</v>
      </c>
      <c r="AA19" s="410">
        <v>8380</v>
      </c>
    </row>
    <row r="20" spans="1:27" s="400" customFormat="1" ht="15" customHeight="1" thickTop="1" x14ac:dyDescent="0.15">
      <c r="A20" s="401" t="s">
        <v>289</v>
      </c>
      <c r="B20" s="402" t="s">
        <v>279</v>
      </c>
      <c r="C20" s="413">
        <v>39</v>
      </c>
      <c r="D20" s="413">
        <v>36</v>
      </c>
      <c r="E20" s="413">
        <v>24</v>
      </c>
      <c r="F20" s="413">
        <v>27</v>
      </c>
      <c r="G20" s="413">
        <v>18</v>
      </c>
      <c r="H20" s="413">
        <v>26</v>
      </c>
      <c r="I20" s="413">
        <v>44</v>
      </c>
      <c r="J20" s="413">
        <v>58</v>
      </c>
      <c r="K20" s="413">
        <v>83</v>
      </c>
      <c r="L20" s="413">
        <v>120</v>
      </c>
      <c r="M20" s="413">
        <v>105</v>
      </c>
      <c r="N20" s="413">
        <v>109</v>
      </c>
      <c r="O20" s="413">
        <v>115</v>
      </c>
      <c r="P20" s="413">
        <v>104</v>
      </c>
      <c r="Q20" s="413">
        <v>89</v>
      </c>
      <c r="R20" s="413">
        <v>115</v>
      </c>
      <c r="S20" s="413">
        <v>91</v>
      </c>
      <c r="T20" s="413">
        <v>95</v>
      </c>
      <c r="U20" s="413">
        <v>73</v>
      </c>
      <c r="V20" s="413">
        <v>58</v>
      </c>
      <c r="W20" s="413">
        <v>87</v>
      </c>
      <c r="X20" s="413">
        <v>108</v>
      </c>
      <c r="Y20" s="413">
        <v>95</v>
      </c>
      <c r="Z20" s="414">
        <v>47</v>
      </c>
      <c r="AA20" s="414">
        <v>1766</v>
      </c>
    </row>
    <row r="21" spans="1:27" s="400" customFormat="1" ht="15" customHeight="1" x14ac:dyDescent="0.15">
      <c r="A21" s="401"/>
      <c r="B21" s="402" t="s">
        <v>284</v>
      </c>
      <c r="C21" s="405">
        <v>12</v>
      </c>
      <c r="D21" s="405">
        <v>9</v>
      </c>
      <c r="E21" s="405">
        <v>1</v>
      </c>
      <c r="F21" s="405">
        <v>2</v>
      </c>
      <c r="G21" s="405">
        <v>1</v>
      </c>
      <c r="H21" s="405">
        <v>3</v>
      </c>
      <c r="I21" s="405">
        <v>5</v>
      </c>
      <c r="J21" s="405">
        <v>23</v>
      </c>
      <c r="K21" s="405">
        <v>22</v>
      </c>
      <c r="L21" s="405">
        <v>17</v>
      </c>
      <c r="M21" s="405">
        <v>18</v>
      </c>
      <c r="N21" s="405">
        <v>15</v>
      </c>
      <c r="O21" s="405">
        <v>8</v>
      </c>
      <c r="P21" s="405">
        <v>11</v>
      </c>
      <c r="Q21" s="405">
        <v>5</v>
      </c>
      <c r="R21" s="405">
        <v>4</v>
      </c>
      <c r="S21" s="405">
        <v>4</v>
      </c>
      <c r="T21" s="405">
        <v>13</v>
      </c>
      <c r="U21" s="405">
        <v>14</v>
      </c>
      <c r="V21" s="405">
        <v>10</v>
      </c>
      <c r="W21" s="405">
        <v>7</v>
      </c>
      <c r="X21" s="405">
        <v>12</v>
      </c>
      <c r="Y21" s="405">
        <v>15</v>
      </c>
      <c r="Z21" s="406">
        <v>4</v>
      </c>
      <c r="AA21" s="406">
        <v>235</v>
      </c>
    </row>
    <row r="22" spans="1:27" s="400" customFormat="1" ht="15" customHeight="1" x14ac:dyDescent="0.15">
      <c r="A22" s="407"/>
      <c r="B22" s="416" t="s">
        <v>285</v>
      </c>
      <c r="C22" s="405">
        <v>8</v>
      </c>
      <c r="D22" s="405">
        <v>4</v>
      </c>
      <c r="E22" s="405">
        <v>7</v>
      </c>
      <c r="F22" s="405">
        <v>8</v>
      </c>
      <c r="G22" s="405">
        <v>6</v>
      </c>
      <c r="H22" s="405">
        <v>3</v>
      </c>
      <c r="I22" s="405">
        <v>5</v>
      </c>
      <c r="J22" s="405">
        <v>24</v>
      </c>
      <c r="K22" s="405">
        <v>19</v>
      </c>
      <c r="L22" s="405">
        <v>24</v>
      </c>
      <c r="M22" s="405">
        <v>11</v>
      </c>
      <c r="N22" s="405">
        <v>9</v>
      </c>
      <c r="O22" s="405">
        <v>23</v>
      </c>
      <c r="P22" s="405">
        <v>11</v>
      </c>
      <c r="Q22" s="405">
        <v>20</v>
      </c>
      <c r="R22" s="405">
        <v>16</v>
      </c>
      <c r="S22" s="405">
        <v>27</v>
      </c>
      <c r="T22" s="405">
        <v>20</v>
      </c>
      <c r="U22" s="405">
        <v>15</v>
      </c>
      <c r="V22" s="405">
        <v>22</v>
      </c>
      <c r="W22" s="405">
        <v>12</v>
      </c>
      <c r="X22" s="405">
        <v>30</v>
      </c>
      <c r="Y22" s="405">
        <v>20</v>
      </c>
      <c r="Z22" s="406">
        <v>17</v>
      </c>
      <c r="AA22" s="406">
        <v>361</v>
      </c>
    </row>
    <row r="23" spans="1:27" s="400" customFormat="1" ht="15" customHeight="1" thickBot="1" x14ac:dyDescent="0.2">
      <c r="A23" s="407"/>
      <c r="B23" s="402" t="s">
        <v>282</v>
      </c>
      <c r="C23" s="409">
        <v>59</v>
      </c>
      <c r="D23" s="409">
        <v>49</v>
      </c>
      <c r="E23" s="409">
        <v>32</v>
      </c>
      <c r="F23" s="409">
        <v>37</v>
      </c>
      <c r="G23" s="409">
        <v>25</v>
      </c>
      <c r="H23" s="409">
        <v>32</v>
      </c>
      <c r="I23" s="409">
        <v>54</v>
      </c>
      <c r="J23" s="409">
        <v>105</v>
      </c>
      <c r="K23" s="409">
        <v>124</v>
      </c>
      <c r="L23" s="409">
        <v>161</v>
      </c>
      <c r="M23" s="409">
        <v>134</v>
      </c>
      <c r="N23" s="409">
        <v>133</v>
      </c>
      <c r="O23" s="409">
        <v>146</v>
      </c>
      <c r="P23" s="409">
        <v>126</v>
      </c>
      <c r="Q23" s="409">
        <v>114</v>
      </c>
      <c r="R23" s="409">
        <v>135</v>
      </c>
      <c r="S23" s="409">
        <v>122</v>
      </c>
      <c r="T23" s="409">
        <v>128</v>
      </c>
      <c r="U23" s="409">
        <v>102</v>
      </c>
      <c r="V23" s="409">
        <v>90</v>
      </c>
      <c r="W23" s="409">
        <v>106</v>
      </c>
      <c r="X23" s="409">
        <v>150</v>
      </c>
      <c r="Y23" s="409">
        <v>130</v>
      </c>
      <c r="Z23" s="410">
        <v>68</v>
      </c>
      <c r="AA23" s="410">
        <v>2362</v>
      </c>
    </row>
    <row r="24" spans="1:27" s="400" customFormat="1" ht="15" customHeight="1" thickTop="1" x14ac:dyDescent="0.15">
      <c r="A24" s="411" t="s">
        <v>290</v>
      </c>
      <c r="B24" s="412" t="s">
        <v>279</v>
      </c>
      <c r="C24" s="413">
        <v>833</v>
      </c>
      <c r="D24" s="413">
        <v>576</v>
      </c>
      <c r="E24" s="413">
        <v>307</v>
      </c>
      <c r="F24" s="413">
        <v>260</v>
      </c>
      <c r="G24" s="413">
        <v>284</v>
      </c>
      <c r="H24" s="413">
        <v>467</v>
      </c>
      <c r="I24" s="413">
        <v>1001</v>
      </c>
      <c r="J24" s="413">
        <v>1350</v>
      </c>
      <c r="K24" s="413">
        <v>2538</v>
      </c>
      <c r="L24" s="413">
        <v>3131</v>
      </c>
      <c r="M24" s="413">
        <v>3670</v>
      </c>
      <c r="N24" s="413">
        <v>3614</v>
      </c>
      <c r="O24" s="413">
        <v>2579</v>
      </c>
      <c r="P24" s="413">
        <v>2677</v>
      </c>
      <c r="Q24" s="413">
        <v>3280</v>
      </c>
      <c r="R24" s="413">
        <v>3078</v>
      </c>
      <c r="S24" s="413">
        <v>3255</v>
      </c>
      <c r="T24" s="413">
        <v>2414</v>
      </c>
      <c r="U24" s="413">
        <v>1690</v>
      </c>
      <c r="V24" s="413">
        <v>1201</v>
      </c>
      <c r="W24" s="413">
        <v>1474</v>
      </c>
      <c r="X24" s="413">
        <v>1598</v>
      </c>
      <c r="Y24" s="413">
        <v>1621</v>
      </c>
      <c r="Z24" s="414">
        <v>1353</v>
      </c>
      <c r="AA24" s="414">
        <v>44251</v>
      </c>
    </row>
    <row r="25" spans="1:27" s="400" customFormat="1" ht="15" customHeight="1" x14ac:dyDescent="0.15">
      <c r="A25" s="401"/>
      <c r="B25" s="402" t="s">
        <v>284</v>
      </c>
      <c r="C25" s="405">
        <v>166</v>
      </c>
      <c r="D25" s="405">
        <v>88</v>
      </c>
      <c r="E25" s="405">
        <v>101</v>
      </c>
      <c r="F25" s="405">
        <v>60</v>
      </c>
      <c r="G25" s="405">
        <v>41</v>
      </c>
      <c r="H25" s="405">
        <v>102</v>
      </c>
      <c r="I25" s="405">
        <v>205</v>
      </c>
      <c r="J25" s="405">
        <v>325</v>
      </c>
      <c r="K25" s="405">
        <v>433</v>
      </c>
      <c r="L25" s="405">
        <v>489</v>
      </c>
      <c r="M25" s="405">
        <v>529</v>
      </c>
      <c r="N25" s="405">
        <v>535</v>
      </c>
      <c r="O25" s="405">
        <v>461</v>
      </c>
      <c r="P25" s="405">
        <v>503</v>
      </c>
      <c r="Q25" s="405">
        <v>548</v>
      </c>
      <c r="R25" s="405">
        <v>481</v>
      </c>
      <c r="S25" s="405">
        <v>484</v>
      </c>
      <c r="T25" s="405">
        <v>348</v>
      </c>
      <c r="U25" s="405">
        <v>368</v>
      </c>
      <c r="V25" s="405">
        <v>258</v>
      </c>
      <c r="W25" s="405">
        <v>264</v>
      </c>
      <c r="X25" s="405">
        <v>300</v>
      </c>
      <c r="Y25" s="405">
        <v>293</v>
      </c>
      <c r="Z25" s="406">
        <v>261</v>
      </c>
      <c r="AA25" s="406">
        <v>7643</v>
      </c>
    </row>
    <row r="26" spans="1:27" s="400" customFormat="1" ht="15" customHeight="1" x14ac:dyDescent="0.15">
      <c r="A26" s="407"/>
      <c r="B26" s="402" t="s">
        <v>285</v>
      </c>
      <c r="C26" s="405">
        <v>267</v>
      </c>
      <c r="D26" s="405">
        <v>195</v>
      </c>
      <c r="E26" s="405">
        <v>183</v>
      </c>
      <c r="F26" s="405">
        <v>132</v>
      </c>
      <c r="G26" s="405">
        <v>60</v>
      </c>
      <c r="H26" s="405">
        <v>177</v>
      </c>
      <c r="I26" s="405">
        <v>301</v>
      </c>
      <c r="J26" s="405">
        <v>568</v>
      </c>
      <c r="K26" s="405">
        <v>720</v>
      </c>
      <c r="L26" s="405">
        <v>833</v>
      </c>
      <c r="M26" s="405">
        <v>656</v>
      </c>
      <c r="N26" s="405">
        <v>505</v>
      </c>
      <c r="O26" s="405">
        <v>413</v>
      </c>
      <c r="P26" s="405">
        <v>432</v>
      </c>
      <c r="Q26" s="405">
        <v>500</v>
      </c>
      <c r="R26" s="405">
        <v>430</v>
      </c>
      <c r="S26" s="405">
        <v>533</v>
      </c>
      <c r="T26" s="405">
        <v>369</v>
      </c>
      <c r="U26" s="405">
        <v>424</v>
      </c>
      <c r="V26" s="405">
        <v>374</v>
      </c>
      <c r="W26" s="405">
        <v>436</v>
      </c>
      <c r="X26" s="405">
        <v>330</v>
      </c>
      <c r="Y26" s="405">
        <v>495</v>
      </c>
      <c r="Z26" s="406">
        <v>388</v>
      </c>
      <c r="AA26" s="406">
        <v>9721</v>
      </c>
    </row>
    <row r="27" spans="1:27" s="400" customFormat="1" ht="15" customHeight="1" thickBot="1" x14ac:dyDescent="0.2">
      <c r="A27" s="415"/>
      <c r="B27" s="408" t="s">
        <v>282</v>
      </c>
      <c r="C27" s="409">
        <v>1266</v>
      </c>
      <c r="D27" s="409">
        <v>859</v>
      </c>
      <c r="E27" s="409">
        <v>591</v>
      </c>
      <c r="F27" s="409">
        <v>452</v>
      </c>
      <c r="G27" s="409">
        <v>385</v>
      </c>
      <c r="H27" s="409">
        <v>746</v>
      </c>
      <c r="I27" s="409">
        <v>1507</v>
      </c>
      <c r="J27" s="409">
        <v>2243</v>
      </c>
      <c r="K27" s="409">
        <v>3691</v>
      </c>
      <c r="L27" s="409">
        <v>4453</v>
      </c>
      <c r="M27" s="409">
        <v>4855</v>
      </c>
      <c r="N27" s="409">
        <v>4654</v>
      </c>
      <c r="O27" s="409">
        <v>3453</v>
      </c>
      <c r="P27" s="409">
        <v>3612</v>
      </c>
      <c r="Q27" s="409">
        <v>4328</v>
      </c>
      <c r="R27" s="409">
        <v>3989</v>
      </c>
      <c r="S27" s="409">
        <v>4272</v>
      </c>
      <c r="T27" s="409">
        <v>3131</v>
      </c>
      <c r="U27" s="409">
        <v>2482</v>
      </c>
      <c r="V27" s="409">
        <v>1833</v>
      </c>
      <c r="W27" s="409">
        <v>2174</v>
      </c>
      <c r="X27" s="409">
        <v>2228</v>
      </c>
      <c r="Y27" s="409">
        <v>2409</v>
      </c>
      <c r="Z27" s="410">
        <v>2002</v>
      </c>
      <c r="AA27" s="410">
        <v>61615</v>
      </c>
    </row>
    <row r="28" spans="1:27" s="400" customFormat="1" ht="15" customHeight="1" thickTop="1" x14ac:dyDescent="0.15">
      <c r="A28" s="401" t="s">
        <v>291</v>
      </c>
      <c r="B28" s="402" t="s">
        <v>279</v>
      </c>
      <c r="C28" s="413"/>
      <c r="D28" s="413"/>
      <c r="E28" s="413"/>
      <c r="F28" s="413"/>
      <c r="G28" s="413"/>
      <c r="H28" s="413"/>
      <c r="I28" s="413"/>
      <c r="J28" s="413"/>
      <c r="K28" s="413"/>
      <c r="L28" s="413">
        <v>1</v>
      </c>
      <c r="M28" s="413"/>
      <c r="N28" s="413"/>
      <c r="O28" s="413"/>
      <c r="P28" s="413"/>
      <c r="Q28" s="413"/>
      <c r="R28" s="413"/>
      <c r="S28" s="413"/>
      <c r="T28" s="413"/>
      <c r="U28" s="413"/>
      <c r="V28" s="413"/>
      <c r="W28" s="413"/>
      <c r="X28" s="413"/>
      <c r="Y28" s="413"/>
      <c r="Z28" s="413"/>
      <c r="AA28" s="414">
        <v>1</v>
      </c>
    </row>
    <row r="29" spans="1:27" s="400" customFormat="1" ht="15" customHeight="1" x14ac:dyDescent="0.15">
      <c r="A29" s="401"/>
      <c r="B29" s="402" t="s">
        <v>284</v>
      </c>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6"/>
    </row>
    <row r="30" spans="1:27" s="400" customFormat="1" ht="15" customHeight="1" x14ac:dyDescent="0.15">
      <c r="A30" s="407"/>
      <c r="B30" s="416" t="s">
        <v>285</v>
      </c>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6"/>
    </row>
    <row r="31" spans="1:27" s="400" customFormat="1" ht="15" customHeight="1" thickBot="1" x14ac:dyDescent="0.2">
      <c r="A31" s="407"/>
      <c r="B31" s="402" t="s">
        <v>282</v>
      </c>
      <c r="C31" s="409"/>
      <c r="D31" s="409"/>
      <c r="E31" s="409"/>
      <c r="F31" s="409"/>
      <c r="G31" s="409"/>
      <c r="H31" s="409"/>
      <c r="I31" s="409"/>
      <c r="J31" s="409"/>
      <c r="K31" s="409"/>
      <c r="L31" s="409">
        <v>1</v>
      </c>
      <c r="M31" s="409"/>
      <c r="N31" s="409"/>
      <c r="O31" s="409"/>
      <c r="P31" s="409"/>
      <c r="Q31" s="409"/>
      <c r="R31" s="409"/>
      <c r="S31" s="409"/>
      <c r="T31" s="409"/>
      <c r="U31" s="409"/>
      <c r="V31" s="409"/>
      <c r="W31" s="409"/>
      <c r="X31" s="409"/>
      <c r="Y31" s="409"/>
      <c r="Z31" s="409"/>
      <c r="AA31" s="410">
        <v>1</v>
      </c>
    </row>
    <row r="32" spans="1:27" s="400" customFormat="1" ht="15" customHeight="1" thickTop="1" x14ac:dyDescent="0.15">
      <c r="A32" s="411" t="s">
        <v>292</v>
      </c>
      <c r="B32" s="412" t="s">
        <v>279</v>
      </c>
      <c r="C32" s="413">
        <v>42</v>
      </c>
      <c r="D32" s="413">
        <v>27</v>
      </c>
      <c r="E32" s="413">
        <v>21</v>
      </c>
      <c r="F32" s="413">
        <v>42</v>
      </c>
      <c r="G32" s="413">
        <v>20</v>
      </c>
      <c r="H32" s="413">
        <v>24</v>
      </c>
      <c r="I32" s="413">
        <v>24</v>
      </c>
      <c r="J32" s="413">
        <v>57</v>
      </c>
      <c r="K32" s="413">
        <v>65</v>
      </c>
      <c r="L32" s="413">
        <v>69</v>
      </c>
      <c r="M32" s="413">
        <v>87</v>
      </c>
      <c r="N32" s="413">
        <v>131</v>
      </c>
      <c r="O32" s="413">
        <v>60</v>
      </c>
      <c r="P32" s="413">
        <v>65</v>
      </c>
      <c r="Q32" s="413">
        <v>69</v>
      </c>
      <c r="R32" s="413">
        <v>69</v>
      </c>
      <c r="S32" s="413">
        <v>94</v>
      </c>
      <c r="T32" s="413">
        <v>70</v>
      </c>
      <c r="U32" s="413">
        <v>34</v>
      </c>
      <c r="V32" s="413">
        <v>51</v>
      </c>
      <c r="W32" s="413">
        <v>58</v>
      </c>
      <c r="X32" s="413">
        <v>48</v>
      </c>
      <c r="Y32" s="413">
        <v>56</v>
      </c>
      <c r="Z32" s="414">
        <v>41</v>
      </c>
      <c r="AA32" s="414">
        <v>1324</v>
      </c>
    </row>
    <row r="33" spans="1:27" s="400" customFormat="1" ht="15" customHeight="1" x14ac:dyDescent="0.15">
      <c r="A33" s="401"/>
      <c r="B33" s="402" t="s">
        <v>284</v>
      </c>
      <c r="C33" s="405">
        <v>4</v>
      </c>
      <c r="D33" s="405">
        <v>2</v>
      </c>
      <c r="E33" s="405">
        <v>5</v>
      </c>
      <c r="F33" s="405">
        <v>5</v>
      </c>
      <c r="G33" s="405">
        <v>2</v>
      </c>
      <c r="H33" s="405">
        <v>4</v>
      </c>
      <c r="I33" s="405">
        <v>8</v>
      </c>
      <c r="J33" s="405">
        <v>7</v>
      </c>
      <c r="K33" s="405">
        <v>6</v>
      </c>
      <c r="L33" s="405">
        <v>2</v>
      </c>
      <c r="M33" s="405">
        <v>11</v>
      </c>
      <c r="N33" s="405">
        <v>9</v>
      </c>
      <c r="O33" s="405">
        <v>6</v>
      </c>
      <c r="P33" s="405">
        <v>6</v>
      </c>
      <c r="Q33" s="405">
        <v>8</v>
      </c>
      <c r="R33" s="405">
        <v>16</v>
      </c>
      <c r="S33" s="405">
        <v>6</v>
      </c>
      <c r="T33" s="405">
        <v>8</v>
      </c>
      <c r="U33" s="405">
        <v>17</v>
      </c>
      <c r="V33" s="405">
        <v>25</v>
      </c>
      <c r="W33" s="405">
        <v>13</v>
      </c>
      <c r="X33" s="405">
        <v>16</v>
      </c>
      <c r="Y33" s="405">
        <v>14</v>
      </c>
      <c r="Z33" s="406">
        <v>17</v>
      </c>
      <c r="AA33" s="406">
        <v>217</v>
      </c>
    </row>
    <row r="34" spans="1:27" s="400" customFormat="1" ht="15" customHeight="1" x14ac:dyDescent="0.15">
      <c r="A34" s="407"/>
      <c r="B34" s="402" t="s">
        <v>285</v>
      </c>
      <c r="C34" s="405">
        <v>20</v>
      </c>
      <c r="D34" s="405">
        <v>14</v>
      </c>
      <c r="E34" s="405">
        <v>8</v>
      </c>
      <c r="F34" s="405">
        <v>13</v>
      </c>
      <c r="G34" s="405">
        <v>9</v>
      </c>
      <c r="H34" s="405">
        <v>12</v>
      </c>
      <c r="I34" s="405">
        <v>8</v>
      </c>
      <c r="J34" s="405">
        <v>20</v>
      </c>
      <c r="K34" s="405">
        <v>20</v>
      </c>
      <c r="L34" s="405">
        <v>25</v>
      </c>
      <c r="M34" s="405">
        <v>18</v>
      </c>
      <c r="N34" s="405">
        <v>17</v>
      </c>
      <c r="O34" s="405">
        <v>17</v>
      </c>
      <c r="P34" s="405">
        <v>16</v>
      </c>
      <c r="Q34" s="405">
        <v>15</v>
      </c>
      <c r="R34" s="405">
        <v>26</v>
      </c>
      <c r="S34" s="405">
        <v>18</v>
      </c>
      <c r="T34" s="405">
        <v>20</v>
      </c>
      <c r="U34" s="405">
        <v>20</v>
      </c>
      <c r="V34" s="405">
        <v>29</v>
      </c>
      <c r="W34" s="405">
        <v>23</v>
      </c>
      <c r="X34" s="405">
        <v>29</v>
      </c>
      <c r="Y34" s="405">
        <v>25</v>
      </c>
      <c r="Z34" s="406">
        <v>22</v>
      </c>
      <c r="AA34" s="406">
        <v>444</v>
      </c>
    </row>
    <row r="35" spans="1:27" s="400" customFormat="1" ht="15" customHeight="1" thickBot="1" x14ac:dyDescent="0.2">
      <c r="A35" s="415"/>
      <c r="B35" s="408" t="s">
        <v>282</v>
      </c>
      <c r="C35" s="409">
        <v>66</v>
      </c>
      <c r="D35" s="409">
        <v>43</v>
      </c>
      <c r="E35" s="409">
        <v>34</v>
      </c>
      <c r="F35" s="409">
        <v>60</v>
      </c>
      <c r="G35" s="409">
        <v>31</v>
      </c>
      <c r="H35" s="409">
        <v>40</v>
      </c>
      <c r="I35" s="409">
        <v>40</v>
      </c>
      <c r="J35" s="409">
        <v>84</v>
      </c>
      <c r="K35" s="409">
        <v>91</v>
      </c>
      <c r="L35" s="409">
        <v>96</v>
      </c>
      <c r="M35" s="409">
        <v>116</v>
      </c>
      <c r="N35" s="409">
        <v>157</v>
      </c>
      <c r="O35" s="409">
        <v>83</v>
      </c>
      <c r="P35" s="409">
        <v>87</v>
      </c>
      <c r="Q35" s="409">
        <v>92</v>
      </c>
      <c r="R35" s="409">
        <v>111</v>
      </c>
      <c r="S35" s="409">
        <v>118</v>
      </c>
      <c r="T35" s="409">
        <v>98</v>
      </c>
      <c r="U35" s="409">
        <v>71</v>
      </c>
      <c r="V35" s="409">
        <v>105</v>
      </c>
      <c r="W35" s="409">
        <v>94</v>
      </c>
      <c r="X35" s="409">
        <v>93</v>
      </c>
      <c r="Y35" s="409">
        <v>95</v>
      </c>
      <c r="Z35" s="410">
        <v>80</v>
      </c>
      <c r="AA35" s="410">
        <v>1985</v>
      </c>
    </row>
    <row r="36" spans="1:27" s="400" customFormat="1" ht="15" customHeight="1" thickTop="1" x14ac:dyDescent="0.15">
      <c r="A36" s="401" t="s">
        <v>293</v>
      </c>
      <c r="B36" s="402" t="s">
        <v>279</v>
      </c>
      <c r="C36" s="413">
        <v>6</v>
      </c>
      <c r="D36" s="413">
        <v>6</v>
      </c>
      <c r="E36" s="413">
        <v>3</v>
      </c>
      <c r="F36" s="413">
        <v>3</v>
      </c>
      <c r="G36" s="413">
        <v>1</v>
      </c>
      <c r="H36" s="413">
        <v>1</v>
      </c>
      <c r="I36" s="413">
        <v>7</v>
      </c>
      <c r="J36" s="413">
        <v>14</v>
      </c>
      <c r="K36" s="413">
        <v>21</v>
      </c>
      <c r="L36" s="413">
        <v>44</v>
      </c>
      <c r="M36" s="413">
        <v>40</v>
      </c>
      <c r="N36" s="413">
        <v>56</v>
      </c>
      <c r="O36" s="413">
        <v>31</v>
      </c>
      <c r="P36" s="413">
        <v>29</v>
      </c>
      <c r="Q36" s="413">
        <v>48</v>
      </c>
      <c r="R36" s="413">
        <v>45</v>
      </c>
      <c r="S36" s="413">
        <v>58</v>
      </c>
      <c r="T36" s="413">
        <v>49</v>
      </c>
      <c r="U36" s="413">
        <v>19</v>
      </c>
      <c r="V36" s="413">
        <v>32</v>
      </c>
      <c r="W36" s="413">
        <v>18</v>
      </c>
      <c r="X36" s="413">
        <v>34</v>
      </c>
      <c r="Y36" s="413">
        <v>25</v>
      </c>
      <c r="Z36" s="414">
        <v>21</v>
      </c>
      <c r="AA36" s="414">
        <v>611</v>
      </c>
    </row>
    <row r="37" spans="1:27" s="400" customFormat="1" ht="15" customHeight="1" x14ac:dyDescent="0.15">
      <c r="A37" s="401"/>
      <c r="B37" s="402" t="s">
        <v>284</v>
      </c>
      <c r="C37" s="405">
        <v>1</v>
      </c>
      <c r="D37" s="405">
        <v>3</v>
      </c>
      <c r="E37" s="405">
        <v>1</v>
      </c>
      <c r="F37" s="405">
        <v>1</v>
      </c>
      <c r="G37" s="405">
        <v>5</v>
      </c>
      <c r="H37" s="405"/>
      <c r="I37" s="405"/>
      <c r="J37" s="405">
        <v>1</v>
      </c>
      <c r="K37" s="405">
        <v>3</v>
      </c>
      <c r="L37" s="405">
        <v>3</v>
      </c>
      <c r="M37" s="405">
        <v>12</v>
      </c>
      <c r="N37" s="405">
        <v>3</v>
      </c>
      <c r="O37" s="405">
        <v>2</v>
      </c>
      <c r="P37" s="405">
        <v>5</v>
      </c>
      <c r="Q37" s="405">
        <v>2</v>
      </c>
      <c r="R37" s="405">
        <v>6</v>
      </c>
      <c r="S37" s="405"/>
      <c r="T37" s="405">
        <v>3</v>
      </c>
      <c r="U37" s="405">
        <v>2</v>
      </c>
      <c r="V37" s="405">
        <v>8</v>
      </c>
      <c r="W37" s="405">
        <v>3</v>
      </c>
      <c r="X37" s="405">
        <v>2</v>
      </c>
      <c r="Y37" s="405">
        <v>1</v>
      </c>
      <c r="Z37" s="406">
        <v>4</v>
      </c>
      <c r="AA37" s="406">
        <v>71</v>
      </c>
    </row>
    <row r="38" spans="1:27" s="400" customFormat="1" ht="15" customHeight="1" x14ac:dyDescent="0.15">
      <c r="A38" s="407"/>
      <c r="B38" s="416" t="s">
        <v>285</v>
      </c>
      <c r="C38" s="405">
        <v>2</v>
      </c>
      <c r="D38" s="405">
        <v>5</v>
      </c>
      <c r="E38" s="405">
        <v>5</v>
      </c>
      <c r="F38" s="405"/>
      <c r="G38" s="405">
        <v>2</v>
      </c>
      <c r="H38" s="405"/>
      <c r="I38" s="405">
        <v>2</v>
      </c>
      <c r="J38" s="405">
        <v>7</v>
      </c>
      <c r="K38" s="405"/>
      <c r="L38" s="405">
        <v>3</v>
      </c>
      <c r="M38" s="405">
        <v>3</v>
      </c>
      <c r="N38" s="405">
        <v>5</v>
      </c>
      <c r="O38" s="405">
        <v>6</v>
      </c>
      <c r="P38" s="405">
        <v>3</v>
      </c>
      <c r="Q38" s="405">
        <v>11</v>
      </c>
      <c r="R38" s="405">
        <v>2</v>
      </c>
      <c r="S38" s="405">
        <v>11</v>
      </c>
      <c r="T38" s="405">
        <v>3</v>
      </c>
      <c r="U38" s="405">
        <v>12</v>
      </c>
      <c r="V38" s="405">
        <v>7</v>
      </c>
      <c r="W38" s="405">
        <v>5</v>
      </c>
      <c r="X38" s="405">
        <v>1</v>
      </c>
      <c r="Y38" s="405">
        <v>9</v>
      </c>
      <c r="Z38" s="406">
        <v>7</v>
      </c>
      <c r="AA38" s="406">
        <v>111</v>
      </c>
    </row>
    <row r="39" spans="1:27" s="400" customFormat="1" ht="15" customHeight="1" thickBot="1" x14ac:dyDescent="0.2">
      <c r="A39" s="407"/>
      <c r="B39" s="402" t="s">
        <v>282</v>
      </c>
      <c r="C39" s="409">
        <v>9</v>
      </c>
      <c r="D39" s="409">
        <v>14</v>
      </c>
      <c r="E39" s="409">
        <v>9</v>
      </c>
      <c r="F39" s="409">
        <v>4</v>
      </c>
      <c r="G39" s="409">
        <v>8</v>
      </c>
      <c r="H39" s="409">
        <v>1</v>
      </c>
      <c r="I39" s="409">
        <v>9</v>
      </c>
      <c r="J39" s="409">
        <v>22</v>
      </c>
      <c r="K39" s="409">
        <v>24</v>
      </c>
      <c r="L39" s="409">
        <v>50</v>
      </c>
      <c r="M39" s="409">
        <v>55</v>
      </c>
      <c r="N39" s="409">
        <v>64</v>
      </c>
      <c r="O39" s="409">
        <v>39</v>
      </c>
      <c r="P39" s="409">
        <v>37</v>
      </c>
      <c r="Q39" s="409">
        <v>61</v>
      </c>
      <c r="R39" s="409">
        <v>53</v>
      </c>
      <c r="S39" s="409">
        <v>69</v>
      </c>
      <c r="T39" s="409">
        <v>55</v>
      </c>
      <c r="U39" s="409">
        <v>33</v>
      </c>
      <c r="V39" s="409">
        <v>47</v>
      </c>
      <c r="W39" s="409">
        <v>26</v>
      </c>
      <c r="X39" s="409">
        <v>37</v>
      </c>
      <c r="Y39" s="409">
        <v>35</v>
      </c>
      <c r="Z39" s="410">
        <v>32</v>
      </c>
      <c r="AA39" s="410">
        <v>793</v>
      </c>
    </row>
    <row r="40" spans="1:27" s="400" customFormat="1" ht="15" customHeight="1" thickTop="1" x14ac:dyDescent="0.15">
      <c r="A40" s="411" t="s">
        <v>294</v>
      </c>
      <c r="B40" s="412" t="s">
        <v>279</v>
      </c>
      <c r="C40" s="413"/>
      <c r="D40" s="413"/>
      <c r="E40" s="413"/>
      <c r="F40" s="413"/>
      <c r="G40" s="413"/>
      <c r="H40" s="413"/>
      <c r="I40" s="413">
        <v>1</v>
      </c>
      <c r="J40" s="413"/>
      <c r="K40" s="413"/>
      <c r="L40" s="413">
        <v>2</v>
      </c>
      <c r="M40" s="413">
        <v>1</v>
      </c>
      <c r="N40" s="413">
        <v>6</v>
      </c>
      <c r="O40" s="413"/>
      <c r="P40" s="413"/>
      <c r="Q40" s="413"/>
      <c r="R40" s="413">
        <v>4</v>
      </c>
      <c r="S40" s="413"/>
      <c r="T40" s="413"/>
      <c r="U40" s="413">
        <v>2</v>
      </c>
      <c r="V40" s="413"/>
      <c r="W40" s="413">
        <v>1</v>
      </c>
      <c r="X40" s="413"/>
      <c r="Y40" s="413"/>
      <c r="Z40" s="414">
        <v>2</v>
      </c>
      <c r="AA40" s="414">
        <v>19</v>
      </c>
    </row>
    <row r="41" spans="1:27" s="400" customFormat="1" ht="15" customHeight="1" x14ac:dyDescent="0.15">
      <c r="A41" s="401"/>
      <c r="B41" s="402" t="s">
        <v>284</v>
      </c>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6"/>
    </row>
    <row r="42" spans="1:27" s="400" customFormat="1" ht="15" customHeight="1" x14ac:dyDescent="0.15">
      <c r="A42" s="401"/>
      <c r="B42" s="402" t="s">
        <v>285</v>
      </c>
      <c r="C42" s="405"/>
      <c r="D42" s="405"/>
      <c r="E42" s="405"/>
      <c r="F42" s="405"/>
      <c r="G42" s="405"/>
      <c r="H42" s="405"/>
      <c r="I42" s="405"/>
      <c r="J42" s="405"/>
      <c r="K42" s="405"/>
      <c r="L42" s="405"/>
      <c r="M42" s="405"/>
      <c r="N42" s="405"/>
      <c r="O42" s="405">
        <v>2</v>
      </c>
      <c r="P42" s="405"/>
      <c r="Q42" s="405"/>
      <c r="R42" s="405"/>
      <c r="S42" s="405">
        <v>1</v>
      </c>
      <c r="T42" s="405">
        <v>1</v>
      </c>
      <c r="U42" s="405">
        <v>1</v>
      </c>
      <c r="V42" s="405"/>
      <c r="W42" s="405"/>
      <c r="X42" s="405"/>
      <c r="Y42" s="405">
        <v>6</v>
      </c>
      <c r="Z42" s="406"/>
      <c r="AA42" s="406">
        <v>11</v>
      </c>
    </row>
    <row r="43" spans="1:27" s="400" customFormat="1" ht="15" customHeight="1" thickBot="1" x14ac:dyDescent="0.2">
      <c r="A43" s="417"/>
      <c r="B43" s="408" t="s">
        <v>282</v>
      </c>
      <c r="C43" s="409"/>
      <c r="D43" s="409"/>
      <c r="E43" s="409"/>
      <c r="F43" s="409"/>
      <c r="G43" s="409"/>
      <c r="H43" s="409"/>
      <c r="I43" s="409">
        <v>1</v>
      </c>
      <c r="J43" s="409"/>
      <c r="K43" s="409"/>
      <c r="L43" s="409">
        <v>2</v>
      </c>
      <c r="M43" s="409">
        <v>1</v>
      </c>
      <c r="N43" s="409">
        <v>6</v>
      </c>
      <c r="O43" s="409">
        <v>2</v>
      </c>
      <c r="P43" s="409"/>
      <c r="Q43" s="409"/>
      <c r="R43" s="409">
        <v>4</v>
      </c>
      <c r="S43" s="409">
        <v>1</v>
      </c>
      <c r="T43" s="409">
        <v>1</v>
      </c>
      <c r="U43" s="409">
        <v>3</v>
      </c>
      <c r="V43" s="409"/>
      <c r="W43" s="409">
        <v>1</v>
      </c>
      <c r="X43" s="409"/>
      <c r="Y43" s="409">
        <v>6</v>
      </c>
      <c r="Z43" s="410">
        <v>2</v>
      </c>
      <c r="AA43" s="410">
        <v>30</v>
      </c>
    </row>
    <row r="44" spans="1:27" s="400" customFormat="1" ht="15" customHeight="1" thickTop="1" x14ac:dyDescent="0.15">
      <c r="A44" s="411" t="s">
        <v>295</v>
      </c>
      <c r="B44" s="402" t="s">
        <v>279</v>
      </c>
      <c r="C44" s="413"/>
      <c r="D44" s="413"/>
      <c r="E44" s="413"/>
      <c r="F44" s="413"/>
      <c r="G44" s="413"/>
      <c r="H44" s="413"/>
      <c r="I44" s="413"/>
      <c r="J44" s="413"/>
      <c r="K44" s="413"/>
      <c r="L44" s="413">
        <v>1</v>
      </c>
      <c r="M44" s="413">
        <v>1</v>
      </c>
      <c r="N44" s="413">
        <v>1</v>
      </c>
      <c r="O44" s="413">
        <v>1</v>
      </c>
      <c r="P44" s="413"/>
      <c r="Q44" s="413"/>
      <c r="R44" s="413">
        <v>1</v>
      </c>
      <c r="S44" s="413"/>
      <c r="T44" s="413"/>
      <c r="U44" s="413"/>
      <c r="V44" s="413">
        <v>1</v>
      </c>
      <c r="W44" s="413">
        <v>1</v>
      </c>
      <c r="X44" s="413"/>
      <c r="Y44" s="413">
        <v>8</v>
      </c>
      <c r="Z44" s="413"/>
      <c r="AA44" s="414">
        <v>15</v>
      </c>
    </row>
    <row r="45" spans="1:27" s="400" customFormat="1" ht="15" customHeight="1" x14ac:dyDescent="0.15">
      <c r="A45" s="401"/>
      <c r="B45" s="402" t="s">
        <v>284</v>
      </c>
      <c r="C45" s="413"/>
      <c r="D45" s="413"/>
      <c r="E45" s="413"/>
      <c r="F45" s="413"/>
      <c r="G45" s="413"/>
      <c r="H45" s="413"/>
      <c r="I45" s="413"/>
      <c r="J45" s="413"/>
      <c r="K45" s="405"/>
      <c r="L45" s="405"/>
      <c r="M45" s="405"/>
      <c r="N45" s="405"/>
      <c r="O45" s="405"/>
      <c r="P45" s="405"/>
      <c r="Q45" s="405"/>
      <c r="R45" s="405"/>
      <c r="S45" s="405"/>
      <c r="T45" s="405"/>
      <c r="U45" s="405"/>
      <c r="V45" s="405"/>
      <c r="W45" s="405"/>
      <c r="X45" s="405"/>
      <c r="Y45" s="405"/>
      <c r="Z45" s="405"/>
      <c r="AA45" s="406"/>
    </row>
    <row r="46" spans="1:27" s="400" customFormat="1" ht="15" customHeight="1" x14ac:dyDescent="0.15">
      <c r="A46" s="401"/>
      <c r="B46" s="416" t="s">
        <v>285</v>
      </c>
      <c r="C46" s="413"/>
      <c r="D46" s="413"/>
      <c r="E46" s="413"/>
      <c r="F46" s="413"/>
      <c r="G46" s="413"/>
      <c r="H46" s="413"/>
      <c r="I46" s="413"/>
      <c r="J46" s="413"/>
      <c r="K46" s="405"/>
      <c r="L46" s="405"/>
      <c r="M46" s="405"/>
      <c r="N46" s="405"/>
      <c r="O46" s="405"/>
      <c r="P46" s="405"/>
      <c r="Q46" s="405"/>
      <c r="R46" s="405"/>
      <c r="S46" s="405"/>
      <c r="T46" s="405"/>
      <c r="U46" s="405"/>
      <c r="V46" s="405"/>
      <c r="W46" s="405"/>
      <c r="X46" s="405"/>
      <c r="Y46" s="405"/>
      <c r="Z46" s="405"/>
      <c r="AA46" s="406"/>
    </row>
    <row r="47" spans="1:27" s="400" customFormat="1" ht="15" customHeight="1" thickBot="1" x14ac:dyDescent="0.2">
      <c r="A47" s="417"/>
      <c r="B47" s="416" t="s">
        <v>282</v>
      </c>
      <c r="C47" s="418"/>
      <c r="D47" s="418"/>
      <c r="E47" s="418"/>
      <c r="F47" s="418"/>
      <c r="G47" s="418"/>
      <c r="H47" s="418"/>
      <c r="I47" s="418"/>
      <c r="J47" s="418"/>
      <c r="K47" s="418"/>
      <c r="L47" s="418">
        <v>1</v>
      </c>
      <c r="M47" s="418">
        <v>1</v>
      </c>
      <c r="N47" s="418">
        <v>1</v>
      </c>
      <c r="O47" s="418">
        <v>1</v>
      </c>
      <c r="P47" s="418"/>
      <c r="Q47" s="418"/>
      <c r="R47" s="418">
        <v>1</v>
      </c>
      <c r="S47" s="418"/>
      <c r="T47" s="418"/>
      <c r="U47" s="418"/>
      <c r="V47" s="418">
        <v>1</v>
      </c>
      <c r="W47" s="418">
        <v>1</v>
      </c>
      <c r="X47" s="418"/>
      <c r="Y47" s="418">
        <v>8</v>
      </c>
      <c r="Z47" s="418"/>
      <c r="AA47" s="419">
        <v>15</v>
      </c>
    </row>
    <row r="48" spans="1:27" s="400" customFormat="1" ht="15" customHeight="1" x14ac:dyDescent="0.15">
      <c r="A48" s="420"/>
      <c r="B48" s="421"/>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row>
    <row r="49" spans="1:27" s="400" customFormat="1" ht="15" customHeight="1" thickBot="1" x14ac:dyDescent="0.2">
      <c r="A49" s="420"/>
      <c r="B49" s="421"/>
      <c r="C49" s="422"/>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row>
    <row r="50" spans="1:27" s="400" customFormat="1" ht="15" customHeight="1" thickBot="1" x14ac:dyDescent="0.2">
      <c r="A50" s="396"/>
      <c r="B50" s="397"/>
      <c r="C50" s="397" t="s">
        <v>273</v>
      </c>
      <c r="D50" s="397">
        <v>1</v>
      </c>
      <c r="E50" s="397">
        <v>2</v>
      </c>
      <c r="F50" s="397">
        <v>3</v>
      </c>
      <c r="G50" s="397">
        <v>4</v>
      </c>
      <c r="H50" s="397">
        <v>5</v>
      </c>
      <c r="I50" s="397">
        <v>6</v>
      </c>
      <c r="J50" s="397">
        <v>7</v>
      </c>
      <c r="K50" s="397">
        <v>8</v>
      </c>
      <c r="L50" s="397">
        <v>9</v>
      </c>
      <c r="M50" s="397">
        <v>10</v>
      </c>
      <c r="N50" s="397">
        <v>11</v>
      </c>
      <c r="O50" s="397">
        <v>12</v>
      </c>
      <c r="P50" s="397">
        <v>13</v>
      </c>
      <c r="Q50" s="397">
        <v>14</v>
      </c>
      <c r="R50" s="397">
        <v>15</v>
      </c>
      <c r="S50" s="397">
        <v>16</v>
      </c>
      <c r="T50" s="397">
        <v>17</v>
      </c>
      <c r="U50" s="397">
        <v>18</v>
      </c>
      <c r="V50" s="397">
        <v>19</v>
      </c>
      <c r="W50" s="397">
        <v>20</v>
      </c>
      <c r="X50" s="397">
        <v>21</v>
      </c>
      <c r="Y50" s="397">
        <v>22</v>
      </c>
      <c r="Z50" s="397">
        <v>23</v>
      </c>
      <c r="AA50" s="423" t="s">
        <v>84</v>
      </c>
    </row>
    <row r="51" spans="1:27" s="400" customFormat="1" ht="15" customHeight="1" x14ac:dyDescent="0.15">
      <c r="A51" s="401" t="s">
        <v>296</v>
      </c>
      <c r="B51" s="402" t="s">
        <v>279</v>
      </c>
      <c r="C51" s="413"/>
      <c r="D51" s="413"/>
      <c r="E51" s="413"/>
      <c r="F51" s="413"/>
      <c r="G51" s="413"/>
      <c r="H51" s="413"/>
      <c r="I51" s="413"/>
      <c r="J51" s="413"/>
      <c r="K51" s="413"/>
      <c r="L51" s="413">
        <v>1</v>
      </c>
      <c r="M51" s="413">
        <v>3</v>
      </c>
      <c r="N51" s="413"/>
      <c r="O51" s="413"/>
      <c r="P51" s="413"/>
      <c r="Q51" s="413">
        <v>1</v>
      </c>
      <c r="R51" s="413">
        <v>2</v>
      </c>
      <c r="S51" s="413">
        <v>2</v>
      </c>
      <c r="T51" s="413">
        <v>2</v>
      </c>
      <c r="U51" s="413"/>
      <c r="V51" s="413">
        <v>1</v>
      </c>
      <c r="W51" s="413">
        <v>2</v>
      </c>
      <c r="X51" s="413"/>
      <c r="Y51" s="413"/>
      <c r="Z51" s="413">
        <v>1</v>
      </c>
      <c r="AA51" s="414">
        <v>15</v>
      </c>
    </row>
    <row r="52" spans="1:27" s="400" customFormat="1" ht="15" customHeight="1" x14ac:dyDescent="0.15">
      <c r="A52" s="401"/>
      <c r="B52" s="402" t="s">
        <v>284</v>
      </c>
      <c r="C52" s="405">
        <v>1</v>
      </c>
      <c r="D52" s="405"/>
      <c r="E52" s="405"/>
      <c r="F52" s="405"/>
      <c r="G52" s="405"/>
      <c r="H52" s="405"/>
      <c r="I52" s="405"/>
      <c r="J52" s="405"/>
      <c r="K52" s="405"/>
      <c r="L52" s="405"/>
      <c r="M52" s="405"/>
      <c r="N52" s="405"/>
      <c r="O52" s="405"/>
      <c r="P52" s="405">
        <v>4</v>
      </c>
      <c r="Q52" s="405"/>
      <c r="R52" s="405"/>
      <c r="S52" s="405"/>
      <c r="T52" s="405"/>
      <c r="U52" s="405"/>
      <c r="V52" s="405"/>
      <c r="W52" s="405"/>
      <c r="X52" s="405"/>
      <c r="Y52" s="405"/>
      <c r="Z52" s="405"/>
      <c r="AA52" s="406">
        <v>5</v>
      </c>
    </row>
    <row r="53" spans="1:27" s="400" customFormat="1" ht="15" customHeight="1" x14ac:dyDescent="0.15">
      <c r="A53" s="401"/>
      <c r="B53" s="402" t="s">
        <v>285</v>
      </c>
      <c r="C53" s="405">
        <v>3</v>
      </c>
      <c r="D53" s="405"/>
      <c r="E53" s="413"/>
      <c r="F53" s="413"/>
      <c r="G53" s="413"/>
      <c r="H53" s="413"/>
      <c r="I53" s="405"/>
      <c r="J53" s="405"/>
      <c r="K53" s="405"/>
      <c r="L53" s="405"/>
      <c r="M53" s="405"/>
      <c r="N53" s="405"/>
      <c r="O53" s="405"/>
      <c r="P53" s="405"/>
      <c r="Q53" s="405"/>
      <c r="R53" s="405"/>
      <c r="S53" s="405">
        <v>4</v>
      </c>
      <c r="T53" s="405"/>
      <c r="U53" s="405"/>
      <c r="V53" s="405"/>
      <c r="W53" s="405"/>
      <c r="X53" s="405"/>
      <c r="Y53" s="405"/>
      <c r="Z53" s="405"/>
      <c r="AA53" s="406">
        <v>7</v>
      </c>
    </row>
    <row r="54" spans="1:27" s="400" customFormat="1" ht="15" customHeight="1" thickBot="1" x14ac:dyDescent="0.2">
      <c r="A54" s="417"/>
      <c r="B54" s="408" t="s">
        <v>282</v>
      </c>
      <c r="C54" s="409">
        <v>4</v>
      </c>
      <c r="D54" s="409"/>
      <c r="E54" s="409"/>
      <c r="F54" s="409"/>
      <c r="G54" s="409"/>
      <c r="H54" s="409"/>
      <c r="I54" s="409"/>
      <c r="J54" s="409"/>
      <c r="K54" s="409"/>
      <c r="L54" s="409">
        <v>1</v>
      </c>
      <c r="M54" s="409">
        <v>3</v>
      </c>
      <c r="N54" s="409"/>
      <c r="O54" s="409"/>
      <c r="P54" s="409">
        <v>4</v>
      </c>
      <c r="Q54" s="409">
        <v>1</v>
      </c>
      <c r="R54" s="409">
        <v>2</v>
      </c>
      <c r="S54" s="409">
        <v>6</v>
      </c>
      <c r="T54" s="409">
        <v>2</v>
      </c>
      <c r="U54" s="409"/>
      <c r="V54" s="409">
        <v>1</v>
      </c>
      <c r="W54" s="409">
        <v>2</v>
      </c>
      <c r="X54" s="409"/>
      <c r="Y54" s="409"/>
      <c r="Z54" s="409">
        <v>1</v>
      </c>
      <c r="AA54" s="410">
        <v>27</v>
      </c>
    </row>
    <row r="55" spans="1:27" s="400" customFormat="1" ht="15" customHeight="1" thickTop="1" x14ac:dyDescent="0.15">
      <c r="A55" s="411" t="s">
        <v>297</v>
      </c>
      <c r="B55" s="402" t="s">
        <v>279</v>
      </c>
      <c r="C55" s="413"/>
      <c r="D55" s="413"/>
      <c r="E55" s="413"/>
      <c r="F55" s="413">
        <v>1</v>
      </c>
      <c r="G55" s="413">
        <v>1</v>
      </c>
      <c r="H55" s="413">
        <v>2</v>
      </c>
      <c r="I55" s="413">
        <v>1</v>
      </c>
      <c r="J55" s="413"/>
      <c r="K55" s="413"/>
      <c r="L55" s="413">
        <v>1</v>
      </c>
      <c r="M55" s="413">
        <v>11</v>
      </c>
      <c r="N55" s="413"/>
      <c r="O55" s="413">
        <v>1</v>
      </c>
      <c r="P55" s="413">
        <v>1</v>
      </c>
      <c r="Q55" s="413">
        <v>7</v>
      </c>
      <c r="R55" s="413"/>
      <c r="S55" s="413">
        <v>4</v>
      </c>
      <c r="T55" s="413">
        <v>6</v>
      </c>
      <c r="U55" s="413">
        <v>3</v>
      </c>
      <c r="V55" s="413">
        <v>12</v>
      </c>
      <c r="W55" s="413">
        <v>10</v>
      </c>
      <c r="X55" s="413">
        <v>10</v>
      </c>
      <c r="Y55" s="413">
        <v>7</v>
      </c>
      <c r="Z55" s="413"/>
      <c r="AA55" s="414">
        <v>78</v>
      </c>
    </row>
    <row r="56" spans="1:27" s="400" customFormat="1" ht="15" customHeight="1" x14ac:dyDescent="0.15">
      <c r="A56" s="401"/>
      <c r="B56" s="402" t="s">
        <v>284</v>
      </c>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6"/>
    </row>
    <row r="57" spans="1:27" s="400" customFormat="1" ht="15" customHeight="1" x14ac:dyDescent="0.15">
      <c r="A57" s="401"/>
      <c r="B57" s="416" t="s">
        <v>285</v>
      </c>
      <c r="C57" s="405"/>
      <c r="D57" s="405"/>
      <c r="E57" s="405"/>
      <c r="F57" s="405"/>
      <c r="G57" s="405"/>
      <c r="H57" s="405"/>
      <c r="I57" s="405"/>
      <c r="J57" s="405"/>
      <c r="K57" s="405"/>
      <c r="L57" s="405"/>
      <c r="M57" s="405"/>
      <c r="N57" s="405"/>
      <c r="O57" s="405"/>
      <c r="P57" s="405"/>
      <c r="Q57" s="405"/>
      <c r="R57" s="405">
        <v>1</v>
      </c>
      <c r="S57" s="405"/>
      <c r="T57" s="405"/>
      <c r="U57" s="405"/>
      <c r="V57" s="405"/>
      <c r="W57" s="405"/>
      <c r="X57" s="405"/>
      <c r="Y57" s="405"/>
      <c r="Z57" s="405"/>
      <c r="AA57" s="406">
        <v>1</v>
      </c>
    </row>
    <row r="58" spans="1:27" s="400" customFormat="1" ht="15" customHeight="1" thickBot="1" x14ac:dyDescent="0.2">
      <c r="A58" s="417"/>
      <c r="B58" s="402" t="s">
        <v>282</v>
      </c>
      <c r="C58" s="409"/>
      <c r="D58" s="409"/>
      <c r="E58" s="409"/>
      <c r="F58" s="409">
        <v>1</v>
      </c>
      <c r="G58" s="409">
        <v>1</v>
      </c>
      <c r="H58" s="409">
        <v>2</v>
      </c>
      <c r="I58" s="409">
        <v>1</v>
      </c>
      <c r="J58" s="409"/>
      <c r="K58" s="409"/>
      <c r="L58" s="409">
        <v>1</v>
      </c>
      <c r="M58" s="409">
        <v>11</v>
      </c>
      <c r="N58" s="409"/>
      <c r="O58" s="409">
        <v>1</v>
      </c>
      <c r="P58" s="409">
        <v>1</v>
      </c>
      <c r="Q58" s="409">
        <v>7</v>
      </c>
      <c r="R58" s="409">
        <v>1</v>
      </c>
      <c r="S58" s="409">
        <v>4</v>
      </c>
      <c r="T58" s="409">
        <v>6</v>
      </c>
      <c r="U58" s="409">
        <v>3</v>
      </c>
      <c r="V58" s="409">
        <v>12</v>
      </c>
      <c r="W58" s="409">
        <v>10</v>
      </c>
      <c r="X58" s="409">
        <v>10</v>
      </c>
      <c r="Y58" s="409">
        <v>7</v>
      </c>
      <c r="Z58" s="410"/>
      <c r="AA58" s="410">
        <v>79</v>
      </c>
    </row>
    <row r="59" spans="1:27" s="400" customFormat="1" ht="15" customHeight="1" thickTop="1" x14ac:dyDescent="0.15">
      <c r="A59" s="411" t="s">
        <v>298</v>
      </c>
      <c r="B59" s="412" t="s">
        <v>279</v>
      </c>
      <c r="C59" s="413">
        <v>1</v>
      </c>
      <c r="D59" s="413">
        <v>2</v>
      </c>
      <c r="E59" s="413"/>
      <c r="F59" s="413"/>
      <c r="G59" s="413"/>
      <c r="H59" s="413"/>
      <c r="I59" s="413"/>
      <c r="J59" s="413"/>
      <c r="K59" s="413">
        <v>1</v>
      </c>
      <c r="L59" s="413">
        <v>1</v>
      </c>
      <c r="M59" s="413"/>
      <c r="N59" s="413"/>
      <c r="O59" s="413">
        <v>1</v>
      </c>
      <c r="P59" s="413">
        <v>2</v>
      </c>
      <c r="Q59" s="413">
        <v>6</v>
      </c>
      <c r="R59" s="413">
        <v>3</v>
      </c>
      <c r="S59" s="413">
        <v>1</v>
      </c>
      <c r="T59" s="413">
        <v>1</v>
      </c>
      <c r="U59" s="413">
        <v>2</v>
      </c>
      <c r="V59" s="413">
        <v>2</v>
      </c>
      <c r="W59" s="413">
        <v>1</v>
      </c>
      <c r="X59" s="413">
        <v>2</v>
      </c>
      <c r="Y59" s="413">
        <v>2</v>
      </c>
      <c r="Z59" s="414">
        <v>4</v>
      </c>
      <c r="AA59" s="414">
        <v>32</v>
      </c>
    </row>
    <row r="60" spans="1:27" s="400" customFormat="1" ht="15" customHeight="1" x14ac:dyDescent="0.15">
      <c r="A60" s="401"/>
      <c r="B60" s="402" t="s">
        <v>284</v>
      </c>
      <c r="C60" s="405">
        <v>2</v>
      </c>
      <c r="D60" s="405"/>
      <c r="E60" s="405"/>
      <c r="F60" s="405"/>
      <c r="G60" s="405"/>
      <c r="H60" s="405"/>
      <c r="I60" s="405"/>
      <c r="J60" s="405"/>
      <c r="K60" s="405"/>
      <c r="L60" s="405"/>
      <c r="M60" s="405"/>
      <c r="N60" s="405"/>
      <c r="O60" s="405"/>
      <c r="P60" s="405"/>
      <c r="Q60" s="405">
        <v>3</v>
      </c>
      <c r="R60" s="405"/>
      <c r="S60" s="405"/>
      <c r="T60" s="405"/>
      <c r="U60" s="405"/>
      <c r="V60" s="405"/>
      <c r="W60" s="405"/>
      <c r="X60" s="405"/>
      <c r="Y60" s="405"/>
      <c r="Z60" s="405"/>
      <c r="AA60" s="406">
        <v>5</v>
      </c>
    </row>
    <row r="61" spans="1:27" s="400" customFormat="1" ht="15" customHeight="1" x14ac:dyDescent="0.15">
      <c r="A61" s="401"/>
      <c r="B61" s="402" t="s">
        <v>285</v>
      </c>
      <c r="C61" s="405"/>
      <c r="D61" s="405"/>
      <c r="E61" s="405"/>
      <c r="F61" s="405"/>
      <c r="G61" s="405"/>
      <c r="H61" s="405"/>
      <c r="I61" s="405"/>
      <c r="J61" s="405"/>
      <c r="K61" s="405">
        <v>1</v>
      </c>
      <c r="L61" s="405">
        <v>1</v>
      </c>
      <c r="M61" s="405">
        <v>1</v>
      </c>
      <c r="N61" s="405"/>
      <c r="O61" s="405"/>
      <c r="P61" s="405"/>
      <c r="Q61" s="405">
        <v>1</v>
      </c>
      <c r="R61" s="405"/>
      <c r="S61" s="405"/>
      <c r="T61" s="405"/>
      <c r="U61" s="405"/>
      <c r="V61" s="405"/>
      <c r="W61" s="405"/>
      <c r="X61" s="405"/>
      <c r="Y61" s="405"/>
      <c r="Z61" s="405"/>
      <c r="AA61" s="406">
        <v>4</v>
      </c>
    </row>
    <row r="62" spans="1:27" s="400" customFormat="1" ht="15" customHeight="1" thickBot="1" x14ac:dyDescent="0.2">
      <c r="A62" s="417"/>
      <c r="B62" s="408" t="s">
        <v>282</v>
      </c>
      <c r="C62" s="409">
        <v>3</v>
      </c>
      <c r="D62" s="409">
        <v>2</v>
      </c>
      <c r="E62" s="409"/>
      <c r="F62" s="409"/>
      <c r="G62" s="409"/>
      <c r="H62" s="409"/>
      <c r="I62" s="409"/>
      <c r="J62" s="409"/>
      <c r="K62" s="409">
        <v>2</v>
      </c>
      <c r="L62" s="409">
        <v>2</v>
      </c>
      <c r="M62" s="409">
        <v>1</v>
      </c>
      <c r="N62" s="409"/>
      <c r="O62" s="409">
        <v>1</v>
      </c>
      <c r="P62" s="409">
        <v>2</v>
      </c>
      <c r="Q62" s="409">
        <v>10</v>
      </c>
      <c r="R62" s="409">
        <v>3</v>
      </c>
      <c r="S62" s="409">
        <v>1</v>
      </c>
      <c r="T62" s="409">
        <v>1</v>
      </c>
      <c r="U62" s="409">
        <v>2</v>
      </c>
      <c r="V62" s="409">
        <v>2</v>
      </c>
      <c r="W62" s="409">
        <v>1</v>
      </c>
      <c r="X62" s="409">
        <v>2</v>
      </c>
      <c r="Y62" s="409">
        <v>2</v>
      </c>
      <c r="Z62" s="410">
        <v>4</v>
      </c>
      <c r="AA62" s="410">
        <v>41</v>
      </c>
    </row>
    <row r="63" spans="1:27" s="400" customFormat="1" ht="15" customHeight="1" thickTop="1" x14ac:dyDescent="0.15">
      <c r="A63" s="411" t="s">
        <v>299</v>
      </c>
      <c r="B63" s="402" t="s">
        <v>279</v>
      </c>
      <c r="C63" s="413"/>
      <c r="D63" s="413"/>
      <c r="E63" s="413"/>
      <c r="F63" s="413"/>
      <c r="G63" s="413"/>
      <c r="H63" s="413"/>
      <c r="I63" s="413"/>
      <c r="J63" s="413">
        <v>3</v>
      </c>
      <c r="K63" s="413"/>
      <c r="L63" s="413">
        <v>1</v>
      </c>
      <c r="M63" s="413">
        <v>4</v>
      </c>
      <c r="N63" s="413"/>
      <c r="O63" s="413">
        <v>1</v>
      </c>
      <c r="P63" s="413"/>
      <c r="Q63" s="413">
        <v>2</v>
      </c>
      <c r="R63" s="413">
        <v>2</v>
      </c>
      <c r="S63" s="413"/>
      <c r="T63" s="413"/>
      <c r="U63" s="413">
        <v>1</v>
      </c>
      <c r="V63" s="413"/>
      <c r="W63" s="413"/>
      <c r="X63" s="413"/>
      <c r="Y63" s="413">
        <v>3</v>
      </c>
      <c r="Z63" s="413"/>
      <c r="AA63" s="414">
        <v>17</v>
      </c>
    </row>
    <row r="64" spans="1:27" s="400" customFormat="1" ht="15" customHeight="1" x14ac:dyDescent="0.15">
      <c r="A64" s="401"/>
      <c r="B64" s="402" t="s">
        <v>284</v>
      </c>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6"/>
    </row>
    <row r="65" spans="1:27" s="400" customFormat="1" ht="15" customHeight="1" x14ac:dyDescent="0.15">
      <c r="A65" s="401"/>
      <c r="B65" s="416" t="s">
        <v>285</v>
      </c>
      <c r="C65" s="405"/>
      <c r="D65" s="405"/>
      <c r="E65" s="405"/>
      <c r="F65" s="405"/>
      <c r="G65" s="405"/>
      <c r="H65" s="405"/>
      <c r="I65" s="405"/>
      <c r="J65" s="405"/>
      <c r="K65" s="405"/>
      <c r="L65" s="405"/>
      <c r="M65" s="405"/>
      <c r="N65" s="405"/>
      <c r="O65" s="405"/>
      <c r="P65" s="405"/>
      <c r="Q65" s="405"/>
      <c r="R65" s="405"/>
      <c r="S65" s="405"/>
      <c r="T65" s="405"/>
      <c r="U65" s="405"/>
      <c r="V65" s="405"/>
      <c r="W65" s="405"/>
      <c r="X65" s="405"/>
      <c r="Y65" s="405">
        <v>1</v>
      </c>
      <c r="Z65" s="405">
        <v>1</v>
      </c>
      <c r="AA65" s="406">
        <v>2</v>
      </c>
    </row>
    <row r="66" spans="1:27" s="400" customFormat="1" ht="15" customHeight="1" thickBot="1" x14ac:dyDescent="0.2">
      <c r="A66" s="417"/>
      <c r="B66" s="402" t="s">
        <v>282</v>
      </c>
      <c r="C66" s="409"/>
      <c r="D66" s="409"/>
      <c r="E66" s="409"/>
      <c r="F66" s="409"/>
      <c r="G66" s="409"/>
      <c r="H66" s="409"/>
      <c r="I66" s="409"/>
      <c r="J66" s="409">
        <v>3</v>
      </c>
      <c r="K66" s="409"/>
      <c r="L66" s="409">
        <v>1</v>
      </c>
      <c r="M66" s="409">
        <v>4</v>
      </c>
      <c r="N66" s="409"/>
      <c r="O66" s="409">
        <v>1</v>
      </c>
      <c r="P66" s="409"/>
      <c r="Q66" s="409">
        <v>2</v>
      </c>
      <c r="R66" s="409">
        <v>2</v>
      </c>
      <c r="S66" s="409"/>
      <c r="T66" s="409"/>
      <c r="U66" s="409">
        <v>1</v>
      </c>
      <c r="V66" s="409"/>
      <c r="W66" s="409"/>
      <c r="X66" s="409"/>
      <c r="Y66" s="409">
        <v>4</v>
      </c>
      <c r="Z66" s="409">
        <v>1</v>
      </c>
      <c r="AA66" s="410">
        <v>19</v>
      </c>
    </row>
    <row r="67" spans="1:27" s="400" customFormat="1" ht="15" customHeight="1" thickTop="1" x14ac:dyDescent="0.15">
      <c r="A67" s="424" t="s">
        <v>300</v>
      </c>
      <c r="B67" s="412" t="s">
        <v>279</v>
      </c>
      <c r="C67" s="413">
        <v>169</v>
      </c>
      <c r="D67" s="413">
        <v>100</v>
      </c>
      <c r="E67" s="413">
        <v>78</v>
      </c>
      <c r="F67" s="413">
        <v>68</v>
      </c>
      <c r="G67" s="413">
        <v>71</v>
      </c>
      <c r="H67" s="413">
        <v>101</v>
      </c>
      <c r="I67" s="413">
        <v>138</v>
      </c>
      <c r="J67" s="413">
        <v>277</v>
      </c>
      <c r="K67" s="413">
        <v>275</v>
      </c>
      <c r="L67" s="413">
        <v>183</v>
      </c>
      <c r="M67" s="413">
        <v>174</v>
      </c>
      <c r="N67" s="413">
        <v>156</v>
      </c>
      <c r="O67" s="413">
        <v>229</v>
      </c>
      <c r="P67" s="413">
        <v>184</v>
      </c>
      <c r="Q67" s="413">
        <v>164</v>
      </c>
      <c r="R67" s="413">
        <v>217</v>
      </c>
      <c r="S67" s="413">
        <v>237</v>
      </c>
      <c r="T67" s="413">
        <v>286</v>
      </c>
      <c r="U67" s="413">
        <v>257</v>
      </c>
      <c r="V67" s="413">
        <v>344</v>
      </c>
      <c r="W67" s="413">
        <v>374</v>
      </c>
      <c r="X67" s="413">
        <v>398</v>
      </c>
      <c r="Y67" s="413">
        <v>344</v>
      </c>
      <c r="Z67" s="414">
        <v>293</v>
      </c>
      <c r="AA67" s="414">
        <v>5117</v>
      </c>
    </row>
    <row r="68" spans="1:27" s="400" customFormat="1" ht="15" customHeight="1" x14ac:dyDescent="0.15">
      <c r="A68" s="425"/>
      <c r="B68" s="402" t="s">
        <v>284</v>
      </c>
      <c r="C68" s="405">
        <v>33</v>
      </c>
      <c r="D68" s="405">
        <v>33</v>
      </c>
      <c r="E68" s="405">
        <v>15</v>
      </c>
      <c r="F68" s="405">
        <v>20</v>
      </c>
      <c r="G68" s="405">
        <v>9</v>
      </c>
      <c r="H68" s="405">
        <v>18</v>
      </c>
      <c r="I68" s="405">
        <v>30</v>
      </c>
      <c r="J68" s="405">
        <v>50</v>
      </c>
      <c r="K68" s="405">
        <v>69</v>
      </c>
      <c r="L68" s="405">
        <v>53</v>
      </c>
      <c r="M68" s="405">
        <v>47</v>
      </c>
      <c r="N68" s="405">
        <v>56</v>
      </c>
      <c r="O68" s="405">
        <v>68</v>
      </c>
      <c r="P68" s="405">
        <v>60</v>
      </c>
      <c r="Q68" s="405">
        <v>68</v>
      </c>
      <c r="R68" s="405">
        <v>54</v>
      </c>
      <c r="S68" s="405">
        <v>94</v>
      </c>
      <c r="T68" s="405">
        <v>123</v>
      </c>
      <c r="U68" s="405">
        <v>124</v>
      </c>
      <c r="V68" s="405">
        <v>112</v>
      </c>
      <c r="W68" s="405">
        <v>96</v>
      </c>
      <c r="X68" s="405">
        <v>72</v>
      </c>
      <c r="Y68" s="405">
        <v>79</v>
      </c>
      <c r="Z68" s="406">
        <v>56</v>
      </c>
      <c r="AA68" s="406">
        <v>1439</v>
      </c>
    </row>
    <row r="69" spans="1:27" s="400" customFormat="1" ht="15" customHeight="1" x14ac:dyDescent="0.15">
      <c r="A69" s="425"/>
      <c r="B69" s="402" t="s">
        <v>285</v>
      </c>
      <c r="C69" s="405">
        <v>101</v>
      </c>
      <c r="D69" s="405">
        <v>64</v>
      </c>
      <c r="E69" s="405">
        <v>64</v>
      </c>
      <c r="F69" s="405">
        <v>28</v>
      </c>
      <c r="G69" s="405">
        <v>49</v>
      </c>
      <c r="H69" s="405">
        <v>51</v>
      </c>
      <c r="I69" s="405">
        <v>99</v>
      </c>
      <c r="J69" s="405">
        <v>183</v>
      </c>
      <c r="K69" s="405">
        <v>175</v>
      </c>
      <c r="L69" s="405">
        <v>178</v>
      </c>
      <c r="M69" s="405">
        <v>141</v>
      </c>
      <c r="N69" s="405">
        <v>145</v>
      </c>
      <c r="O69" s="405">
        <v>121</v>
      </c>
      <c r="P69" s="405">
        <v>123</v>
      </c>
      <c r="Q69" s="405">
        <v>84</v>
      </c>
      <c r="R69" s="405">
        <v>117</v>
      </c>
      <c r="S69" s="405">
        <v>114</v>
      </c>
      <c r="T69" s="405">
        <v>171</v>
      </c>
      <c r="U69" s="405">
        <v>113</v>
      </c>
      <c r="V69" s="405">
        <v>106</v>
      </c>
      <c r="W69" s="405">
        <v>117</v>
      </c>
      <c r="X69" s="405">
        <v>142</v>
      </c>
      <c r="Y69" s="405">
        <v>129</v>
      </c>
      <c r="Z69" s="406">
        <v>78</v>
      </c>
      <c r="AA69" s="406">
        <v>2693</v>
      </c>
    </row>
    <row r="70" spans="1:27" s="400" customFormat="1" ht="15" customHeight="1" thickBot="1" x14ac:dyDescent="0.2">
      <c r="A70" s="426"/>
      <c r="B70" s="408" t="s">
        <v>282</v>
      </c>
      <c r="C70" s="409">
        <v>303</v>
      </c>
      <c r="D70" s="409">
        <v>197</v>
      </c>
      <c r="E70" s="409">
        <v>157</v>
      </c>
      <c r="F70" s="409">
        <v>116</v>
      </c>
      <c r="G70" s="409">
        <v>129</v>
      </c>
      <c r="H70" s="409">
        <v>170</v>
      </c>
      <c r="I70" s="409">
        <v>267</v>
      </c>
      <c r="J70" s="409">
        <v>510</v>
      </c>
      <c r="K70" s="409">
        <v>519</v>
      </c>
      <c r="L70" s="409">
        <v>414</v>
      </c>
      <c r="M70" s="409">
        <v>362</v>
      </c>
      <c r="N70" s="409">
        <v>357</v>
      </c>
      <c r="O70" s="409">
        <v>418</v>
      </c>
      <c r="P70" s="409">
        <v>367</v>
      </c>
      <c r="Q70" s="409">
        <v>316</v>
      </c>
      <c r="R70" s="409">
        <v>388</v>
      </c>
      <c r="S70" s="409">
        <v>445</v>
      </c>
      <c r="T70" s="409">
        <v>580</v>
      </c>
      <c r="U70" s="409">
        <v>494</v>
      </c>
      <c r="V70" s="409">
        <v>562</v>
      </c>
      <c r="W70" s="409">
        <v>587</v>
      </c>
      <c r="X70" s="409">
        <v>612</v>
      </c>
      <c r="Y70" s="409">
        <v>552</v>
      </c>
      <c r="Z70" s="410">
        <v>427</v>
      </c>
      <c r="AA70" s="410">
        <v>9249</v>
      </c>
    </row>
    <row r="71" spans="1:27" s="400" customFormat="1" ht="15" customHeight="1" thickTop="1" x14ac:dyDescent="0.15">
      <c r="A71" s="424" t="s">
        <v>301</v>
      </c>
      <c r="B71" s="402" t="s">
        <v>279</v>
      </c>
      <c r="C71" s="413">
        <v>15</v>
      </c>
      <c r="D71" s="413">
        <v>6</v>
      </c>
      <c r="E71" s="413">
        <v>8</v>
      </c>
      <c r="F71" s="413">
        <v>4</v>
      </c>
      <c r="G71" s="413">
        <v>7</v>
      </c>
      <c r="H71" s="413">
        <v>8</v>
      </c>
      <c r="I71" s="413">
        <v>7</v>
      </c>
      <c r="J71" s="413">
        <v>13</v>
      </c>
      <c r="K71" s="413">
        <v>27</v>
      </c>
      <c r="L71" s="413">
        <v>15</v>
      </c>
      <c r="M71" s="413">
        <v>21</v>
      </c>
      <c r="N71" s="413">
        <v>17</v>
      </c>
      <c r="O71" s="413">
        <v>10</v>
      </c>
      <c r="P71" s="413">
        <v>12</v>
      </c>
      <c r="Q71" s="413">
        <v>12</v>
      </c>
      <c r="R71" s="413">
        <v>14</v>
      </c>
      <c r="S71" s="413">
        <v>24</v>
      </c>
      <c r="T71" s="413">
        <v>26</v>
      </c>
      <c r="U71" s="413">
        <v>21</v>
      </c>
      <c r="V71" s="413">
        <v>11</v>
      </c>
      <c r="W71" s="413">
        <v>22</v>
      </c>
      <c r="X71" s="413">
        <v>20</v>
      </c>
      <c r="Y71" s="413">
        <v>17</v>
      </c>
      <c r="Z71" s="414">
        <v>23</v>
      </c>
      <c r="AA71" s="414">
        <v>360</v>
      </c>
    </row>
    <row r="72" spans="1:27" s="400" customFormat="1" ht="15" customHeight="1" x14ac:dyDescent="0.15">
      <c r="A72" s="425"/>
      <c r="B72" s="402" t="s">
        <v>284</v>
      </c>
      <c r="C72" s="405">
        <v>3</v>
      </c>
      <c r="D72" s="405">
        <v>1</v>
      </c>
      <c r="E72" s="405">
        <v>2</v>
      </c>
      <c r="F72" s="405">
        <v>4</v>
      </c>
      <c r="G72" s="405"/>
      <c r="H72" s="405">
        <v>2</v>
      </c>
      <c r="I72" s="405">
        <v>4</v>
      </c>
      <c r="J72" s="405">
        <v>2</v>
      </c>
      <c r="K72" s="405">
        <v>3</v>
      </c>
      <c r="L72" s="405">
        <v>6</v>
      </c>
      <c r="M72" s="405">
        <v>7</v>
      </c>
      <c r="N72" s="405">
        <v>12</v>
      </c>
      <c r="O72" s="405">
        <v>3</v>
      </c>
      <c r="P72" s="405">
        <v>1</v>
      </c>
      <c r="Q72" s="405">
        <v>4</v>
      </c>
      <c r="R72" s="405">
        <v>1</v>
      </c>
      <c r="S72" s="405">
        <v>1</v>
      </c>
      <c r="T72" s="405">
        <v>9</v>
      </c>
      <c r="U72" s="405">
        <v>12</v>
      </c>
      <c r="V72" s="405">
        <v>6</v>
      </c>
      <c r="W72" s="405">
        <v>2</v>
      </c>
      <c r="X72" s="405">
        <v>4</v>
      </c>
      <c r="Y72" s="405">
        <v>4</v>
      </c>
      <c r="Z72" s="406">
        <v>4</v>
      </c>
      <c r="AA72" s="406">
        <v>97</v>
      </c>
    </row>
    <row r="73" spans="1:27" s="400" customFormat="1" ht="15" customHeight="1" x14ac:dyDescent="0.15">
      <c r="A73" s="425"/>
      <c r="B73" s="416" t="s">
        <v>285</v>
      </c>
      <c r="C73" s="405">
        <v>9</v>
      </c>
      <c r="D73" s="405">
        <v>4</v>
      </c>
      <c r="E73" s="405">
        <v>4</v>
      </c>
      <c r="F73" s="405"/>
      <c r="G73" s="405">
        <v>3</v>
      </c>
      <c r="H73" s="405">
        <v>4</v>
      </c>
      <c r="I73" s="405">
        <v>7</v>
      </c>
      <c r="J73" s="405">
        <v>9</v>
      </c>
      <c r="K73" s="405">
        <v>8</v>
      </c>
      <c r="L73" s="405">
        <v>8</v>
      </c>
      <c r="M73" s="405">
        <v>2</v>
      </c>
      <c r="N73" s="405">
        <v>5</v>
      </c>
      <c r="O73" s="405">
        <v>8</v>
      </c>
      <c r="P73" s="405">
        <v>2</v>
      </c>
      <c r="Q73" s="405">
        <v>3</v>
      </c>
      <c r="R73" s="405">
        <v>10</v>
      </c>
      <c r="S73" s="405">
        <v>8</v>
      </c>
      <c r="T73" s="405">
        <v>11</v>
      </c>
      <c r="U73" s="405"/>
      <c r="V73" s="405">
        <v>4</v>
      </c>
      <c r="W73" s="405">
        <v>6</v>
      </c>
      <c r="X73" s="405">
        <v>6</v>
      </c>
      <c r="Y73" s="405">
        <v>8</v>
      </c>
      <c r="Z73" s="405">
        <v>5</v>
      </c>
      <c r="AA73" s="406">
        <v>134</v>
      </c>
    </row>
    <row r="74" spans="1:27" s="400" customFormat="1" ht="15" customHeight="1" thickBot="1" x14ac:dyDescent="0.2">
      <c r="A74" s="425"/>
      <c r="B74" s="402" t="s">
        <v>282</v>
      </c>
      <c r="C74" s="409">
        <v>27</v>
      </c>
      <c r="D74" s="409">
        <v>11</v>
      </c>
      <c r="E74" s="409">
        <v>14</v>
      </c>
      <c r="F74" s="409">
        <v>8</v>
      </c>
      <c r="G74" s="409">
        <v>10</v>
      </c>
      <c r="H74" s="409">
        <v>14</v>
      </c>
      <c r="I74" s="409">
        <v>18</v>
      </c>
      <c r="J74" s="409">
        <v>24</v>
      </c>
      <c r="K74" s="409">
        <v>38</v>
      </c>
      <c r="L74" s="409">
        <v>29</v>
      </c>
      <c r="M74" s="409">
        <v>30</v>
      </c>
      <c r="N74" s="409">
        <v>34</v>
      </c>
      <c r="O74" s="409">
        <v>21</v>
      </c>
      <c r="P74" s="409">
        <v>15</v>
      </c>
      <c r="Q74" s="409">
        <v>19</v>
      </c>
      <c r="R74" s="409">
        <v>25</v>
      </c>
      <c r="S74" s="409">
        <v>33</v>
      </c>
      <c r="T74" s="409">
        <v>46</v>
      </c>
      <c r="U74" s="409">
        <v>33</v>
      </c>
      <c r="V74" s="409">
        <v>21</v>
      </c>
      <c r="W74" s="409">
        <v>30</v>
      </c>
      <c r="X74" s="409">
        <v>30</v>
      </c>
      <c r="Y74" s="409">
        <v>29</v>
      </c>
      <c r="Z74" s="410">
        <v>32</v>
      </c>
      <c r="AA74" s="410">
        <v>591</v>
      </c>
    </row>
    <row r="75" spans="1:27" s="400" customFormat="1" ht="15" customHeight="1" thickTop="1" x14ac:dyDescent="0.15">
      <c r="A75" s="424" t="s">
        <v>302</v>
      </c>
      <c r="B75" s="412" t="s">
        <v>279</v>
      </c>
      <c r="C75" s="413">
        <v>97</v>
      </c>
      <c r="D75" s="413">
        <v>18</v>
      </c>
      <c r="E75" s="413">
        <v>22</v>
      </c>
      <c r="F75" s="413">
        <v>25</v>
      </c>
      <c r="G75" s="413">
        <v>12</v>
      </c>
      <c r="H75" s="413">
        <v>16</v>
      </c>
      <c r="I75" s="413">
        <v>24</v>
      </c>
      <c r="J75" s="413">
        <v>101</v>
      </c>
      <c r="K75" s="413">
        <v>87</v>
      </c>
      <c r="L75" s="413">
        <v>106</v>
      </c>
      <c r="M75" s="413">
        <v>93</v>
      </c>
      <c r="N75" s="413">
        <v>56</v>
      </c>
      <c r="O75" s="413">
        <v>55</v>
      </c>
      <c r="P75" s="413">
        <v>38</v>
      </c>
      <c r="Q75" s="413">
        <v>36</v>
      </c>
      <c r="R75" s="413">
        <v>50</v>
      </c>
      <c r="S75" s="413">
        <v>125</v>
      </c>
      <c r="T75" s="413">
        <v>86</v>
      </c>
      <c r="U75" s="413">
        <v>131</v>
      </c>
      <c r="V75" s="413">
        <v>93</v>
      </c>
      <c r="W75" s="413">
        <v>94</v>
      </c>
      <c r="X75" s="413">
        <v>136</v>
      </c>
      <c r="Y75" s="413">
        <v>74</v>
      </c>
      <c r="Z75" s="414">
        <v>59</v>
      </c>
      <c r="AA75" s="414">
        <v>1634</v>
      </c>
    </row>
    <row r="76" spans="1:27" s="400" customFormat="1" ht="15" customHeight="1" x14ac:dyDescent="0.15">
      <c r="A76" s="425"/>
      <c r="B76" s="402" t="s">
        <v>284</v>
      </c>
      <c r="C76" s="405">
        <v>4</v>
      </c>
      <c r="D76" s="405">
        <v>4</v>
      </c>
      <c r="E76" s="405">
        <v>1</v>
      </c>
      <c r="F76" s="405">
        <v>4</v>
      </c>
      <c r="G76" s="405"/>
      <c r="H76" s="405">
        <v>14</v>
      </c>
      <c r="I76" s="405">
        <v>25</v>
      </c>
      <c r="J76" s="405">
        <v>20</v>
      </c>
      <c r="K76" s="405">
        <v>29</v>
      </c>
      <c r="L76" s="405">
        <v>25</v>
      </c>
      <c r="M76" s="405">
        <v>5</v>
      </c>
      <c r="N76" s="405">
        <v>20</v>
      </c>
      <c r="O76" s="405">
        <v>48</v>
      </c>
      <c r="P76" s="405">
        <v>40</v>
      </c>
      <c r="Q76" s="405">
        <v>30</v>
      </c>
      <c r="R76" s="405">
        <v>15</v>
      </c>
      <c r="S76" s="405">
        <v>40</v>
      </c>
      <c r="T76" s="405">
        <v>43</v>
      </c>
      <c r="U76" s="405">
        <v>36</v>
      </c>
      <c r="V76" s="405">
        <v>17</v>
      </c>
      <c r="W76" s="405">
        <v>26</v>
      </c>
      <c r="X76" s="405">
        <v>53</v>
      </c>
      <c r="Y76" s="405">
        <v>18</v>
      </c>
      <c r="Z76" s="406">
        <v>21</v>
      </c>
      <c r="AA76" s="406">
        <v>538</v>
      </c>
    </row>
    <row r="77" spans="1:27" s="400" customFormat="1" ht="15" customHeight="1" x14ac:dyDescent="0.15">
      <c r="A77" s="425"/>
      <c r="B77" s="416" t="s">
        <v>285</v>
      </c>
      <c r="C77" s="405">
        <v>34</v>
      </c>
      <c r="D77" s="405">
        <v>26</v>
      </c>
      <c r="E77" s="405">
        <v>12</v>
      </c>
      <c r="F77" s="405">
        <v>3</v>
      </c>
      <c r="G77" s="405">
        <v>19</v>
      </c>
      <c r="H77" s="405">
        <v>19</v>
      </c>
      <c r="I77" s="405">
        <v>30</v>
      </c>
      <c r="J77" s="405">
        <v>56</v>
      </c>
      <c r="K77" s="405">
        <v>58</v>
      </c>
      <c r="L77" s="405">
        <v>77</v>
      </c>
      <c r="M77" s="405">
        <v>57</v>
      </c>
      <c r="N77" s="405">
        <v>88</v>
      </c>
      <c r="O77" s="405">
        <v>47</v>
      </c>
      <c r="P77" s="405">
        <v>34</v>
      </c>
      <c r="Q77" s="405">
        <v>37</v>
      </c>
      <c r="R77" s="405">
        <v>30</v>
      </c>
      <c r="S77" s="405">
        <v>23</v>
      </c>
      <c r="T77" s="405">
        <v>40</v>
      </c>
      <c r="U77" s="405">
        <v>13</v>
      </c>
      <c r="V77" s="405">
        <v>11</v>
      </c>
      <c r="W77" s="405">
        <v>28</v>
      </c>
      <c r="X77" s="405">
        <v>22</v>
      </c>
      <c r="Y77" s="405">
        <v>22</v>
      </c>
      <c r="Z77" s="406">
        <v>6</v>
      </c>
      <c r="AA77" s="406">
        <v>792</v>
      </c>
    </row>
    <row r="78" spans="1:27" s="400" customFormat="1" ht="15" customHeight="1" thickBot="1" x14ac:dyDescent="0.2">
      <c r="A78" s="426"/>
      <c r="B78" s="408" t="s">
        <v>282</v>
      </c>
      <c r="C78" s="409">
        <v>135</v>
      </c>
      <c r="D78" s="409">
        <v>48</v>
      </c>
      <c r="E78" s="409">
        <v>35</v>
      </c>
      <c r="F78" s="409">
        <v>32</v>
      </c>
      <c r="G78" s="409">
        <v>31</v>
      </c>
      <c r="H78" s="409">
        <v>49</v>
      </c>
      <c r="I78" s="409">
        <v>79</v>
      </c>
      <c r="J78" s="409">
        <v>177</v>
      </c>
      <c r="K78" s="409">
        <v>174</v>
      </c>
      <c r="L78" s="409">
        <v>208</v>
      </c>
      <c r="M78" s="409">
        <v>155</v>
      </c>
      <c r="N78" s="409">
        <v>164</v>
      </c>
      <c r="O78" s="409">
        <v>150</v>
      </c>
      <c r="P78" s="409">
        <v>112</v>
      </c>
      <c r="Q78" s="409">
        <v>103</v>
      </c>
      <c r="R78" s="409">
        <v>95</v>
      </c>
      <c r="S78" s="409">
        <v>188</v>
      </c>
      <c r="T78" s="409">
        <v>169</v>
      </c>
      <c r="U78" s="409">
        <v>180</v>
      </c>
      <c r="V78" s="409">
        <v>121</v>
      </c>
      <c r="W78" s="409">
        <v>148</v>
      </c>
      <c r="X78" s="409">
        <v>211</v>
      </c>
      <c r="Y78" s="409">
        <v>114</v>
      </c>
      <c r="Z78" s="410">
        <v>86</v>
      </c>
      <c r="AA78" s="410">
        <v>2964</v>
      </c>
    </row>
    <row r="79" spans="1:27" s="400" customFormat="1" ht="15" customHeight="1" thickTop="1" x14ac:dyDescent="0.15">
      <c r="A79" s="425" t="s">
        <v>303</v>
      </c>
      <c r="B79" s="412" t="s">
        <v>279</v>
      </c>
      <c r="C79" s="413">
        <v>1</v>
      </c>
      <c r="D79" s="413">
        <v>1</v>
      </c>
      <c r="E79" s="413"/>
      <c r="F79" s="413"/>
      <c r="G79" s="413"/>
      <c r="H79" s="413"/>
      <c r="I79" s="413"/>
      <c r="J79" s="413"/>
      <c r="K79" s="413">
        <v>2</v>
      </c>
      <c r="L79" s="413">
        <v>4</v>
      </c>
      <c r="M79" s="413">
        <v>8</v>
      </c>
      <c r="N79" s="413"/>
      <c r="O79" s="413">
        <v>2</v>
      </c>
      <c r="P79" s="413">
        <v>1</v>
      </c>
      <c r="Q79" s="413"/>
      <c r="R79" s="413"/>
      <c r="S79" s="413"/>
      <c r="T79" s="413"/>
      <c r="U79" s="413">
        <v>1</v>
      </c>
      <c r="V79" s="413"/>
      <c r="W79" s="413"/>
      <c r="X79" s="413">
        <v>3</v>
      </c>
      <c r="Y79" s="413"/>
      <c r="Z79" s="413">
        <v>4</v>
      </c>
      <c r="AA79" s="414">
        <v>27</v>
      </c>
    </row>
    <row r="80" spans="1:27" s="400" customFormat="1" ht="15" customHeight="1" x14ac:dyDescent="0.15">
      <c r="A80" s="425"/>
      <c r="B80" s="402" t="s">
        <v>284</v>
      </c>
      <c r="C80" s="405"/>
      <c r="D80" s="405"/>
      <c r="E80" s="405"/>
      <c r="F80" s="405"/>
      <c r="G80" s="405"/>
      <c r="H80" s="405"/>
      <c r="I80" s="405"/>
      <c r="J80" s="405">
        <v>2</v>
      </c>
      <c r="K80" s="405"/>
      <c r="L80" s="405"/>
      <c r="M80" s="405"/>
      <c r="N80" s="405"/>
      <c r="O80" s="405">
        <v>1</v>
      </c>
      <c r="P80" s="405"/>
      <c r="Q80" s="405"/>
      <c r="R80" s="405"/>
      <c r="S80" s="405"/>
      <c r="T80" s="405"/>
      <c r="U80" s="405">
        <v>1</v>
      </c>
      <c r="V80" s="405">
        <v>3</v>
      </c>
      <c r="W80" s="405"/>
      <c r="X80" s="405"/>
      <c r="Y80" s="405"/>
      <c r="Z80" s="405"/>
      <c r="AA80" s="406">
        <v>7</v>
      </c>
    </row>
    <row r="81" spans="1:27" s="400" customFormat="1" ht="15" customHeight="1" x14ac:dyDescent="0.15">
      <c r="A81" s="425"/>
      <c r="B81" s="416" t="s">
        <v>285</v>
      </c>
      <c r="C81" s="405"/>
      <c r="D81" s="405"/>
      <c r="E81" s="405"/>
      <c r="F81" s="405"/>
      <c r="G81" s="405"/>
      <c r="H81" s="405"/>
      <c r="I81" s="405"/>
      <c r="J81" s="405"/>
      <c r="K81" s="405">
        <v>3</v>
      </c>
      <c r="L81" s="405">
        <v>3</v>
      </c>
      <c r="M81" s="405"/>
      <c r="N81" s="405"/>
      <c r="O81" s="405"/>
      <c r="P81" s="405"/>
      <c r="Q81" s="405"/>
      <c r="R81" s="405"/>
      <c r="S81" s="405"/>
      <c r="T81" s="405"/>
      <c r="U81" s="405"/>
      <c r="V81" s="405"/>
      <c r="W81" s="405">
        <v>6</v>
      </c>
      <c r="X81" s="405"/>
      <c r="Y81" s="405">
        <v>1</v>
      </c>
      <c r="Z81" s="405"/>
      <c r="AA81" s="406">
        <v>13</v>
      </c>
    </row>
    <row r="82" spans="1:27" s="400" customFormat="1" ht="15" customHeight="1" thickBot="1" x14ac:dyDescent="0.2">
      <c r="A82" s="426"/>
      <c r="B82" s="408" t="s">
        <v>282</v>
      </c>
      <c r="C82" s="409">
        <v>1</v>
      </c>
      <c r="D82" s="409">
        <v>1</v>
      </c>
      <c r="E82" s="409"/>
      <c r="F82" s="409"/>
      <c r="G82" s="409"/>
      <c r="H82" s="409"/>
      <c r="I82" s="409"/>
      <c r="J82" s="409">
        <v>2</v>
      </c>
      <c r="K82" s="409">
        <v>5</v>
      </c>
      <c r="L82" s="409">
        <v>7</v>
      </c>
      <c r="M82" s="409">
        <v>8</v>
      </c>
      <c r="N82" s="409"/>
      <c r="O82" s="409">
        <v>3</v>
      </c>
      <c r="P82" s="409">
        <v>1</v>
      </c>
      <c r="Q82" s="409"/>
      <c r="R82" s="409"/>
      <c r="S82" s="409"/>
      <c r="T82" s="409"/>
      <c r="U82" s="409">
        <v>2</v>
      </c>
      <c r="V82" s="409">
        <v>3</v>
      </c>
      <c r="W82" s="409">
        <v>6</v>
      </c>
      <c r="X82" s="409">
        <v>3</v>
      </c>
      <c r="Y82" s="409">
        <v>1</v>
      </c>
      <c r="Z82" s="409">
        <v>4</v>
      </c>
      <c r="AA82" s="410">
        <v>47</v>
      </c>
    </row>
    <row r="83" spans="1:27" s="400" customFormat="1" ht="15" customHeight="1" thickTop="1" x14ac:dyDescent="0.15">
      <c r="A83" s="424" t="s">
        <v>304</v>
      </c>
      <c r="B83" s="412" t="s">
        <v>279</v>
      </c>
      <c r="C83" s="413"/>
      <c r="D83" s="413">
        <v>2</v>
      </c>
      <c r="E83" s="413"/>
      <c r="F83" s="413"/>
      <c r="G83" s="413"/>
      <c r="H83" s="413"/>
      <c r="I83" s="413"/>
      <c r="J83" s="413"/>
      <c r="K83" s="413"/>
      <c r="L83" s="413"/>
      <c r="M83" s="413">
        <v>1</v>
      </c>
      <c r="N83" s="413"/>
      <c r="O83" s="413"/>
      <c r="P83" s="413">
        <v>3</v>
      </c>
      <c r="Q83" s="413">
        <v>2</v>
      </c>
      <c r="R83" s="413"/>
      <c r="S83" s="413">
        <v>2</v>
      </c>
      <c r="T83" s="413"/>
      <c r="U83" s="413">
        <v>1</v>
      </c>
      <c r="V83" s="413">
        <v>1</v>
      </c>
      <c r="W83" s="413"/>
      <c r="X83" s="413"/>
      <c r="Y83" s="413"/>
      <c r="Z83" s="413"/>
      <c r="AA83" s="414">
        <v>12</v>
      </c>
    </row>
    <row r="84" spans="1:27" s="400" customFormat="1" ht="15" customHeight="1" x14ac:dyDescent="0.15">
      <c r="A84" s="425"/>
      <c r="B84" s="402" t="s">
        <v>284</v>
      </c>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6"/>
    </row>
    <row r="85" spans="1:27" s="400" customFormat="1" ht="15" customHeight="1" x14ac:dyDescent="0.15">
      <c r="A85" s="425"/>
      <c r="B85" s="416" t="s">
        <v>285</v>
      </c>
      <c r="C85" s="405"/>
      <c r="D85" s="405"/>
      <c r="E85" s="405">
        <v>1</v>
      </c>
      <c r="F85" s="405"/>
      <c r="G85" s="405"/>
      <c r="H85" s="405"/>
      <c r="I85" s="405"/>
      <c r="J85" s="405"/>
      <c r="K85" s="405"/>
      <c r="L85" s="405"/>
      <c r="M85" s="405"/>
      <c r="N85" s="405"/>
      <c r="O85" s="405"/>
      <c r="P85" s="405"/>
      <c r="Q85" s="405"/>
      <c r="R85" s="405"/>
      <c r="S85" s="405"/>
      <c r="T85" s="405"/>
      <c r="U85" s="405"/>
      <c r="V85" s="405"/>
      <c r="W85" s="405"/>
      <c r="X85" s="405">
        <v>2</v>
      </c>
      <c r="Y85" s="405"/>
      <c r="Z85" s="405"/>
      <c r="AA85" s="406">
        <v>3</v>
      </c>
    </row>
    <row r="86" spans="1:27" s="400" customFormat="1" ht="15" customHeight="1" thickBot="1" x14ac:dyDescent="0.2">
      <c r="A86" s="426"/>
      <c r="B86" s="408" t="s">
        <v>282</v>
      </c>
      <c r="C86" s="409"/>
      <c r="D86" s="409">
        <v>2</v>
      </c>
      <c r="E86" s="409">
        <v>1</v>
      </c>
      <c r="F86" s="409"/>
      <c r="G86" s="409"/>
      <c r="H86" s="409"/>
      <c r="I86" s="409"/>
      <c r="J86" s="409"/>
      <c r="K86" s="409"/>
      <c r="L86" s="409"/>
      <c r="M86" s="409">
        <v>1</v>
      </c>
      <c r="N86" s="409"/>
      <c r="O86" s="409"/>
      <c r="P86" s="409">
        <v>3</v>
      </c>
      <c r="Q86" s="409">
        <v>2</v>
      </c>
      <c r="R86" s="409"/>
      <c r="S86" s="409">
        <v>2</v>
      </c>
      <c r="T86" s="409"/>
      <c r="U86" s="409">
        <v>1</v>
      </c>
      <c r="V86" s="409">
        <v>1</v>
      </c>
      <c r="W86" s="409"/>
      <c r="X86" s="409">
        <v>2</v>
      </c>
      <c r="Y86" s="409"/>
      <c r="Z86" s="409"/>
      <c r="AA86" s="410">
        <v>15</v>
      </c>
    </row>
    <row r="87" spans="1:27" s="400" customFormat="1" ht="15" customHeight="1" thickTop="1" x14ac:dyDescent="0.15">
      <c r="A87" s="424" t="s">
        <v>305</v>
      </c>
      <c r="B87" s="412" t="s">
        <v>279</v>
      </c>
      <c r="C87" s="413">
        <v>1</v>
      </c>
      <c r="D87" s="413"/>
      <c r="E87" s="413"/>
      <c r="F87" s="413"/>
      <c r="G87" s="413"/>
      <c r="H87" s="413"/>
      <c r="I87" s="413"/>
      <c r="J87" s="413"/>
      <c r="K87" s="413"/>
      <c r="L87" s="413"/>
      <c r="M87" s="413">
        <v>1</v>
      </c>
      <c r="N87" s="413"/>
      <c r="O87" s="413"/>
      <c r="P87" s="413"/>
      <c r="Q87" s="413">
        <v>1</v>
      </c>
      <c r="R87" s="413">
        <v>1</v>
      </c>
      <c r="S87" s="413"/>
      <c r="T87" s="413"/>
      <c r="U87" s="413"/>
      <c r="V87" s="413"/>
      <c r="W87" s="413"/>
      <c r="X87" s="413"/>
      <c r="Y87" s="413"/>
      <c r="Z87" s="413"/>
      <c r="AA87" s="414">
        <v>4</v>
      </c>
    </row>
    <row r="88" spans="1:27" s="400" customFormat="1" ht="15" customHeight="1" x14ac:dyDescent="0.15">
      <c r="A88" s="425"/>
      <c r="B88" s="402" t="s">
        <v>284</v>
      </c>
      <c r="C88" s="405"/>
      <c r="D88" s="405"/>
      <c r="E88" s="405"/>
      <c r="F88" s="405"/>
      <c r="G88" s="405"/>
      <c r="H88" s="405"/>
      <c r="I88" s="405"/>
      <c r="J88" s="405"/>
      <c r="K88" s="405"/>
      <c r="L88" s="405"/>
      <c r="M88" s="405"/>
      <c r="N88" s="405"/>
      <c r="O88" s="405"/>
      <c r="P88" s="405"/>
      <c r="Q88" s="405"/>
      <c r="R88" s="405"/>
      <c r="S88" s="405"/>
      <c r="T88" s="405"/>
      <c r="U88" s="405"/>
      <c r="V88" s="405"/>
      <c r="W88" s="405"/>
      <c r="X88" s="405"/>
      <c r="Y88" s="405"/>
      <c r="Z88" s="405"/>
      <c r="AA88" s="406"/>
    </row>
    <row r="89" spans="1:27" s="400" customFormat="1" ht="15" customHeight="1" x14ac:dyDescent="0.15">
      <c r="A89" s="425"/>
      <c r="B89" s="416" t="s">
        <v>285</v>
      </c>
      <c r="C89" s="405"/>
      <c r="D89" s="405"/>
      <c r="E89" s="405"/>
      <c r="F89" s="405"/>
      <c r="G89" s="405"/>
      <c r="H89" s="405"/>
      <c r="I89" s="405"/>
      <c r="J89" s="405"/>
      <c r="K89" s="405">
        <v>2</v>
      </c>
      <c r="L89" s="405"/>
      <c r="M89" s="405"/>
      <c r="N89" s="405"/>
      <c r="O89" s="405">
        <v>1</v>
      </c>
      <c r="P89" s="405"/>
      <c r="Q89" s="405"/>
      <c r="R89" s="405"/>
      <c r="S89" s="405"/>
      <c r="T89" s="405"/>
      <c r="U89" s="405"/>
      <c r="V89" s="405"/>
      <c r="W89" s="405"/>
      <c r="X89" s="405"/>
      <c r="Y89" s="405"/>
      <c r="Z89" s="405"/>
      <c r="AA89" s="406">
        <v>3</v>
      </c>
    </row>
    <row r="90" spans="1:27" s="400" customFormat="1" ht="15" customHeight="1" thickBot="1" x14ac:dyDescent="0.2">
      <c r="A90" s="426"/>
      <c r="B90" s="408" t="s">
        <v>282</v>
      </c>
      <c r="C90" s="409">
        <v>1</v>
      </c>
      <c r="D90" s="409"/>
      <c r="E90" s="409"/>
      <c r="F90" s="409"/>
      <c r="G90" s="409"/>
      <c r="H90" s="409"/>
      <c r="I90" s="409"/>
      <c r="J90" s="409"/>
      <c r="K90" s="409">
        <v>2</v>
      </c>
      <c r="L90" s="409"/>
      <c r="M90" s="409">
        <v>1</v>
      </c>
      <c r="N90" s="409"/>
      <c r="O90" s="409">
        <v>1</v>
      </c>
      <c r="P90" s="409"/>
      <c r="Q90" s="409">
        <v>1</v>
      </c>
      <c r="R90" s="409">
        <v>1</v>
      </c>
      <c r="S90" s="409"/>
      <c r="T90" s="409"/>
      <c r="U90" s="409"/>
      <c r="V90" s="409"/>
      <c r="W90" s="409"/>
      <c r="X90" s="409"/>
      <c r="Y90" s="409"/>
      <c r="Z90" s="409"/>
      <c r="AA90" s="410">
        <v>7</v>
      </c>
    </row>
    <row r="91" spans="1:27" s="400" customFormat="1" ht="15" customHeight="1" thickTop="1" x14ac:dyDescent="0.15">
      <c r="A91" s="424" t="s">
        <v>306</v>
      </c>
      <c r="B91" s="412" t="s">
        <v>279</v>
      </c>
      <c r="C91" s="413"/>
      <c r="D91" s="413"/>
      <c r="E91" s="413"/>
      <c r="F91" s="413"/>
      <c r="G91" s="413">
        <v>1</v>
      </c>
      <c r="H91" s="413"/>
      <c r="I91" s="413"/>
      <c r="J91" s="413">
        <v>3</v>
      </c>
      <c r="K91" s="413">
        <v>1</v>
      </c>
      <c r="L91" s="413"/>
      <c r="M91" s="413"/>
      <c r="N91" s="413">
        <v>1</v>
      </c>
      <c r="O91" s="413"/>
      <c r="P91" s="413">
        <v>1</v>
      </c>
      <c r="Q91" s="413">
        <v>1</v>
      </c>
      <c r="R91" s="413"/>
      <c r="S91" s="413"/>
      <c r="T91" s="413"/>
      <c r="U91" s="413"/>
      <c r="V91" s="413"/>
      <c r="W91" s="413"/>
      <c r="X91" s="413"/>
      <c r="Y91" s="413"/>
      <c r="Z91" s="413"/>
      <c r="AA91" s="414">
        <v>8</v>
      </c>
    </row>
    <row r="92" spans="1:27" s="400" customFormat="1" ht="15" customHeight="1" x14ac:dyDescent="0.15">
      <c r="A92" s="425"/>
      <c r="B92" s="402" t="s">
        <v>284</v>
      </c>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6"/>
    </row>
    <row r="93" spans="1:27" s="400" customFormat="1" ht="15" customHeight="1" x14ac:dyDescent="0.15">
      <c r="A93" s="425"/>
      <c r="B93" s="416" t="s">
        <v>285</v>
      </c>
      <c r="C93" s="405"/>
      <c r="D93" s="405"/>
      <c r="E93" s="405"/>
      <c r="F93" s="405"/>
      <c r="G93" s="405"/>
      <c r="H93" s="405"/>
      <c r="I93" s="405"/>
      <c r="J93" s="405"/>
      <c r="K93" s="405"/>
      <c r="L93" s="405"/>
      <c r="M93" s="405"/>
      <c r="N93" s="405"/>
      <c r="O93" s="405"/>
      <c r="P93" s="405"/>
      <c r="Q93" s="405"/>
      <c r="R93" s="405"/>
      <c r="S93" s="405"/>
      <c r="T93" s="405"/>
      <c r="U93" s="405"/>
      <c r="V93" s="405"/>
      <c r="W93" s="405"/>
      <c r="X93" s="405"/>
      <c r="Y93" s="405"/>
      <c r="Z93" s="405"/>
      <c r="AA93" s="406"/>
    </row>
    <row r="94" spans="1:27" s="400" customFormat="1" ht="15" customHeight="1" thickBot="1" x14ac:dyDescent="0.2">
      <c r="A94" s="426"/>
      <c r="B94" s="408" t="s">
        <v>282</v>
      </c>
      <c r="C94" s="409"/>
      <c r="D94" s="409"/>
      <c r="E94" s="409"/>
      <c r="F94" s="409"/>
      <c r="G94" s="409">
        <v>1</v>
      </c>
      <c r="H94" s="409"/>
      <c r="I94" s="409"/>
      <c r="J94" s="409">
        <v>3</v>
      </c>
      <c r="K94" s="409">
        <v>1</v>
      </c>
      <c r="L94" s="409"/>
      <c r="M94" s="409"/>
      <c r="N94" s="409">
        <v>1</v>
      </c>
      <c r="O94" s="409"/>
      <c r="P94" s="409">
        <v>1</v>
      </c>
      <c r="Q94" s="409">
        <v>1</v>
      </c>
      <c r="R94" s="409"/>
      <c r="S94" s="409"/>
      <c r="T94" s="409"/>
      <c r="U94" s="409"/>
      <c r="V94" s="409"/>
      <c r="W94" s="409"/>
      <c r="X94" s="409"/>
      <c r="Y94" s="409"/>
      <c r="Z94" s="409"/>
      <c r="AA94" s="410">
        <v>8</v>
      </c>
    </row>
    <row r="95" spans="1:27" s="400" customFormat="1" ht="15" customHeight="1" thickTop="1" x14ac:dyDescent="0.15">
      <c r="A95" s="424" t="s">
        <v>307</v>
      </c>
      <c r="B95" s="412" t="s">
        <v>279</v>
      </c>
      <c r="C95" s="413"/>
      <c r="D95" s="413"/>
      <c r="E95" s="413"/>
      <c r="F95" s="413"/>
      <c r="G95" s="413"/>
      <c r="H95" s="413"/>
      <c r="I95" s="413"/>
      <c r="J95" s="413"/>
      <c r="K95" s="413"/>
      <c r="L95" s="413"/>
      <c r="M95" s="413"/>
      <c r="N95" s="413"/>
      <c r="O95" s="413"/>
      <c r="P95" s="413"/>
      <c r="Q95" s="413"/>
      <c r="R95" s="413"/>
      <c r="S95" s="413"/>
      <c r="T95" s="413"/>
      <c r="U95" s="413"/>
      <c r="V95" s="413"/>
      <c r="W95" s="413"/>
      <c r="X95" s="413"/>
      <c r="Y95" s="413"/>
      <c r="Z95" s="413"/>
      <c r="AA95" s="414"/>
    </row>
    <row r="96" spans="1:27" s="400" customFormat="1" ht="15" customHeight="1" x14ac:dyDescent="0.15">
      <c r="A96" s="425"/>
      <c r="B96" s="402" t="s">
        <v>284</v>
      </c>
      <c r="C96" s="405"/>
      <c r="D96" s="405"/>
      <c r="E96" s="405"/>
      <c r="F96" s="405"/>
      <c r="G96" s="405"/>
      <c r="H96" s="405"/>
      <c r="I96" s="405"/>
      <c r="J96" s="405"/>
      <c r="K96" s="405"/>
      <c r="L96" s="405"/>
      <c r="M96" s="405"/>
      <c r="N96" s="405"/>
      <c r="O96" s="405"/>
      <c r="P96" s="405"/>
      <c r="Q96" s="405"/>
      <c r="R96" s="405"/>
      <c r="S96" s="405"/>
      <c r="T96" s="405"/>
      <c r="U96" s="405"/>
      <c r="V96" s="405"/>
      <c r="W96" s="405"/>
      <c r="X96" s="405"/>
      <c r="Y96" s="405"/>
      <c r="Z96" s="405"/>
      <c r="AA96" s="406"/>
    </row>
    <row r="97" spans="1:27" s="400" customFormat="1" ht="15" customHeight="1" x14ac:dyDescent="0.15">
      <c r="A97" s="425"/>
      <c r="B97" s="416" t="s">
        <v>285</v>
      </c>
      <c r="C97" s="405"/>
      <c r="D97" s="405"/>
      <c r="E97" s="405"/>
      <c r="F97" s="405"/>
      <c r="G97" s="405"/>
      <c r="H97" s="405"/>
      <c r="I97" s="405"/>
      <c r="J97" s="405"/>
      <c r="K97" s="405"/>
      <c r="L97" s="405"/>
      <c r="M97" s="405"/>
      <c r="N97" s="405"/>
      <c r="O97" s="405"/>
      <c r="P97" s="405"/>
      <c r="Q97" s="405"/>
      <c r="R97" s="405"/>
      <c r="S97" s="405"/>
      <c r="T97" s="405"/>
      <c r="U97" s="405"/>
      <c r="V97" s="405"/>
      <c r="W97" s="405"/>
      <c r="X97" s="405"/>
      <c r="Y97" s="405"/>
      <c r="Z97" s="405"/>
      <c r="AA97" s="406"/>
    </row>
    <row r="98" spans="1:27" s="400" customFormat="1" ht="15" customHeight="1" thickBot="1" x14ac:dyDescent="0.2">
      <c r="A98" s="425"/>
      <c r="B98" s="412" t="s">
        <v>282</v>
      </c>
      <c r="C98" s="409"/>
      <c r="D98" s="409"/>
      <c r="E98" s="409"/>
      <c r="F98" s="409"/>
      <c r="G98" s="409"/>
      <c r="H98" s="409"/>
      <c r="I98" s="409"/>
      <c r="J98" s="409"/>
      <c r="K98" s="409"/>
      <c r="L98" s="409"/>
      <c r="M98" s="409"/>
      <c r="N98" s="409"/>
      <c r="O98" s="409"/>
      <c r="P98" s="409"/>
      <c r="Q98" s="409"/>
      <c r="R98" s="409"/>
      <c r="S98" s="409"/>
      <c r="T98" s="409"/>
      <c r="U98" s="409"/>
      <c r="V98" s="409"/>
      <c r="W98" s="409"/>
      <c r="X98" s="409"/>
      <c r="Y98" s="409"/>
      <c r="Z98" s="409"/>
      <c r="AA98" s="410"/>
    </row>
    <row r="99" spans="1:27" s="400" customFormat="1" ht="15" customHeight="1" thickTop="1" x14ac:dyDescent="0.15">
      <c r="A99" s="427"/>
      <c r="B99" s="428"/>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row>
    <row r="100" spans="1:27" s="400" customFormat="1" ht="15" customHeight="1" thickBot="1" x14ac:dyDescent="0.2">
      <c r="A100" s="430"/>
      <c r="B100" s="421"/>
      <c r="C100" s="422"/>
      <c r="D100" s="422"/>
      <c r="E100" s="422"/>
      <c r="F100" s="422"/>
      <c r="G100" s="422"/>
      <c r="H100" s="422"/>
      <c r="I100" s="422"/>
      <c r="J100" s="422"/>
      <c r="K100" s="422"/>
      <c r="L100" s="422"/>
      <c r="M100" s="422"/>
      <c r="N100" s="422"/>
      <c r="O100" s="422"/>
      <c r="P100" s="422"/>
      <c r="Q100" s="422"/>
      <c r="R100" s="422"/>
      <c r="S100" s="422"/>
      <c r="T100" s="422"/>
      <c r="U100" s="422"/>
      <c r="V100" s="422"/>
      <c r="W100" s="422"/>
      <c r="X100" s="422"/>
      <c r="Y100" s="422"/>
      <c r="Z100" s="422"/>
      <c r="AA100" s="422"/>
    </row>
    <row r="101" spans="1:27" s="400" customFormat="1" ht="15" customHeight="1" thickBot="1" x14ac:dyDescent="0.2">
      <c r="A101" s="396"/>
      <c r="B101" s="397"/>
      <c r="C101" s="397" t="s">
        <v>273</v>
      </c>
      <c r="D101" s="397">
        <v>1</v>
      </c>
      <c r="E101" s="397">
        <v>2</v>
      </c>
      <c r="F101" s="397">
        <v>3</v>
      </c>
      <c r="G101" s="397">
        <v>4</v>
      </c>
      <c r="H101" s="397">
        <v>5</v>
      </c>
      <c r="I101" s="397">
        <v>6</v>
      </c>
      <c r="J101" s="397">
        <v>7</v>
      </c>
      <c r="K101" s="397">
        <v>8</v>
      </c>
      <c r="L101" s="397">
        <v>9</v>
      </c>
      <c r="M101" s="397">
        <v>10</v>
      </c>
      <c r="N101" s="397">
        <v>11</v>
      </c>
      <c r="O101" s="397">
        <v>12</v>
      </c>
      <c r="P101" s="397">
        <v>13</v>
      </c>
      <c r="Q101" s="397">
        <v>14</v>
      </c>
      <c r="R101" s="397">
        <v>15</v>
      </c>
      <c r="S101" s="397">
        <v>16</v>
      </c>
      <c r="T101" s="397">
        <v>17</v>
      </c>
      <c r="U101" s="397">
        <v>18</v>
      </c>
      <c r="V101" s="397">
        <v>19</v>
      </c>
      <c r="W101" s="397">
        <v>20</v>
      </c>
      <c r="X101" s="397">
        <v>21</v>
      </c>
      <c r="Y101" s="397">
        <v>22</v>
      </c>
      <c r="Z101" s="397">
        <v>23</v>
      </c>
      <c r="AA101" s="423" t="s">
        <v>84</v>
      </c>
    </row>
    <row r="102" spans="1:27" s="400" customFormat="1" ht="15" customHeight="1" x14ac:dyDescent="0.15">
      <c r="A102" s="425" t="s">
        <v>308</v>
      </c>
      <c r="B102" s="402" t="s">
        <v>279</v>
      </c>
      <c r="C102" s="413"/>
      <c r="D102" s="413"/>
      <c r="E102" s="413"/>
      <c r="F102" s="413"/>
      <c r="G102" s="413"/>
      <c r="H102" s="413"/>
      <c r="I102" s="413"/>
      <c r="J102" s="413"/>
      <c r="K102" s="413"/>
      <c r="L102" s="413"/>
      <c r="M102" s="413"/>
      <c r="N102" s="413">
        <v>10</v>
      </c>
      <c r="O102" s="413"/>
      <c r="P102" s="413">
        <v>2</v>
      </c>
      <c r="Q102" s="413"/>
      <c r="R102" s="413"/>
      <c r="S102" s="413"/>
      <c r="T102" s="413"/>
      <c r="U102" s="413"/>
      <c r="V102" s="413"/>
      <c r="W102" s="413"/>
      <c r="X102" s="413"/>
      <c r="Y102" s="413"/>
      <c r="Z102" s="413">
        <v>7</v>
      </c>
      <c r="AA102" s="414">
        <v>19</v>
      </c>
    </row>
    <row r="103" spans="1:27" s="400" customFormat="1" ht="15" customHeight="1" x14ac:dyDescent="0.15">
      <c r="A103" s="425"/>
      <c r="B103" s="402" t="s">
        <v>284</v>
      </c>
      <c r="C103" s="405"/>
      <c r="D103" s="405"/>
      <c r="E103" s="405"/>
      <c r="F103" s="405"/>
      <c r="G103" s="405"/>
      <c r="H103" s="405"/>
      <c r="I103" s="405"/>
      <c r="J103" s="405"/>
      <c r="K103" s="405"/>
      <c r="L103" s="405"/>
      <c r="M103" s="405"/>
      <c r="N103" s="405"/>
      <c r="O103" s="405"/>
      <c r="P103" s="405">
        <v>1</v>
      </c>
      <c r="Q103" s="405"/>
      <c r="R103" s="405"/>
      <c r="S103" s="405"/>
      <c r="T103" s="405"/>
      <c r="U103" s="405">
        <v>1</v>
      </c>
      <c r="V103" s="405"/>
      <c r="W103" s="405"/>
      <c r="X103" s="405"/>
      <c r="Y103" s="405"/>
      <c r="Z103" s="405"/>
      <c r="AA103" s="406">
        <v>2</v>
      </c>
    </row>
    <row r="104" spans="1:27" s="400" customFormat="1" ht="15" customHeight="1" x14ac:dyDescent="0.15">
      <c r="A104" s="425"/>
      <c r="B104" s="416" t="s">
        <v>285</v>
      </c>
      <c r="C104" s="405"/>
      <c r="D104" s="405"/>
      <c r="E104" s="405"/>
      <c r="F104" s="405"/>
      <c r="G104" s="405"/>
      <c r="H104" s="405"/>
      <c r="I104" s="405"/>
      <c r="J104" s="405"/>
      <c r="K104" s="405"/>
      <c r="L104" s="405"/>
      <c r="M104" s="405"/>
      <c r="N104" s="405"/>
      <c r="O104" s="405"/>
      <c r="P104" s="405"/>
      <c r="Q104" s="405"/>
      <c r="R104" s="405"/>
      <c r="S104" s="405"/>
      <c r="T104" s="405"/>
      <c r="U104" s="405"/>
      <c r="V104" s="405"/>
      <c r="W104" s="405"/>
      <c r="X104" s="405"/>
      <c r="Y104" s="405"/>
      <c r="Z104" s="405"/>
      <c r="AA104" s="406"/>
    </row>
    <row r="105" spans="1:27" s="400" customFormat="1" ht="15" customHeight="1" thickBot="1" x14ac:dyDescent="0.2">
      <c r="A105" s="426"/>
      <c r="B105" s="408" t="s">
        <v>282</v>
      </c>
      <c r="C105" s="409"/>
      <c r="D105" s="409"/>
      <c r="E105" s="409"/>
      <c r="F105" s="409"/>
      <c r="G105" s="409"/>
      <c r="H105" s="409"/>
      <c r="I105" s="409"/>
      <c r="J105" s="409"/>
      <c r="K105" s="409"/>
      <c r="L105" s="409"/>
      <c r="M105" s="409"/>
      <c r="N105" s="409">
        <v>10</v>
      </c>
      <c r="O105" s="409"/>
      <c r="P105" s="409">
        <v>3</v>
      </c>
      <c r="Q105" s="409"/>
      <c r="R105" s="409"/>
      <c r="S105" s="409"/>
      <c r="T105" s="409"/>
      <c r="U105" s="409">
        <v>1</v>
      </c>
      <c r="V105" s="409"/>
      <c r="W105" s="409"/>
      <c r="X105" s="409"/>
      <c r="Y105" s="409"/>
      <c r="Z105" s="409">
        <v>7</v>
      </c>
      <c r="AA105" s="410">
        <v>21</v>
      </c>
    </row>
    <row r="106" spans="1:27" s="400" customFormat="1" ht="15" customHeight="1" thickTop="1" x14ac:dyDescent="0.15">
      <c r="A106" s="424" t="s">
        <v>309</v>
      </c>
      <c r="B106" s="412" t="s">
        <v>279</v>
      </c>
      <c r="C106" s="413"/>
      <c r="D106" s="413"/>
      <c r="E106" s="413"/>
      <c r="F106" s="413"/>
      <c r="G106" s="413"/>
      <c r="H106" s="413"/>
      <c r="I106" s="413"/>
      <c r="J106" s="413"/>
      <c r="K106" s="413"/>
      <c r="L106" s="413"/>
      <c r="M106" s="413"/>
      <c r="N106" s="413">
        <v>8</v>
      </c>
      <c r="O106" s="413"/>
      <c r="P106" s="413"/>
      <c r="Q106" s="413">
        <v>3</v>
      </c>
      <c r="R106" s="413"/>
      <c r="S106" s="413"/>
      <c r="T106" s="413"/>
      <c r="U106" s="413"/>
      <c r="V106" s="413"/>
      <c r="W106" s="413"/>
      <c r="X106" s="413"/>
      <c r="Y106" s="413"/>
      <c r="Z106" s="413"/>
      <c r="AA106" s="414">
        <v>11</v>
      </c>
    </row>
    <row r="107" spans="1:27" s="400" customFormat="1" ht="15" customHeight="1" x14ac:dyDescent="0.15">
      <c r="A107" s="425"/>
      <c r="B107" s="402" t="s">
        <v>284</v>
      </c>
      <c r="C107" s="405"/>
      <c r="D107" s="405"/>
      <c r="E107" s="405"/>
      <c r="F107" s="405"/>
      <c r="G107" s="405"/>
      <c r="H107" s="405"/>
      <c r="I107" s="405"/>
      <c r="J107" s="405"/>
      <c r="K107" s="405"/>
      <c r="L107" s="405"/>
      <c r="M107" s="405"/>
      <c r="N107" s="405"/>
      <c r="O107" s="405"/>
      <c r="P107" s="405"/>
      <c r="Q107" s="405"/>
      <c r="R107" s="405"/>
      <c r="S107" s="405"/>
      <c r="T107" s="405"/>
      <c r="U107" s="405"/>
      <c r="V107" s="405"/>
      <c r="W107" s="405"/>
      <c r="X107" s="405"/>
      <c r="Y107" s="405"/>
      <c r="Z107" s="405"/>
      <c r="AA107" s="406"/>
    </row>
    <row r="108" spans="1:27" s="400" customFormat="1" ht="15" customHeight="1" x14ac:dyDescent="0.15">
      <c r="A108" s="425"/>
      <c r="B108" s="416" t="s">
        <v>285</v>
      </c>
      <c r="C108" s="405"/>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6"/>
    </row>
    <row r="109" spans="1:27" s="400" customFormat="1" ht="15" customHeight="1" thickBot="1" x14ac:dyDescent="0.2">
      <c r="A109" s="426"/>
      <c r="B109" s="408" t="s">
        <v>282</v>
      </c>
      <c r="C109" s="409"/>
      <c r="D109" s="409"/>
      <c r="E109" s="409"/>
      <c r="F109" s="409"/>
      <c r="G109" s="409"/>
      <c r="H109" s="409"/>
      <c r="I109" s="409"/>
      <c r="J109" s="409"/>
      <c r="K109" s="409"/>
      <c r="L109" s="409"/>
      <c r="M109" s="409"/>
      <c r="N109" s="409">
        <v>8</v>
      </c>
      <c r="O109" s="409"/>
      <c r="P109" s="409"/>
      <c r="Q109" s="409">
        <v>3</v>
      </c>
      <c r="R109" s="409"/>
      <c r="S109" s="409"/>
      <c r="T109" s="409"/>
      <c r="U109" s="409"/>
      <c r="V109" s="409"/>
      <c r="W109" s="409"/>
      <c r="X109" s="409"/>
      <c r="Y109" s="409"/>
      <c r="Z109" s="409"/>
      <c r="AA109" s="410">
        <v>11</v>
      </c>
    </row>
    <row r="110" spans="1:27" s="400" customFormat="1" ht="15" customHeight="1" thickTop="1" x14ac:dyDescent="0.15">
      <c r="A110" s="424" t="s">
        <v>310</v>
      </c>
      <c r="B110" s="412" t="s">
        <v>279</v>
      </c>
      <c r="C110" s="413"/>
      <c r="D110" s="413"/>
      <c r="E110" s="413"/>
      <c r="F110" s="413"/>
      <c r="G110" s="413"/>
      <c r="H110" s="413"/>
      <c r="I110" s="413">
        <v>1</v>
      </c>
      <c r="J110" s="413"/>
      <c r="K110" s="413"/>
      <c r="L110" s="413">
        <v>5</v>
      </c>
      <c r="M110" s="413"/>
      <c r="N110" s="413">
        <v>2</v>
      </c>
      <c r="O110" s="413">
        <v>1</v>
      </c>
      <c r="P110" s="413"/>
      <c r="Q110" s="413"/>
      <c r="R110" s="413">
        <v>1</v>
      </c>
      <c r="S110" s="413"/>
      <c r="T110" s="413">
        <v>1</v>
      </c>
      <c r="U110" s="413"/>
      <c r="V110" s="413">
        <v>2</v>
      </c>
      <c r="W110" s="413">
        <v>1</v>
      </c>
      <c r="X110" s="413"/>
      <c r="Y110" s="413"/>
      <c r="Z110" s="414"/>
      <c r="AA110" s="414">
        <v>14</v>
      </c>
    </row>
    <row r="111" spans="1:27" s="400" customFormat="1" ht="15" customHeight="1" x14ac:dyDescent="0.15">
      <c r="A111" s="425"/>
      <c r="B111" s="402" t="s">
        <v>284</v>
      </c>
      <c r="C111" s="405"/>
      <c r="D111" s="405"/>
      <c r="E111" s="405"/>
      <c r="F111" s="405"/>
      <c r="G111" s="405"/>
      <c r="H111" s="405">
        <v>3</v>
      </c>
      <c r="I111" s="405"/>
      <c r="J111" s="405"/>
      <c r="K111" s="405"/>
      <c r="L111" s="405"/>
      <c r="M111" s="405"/>
      <c r="N111" s="405"/>
      <c r="O111" s="405"/>
      <c r="P111" s="405">
        <v>7</v>
      </c>
      <c r="Q111" s="405">
        <v>2</v>
      </c>
      <c r="R111" s="405"/>
      <c r="S111" s="405"/>
      <c r="T111" s="405"/>
      <c r="U111" s="405"/>
      <c r="V111" s="405"/>
      <c r="W111" s="405"/>
      <c r="X111" s="405">
        <v>1</v>
      </c>
      <c r="Y111" s="405"/>
      <c r="Z111" s="406"/>
      <c r="AA111" s="406">
        <v>13</v>
      </c>
    </row>
    <row r="112" spans="1:27" s="400" customFormat="1" ht="15" customHeight="1" x14ac:dyDescent="0.15">
      <c r="A112" s="425"/>
      <c r="B112" s="416" t="s">
        <v>285</v>
      </c>
      <c r="C112" s="405">
        <v>1</v>
      </c>
      <c r="D112" s="405"/>
      <c r="E112" s="405"/>
      <c r="F112" s="405"/>
      <c r="G112" s="405"/>
      <c r="H112" s="405"/>
      <c r="I112" s="405"/>
      <c r="J112" s="405"/>
      <c r="K112" s="405"/>
      <c r="L112" s="405">
        <v>1</v>
      </c>
      <c r="M112" s="405"/>
      <c r="N112" s="405">
        <v>1</v>
      </c>
      <c r="O112" s="405">
        <v>4</v>
      </c>
      <c r="P112" s="405"/>
      <c r="Q112" s="405"/>
      <c r="R112" s="405">
        <v>1</v>
      </c>
      <c r="S112" s="405"/>
      <c r="T112" s="405"/>
      <c r="U112" s="405"/>
      <c r="V112" s="405">
        <v>3</v>
      </c>
      <c r="W112" s="405"/>
      <c r="X112" s="405"/>
      <c r="Y112" s="405"/>
      <c r="Z112" s="406"/>
      <c r="AA112" s="406">
        <v>11</v>
      </c>
    </row>
    <row r="113" spans="1:27" s="400" customFormat="1" ht="15" customHeight="1" thickBot="1" x14ac:dyDescent="0.2">
      <c r="A113" s="426"/>
      <c r="B113" s="408" t="s">
        <v>282</v>
      </c>
      <c r="C113" s="409">
        <v>1</v>
      </c>
      <c r="D113" s="409"/>
      <c r="E113" s="409"/>
      <c r="F113" s="409"/>
      <c r="G113" s="409"/>
      <c r="H113" s="409">
        <v>3</v>
      </c>
      <c r="I113" s="409">
        <v>1</v>
      </c>
      <c r="J113" s="409"/>
      <c r="K113" s="409"/>
      <c r="L113" s="409">
        <v>6</v>
      </c>
      <c r="M113" s="409"/>
      <c r="N113" s="409">
        <v>3</v>
      </c>
      <c r="O113" s="409">
        <v>5</v>
      </c>
      <c r="P113" s="409">
        <v>7</v>
      </c>
      <c r="Q113" s="409">
        <v>2</v>
      </c>
      <c r="R113" s="409">
        <v>2</v>
      </c>
      <c r="S113" s="409"/>
      <c r="T113" s="409">
        <v>1</v>
      </c>
      <c r="U113" s="409"/>
      <c r="V113" s="409">
        <v>5</v>
      </c>
      <c r="W113" s="409">
        <v>1</v>
      </c>
      <c r="X113" s="409">
        <v>1</v>
      </c>
      <c r="Y113" s="409"/>
      <c r="Z113" s="410"/>
      <c r="AA113" s="410">
        <v>38</v>
      </c>
    </row>
    <row r="114" spans="1:27" s="400" customFormat="1" ht="15" customHeight="1" thickTop="1" x14ac:dyDescent="0.15">
      <c r="A114" s="424" t="s">
        <v>311</v>
      </c>
      <c r="B114" s="412" t="s">
        <v>279</v>
      </c>
      <c r="C114" s="413"/>
      <c r="D114" s="413"/>
      <c r="E114" s="413"/>
      <c r="F114" s="413"/>
      <c r="G114" s="413"/>
      <c r="H114" s="413"/>
      <c r="I114" s="413"/>
      <c r="J114" s="413"/>
      <c r="K114" s="413"/>
      <c r="L114" s="413">
        <v>3</v>
      </c>
      <c r="M114" s="413">
        <v>7</v>
      </c>
      <c r="N114" s="413"/>
      <c r="O114" s="413"/>
      <c r="P114" s="413"/>
      <c r="Q114" s="413"/>
      <c r="R114" s="413">
        <v>5</v>
      </c>
      <c r="S114" s="413"/>
      <c r="T114" s="413"/>
      <c r="U114" s="413"/>
      <c r="V114" s="413">
        <v>1</v>
      </c>
      <c r="W114" s="413"/>
      <c r="X114" s="413"/>
      <c r="Y114" s="413"/>
      <c r="Z114" s="414"/>
      <c r="AA114" s="414">
        <v>16</v>
      </c>
    </row>
    <row r="115" spans="1:27" s="400" customFormat="1" ht="15" customHeight="1" x14ac:dyDescent="0.15">
      <c r="A115" s="425"/>
      <c r="B115" s="402" t="s">
        <v>284</v>
      </c>
      <c r="C115" s="405"/>
      <c r="D115" s="405"/>
      <c r="E115" s="405"/>
      <c r="F115" s="405"/>
      <c r="G115" s="405"/>
      <c r="H115" s="405">
        <v>4</v>
      </c>
      <c r="I115" s="405"/>
      <c r="J115" s="405"/>
      <c r="K115" s="405"/>
      <c r="L115" s="405"/>
      <c r="M115" s="405"/>
      <c r="N115" s="405"/>
      <c r="O115" s="405"/>
      <c r="P115" s="405"/>
      <c r="Q115" s="405">
        <v>3</v>
      </c>
      <c r="R115" s="405"/>
      <c r="S115" s="405"/>
      <c r="T115" s="405"/>
      <c r="U115" s="405"/>
      <c r="V115" s="405"/>
      <c r="W115" s="405"/>
      <c r="X115" s="405"/>
      <c r="Y115" s="405"/>
      <c r="Z115" s="406"/>
      <c r="AA115" s="406">
        <v>7</v>
      </c>
    </row>
    <row r="116" spans="1:27" s="400" customFormat="1" ht="15" customHeight="1" x14ac:dyDescent="0.15">
      <c r="A116" s="425"/>
      <c r="B116" s="416" t="s">
        <v>285</v>
      </c>
      <c r="C116" s="405">
        <v>3</v>
      </c>
      <c r="D116" s="405"/>
      <c r="E116" s="405"/>
      <c r="F116" s="405"/>
      <c r="G116" s="405"/>
      <c r="H116" s="405"/>
      <c r="I116" s="405"/>
      <c r="J116" s="405"/>
      <c r="K116" s="405"/>
      <c r="L116" s="405"/>
      <c r="M116" s="405"/>
      <c r="N116" s="405">
        <v>3</v>
      </c>
      <c r="O116" s="405">
        <v>2</v>
      </c>
      <c r="P116" s="405">
        <v>1</v>
      </c>
      <c r="Q116" s="405"/>
      <c r="R116" s="405"/>
      <c r="S116" s="405"/>
      <c r="T116" s="405"/>
      <c r="U116" s="405"/>
      <c r="V116" s="405">
        <v>1</v>
      </c>
      <c r="W116" s="405"/>
      <c r="X116" s="405"/>
      <c r="Y116" s="405"/>
      <c r="Z116" s="406"/>
      <c r="AA116" s="406">
        <v>10</v>
      </c>
    </row>
    <row r="117" spans="1:27" s="400" customFormat="1" ht="15" customHeight="1" thickBot="1" x14ac:dyDescent="0.2">
      <c r="A117" s="426"/>
      <c r="B117" s="408" t="s">
        <v>282</v>
      </c>
      <c r="C117" s="409">
        <v>3</v>
      </c>
      <c r="D117" s="409"/>
      <c r="E117" s="409"/>
      <c r="F117" s="409"/>
      <c r="G117" s="409"/>
      <c r="H117" s="409">
        <v>4</v>
      </c>
      <c r="I117" s="409"/>
      <c r="J117" s="409"/>
      <c r="K117" s="409"/>
      <c r="L117" s="409">
        <v>3</v>
      </c>
      <c r="M117" s="409">
        <v>7</v>
      </c>
      <c r="N117" s="409">
        <v>3</v>
      </c>
      <c r="O117" s="409">
        <v>2</v>
      </c>
      <c r="P117" s="409">
        <v>1</v>
      </c>
      <c r="Q117" s="409">
        <v>3</v>
      </c>
      <c r="R117" s="409">
        <v>5</v>
      </c>
      <c r="S117" s="409"/>
      <c r="T117" s="409"/>
      <c r="U117" s="409"/>
      <c r="V117" s="409">
        <v>2</v>
      </c>
      <c r="W117" s="409"/>
      <c r="X117" s="409"/>
      <c r="Y117" s="409"/>
      <c r="Z117" s="409"/>
      <c r="AA117" s="410">
        <v>33</v>
      </c>
    </row>
    <row r="118" spans="1:27" s="400" customFormat="1" ht="15" customHeight="1" thickTop="1" thickBot="1" x14ac:dyDescent="0.2">
      <c r="A118" s="431" t="s">
        <v>312</v>
      </c>
      <c r="B118" s="432"/>
      <c r="C118" s="433">
        <v>3497</v>
      </c>
      <c r="D118" s="434">
        <v>2335</v>
      </c>
      <c r="E118" s="434">
        <v>1456</v>
      </c>
      <c r="F118" s="434">
        <v>1260</v>
      </c>
      <c r="G118" s="434">
        <v>1111</v>
      </c>
      <c r="H118" s="434">
        <v>2025</v>
      </c>
      <c r="I118" s="434">
        <v>4411</v>
      </c>
      <c r="J118" s="434">
        <v>7225</v>
      </c>
      <c r="K118" s="434">
        <v>9769</v>
      </c>
      <c r="L118" s="434">
        <v>11488</v>
      </c>
      <c r="M118" s="434">
        <v>11468</v>
      </c>
      <c r="N118" s="434">
        <v>11046</v>
      </c>
      <c r="O118" s="434">
        <v>9075</v>
      </c>
      <c r="P118" s="434">
        <v>9448</v>
      </c>
      <c r="Q118" s="434">
        <v>10407</v>
      </c>
      <c r="R118" s="434">
        <v>10120</v>
      </c>
      <c r="S118" s="434">
        <v>10454</v>
      </c>
      <c r="T118" s="434">
        <v>8712</v>
      </c>
      <c r="U118" s="434">
        <v>7234</v>
      </c>
      <c r="V118" s="434">
        <v>6249</v>
      </c>
      <c r="W118" s="434">
        <v>6672</v>
      </c>
      <c r="X118" s="434">
        <v>6944</v>
      </c>
      <c r="Y118" s="434">
        <v>6713</v>
      </c>
      <c r="Z118" s="434">
        <v>5344</v>
      </c>
      <c r="AA118" s="435">
        <v>164463</v>
      </c>
    </row>
    <row r="119" spans="1:27" s="400" customFormat="1" ht="12" hidden="1" x14ac:dyDescent="0.15">
      <c r="A119" s="436"/>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row>
    <row r="120" spans="1:27" s="400" customFormat="1" ht="12" hidden="1" x14ac:dyDescent="0.15">
      <c r="A120" s="436"/>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row>
    <row r="121" spans="1:27" s="400" customFormat="1" ht="12" x14ac:dyDescent="0.15">
      <c r="A121" s="437" t="s">
        <v>254</v>
      </c>
      <c r="B121" s="392"/>
    </row>
    <row r="146" spans="1:1" s="393" customFormat="1" x14ac:dyDescent="0.15">
      <c r="A146" s="438"/>
    </row>
  </sheetData>
  <mergeCells count="29">
    <mergeCell ref="A106:A109"/>
    <mergeCell ref="A110:A113"/>
    <mergeCell ref="A114:A117"/>
    <mergeCell ref="A118:B118"/>
    <mergeCell ref="A119:AA120"/>
    <mergeCell ref="A79:A82"/>
    <mergeCell ref="A83:A86"/>
    <mergeCell ref="A87:A90"/>
    <mergeCell ref="A91:A94"/>
    <mergeCell ref="A95:A98"/>
    <mergeCell ref="A102:A105"/>
    <mergeCell ref="A55:A58"/>
    <mergeCell ref="A59:A62"/>
    <mergeCell ref="A63:A66"/>
    <mergeCell ref="A67:A70"/>
    <mergeCell ref="A71:A74"/>
    <mergeCell ref="A75:A78"/>
    <mergeCell ref="A28:A31"/>
    <mergeCell ref="A32:A35"/>
    <mergeCell ref="A36:A39"/>
    <mergeCell ref="A40:A43"/>
    <mergeCell ref="A44:A47"/>
    <mergeCell ref="A51:A54"/>
    <mergeCell ref="A4:A7"/>
    <mergeCell ref="A8:A11"/>
    <mergeCell ref="A12:A15"/>
    <mergeCell ref="A16:A19"/>
    <mergeCell ref="A20:A23"/>
    <mergeCell ref="A24:A2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baseColWidth="12" defaultColWidth="8.83203125" defaultRowHeight="14" x14ac:dyDescent="0.15"/>
  <cols>
    <col min="1" max="1" width="12" style="79" customWidth="1"/>
    <col min="2" max="2" width="5.83203125" style="79" customWidth="1"/>
    <col min="3" max="3" width="4.5" style="79" customWidth="1"/>
    <col min="4" max="6" width="4.1640625" style="79" customWidth="1"/>
    <col min="7" max="7" width="5" style="79" customWidth="1"/>
    <col min="8" max="8" width="4.6640625" style="79" customWidth="1"/>
    <col min="9" max="10" width="4.1640625" style="79" customWidth="1"/>
    <col min="11" max="13" width="3.33203125" style="79" customWidth="1"/>
    <col min="14" max="14" width="3.33203125" style="81" customWidth="1"/>
    <col min="15" max="15" width="3.33203125" style="79" customWidth="1"/>
    <col min="16" max="20" width="3.6640625" style="79" customWidth="1"/>
    <col min="21" max="21" width="11.83203125" style="79" customWidth="1"/>
    <col min="22" max="16384" width="8.83203125" style="79"/>
  </cols>
  <sheetData>
    <row r="1" spans="1:21" s="4" customFormat="1" ht="15" x14ac:dyDescent="0.15">
      <c r="A1" s="45" t="s">
        <v>53</v>
      </c>
      <c r="N1" s="46"/>
    </row>
    <row r="2" spans="1:21" s="6" customFormat="1" ht="13" x14ac:dyDescent="0.15">
      <c r="A2" s="47" t="s">
        <v>27</v>
      </c>
      <c r="B2" s="47"/>
      <c r="C2" s="47"/>
      <c r="D2" s="47"/>
      <c r="E2" s="47"/>
      <c r="F2" s="47"/>
      <c r="G2" s="47"/>
      <c r="H2" s="47"/>
      <c r="I2" s="47"/>
      <c r="J2" s="47"/>
      <c r="K2" s="47"/>
      <c r="L2" s="47"/>
      <c r="M2" s="47"/>
      <c r="N2" s="47"/>
      <c r="O2" s="47"/>
      <c r="P2" s="47"/>
      <c r="Q2" s="47"/>
      <c r="R2" s="47"/>
      <c r="S2" s="47"/>
      <c r="T2" s="47"/>
    </row>
    <row r="3" spans="1:21" s="6" customFormat="1" thickBot="1" x14ac:dyDescent="0.2">
      <c r="A3" s="48"/>
      <c r="B3" s="48"/>
      <c r="C3" s="48"/>
      <c r="D3" s="48"/>
      <c r="E3" s="48"/>
      <c r="F3" s="48"/>
      <c r="G3" s="48"/>
      <c r="H3" s="48"/>
      <c r="I3" s="48"/>
      <c r="J3" s="48"/>
      <c r="K3" s="48"/>
      <c r="L3" s="48"/>
      <c r="M3" s="48"/>
      <c r="N3" s="48"/>
      <c r="O3" s="48"/>
      <c r="P3" s="48"/>
      <c r="Q3" s="48"/>
      <c r="R3" s="48"/>
      <c r="S3" s="48"/>
      <c r="T3" s="48"/>
    </row>
    <row r="4" spans="1:21" s="6" customFormat="1" ht="13" x14ac:dyDescent="0.15">
      <c r="A4" s="49"/>
      <c r="B4" s="50" t="s">
        <v>28</v>
      </c>
      <c r="C4" s="36" t="s">
        <v>29</v>
      </c>
      <c r="D4" s="51"/>
      <c r="E4" s="51"/>
      <c r="F4" s="52"/>
      <c r="G4" s="36" t="s">
        <v>30</v>
      </c>
      <c r="H4" s="51"/>
      <c r="I4" s="51"/>
      <c r="J4" s="52"/>
      <c r="K4" s="53" t="s">
        <v>31</v>
      </c>
      <c r="L4" s="53" t="s">
        <v>32</v>
      </c>
      <c r="M4" s="53" t="s">
        <v>33</v>
      </c>
      <c r="N4" s="53" t="s">
        <v>34</v>
      </c>
      <c r="O4" s="53" t="s">
        <v>35</v>
      </c>
      <c r="P4" s="53" t="s">
        <v>36</v>
      </c>
      <c r="Q4" s="53" t="s">
        <v>37</v>
      </c>
      <c r="R4" s="53" t="s">
        <v>38</v>
      </c>
      <c r="S4" s="53" t="s">
        <v>39</v>
      </c>
      <c r="T4" s="54" t="s">
        <v>40</v>
      </c>
    </row>
    <row r="5" spans="1:21" s="6" customFormat="1" ht="66" thickBot="1" x14ac:dyDescent="0.2">
      <c r="A5" s="55"/>
      <c r="B5" s="56"/>
      <c r="C5" s="57" t="s">
        <v>41</v>
      </c>
      <c r="D5" s="57" t="s">
        <v>42</v>
      </c>
      <c r="E5" s="57" t="s">
        <v>43</v>
      </c>
      <c r="F5" s="57" t="s">
        <v>40</v>
      </c>
      <c r="G5" s="57" t="s">
        <v>41</v>
      </c>
      <c r="H5" s="57" t="s">
        <v>42</v>
      </c>
      <c r="I5" s="58" t="s">
        <v>44</v>
      </c>
      <c r="J5" s="57" t="s">
        <v>40</v>
      </c>
      <c r="K5" s="59"/>
      <c r="L5" s="59"/>
      <c r="M5" s="59"/>
      <c r="N5" s="59"/>
      <c r="O5" s="59"/>
      <c r="P5" s="59"/>
      <c r="Q5" s="59"/>
      <c r="R5" s="59"/>
      <c r="S5" s="59"/>
      <c r="T5" s="60"/>
      <c r="U5" s="12"/>
    </row>
    <row r="6" spans="1:21" s="6" customFormat="1" ht="13" x14ac:dyDescent="0.15">
      <c r="A6" s="61" t="s">
        <v>28</v>
      </c>
      <c r="B6" s="62">
        <v>32275</v>
      </c>
      <c r="C6" s="62">
        <v>10224</v>
      </c>
      <c r="D6" s="62">
        <v>2166</v>
      </c>
      <c r="E6" s="62">
        <v>151</v>
      </c>
      <c r="F6" s="62">
        <v>1228</v>
      </c>
      <c r="G6" s="62">
        <v>11327</v>
      </c>
      <c r="H6" s="62">
        <v>2936</v>
      </c>
      <c r="I6" s="62">
        <v>2021</v>
      </c>
      <c r="J6" s="62">
        <v>960</v>
      </c>
      <c r="K6" s="62">
        <v>18</v>
      </c>
      <c r="L6" s="62">
        <v>31</v>
      </c>
      <c r="M6" s="62">
        <v>47</v>
      </c>
      <c r="N6" s="62">
        <v>10</v>
      </c>
      <c r="O6" s="62">
        <v>20</v>
      </c>
      <c r="P6" s="62">
        <v>300</v>
      </c>
      <c r="Q6" s="62">
        <v>377</v>
      </c>
      <c r="R6" s="62">
        <v>230</v>
      </c>
      <c r="S6" s="62">
        <v>8</v>
      </c>
      <c r="T6" s="63">
        <v>221</v>
      </c>
      <c r="U6" s="12"/>
    </row>
    <row r="7" spans="1:21" s="6" customFormat="1" ht="13" x14ac:dyDescent="0.15">
      <c r="A7" s="64" t="s">
        <v>45</v>
      </c>
      <c r="B7" s="65">
        <v>1997</v>
      </c>
      <c r="C7" s="66">
        <v>709</v>
      </c>
      <c r="D7" s="66">
        <v>91</v>
      </c>
      <c r="E7" s="66">
        <v>10</v>
      </c>
      <c r="F7" s="66">
        <v>32</v>
      </c>
      <c r="G7" s="66">
        <v>787</v>
      </c>
      <c r="H7" s="66">
        <v>126</v>
      </c>
      <c r="I7" s="66">
        <v>122</v>
      </c>
      <c r="J7" s="66">
        <v>69</v>
      </c>
      <c r="K7" s="66">
        <v>0</v>
      </c>
      <c r="L7" s="66">
        <v>1</v>
      </c>
      <c r="M7" s="66">
        <v>1</v>
      </c>
      <c r="N7" s="66">
        <v>0</v>
      </c>
      <c r="O7" s="66">
        <v>1</v>
      </c>
      <c r="P7" s="66">
        <v>8</v>
      </c>
      <c r="Q7" s="66">
        <v>19</v>
      </c>
      <c r="R7" s="66">
        <v>8</v>
      </c>
      <c r="S7" s="66">
        <v>1</v>
      </c>
      <c r="T7" s="67">
        <v>12</v>
      </c>
    </row>
    <row r="8" spans="1:21" s="6" customFormat="1" ht="13" x14ac:dyDescent="0.15">
      <c r="A8" s="64" t="s">
        <v>10</v>
      </c>
      <c r="B8" s="65">
        <v>1804</v>
      </c>
      <c r="C8" s="66">
        <v>641</v>
      </c>
      <c r="D8" s="66">
        <v>125</v>
      </c>
      <c r="E8" s="66">
        <v>3</v>
      </c>
      <c r="F8" s="66">
        <v>25</v>
      </c>
      <c r="G8" s="66">
        <v>678</v>
      </c>
      <c r="H8" s="66">
        <v>121</v>
      </c>
      <c r="I8" s="66">
        <v>125</v>
      </c>
      <c r="J8" s="66">
        <v>43</v>
      </c>
      <c r="K8" s="66">
        <v>0</v>
      </c>
      <c r="L8" s="66">
        <v>2</v>
      </c>
      <c r="M8" s="66">
        <v>0</v>
      </c>
      <c r="N8" s="66">
        <v>1</v>
      </c>
      <c r="O8" s="66">
        <v>1</v>
      </c>
      <c r="P8" s="66">
        <v>8</v>
      </c>
      <c r="Q8" s="66">
        <v>16</v>
      </c>
      <c r="R8" s="66">
        <v>12</v>
      </c>
      <c r="S8" s="66">
        <v>0</v>
      </c>
      <c r="T8" s="67">
        <v>3</v>
      </c>
    </row>
    <row r="9" spans="1:21" s="6" customFormat="1" ht="13" x14ac:dyDescent="0.15">
      <c r="A9" s="64" t="s">
        <v>46</v>
      </c>
      <c r="B9" s="65">
        <v>5250</v>
      </c>
      <c r="C9" s="66">
        <v>1752</v>
      </c>
      <c r="D9" s="66">
        <v>351</v>
      </c>
      <c r="E9" s="66">
        <v>25</v>
      </c>
      <c r="F9" s="66">
        <v>104</v>
      </c>
      <c r="G9" s="66">
        <v>2101</v>
      </c>
      <c r="H9" s="66">
        <v>393</v>
      </c>
      <c r="I9" s="66">
        <v>204</v>
      </c>
      <c r="J9" s="66">
        <v>114</v>
      </c>
      <c r="K9" s="66">
        <v>6</v>
      </c>
      <c r="L9" s="66">
        <v>4</v>
      </c>
      <c r="M9" s="66">
        <v>8</v>
      </c>
      <c r="N9" s="66">
        <v>2</v>
      </c>
      <c r="O9" s="66">
        <v>5</v>
      </c>
      <c r="P9" s="66">
        <v>68</v>
      </c>
      <c r="Q9" s="66">
        <v>63</v>
      </c>
      <c r="R9" s="66">
        <v>26</v>
      </c>
      <c r="S9" s="66">
        <v>1</v>
      </c>
      <c r="T9" s="67">
        <v>23</v>
      </c>
    </row>
    <row r="10" spans="1:21" s="6" customFormat="1" ht="13" x14ac:dyDescent="0.15">
      <c r="A10" s="64" t="s">
        <v>47</v>
      </c>
      <c r="B10" s="65">
        <v>2493</v>
      </c>
      <c r="C10" s="66">
        <v>920</v>
      </c>
      <c r="D10" s="66">
        <v>191</v>
      </c>
      <c r="E10" s="66">
        <v>15</v>
      </c>
      <c r="F10" s="66">
        <v>141</v>
      </c>
      <c r="G10" s="66">
        <v>807</v>
      </c>
      <c r="H10" s="66">
        <v>171</v>
      </c>
      <c r="I10" s="66">
        <v>121</v>
      </c>
      <c r="J10" s="66">
        <v>58</v>
      </c>
      <c r="K10" s="66">
        <v>2</v>
      </c>
      <c r="L10" s="66">
        <v>2</v>
      </c>
      <c r="M10" s="66">
        <v>5</v>
      </c>
      <c r="N10" s="66">
        <v>1</v>
      </c>
      <c r="O10" s="66">
        <v>2</v>
      </c>
      <c r="P10" s="66">
        <v>21</v>
      </c>
      <c r="Q10" s="66">
        <v>24</v>
      </c>
      <c r="R10" s="66">
        <v>8</v>
      </c>
      <c r="S10" s="66">
        <v>2</v>
      </c>
      <c r="T10" s="68">
        <v>2</v>
      </c>
    </row>
    <row r="11" spans="1:21" s="6" customFormat="1" ht="13" x14ac:dyDescent="0.15">
      <c r="A11" s="64" t="s">
        <v>48</v>
      </c>
      <c r="B11" s="65">
        <v>4309</v>
      </c>
      <c r="C11" s="66">
        <v>1732</v>
      </c>
      <c r="D11" s="66">
        <v>350</v>
      </c>
      <c r="E11" s="66">
        <v>22</v>
      </c>
      <c r="F11" s="66">
        <v>129</v>
      </c>
      <c r="G11" s="66">
        <v>1204</v>
      </c>
      <c r="H11" s="66">
        <v>269</v>
      </c>
      <c r="I11" s="66">
        <v>253</v>
      </c>
      <c r="J11" s="66">
        <v>106</v>
      </c>
      <c r="K11" s="66">
        <v>3</v>
      </c>
      <c r="L11" s="66">
        <v>3</v>
      </c>
      <c r="M11" s="66">
        <v>13</v>
      </c>
      <c r="N11" s="69">
        <v>1</v>
      </c>
      <c r="O11" s="66">
        <v>4</v>
      </c>
      <c r="P11" s="66">
        <v>52</v>
      </c>
      <c r="Q11" s="66">
        <v>59</v>
      </c>
      <c r="R11" s="66">
        <v>48</v>
      </c>
      <c r="S11" s="66">
        <v>1</v>
      </c>
      <c r="T11" s="67">
        <v>60</v>
      </c>
    </row>
    <row r="12" spans="1:21" s="6" customFormat="1" ht="13" x14ac:dyDescent="0.15">
      <c r="A12" s="64" t="s">
        <v>49</v>
      </c>
      <c r="B12" s="65">
        <v>3973</v>
      </c>
      <c r="C12" s="66">
        <v>1372</v>
      </c>
      <c r="D12" s="66">
        <v>285</v>
      </c>
      <c r="E12" s="66">
        <v>25</v>
      </c>
      <c r="F12" s="66">
        <v>200</v>
      </c>
      <c r="G12" s="66">
        <v>1446</v>
      </c>
      <c r="H12" s="66">
        <v>287</v>
      </c>
      <c r="I12" s="66">
        <v>140</v>
      </c>
      <c r="J12" s="66">
        <v>55</v>
      </c>
      <c r="K12" s="66">
        <v>4</v>
      </c>
      <c r="L12" s="66">
        <v>3</v>
      </c>
      <c r="M12" s="66">
        <v>9</v>
      </c>
      <c r="N12" s="66">
        <v>2</v>
      </c>
      <c r="O12" s="66">
        <v>1</v>
      </c>
      <c r="P12" s="66">
        <v>26</v>
      </c>
      <c r="Q12" s="66">
        <v>46</v>
      </c>
      <c r="R12" s="66">
        <v>40</v>
      </c>
      <c r="S12" s="66">
        <v>1</v>
      </c>
      <c r="T12" s="67">
        <v>31</v>
      </c>
    </row>
    <row r="13" spans="1:21" s="6" customFormat="1" ht="13" x14ac:dyDescent="0.15">
      <c r="A13" s="64" t="s">
        <v>50</v>
      </c>
      <c r="B13" s="65">
        <v>4483</v>
      </c>
      <c r="C13" s="66">
        <v>1600</v>
      </c>
      <c r="D13" s="66">
        <v>323</v>
      </c>
      <c r="E13" s="66">
        <v>12</v>
      </c>
      <c r="F13" s="66">
        <v>155</v>
      </c>
      <c r="G13" s="66">
        <v>1430</v>
      </c>
      <c r="H13" s="66">
        <v>325</v>
      </c>
      <c r="I13" s="66">
        <v>358</v>
      </c>
      <c r="J13" s="66">
        <v>98</v>
      </c>
      <c r="K13" s="66">
        <v>0</v>
      </c>
      <c r="L13" s="66">
        <v>8</v>
      </c>
      <c r="M13" s="66">
        <v>4</v>
      </c>
      <c r="N13" s="66">
        <v>1</v>
      </c>
      <c r="O13" s="66">
        <v>3</v>
      </c>
      <c r="P13" s="66">
        <v>48</v>
      </c>
      <c r="Q13" s="66">
        <v>70</v>
      </c>
      <c r="R13" s="66">
        <v>39</v>
      </c>
      <c r="S13" s="66">
        <v>1</v>
      </c>
      <c r="T13" s="67">
        <v>8</v>
      </c>
    </row>
    <row r="14" spans="1:21" s="6" customFormat="1" ht="13" x14ac:dyDescent="0.15">
      <c r="A14" s="64" t="s">
        <v>19</v>
      </c>
      <c r="B14" s="65">
        <v>2594</v>
      </c>
      <c r="C14" s="66">
        <v>1498</v>
      </c>
      <c r="D14" s="66">
        <v>450</v>
      </c>
      <c r="E14" s="66">
        <v>39</v>
      </c>
      <c r="F14" s="66">
        <v>442</v>
      </c>
      <c r="G14" s="66">
        <v>0</v>
      </c>
      <c r="H14" s="66">
        <v>0</v>
      </c>
      <c r="I14" s="66">
        <v>0</v>
      </c>
      <c r="J14" s="66">
        <v>0</v>
      </c>
      <c r="K14" s="66">
        <v>3</v>
      </c>
      <c r="L14" s="66">
        <v>5</v>
      </c>
      <c r="M14" s="66">
        <v>4</v>
      </c>
      <c r="N14" s="66">
        <v>2</v>
      </c>
      <c r="O14" s="66">
        <v>2</v>
      </c>
      <c r="P14" s="66">
        <v>27</v>
      </c>
      <c r="Q14" s="66">
        <v>49</v>
      </c>
      <c r="R14" s="66">
        <v>43</v>
      </c>
      <c r="S14" s="66">
        <v>0</v>
      </c>
      <c r="T14" s="67">
        <v>30</v>
      </c>
      <c r="U14" s="70"/>
    </row>
    <row r="15" spans="1:21" s="6" customFormat="1" ht="27" thickBot="1" x14ac:dyDescent="0.2">
      <c r="A15" s="71" t="s">
        <v>21</v>
      </c>
      <c r="B15" s="72">
        <v>5372</v>
      </c>
      <c r="C15" s="73">
        <v>0</v>
      </c>
      <c r="D15" s="73">
        <v>0</v>
      </c>
      <c r="E15" s="73">
        <v>0</v>
      </c>
      <c r="F15" s="73">
        <v>0</v>
      </c>
      <c r="G15" s="73">
        <v>2874</v>
      </c>
      <c r="H15" s="73">
        <v>1244</v>
      </c>
      <c r="I15" s="73">
        <v>698</v>
      </c>
      <c r="J15" s="73">
        <v>417</v>
      </c>
      <c r="K15" s="73">
        <v>0</v>
      </c>
      <c r="L15" s="73">
        <v>3</v>
      </c>
      <c r="M15" s="73">
        <v>3</v>
      </c>
      <c r="N15" s="73">
        <v>0</v>
      </c>
      <c r="O15" s="73">
        <v>1</v>
      </c>
      <c r="P15" s="73">
        <v>42</v>
      </c>
      <c r="Q15" s="73">
        <v>31</v>
      </c>
      <c r="R15" s="73">
        <v>6</v>
      </c>
      <c r="S15" s="74">
        <v>1</v>
      </c>
      <c r="T15" s="75">
        <v>52</v>
      </c>
      <c r="U15" s="70"/>
    </row>
    <row r="16" spans="1:21" s="6" customFormat="1" ht="13" x14ac:dyDescent="0.15">
      <c r="A16" s="76" t="s">
        <v>51</v>
      </c>
      <c r="B16" s="77"/>
      <c r="C16" s="77"/>
      <c r="D16" s="77"/>
      <c r="E16" s="77"/>
      <c r="F16" s="77"/>
      <c r="G16" s="77"/>
      <c r="H16" s="77"/>
      <c r="I16" s="77"/>
      <c r="J16" s="77"/>
      <c r="L16" s="77"/>
      <c r="M16" s="77"/>
      <c r="N16" s="77"/>
      <c r="O16" s="77"/>
      <c r="P16" s="77"/>
      <c r="Q16" s="77"/>
      <c r="R16" s="77"/>
      <c r="T16" s="78"/>
    </row>
    <row r="17" spans="1:20" s="6" customFormat="1" ht="13" x14ac:dyDescent="0.15">
      <c r="A17" s="76" t="s">
        <v>52</v>
      </c>
      <c r="B17" s="77"/>
      <c r="C17" s="77"/>
      <c r="D17" s="77"/>
      <c r="E17" s="77"/>
      <c r="F17" s="77"/>
      <c r="G17" s="77"/>
      <c r="H17" s="77"/>
      <c r="I17" s="77"/>
      <c r="J17" s="77"/>
      <c r="L17" s="77"/>
      <c r="M17" s="77"/>
      <c r="N17" s="77"/>
      <c r="O17" s="77"/>
      <c r="P17" s="77"/>
      <c r="Q17" s="77"/>
      <c r="R17" s="77"/>
      <c r="T17" s="78"/>
    </row>
    <row r="18" spans="1:20" s="6" customFormat="1" ht="13" x14ac:dyDescent="0.15">
      <c r="A18" s="11" t="s">
        <v>24</v>
      </c>
      <c r="N18" s="78"/>
    </row>
    <row r="19" spans="1:20" x14ac:dyDescent="0.15">
      <c r="F19" s="80"/>
      <c r="G19" s="80"/>
      <c r="J19" s="80"/>
    </row>
    <row r="20" spans="1:20" x14ac:dyDescent="0.15">
      <c r="B20" s="82"/>
      <c r="C20" s="82"/>
      <c r="D20" s="82"/>
      <c r="E20" s="82"/>
      <c r="F20" s="82"/>
      <c r="G20" s="83"/>
      <c r="H20" s="84"/>
      <c r="I20" s="85"/>
      <c r="J20" s="85"/>
      <c r="K20" s="82"/>
      <c r="L20" s="82"/>
      <c r="M20" s="82"/>
      <c r="N20" s="86"/>
      <c r="O20" s="82"/>
      <c r="P20" s="82"/>
      <c r="Q20" s="82"/>
      <c r="R20" s="82"/>
      <c r="S20" s="82"/>
      <c r="T20" s="82"/>
    </row>
    <row r="21" spans="1:20" x14ac:dyDescent="0.15">
      <c r="B21" s="82"/>
      <c r="C21" s="82"/>
      <c r="D21" s="83"/>
      <c r="E21" s="87"/>
      <c r="F21" s="82"/>
      <c r="G21" s="82"/>
      <c r="H21" s="82"/>
      <c r="I21" s="82"/>
      <c r="J21" s="82"/>
      <c r="K21" s="82"/>
      <c r="L21" s="82"/>
      <c r="M21" s="82"/>
      <c r="N21" s="86"/>
      <c r="O21" s="82"/>
      <c r="P21" s="82"/>
      <c r="Q21" s="82"/>
      <c r="R21" s="82"/>
      <c r="S21" s="82"/>
      <c r="T21" s="82"/>
    </row>
    <row r="22" spans="1:20" x14ac:dyDescent="0.15">
      <c r="B22" s="82"/>
      <c r="C22" s="82"/>
      <c r="D22" s="82"/>
      <c r="E22" s="82"/>
      <c r="F22" s="82"/>
      <c r="G22" s="82"/>
      <c r="H22" s="82"/>
      <c r="I22" s="82"/>
      <c r="J22" s="82"/>
      <c r="K22" s="82"/>
      <c r="L22" s="82"/>
      <c r="M22" s="82"/>
      <c r="N22" s="86"/>
      <c r="O22" s="82"/>
      <c r="P22" s="82"/>
      <c r="Q22" s="82"/>
      <c r="R22" s="82"/>
      <c r="S22" s="82"/>
      <c r="T22" s="82"/>
    </row>
    <row r="23" spans="1:20" x14ac:dyDescent="0.15">
      <c r="B23" s="82"/>
      <c r="C23" s="82"/>
      <c r="D23" s="82"/>
      <c r="E23" s="82"/>
      <c r="F23" s="82"/>
      <c r="G23" s="82"/>
      <c r="H23" s="82"/>
      <c r="I23" s="82"/>
      <c r="J23" s="82"/>
      <c r="K23" s="82"/>
      <c r="L23" s="82"/>
      <c r="M23" s="82"/>
      <c r="N23" s="86"/>
      <c r="O23" s="82"/>
      <c r="P23" s="82"/>
      <c r="Q23" s="82"/>
      <c r="R23" s="82"/>
      <c r="S23" s="82"/>
      <c r="T23" s="82"/>
    </row>
    <row r="24" spans="1:20" x14ac:dyDescent="0.15">
      <c r="B24" s="82"/>
      <c r="C24" s="82"/>
      <c r="D24" s="82"/>
      <c r="E24" s="82"/>
      <c r="F24" s="82"/>
      <c r="G24" s="82"/>
      <c r="H24" s="82"/>
      <c r="I24" s="82"/>
      <c r="J24" s="82"/>
      <c r="K24" s="82"/>
      <c r="L24" s="82"/>
      <c r="M24" s="82"/>
      <c r="N24" s="86"/>
      <c r="O24" s="82"/>
      <c r="P24" s="82"/>
      <c r="Q24" s="82"/>
      <c r="R24" s="82"/>
      <c r="S24" s="82"/>
      <c r="T24" s="82"/>
    </row>
    <row r="25" spans="1:20" x14ac:dyDescent="0.15">
      <c r="B25" s="82"/>
      <c r="C25" s="82"/>
      <c r="D25" s="82"/>
      <c r="E25" s="82"/>
      <c r="F25" s="82"/>
      <c r="G25" s="82"/>
      <c r="H25" s="82"/>
      <c r="I25" s="82"/>
      <c r="J25" s="82"/>
      <c r="K25" s="82"/>
      <c r="L25" s="82"/>
      <c r="M25" s="82"/>
      <c r="N25" s="86"/>
      <c r="O25" s="82"/>
      <c r="P25" s="82"/>
      <c r="Q25" s="82"/>
      <c r="R25" s="82"/>
      <c r="S25" s="82"/>
      <c r="T25" s="82"/>
    </row>
    <row r="26" spans="1:20" x14ac:dyDescent="0.15">
      <c r="B26" s="82"/>
      <c r="C26" s="82"/>
      <c r="D26" s="82"/>
      <c r="E26" s="82"/>
      <c r="F26" s="82"/>
      <c r="G26" s="82"/>
      <c r="H26" s="82"/>
      <c r="I26" s="82"/>
      <c r="J26" s="82"/>
      <c r="K26" s="82"/>
      <c r="L26" s="82"/>
      <c r="M26" s="82"/>
      <c r="N26" s="86"/>
      <c r="O26" s="82"/>
      <c r="P26" s="82"/>
      <c r="Q26" s="82"/>
      <c r="R26" s="82"/>
      <c r="S26" s="82"/>
      <c r="T26" s="82"/>
    </row>
    <row r="27" spans="1:20" x14ac:dyDescent="0.15">
      <c r="B27" s="82"/>
      <c r="C27" s="82"/>
      <c r="D27" s="82"/>
      <c r="E27" s="82"/>
      <c r="F27" s="82"/>
      <c r="G27" s="82"/>
      <c r="H27" s="82"/>
      <c r="I27" s="82"/>
      <c r="J27" s="82"/>
      <c r="K27" s="82"/>
      <c r="L27" s="82"/>
      <c r="M27" s="82"/>
      <c r="N27" s="86"/>
      <c r="O27" s="82"/>
      <c r="P27" s="82"/>
      <c r="Q27" s="82"/>
      <c r="R27" s="82"/>
      <c r="S27" s="82"/>
      <c r="T27" s="82"/>
    </row>
    <row r="28" spans="1:20" x14ac:dyDescent="0.15">
      <c r="B28" s="82"/>
      <c r="C28" s="82"/>
      <c r="D28" s="82"/>
      <c r="E28" s="82"/>
      <c r="F28" s="82"/>
      <c r="G28" s="82"/>
      <c r="H28" s="82"/>
      <c r="I28" s="82"/>
      <c r="J28" s="82"/>
      <c r="K28" s="82"/>
      <c r="L28" s="82"/>
      <c r="M28" s="82"/>
      <c r="N28" s="86"/>
      <c r="O28" s="82"/>
      <c r="P28" s="82"/>
      <c r="Q28" s="82"/>
      <c r="R28" s="82"/>
      <c r="S28" s="82"/>
      <c r="T28" s="82"/>
    </row>
    <row r="29" spans="1:20" x14ac:dyDescent="0.15">
      <c r="B29" s="82"/>
      <c r="C29" s="82"/>
      <c r="D29" s="82"/>
      <c r="E29" s="82"/>
      <c r="F29" s="82"/>
      <c r="G29" s="82"/>
      <c r="H29" s="82"/>
      <c r="I29" s="82"/>
      <c r="J29" s="82"/>
      <c r="K29" s="82"/>
      <c r="L29" s="82"/>
      <c r="M29" s="82"/>
      <c r="N29" s="86"/>
      <c r="O29" s="82"/>
      <c r="P29" s="82"/>
      <c r="Q29" s="82"/>
      <c r="R29" s="82"/>
      <c r="S29" s="82"/>
      <c r="T29" s="82"/>
    </row>
    <row r="30" spans="1:20" x14ac:dyDescent="0.15">
      <c r="B30" s="82"/>
      <c r="C30" s="82"/>
      <c r="D30" s="82"/>
      <c r="E30" s="82"/>
      <c r="F30" s="82"/>
      <c r="G30" s="82"/>
      <c r="H30" s="82"/>
      <c r="I30" s="82"/>
      <c r="J30" s="82"/>
      <c r="K30" s="82"/>
      <c r="L30" s="82"/>
      <c r="M30" s="82"/>
      <c r="N30" s="86"/>
      <c r="O30" s="82"/>
      <c r="P30" s="82"/>
      <c r="Q30" s="82"/>
      <c r="R30" s="82"/>
      <c r="S30" s="82"/>
      <c r="T30" s="82"/>
    </row>
  </sheetData>
  <mergeCells count="16">
    <mergeCell ref="P4:P5"/>
    <mergeCell ref="Q4:Q5"/>
    <mergeCell ref="R4:R5"/>
    <mergeCell ref="S4:S5"/>
    <mergeCell ref="T4:T5"/>
    <mergeCell ref="I20:J20"/>
    <mergeCell ref="A2:T3"/>
    <mergeCell ref="A4:A5"/>
    <mergeCell ref="B4:B5"/>
    <mergeCell ref="C4:F4"/>
    <mergeCell ref="G4:J4"/>
    <mergeCell ref="K4:K5"/>
    <mergeCell ref="L4:L5"/>
    <mergeCell ref="M4:M5"/>
    <mergeCell ref="N4:N5"/>
    <mergeCell ref="O4:O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baseColWidth="12" defaultColWidth="8.83203125" defaultRowHeight="14" x14ac:dyDescent="0.15"/>
  <cols>
    <col min="1" max="1" width="2.6640625" customWidth="1"/>
    <col min="2" max="2" width="1.6640625" customWidth="1"/>
    <col min="3" max="3" width="10.5" customWidth="1"/>
    <col min="4" max="4" width="6.5" customWidth="1"/>
    <col min="5" max="6" width="5.5" customWidth="1"/>
    <col min="7" max="7" width="5.5" style="116" customWidth="1"/>
    <col min="8" max="15" width="5.5" customWidth="1"/>
    <col min="16" max="16" width="5.5" style="116" customWidth="1"/>
  </cols>
  <sheetData>
    <row r="1" spans="1:18" s="2" customFormat="1" ht="17" x14ac:dyDescent="0.15">
      <c r="A1" s="45" t="s">
        <v>80</v>
      </c>
      <c r="B1" s="88"/>
      <c r="C1" s="88"/>
      <c r="D1" s="79"/>
      <c r="E1" s="79"/>
      <c r="F1" s="79"/>
      <c r="G1" s="81"/>
      <c r="H1" s="79"/>
      <c r="I1" s="79"/>
      <c r="J1" s="79"/>
      <c r="K1" s="79"/>
      <c r="L1" s="79"/>
      <c r="M1" s="79"/>
      <c r="N1" s="79"/>
      <c r="O1" s="79"/>
      <c r="P1" s="81"/>
    </row>
    <row r="2" spans="1:18" s="6" customFormat="1" ht="13" x14ac:dyDescent="0.15">
      <c r="A2" s="89" t="s">
        <v>54</v>
      </c>
      <c r="B2" s="89"/>
      <c r="C2" s="89"/>
      <c r="D2" s="89"/>
      <c r="E2" s="89"/>
      <c r="F2" s="89"/>
      <c r="G2" s="89"/>
      <c r="H2" s="89"/>
      <c r="I2" s="89"/>
      <c r="J2" s="89"/>
      <c r="K2" s="89"/>
      <c r="L2" s="89"/>
      <c r="M2" s="89"/>
      <c r="N2" s="89"/>
      <c r="O2" s="89"/>
      <c r="P2" s="89"/>
    </row>
    <row r="3" spans="1:18" s="6" customFormat="1" thickBot="1" x14ac:dyDescent="0.2">
      <c r="A3" s="89"/>
      <c r="B3" s="89"/>
      <c r="C3" s="89"/>
      <c r="D3" s="89"/>
      <c r="E3" s="89"/>
      <c r="F3" s="89"/>
      <c r="G3" s="89"/>
      <c r="H3" s="89"/>
      <c r="I3" s="89"/>
      <c r="J3" s="89"/>
      <c r="K3" s="89"/>
      <c r="L3" s="89"/>
      <c r="M3" s="89"/>
      <c r="N3" s="89"/>
      <c r="O3" s="89"/>
      <c r="P3" s="89"/>
    </row>
    <row r="4" spans="1:18" s="6" customFormat="1" thickBot="1" x14ac:dyDescent="0.2">
      <c r="A4" s="90"/>
      <c r="B4" s="90"/>
      <c r="C4" s="91"/>
      <c r="D4" s="92" t="s">
        <v>28</v>
      </c>
      <c r="E4" s="92" t="s">
        <v>55</v>
      </c>
      <c r="F4" s="93" t="s">
        <v>56</v>
      </c>
      <c r="G4" s="93" t="s">
        <v>57</v>
      </c>
      <c r="H4" s="93" t="s">
        <v>58</v>
      </c>
      <c r="I4" s="93" t="s">
        <v>59</v>
      </c>
      <c r="J4" s="93" t="s">
        <v>60</v>
      </c>
      <c r="K4" s="93" t="s">
        <v>61</v>
      </c>
      <c r="L4" s="93" t="s">
        <v>62</v>
      </c>
      <c r="M4" s="93" t="s">
        <v>63</v>
      </c>
      <c r="N4" s="93" t="s">
        <v>64</v>
      </c>
      <c r="O4" s="93" t="s">
        <v>65</v>
      </c>
      <c r="P4" s="94" t="s">
        <v>66</v>
      </c>
    </row>
    <row r="5" spans="1:18" s="6" customFormat="1" ht="13" customHeight="1" x14ac:dyDescent="0.15">
      <c r="A5" s="95" t="s">
        <v>28</v>
      </c>
      <c r="B5" s="95"/>
      <c r="C5" s="96"/>
      <c r="D5" s="97">
        <v>101272</v>
      </c>
      <c r="E5" s="97">
        <v>7721</v>
      </c>
      <c r="F5" s="97">
        <v>8813</v>
      </c>
      <c r="G5" s="97">
        <v>7344</v>
      </c>
      <c r="H5" s="97">
        <v>9385</v>
      </c>
      <c r="I5" s="97">
        <v>8321</v>
      </c>
      <c r="J5" s="97">
        <v>8278</v>
      </c>
      <c r="K5" s="97">
        <v>7670</v>
      </c>
      <c r="L5" s="97">
        <v>7418</v>
      </c>
      <c r="M5" s="97">
        <v>9598</v>
      </c>
      <c r="N5" s="97">
        <v>12370</v>
      </c>
      <c r="O5" s="97">
        <v>7181</v>
      </c>
      <c r="P5" s="98">
        <v>7173</v>
      </c>
      <c r="R5" s="12"/>
    </row>
    <row r="6" spans="1:18" s="6" customFormat="1" ht="13" customHeight="1" x14ac:dyDescent="0.15">
      <c r="A6" s="99" t="s">
        <v>67</v>
      </c>
      <c r="B6" s="100"/>
      <c r="C6" s="64" t="s">
        <v>29</v>
      </c>
      <c r="D6" s="101">
        <v>40523</v>
      </c>
      <c r="E6" s="101">
        <v>2960</v>
      </c>
      <c r="F6" s="101">
        <v>3275</v>
      </c>
      <c r="G6" s="101">
        <v>2711</v>
      </c>
      <c r="H6" s="102">
        <v>3812</v>
      </c>
      <c r="I6" s="101">
        <v>3466</v>
      </c>
      <c r="J6" s="101">
        <v>3152</v>
      </c>
      <c r="K6" s="101">
        <v>2826</v>
      </c>
      <c r="L6" s="101">
        <v>2745</v>
      </c>
      <c r="M6" s="101">
        <v>3751</v>
      </c>
      <c r="N6" s="101">
        <v>5994</v>
      </c>
      <c r="O6" s="101">
        <v>3083</v>
      </c>
      <c r="P6" s="102">
        <v>2748</v>
      </c>
      <c r="Q6" s="12"/>
    </row>
    <row r="7" spans="1:18" s="6" customFormat="1" ht="13" customHeight="1" x14ac:dyDescent="0.15">
      <c r="A7" s="103"/>
      <c r="B7" s="100"/>
      <c r="C7" s="64" t="s">
        <v>30</v>
      </c>
      <c r="D7" s="101">
        <v>11289</v>
      </c>
      <c r="E7" s="101">
        <v>850</v>
      </c>
      <c r="F7" s="101">
        <v>972</v>
      </c>
      <c r="G7" s="102">
        <v>936</v>
      </c>
      <c r="H7" s="101">
        <v>1260</v>
      </c>
      <c r="I7" s="101">
        <v>954</v>
      </c>
      <c r="J7" s="101">
        <v>845</v>
      </c>
      <c r="K7" s="101">
        <v>751</v>
      </c>
      <c r="L7" s="101">
        <v>772</v>
      </c>
      <c r="M7" s="101">
        <v>1077</v>
      </c>
      <c r="N7" s="101">
        <v>1456</v>
      </c>
      <c r="O7" s="101">
        <v>777</v>
      </c>
      <c r="P7" s="102">
        <v>639</v>
      </c>
      <c r="Q7" s="12"/>
    </row>
    <row r="8" spans="1:18" s="6" customFormat="1" ht="13" customHeight="1" x14ac:dyDescent="0.15">
      <c r="A8" s="103"/>
      <c r="B8" s="100"/>
      <c r="C8" s="64" t="s">
        <v>68</v>
      </c>
      <c r="D8" s="101">
        <v>21</v>
      </c>
      <c r="E8" s="101">
        <v>2</v>
      </c>
      <c r="F8" s="101">
        <v>3</v>
      </c>
      <c r="G8" s="102">
        <v>1</v>
      </c>
      <c r="H8" s="101">
        <v>1</v>
      </c>
      <c r="I8" s="101">
        <v>0</v>
      </c>
      <c r="J8" s="101">
        <v>0</v>
      </c>
      <c r="K8" s="101">
        <v>1</v>
      </c>
      <c r="L8" s="101">
        <v>1</v>
      </c>
      <c r="M8" s="101">
        <v>1</v>
      </c>
      <c r="N8" s="101">
        <v>6</v>
      </c>
      <c r="O8" s="101">
        <v>4</v>
      </c>
      <c r="P8" s="102">
        <v>1</v>
      </c>
      <c r="Q8" s="12"/>
    </row>
    <row r="9" spans="1:18" s="6" customFormat="1" ht="13" customHeight="1" x14ac:dyDescent="0.15">
      <c r="A9" s="103"/>
      <c r="B9" s="100"/>
      <c r="C9" s="64" t="s">
        <v>32</v>
      </c>
      <c r="D9" s="101">
        <v>8089</v>
      </c>
      <c r="E9" s="101">
        <v>609</v>
      </c>
      <c r="F9" s="101">
        <v>768</v>
      </c>
      <c r="G9" s="102">
        <v>608</v>
      </c>
      <c r="H9" s="101">
        <v>709</v>
      </c>
      <c r="I9" s="101">
        <v>687</v>
      </c>
      <c r="J9" s="101">
        <v>721</v>
      </c>
      <c r="K9" s="101">
        <v>697</v>
      </c>
      <c r="L9" s="101">
        <v>651</v>
      </c>
      <c r="M9" s="101">
        <v>712</v>
      </c>
      <c r="N9" s="101">
        <v>757</v>
      </c>
      <c r="O9" s="101">
        <v>568</v>
      </c>
      <c r="P9" s="102">
        <v>602</v>
      </c>
      <c r="Q9" s="12"/>
    </row>
    <row r="10" spans="1:18" s="6" customFormat="1" ht="13" customHeight="1" x14ac:dyDescent="0.15">
      <c r="A10" s="103"/>
      <c r="B10" s="100"/>
      <c r="C10" s="64" t="s">
        <v>33</v>
      </c>
      <c r="D10" s="101">
        <v>13737</v>
      </c>
      <c r="E10" s="101">
        <v>1122</v>
      </c>
      <c r="F10" s="101">
        <v>1332</v>
      </c>
      <c r="G10" s="102">
        <v>1041</v>
      </c>
      <c r="H10" s="101">
        <v>1173</v>
      </c>
      <c r="I10" s="101">
        <v>1032</v>
      </c>
      <c r="J10" s="101">
        <v>1229</v>
      </c>
      <c r="K10" s="101">
        <v>1121</v>
      </c>
      <c r="L10" s="101">
        <v>1119</v>
      </c>
      <c r="M10" s="101">
        <v>1316</v>
      </c>
      <c r="N10" s="101">
        <v>1237</v>
      </c>
      <c r="O10" s="101">
        <v>930</v>
      </c>
      <c r="P10" s="102">
        <v>1085</v>
      </c>
      <c r="Q10" s="12"/>
    </row>
    <row r="11" spans="1:18" s="6" customFormat="1" ht="13" customHeight="1" x14ac:dyDescent="0.15">
      <c r="A11" s="103"/>
      <c r="B11" s="100"/>
      <c r="C11" s="64" t="s">
        <v>69</v>
      </c>
      <c r="D11" s="101">
        <v>7638</v>
      </c>
      <c r="E11" s="101">
        <v>709</v>
      </c>
      <c r="F11" s="101">
        <v>762</v>
      </c>
      <c r="G11" s="102">
        <v>618</v>
      </c>
      <c r="H11" s="101">
        <v>707</v>
      </c>
      <c r="I11" s="101">
        <v>626</v>
      </c>
      <c r="J11" s="101">
        <v>683</v>
      </c>
      <c r="K11" s="101">
        <v>605</v>
      </c>
      <c r="L11" s="101">
        <v>586</v>
      </c>
      <c r="M11" s="101">
        <v>703</v>
      </c>
      <c r="N11" s="101">
        <v>613</v>
      </c>
      <c r="O11" s="101">
        <v>458</v>
      </c>
      <c r="P11" s="102">
        <v>568</v>
      </c>
      <c r="Q11" s="12"/>
    </row>
    <row r="12" spans="1:18" s="6" customFormat="1" ht="13" customHeight="1" x14ac:dyDescent="0.15">
      <c r="A12" s="103"/>
      <c r="B12" s="100"/>
      <c r="C12" s="64" t="s">
        <v>70</v>
      </c>
      <c r="D12" s="101">
        <v>5668</v>
      </c>
      <c r="E12" s="101">
        <v>472</v>
      </c>
      <c r="F12" s="101">
        <v>541</v>
      </c>
      <c r="G12" s="102">
        <v>477</v>
      </c>
      <c r="H12" s="101">
        <v>550</v>
      </c>
      <c r="I12" s="101">
        <v>454</v>
      </c>
      <c r="J12" s="101">
        <v>517</v>
      </c>
      <c r="K12" s="101">
        <v>490</v>
      </c>
      <c r="L12" s="101">
        <v>464</v>
      </c>
      <c r="M12" s="101">
        <v>485</v>
      </c>
      <c r="N12" s="101">
        <v>419</v>
      </c>
      <c r="O12" s="101">
        <v>376</v>
      </c>
      <c r="P12" s="102">
        <v>423</v>
      </c>
      <c r="Q12" s="12"/>
    </row>
    <row r="13" spans="1:18" s="6" customFormat="1" ht="13" customHeight="1" x14ac:dyDescent="0.15">
      <c r="A13" s="103"/>
      <c r="B13" s="100"/>
      <c r="C13" s="64" t="s">
        <v>35</v>
      </c>
      <c r="D13" s="101">
        <v>256</v>
      </c>
      <c r="E13" s="101">
        <v>17</v>
      </c>
      <c r="F13" s="101">
        <v>16</v>
      </c>
      <c r="G13" s="102">
        <v>19</v>
      </c>
      <c r="H13" s="101">
        <v>27</v>
      </c>
      <c r="I13" s="101">
        <v>20</v>
      </c>
      <c r="J13" s="101">
        <v>8</v>
      </c>
      <c r="K13" s="101">
        <v>24</v>
      </c>
      <c r="L13" s="101">
        <v>14</v>
      </c>
      <c r="M13" s="101">
        <v>38</v>
      </c>
      <c r="N13" s="101">
        <v>24</v>
      </c>
      <c r="O13" s="101">
        <v>7</v>
      </c>
      <c r="P13" s="102">
        <v>42</v>
      </c>
      <c r="Q13" s="12"/>
    </row>
    <row r="14" spans="1:18" s="6" customFormat="1" ht="13" customHeight="1" x14ac:dyDescent="0.15">
      <c r="A14" s="103"/>
      <c r="B14" s="100"/>
      <c r="C14" s="64" t="s">
        <v>71</v>
      </c>
      <c r="D14" s="101">
        <v>1382</v>
      </c>
      <c r="E14" s="101">
        <v>96</v>
      </c>
      <c r="F14" s="101">
        <v>147</v>
      </c>
      <c r="G14" s="102">
        <v>91</v>
      </c>
      <c r="H14" s="101">
        <v>103</v>
      </c>
      <c r="I14" s="101">
        <v>84</v>
      </c>
      <c r="J14" s="101">
        <v>104</v>
      </c>
      <c r="K14" s="101">
        <v>83</v>
      </c>
      <c r="L14" s="101">
        <v>96</v>
      </c>
      <c r="M14" s="101">
        <v>226</v>
      </c>
      <c r="N14" s="101">
        <v>194</v>
      </c>
      <c r="O14" s="101">
        <v>72</v>
      </c>
      <c r="P14" s="102">
        <v>86</v>
      </c>
      <c r="Q14" s="12"/>
    </row>
    <row r="15" spans="1:18" s="6" customFormat="1" ht="13" customHeight="1" x14ac:dyDescent="0.15">
      <c r="A15" s="103"/>
      <c r="B15" s="100"/>
      <c r="C15" s="64" t="s">
        <v>72</v>
      </c>
      <c r="D15" s="101">
        <v>742</v>
      </c>
      <c r="E15" s="101">
        <v>55</v>
      </c>
      <c r="F15" s="101">
        <v>48</v>
      </c>
      <c r="G15" s="102">
        <v>47</v>
      </c>
      <c r="H15" s="101">
        <v>45</v>
      </c>
      <c r="I15" s="101">
        <v>89</v>
      </c>
      <c r="J15" s="101">
        <v>80</v>
      </c>
      <c r="K15" s="101">
        <v>94</v>
      </c>
      <c r="L15" s="101">
        <v>53</v>
      </c>
      <c r="M15" s="101">
        <v>64</v>
      </c>
      <c r="N15" s="101">
        <v>75</v>
      </c>
      <c r="O15" s="101">
        <v>36</v>
      </c>
      <c r="P15" s="102">
        <v>56</v>
      </c>
      <c r="Q15" s="12"/>
    </row>
    <row r="16" spans="1:18" s="6" customFormat="1" ht="13" customHeight="1" x14ac:dyDescent="0.15">
      <c r="A16" s="103"/>
      <c r="B16" s="100"/>
      <c r="C16" s="64" t="s">
        <v>73</v>
      </c>
      <c r="D16" s="101">
        <v>1291</v>
      </c>
      <c r="E16" s="101">
        <v>108</v>
      </c>
      <c r="F16" s="101">
        <v>125</v>
      </c>
      <c r="G16" s="102">
        <v>106</v>
      </c>
      <c r="H16" s="101">
        <v>137</v>
      </c>
      <c r="I16" s="101">
        <v>110</v>
      </c>
      <c r="J16" s="101">
        <v>148</v>
      </c>
      <c r="K16" s="101">
        <v>100</v>
      </c>
      <c r="L16" s="101">
        <v>72</v>
      </c>
      <c r="M16" s="101">
        <v>118</v>
      </c>
      <c r="N16" s="101">
        <v>106</v>
      </c>
      <c r="O16" s="101">
        <v>72</v>
      </c>
      <c r="P16" s="102">
        <v>89</v>
      </c>
      <c r="Q16" s="12"/>
    </row>
    <row r="17" spans="1:17" s="6" customFormat="1" ht="13" customHeight="1" x14ac:dyDescent="0.15">
      <c r="A17" s="103"/>
      <c r="B17" s="100"/>
      <c r="C17" s="64" t="s">
        <v>74</v>
      </c>
      <c r="D17" s="101">
        <v>7</v>
      </c>
      <c r="E17" s="101">
        <v>0</v>
      </c>
      <c r="F17" s="101">
        <v>0</v>
      </c>
      <c r="G17" s="102">
        <v>0</v>
      </c>
      <c r="H17" s="101">
        <v>5</v>
      </c>
      <c r="I17" s="101">
        <v>0</v>
      </c>
      <c r="J17" s="101">
        <v>1</v>
      </c>
      <c r="K17" s="101">
        <v>0</v>
      </c>
      <c r="L17" s="101">
        <v>0</v>
      </c>
      <c r="M17" s="101">
        <v>0</v>
      </c>
      <c r="N17" s="101">
        <v>0</v>
      </c>
      <c r="O17" s="101">
        <v>0</v>
      </c>
      <c r="P17" s="102">
        <v>1</v>
      </c>
      <c r="Q17" s="12"/>
    </row>
    <row r="18" spans="1:17" s="6" customFormat="1" ht="13" customHeight="1" x14ac:dyDescent="0.15">
      <c r="A18" s="103"/>
      <c r="B18" s="100"/>
      <c r="C18" s="64" t="s">
        <v>39</v>
      </c>
      <c r="D18" s="101">
        <v>308</v>
      </c>
      <c r="E18" s="101">
        <v>30</v>
      </c>
      <c r="F18" s="101">
        <v>27</v>
      </c>
      <c r="G18" s="102">
        <v>26</v>
      </c>
      <c r="H18" s="101">
        <v>24</v>
      </c>
      <c r="I18" s="101">
        <v>30</v>
      </c>
      <c r="J18" s="101">
        <v>23</v>
      </c>
      <c r="K18" s="101">
        <v>27</v>
      </c>
      <c r="L18" s="101">
        <v>34</v>
      </c>
      <c r="M18" s="101">
        <v>27</v>
      </c>
      <c r="N18" s="101">
        <v>20</v>
      </c>
      <c r="O18" s="101">
        <v>22</v>
      </c>
      <c r="P18" s="102">
        <v>18</v>
      </c>
      <c r="Q18" s="12"/>
    </row>
    <row r="19" spans="1:17" s="6" customFormat="1" ht="13" customHeight="1" x14ac:dyDescent="0.15">
      <c r="A19" s="103"/>
      <c r="B19" s="100"/>
      <c r="C19" s="64" t="s">
        <v>40</v>
      </c>
      <c r="D19" s="104">
        <v>10321</v>
      </c>
      <c r="E19" s="101">
        <v>691</v>
      </c>
      <c r="F19" s="101">
        <v>797</v>
      </c>
      <c r="G19" s="102">
        <v>663</v>
      </c>
      <c r="H19" s="101">
        <v>832</v>
      </c>
      <c r="I19" s="101">
        <v>769</v>
      </c>
      <c r="J19" s="101">
        <v>767</v>
      </c>
      <c r="K19" s="101">
        <v>851</v>
      </c>
      <c r="L19" s="101">
        <v>811</v>
      </c>
      <c r="M19" s="101">
        <v>1080</v>
      </c>
      <c r="N19" s="101">
        <v>1469</v>
      </c>
      <c r="O19" s="101">
        <v>776</v>
      </c>
      <c r="P19" s="102">
        <v>815</v>
      </c>
      <c r="Q19" s="12"/>
    </row>
    <row r="20" spans="1:17" s="6" customFormat="1" ht="13" customHeight="1" x14ac:dyDescent="0.15">
      <c r="A20" s="105" t="s">
        <v>75</v>
      </c>
      <c r="B20" s="106"/>
      <c r="C20" s="107" t="s">
        <v>76</v>
      </c>
      <c r="D20" s="101">
        <v>79307</v>
      </c>
      <c r="E20" s="108">
        <v>6012</v>
      </c>
      <c r="F20" s="108">
        <v>6924</v>
      </c>
      <c r="G20" s="109">
        <v>5695</v>
      </c>
      <c r="H20" s="108">
        <v>7341</v>
      </c>
      <c r="I20" s="108">
        <v>6568</v>
      </c>
      <c r="J20" s="108">
        <v>6403</v>
      </c>
      <c r="K20" s="108">
        <v>5867</v>
      </c>
      <c r="L20" s="108">
        <v>5674</v>
      </c>
      <c r="M20" s="108">
        <v>7577</v>
      </c>
      <c r="N20" s="108">
        <v>10237</v>
      </c>
      <c r="O20" s="108">
        <v>5581</v>
      </c>
      <c r="P20" s="109">
        <v>5428</v>
      </c>
    </row>
    <row r="21" spans="1:17" s="6" customFormat="1" ht="13" customHeight="1" x14ac:dyDescent="0.15">
      <c r="A21" s="103"/>
      <c r="B21" s="100"/>
      <c r="C21" s="64" t="s">
        <v>77</v>
      </c>
      <c r="D21" s="101">
        <v>21185</v>
      </c>
      <c r="E21" s="101">
        <v>1656</v>
      </c>
      <c r="F21" s="101">
        <v>1827</v>
      </c>
      <c r="G21" s="101">
        <v>1612</v>
      </c>
      <c r="H21" s="102">
        <v>1979</v>
      </c>
      <c r="I21" s="101">
        <v>1701</v>
      </c>
      <c r="J21" s="101">
        <v>1818</v>
      </c>
      <c r="K21" s="101">
        <v>1747</v>
      </c>
      <c r="L21" s="101">
        <v>1686</v>
      </c>
      <c r="M21" s="101">
        <v>1947</v>
      </c>
      <c r="N21" s="101">
        <v>2016</v>
      </c>
      <c r="O21" s="101">
        <v>1522</v>
      </c>
      <c r="P21" s="102">
        <v>1674</v>
      </c>
    </row>
    <row r="22" spans="1:17" s="6" customFormat="1" ht="13" customHeight="1" x14ac:dyDescent="0.15">
      <c r="A22" s="103"/>
      <c r="B22" s="100"/>
      <c r="C22" s="64" t="s">
        <v>78</v>
      </c>
      <c r="D22" s="101">
        <v>157</v>
      </c>
      <c r="E22" s="101">
        <v>10</v>
      </c>
      <c r="F22" s="101">
        <v>18</v>
      </c>
      <c r="G22" s="102">
        <v>7</v>
      </c>
      <c r="H22" s="101">
        <v>4</v>
      </c>
      <c r="I22" s="101">
        <v>8</v>
      </c>
      <c r="J22" s="101">
        <v>13</v>
      </c>
      <c r="K22" s="101">
        <v>17</v>
      </c>
      <c r="L22" s="101">
        <v>10</v>
      </c>
      <c r="M22" s="101">
        <v>24</v>
      </c>
      <c r="N22" s="101">
        <v>24</v>
      </c>
      <c r="O22" s="101">
        <v>13</v>
      </c>
      <c r="P22" s="102">
        <v>9</v>
      </c>
    </row>
    <row r="23" spans="1:17" s="6" customFormat="1" thickBot="1" x14ac:dyDescent="0.2">
      <c r="A23" s="110"/>
      <c r="B23" s="111"/>
      <c r="C23" s="112" t="s">
        <v>79</v>
      </c>
      <c r="D23" s="113">
        <v>623</v>
      </c>
      <c r="E23" s="113">
        <v>43</v>
      </c>
      <c r="F23" s="113">
        <v>44</v>
      </c>
      <c r="G23" s="113">
        <v>30</v>
      </c>
      <c r="H23" s="114">
        <v>61</v>
      </c>
      <c r="I23" s="113">
        <v>44</v>
      </c>
      <c r="J23" s="113">
        <v>44</v>
      </c>
      <c r="K23" s="113">
        <v>39</v>
      </c>
      <c r="L23" s="113">
        <v>48</v>
      </c>
      <c r="M23" s="113">
        <v>50</v>
      </c>
      <c r="N23" s="113">
        <v>93</v>
      </c>
      <c r="O23" s="113">
        <v>65</v>
      </c>
      <c r="P23" s="114">
        <v>62</v>
      </c>
    </row>
    <row r="24" spans="1:17" s="6" customFormat="1" ht="13" x14ac:dyDescent="0.15">
      <c r="A24" s="11" t="s">
        <v>24</v>
      </c>
      <c r="B24" s="11"/>
      <c r="C24" s="11"/>
      <c r="D24" s="12"/>
      <c r="E24" s="12"/>
      <c r="F24" s="12"/>
      <c r="G24" s="12"/>
      <c r="H24" s="12"/>
      <c r="I24" s="12"/>
      <c r="J24" s="12"/>
      <c r="K24" s="12"/>
      <c r="L24" s="12"/>
      <c r="M24" s="12"/>
      <c r="N24" s="12"/>
      <c r="O24" s="12"/>
      <c r="P24" s="12"/>
    </row>
    <row r="25" spans="1:17" x14ac:dyDescent="0.15">
      <c r="D25" s="115"/>
      <c r="E25" s="115"/>
      <c r="F25" s="115"/>
      <c r="G25" s="115"/>
      <c r="H25" s="115"/>
      <c r="I25" s="115"/>
      <c r="J25" s="115"/>
      <c r="K25" s="115"/>
      <c r="L25" s="115"/>
      <c r="M25" s="115"/>
      <c r="N25" s="115"/>
      <c r="O25" s="115"/>
      <c r="P25" s="115"/>
    </row>
  </sheetData>
  <mergeCells count="5">
    <mergeCell ref="A2:P3"/>
    <mergeCell ref="A4:C4"/>
    <mergeCell ref="A5:C5"/>
    <mergeCell ref="A6:A19"/>
    <mergeCell ref="A20:A23"/>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showGridLines="0" workbookViewId="0"/>
  </sheetViews>
  <sheetFormatPr baseColWidth="12" defaultColWidth="8.83203125" defaultRowHeight="14" x14ac:dyDescent="0.15"/>
  <cols>
    <col min="1" max="1" width="7" customWidth="1"/>
    <col min="2" max="3" width="13" customWidth="1"/>
    <col min="4" max="4" width="13.6640625" customWidth="1"/>
    <col min="5" max="5" width="13.6640625" style="116" customWidth="1"/>
    <col min="6" max="7" width="13.6640625" customWidth="1"/>
    <col min="14" max="15" width="8.83203125" style="116"/>
  </cols>
  <sheetData>
    <row r="1" spans="1:15" s="4" customFormat="1" ht="15" x14ac:dyDescent="0.15">
      <c r="A1" s="4" t="s">
        <v>104</v>
      </c>
      <c r="E1" s="46"/>
      <c r="N1" s="46"/>
      <c r="O1" s="46"/>
    </row>
    <row r="2" spans="1:15" s="6" customFormat="1" ht="13" x14ac:dyDescent="0.15">
      <c r="A2" s="117" t="s">
        <v>81</v>
      </c>
      <c r="B2" s="117"/>
      <c r="C2" s="117"/>
      <c r="D2" s="117"/>
      <c r="E2" s="117"/>
      <c r="F2" s="117"/>
      <c r="G2" s="117"/>
      <c r="H2" s="118"/>
      <c r="I2" s="118"/>
      <c r="J2" s="118"/>
      <c r="K2" s="118"/>
      <c r="N2" s="78"/>
      <c r="O2" s="78"/>
    </row>
    <row r="3" spans="1:15" s="6" customFormat="1" ht="13" x14ac:dyDescent="0.15">
      <c r="A3" s="117"/>
      <c r="B3" s="117"/>
      <c r="C3" s="117"/>
      <c r="D3" s="117"/>
      <c r="E3" s="117"/>
      <c r="F3" s="117"/>
      <c r="G3" s="117"/>
      <c r="H3" s="118"/>
      <c r="I3" s="118"/>
      <c r="J3" s="118"/>
      <c r="K3" s="118"/>
      <c r="N3" s="78"/>
      <c r="O3" s="78"/>
    </row>
    <row r="4" spans="1:15" s="6" customFormat="1" ht="13" x14ac:dyDescent="0.15">
      <c r="A4" s="117"/>
      <c r="B4" s="117"/>
      <c r="C4" s="117"/>
      <c r="D4" s="117"/>
      <c r="E4" s="117"/>
      <c r="F4" s="117"/>
      <c r="G4" s="117"/>
      <c r="H4" s="118"/>
      <c r="I4" s="118"/>
      <c r="J4" s="118"/>
      <c r="K4" s="118"/>
      <c r="N4" s="78"/>
      <c r="O4" s="78"/>
    </row>
    <row r="5" spans="1:15" s="6" customFormat="1" thickBot="1" x14ac:dyDescent="0.2">
      <c r="A5" s="117"/>
      <c r="B5" s="117"/>
      <c r="C5" s="117"/>
      <c r="D5" s="117"/>
      <c r="E5" s="117"/>
      <c r="F5" s="117"/>
      <c r="G5" s="117"/>
      <c r="H5" s="118"/>
      <c r="I5" s="118"/>
      <c r="J5" s="118"/>
      <c r="K5" s="118"/>
      <c r="N5" s="78"/>
      <c r="O5" s="78"/>
    </row>
    <row r="6" spans="1:15" s="6" customFormat="1" thickBot="1" x14ac:dyDescent="0.2">
      <c r="A6" s="119"/>
      <c r="B6" s="119"/>
      <c r="C6" s="119"/>
      <c r="D6" s="119"/>
      <c r="E6" s="120" t="s">
        <v>82</v>
      </c>
      <c r="F6" s="120" t="s">
        <v>83</v>
      </c>
      <c r="G6" s="121" t="s">
        <v>84</v>
      </c>
      <c r="N6" s="78"/>
      <c r="O6" s="78"/>
    </row>
    <row r="7" spans="1:15" s="6" customFormat="1" ht="13" x14ac:dyDescent="0.15">
      <c r="A7" s="122"/>
      <c r="B7" s="122"/>
      <c r="C7" s="122" t="s">
        <v>85</v>
      </c>
      <c r="D7" s="122"/>
      <c r="E7" s="123">
        <v>365</v>
      </c>
      <c r="F7" s="124">
        <v>365</v>
      </c>
      <c r="G7" s="125">
        <f>SUM(E7:F7)</f>
        <v>730</v>
      </c>
      <c r="N7" s="78"/>
      <c r="O7" s="78"/>
    </row>
    <row r="8" spans="1:15" s="6" customFormat="1" ht="13" x14ac:dyDescent="0.15">
      <c r="A8" s="126" t="s">
        <v>86</v>
      </c>
      <c r="B8" s="127" t="s">
        <v>29</v>
      </c>
      <c r="C8" s="127"/>
      <c r="D8" s="128" t="s">
        <v>77</v>
      </c>
      <c r="E8" s="129">
        <v>218</v>
      </c>
      <c r="F8" s="130">
        <v>344</v>
      </c>
      <c r="G8" s="131">
        <f t="shared" ref="G8:G28" si="0">SUM(E8:F8)</f>
        <v>562</v>
      </c>
      <c r="I8" s="132"/>
      <c r="N8" s="78"/>
      <c r="O8" s="78"/>
    </row>
    <row r="9" spans="1:15" s="6" customFormat="1" ht="13" x14ac:dyDescent="0.15">
      <c r="A9" s="126"/>
      <c r="B9" s="133"/>
      <c r="C9" s="133"/>
      <c r="D9" s="134" t="s">
        <v>76</v>
      </c>
      <c r="E9" s="129">
        <v>750</v>
      </c>
      <c r="F9" s="130">
        <v>1262</v>
      </c>
      <c r="G9" s="135">
        <f t="shared" si="0"/>
        <v>2012</v>
      </c>
      <c r="I9" s="132"/>
      <c r="N9" s="78"/>
      <c r="O9" s="78"/>
    </row>
    <row r="10" spans="1:15" s="6" customFormat="1" ht="13" x14ac:dyDescent="0.15">
      <c r="A10" s="126"/>
      <c r="B10" s="133" t="s">
        <v>30</v>
      </c>
      <c r="C10" s="133"/>
      <c r="D10" s="134" t="s">
        <v>77</v>
      </c>
      <c r="E10" s="136">
        <v>162</v>
      </c>
      <c r="F10" s="130">
        <v>294</v>
      </c>
      <c r="G10" s="135">
        <f t="shared" si="0"/>
        <v>456</v>
      </c>
      <c r="I10" s="132"/>
      <c r="N10" s="78"/>
      <c r="O10" s="78"/>
    </row>
    <row r="11" spans="1:15" s="6" customFormat="1" ht="13" x14ac:dyDescent="0.15">
      <c r="A11" s="126"/>
      <c r="B11" s="133"/>
      <c r="C11" s="133"/>
      <c r="D11" s="134" t="s">
        <v>76</v>
      </c>
      <c r="E11" s="136">
        <v>2791</v>
      </c>
      <c r="F11" s="130">
        <v>965</v>
      </c>
      <c r="G11" s="135">
        <f t="shared" si="0"/>
        <v>3756</v>
      </c>
      <c r="I11" s="132"/>
      <c r="N11" s="78"/>
      <c r="O11" s="78"/>
    </row>
    <row r="12" spans="1:15" s="6" customFormat="1" ht="13" x14ac:dyDescent="0.15">
      <c r="A12" s="126"/>
      <c r="B12" s="133" t="s">
        <v>32</v>
      </c>
      <c r="C12" s="133"/>
      <c r="D12" s="134" t="s">
        <v>77</v>
      </c>
      <c r="E12" s="129">
        <v>60</v>
      </c>
      <c r="F12" s="130">
        <v>42</v>
      </c>
      <c r="G12" s="135">
        <f t="shared" si="0"/>
        <v>102</v>
      </c>
      <c r="I12" s="132"/>
      <c r="N12" s="78"/>
      <c r="O12" s="78"/>
    </row>
    <row r="13" spans="1:15" s="6" customFormat="1" ht="13" x14ac:dyDescent="0.15">
      <c r="A13" s="126"/>
      <c r="B13" s="133"/>
      <c r="C13" s="133"/>
      <c r="D13" s="134" t="s">
        <v>76</v>
      </c>
      <c r="E13" s="129">
        <v>89</v>
      </c>
      <c r="F13" s="130">
        <v>67</v>
      </c>
      <c r="G13" s="135">
        <f t="shared" si="0"/>
        <v>156</v>
      </c>
      <c r="I13" s="132"/>
      <c r="N13" s="78"/>
      <c r="O13" s="78"/>
    </row>
    <row r="14" spans="1:15" s="6" customFormat="1" ht="13" x14ac:dyDescent="0.15">
      <c r="A14" s="126"/>
      <c r="B14" s="133" t="s">
        <v>33</v>
      </c>
      <c r="C14" s="133"/>
      <c r="D14" s="134" t="s">
        <v>77</v>
      </c>
      <c r="E14" s="129">
        <v>40</v>
      </c>
      <c r="F14" s="130">
        <v>56</v>
      </c>
      <c r="G14" s="135">
        <f t="shared" si="0"/>
        <v>96</v>
      </c>
      <c r="I14" s="132"/>
      <c r="N14" s="78"/>
      <c r="O14" s="78"/>
    </row>
    <row r="15" spans="1:15" s="6" customFormat="1" ht="13" x14ac:dyDescent="0.15">
      <c r="A15" s="126"/>
      <c r="B15" s="133"/>
      <c r="C15" s="133"/>
      <c r="D15" s="134" t="s">
        <v>76</v>
      </c>
      <c r="E15" s="129">
        <v>211</v>
      </c>
      <c r="F15" s="130">
        <v>373</v>
      </c>
      <c r="G15" s="135">
        <f t="shared" si="0"/>
        <v>584</v>
      </c>
      <c r="I15" s="132"/>
      <c r="N15" s="78"/>
      <c r="O15" s="78"/>
    </row>
    <row r="16" spans="1:15" s="6" customFormat="1" ht="13" x14ac:dyDescent="0.15">
      <c r="A16" s="126"/>
      <c r="B16" s="133" t="s">
        <v>70</v>
      </c>
      <c r="C16" s="133"/>
      <c r="D16" s="134" t="s">
        <v>77</v>
      </c>
      <c r="E16" s="129">
        <v>69</v>
      </c>
      <c r="F16" s="130">
        <v>136</v>
      </c>
      <c r="G16" s="135">
        <f t="shared" si="0"/>
        <v>205</v>
      </c>
      <c r="I16" s="132"/>
      <c r="N16" s="78"/>
      <c r="O16" s="78"/>
    </row>
    <row r="17" spans="1:15" s="6" customFormat="1" ht="13" x14ac:dyDescent="0.15">
      <c r="A17" s="126"/>
      <c r="B17" s="133"/>
      <c r="C17" s="133"/>
      <c r="D17" s="134" t="s">
        <v>76</v>
      </c>
      <c r="E17" s="129">
        <v>19</v>
      </c>
      <c r="F17" s="130">
        <v>92</v>
      </c>
      <c r="G17" s="135">
        <f t="shared" si="0"/>
        <v>111</v>
      </c>
      <c r="I17" s="132"/>
      <c r="N17" s="78"/>
      <c r="O17" s="78"/>
    </row>
    <row r="18" spans="1:15" s="6" customFormat="1" ht="13" x14ac:dyDescent="0.15">
      <c r="A18" s="126"/>
      <c r="B18" s="133" t="s">
        <v>69</v>
      </c>
      <c r="C18" s="133"/>
      <c r="D18" s="134" t="s">
        <v>77</v>
      </c>
      <c r="E18" s="129">
        <v>40</v>
      </c>
      <c r="F18" s="130">
        <v>46</v>
      </c>
      <c r="G18" s="135">
        <f t="shared" si="0"/>
        <v>86</v>
      </c>
      <c r="I18" s="132"/>
      <c r="N18" s="78"/>
      <c r="O18" s="78"/>
    </row>
    <row r="19" spans="1:15" s="6" customFormat="1" ht="13" x14ac:dyDescent="0.15">
      <c r="A19" s="126"/>
      <c r="B19" s="133"/>
      <c r="C19" s="133"/>
      <c r="D19" s="134" t="s">
        <v>76</v>
      </c>
      <c r="E19" s="129">
        <v>87</v>
      </c>
      <c r="F19" s="130">
        <v>208</v>
      </c>
      <c r="G19" s="135">
        <f t="shared" si="0"/>
        <v>295</v>
      </c>
      <c r="I19" s="132"/>
      <c r="N19" s="78"/>
      <c r="O19" s="78"/>
    </row>
    <row r="20" spans="1:15" s="6" customFormat="1" ht="13" x14ac:dyDescent="0.15">
      <c r="A20" s="126"/>
      <c r="B20" s="133" t="s">
        <v>87</v>
      </c>
      <c r="C20" s="133"/>
      <c r="D20" s="134" t="s">
        <v>77</v>
      </c>
      <c r="E20" s="129">
        <v>0</v>
      </c>
      <c r="F20" s="130">
        <v>35</v>
      </c>
      <c r="G20" s="135">
        <f t="shared" si="0"/>
        <v>35</v>
      </c>
      <c r="I20" s="132"/>
      <c r="N20" s="78"/>
      <c r="O20" s="78"/>
    </row>
    <row r="21" spans="1:15" s="6" customFormat="1" ht="13" x14ac:dyDescent="0.15">
      <c r="A21" s="126"/>
      <c r="B21" s="133"/>
      <c r="C21" s="133"/>
      <c r="D21" s="134" t="s">
        <v>76</v>
      </c>
      <c r="E21" s="129">
        <v>0</v>
      </c>
      <c r="F21" s="130">
        <v>108</v>
      </c>
      <c r="G21" s="135">
        <f t="shared" si="0"/>
        <v>108</v>
      </c>
      <c r="I21" s="132"/>
      <c r="N21" s="78"/>
      <c r="O21" s="78"/>
    </row>
    <row r="22" spans="1:15" s="6" customFormat="1" ht="13" x14ac:dyDescent="0.15">
      <c r="A22" s="126"/>
      <c r="B22" s="133" t="s">
        <v>71</v>
      </c>
      <c r="C22" s="133"/>
      <c r="D22" s="134" t="s">
        <v>77</v>
      </c>
      <c r="E22" s="129">
        <v>2</v>
      </c>
      <c r="F22" s="130">
        <v>9</v>
      </c>
      <c r="G22" s="135">
        <f t="shared" si="0"/>
        <v>11</v>
      </c>
      <c r="I22" s="132"/>
      <c r="N22" s="78"/>
      <c r="O22" s="78"/>
    </row>
    <row r="23" spans="1:15" s="6" customFormat="1" ht="13" x14ac:dyDescent="0.15">
      <c r="A23" s="126"/>
      <c r="B23" s="133"/>
      <c r="C23" s="133"/>
      <c r="D23" s="134" t="s">
        <v>76</v>
      </c>
      <c r="E23" s="129">
        <v>37</v>
      </c>
      <c r="F23" s="130">
        <v>44</v>
      </c>
      <c r="G23" s="135">
        <f t="shared" si="0"/>
        <v>81</v>
      </c>
      <c r="I23" s="132"/>
      <c r="N23" s="78"/>
      <c r="O23" s="78"/>
    </row>
    <row r="24" spans="1:15" s="6" customFormat="1" ht="13" x14ac:dyDescent="0.15">
      <c r="A24" s="126"/>
      <c r="B24" s="133" t="s">
        <v>88</v>
      </c>
      <c r="C24" s="133"/>
      <c r="D24" s="134" t="s">
        <v>77</v>
      </c>
      <c r="E24" s="136">
        <v>104</v>
      </c>
      <c r="F24" s="130">
        <v>112</v>
      </c>
      <c r="G24" s="135">
        <f t="shared" si="0"/>
        <v>216</v>
      </c>
      <c r="I24" s="132"/>
      <c r="N24" s="78"/>
      <c r="O24" s="78"/>
    </row>
    <row r="25" spans="1:15" s="6" customFormat="1" ht="13" x14ac:dyDescent="0.15">
      <c r="A25" s="126"/>
      <c r="B25" s="133"/>
      <c r="C25" s="133"/>
      <c r="D25" s="134" t="s">
        <v>76</v>
      </c>
      <c r="E25" s="129">
        <v>198</v>
      </c>
      <c r="F25" s="130">
        <v>458</v>
      </c>
      <c r="G25" s="135">
        <f t="shared" si="0"/>
        <v>656</v>
      </c>
      <c r="I25" s="132"/>
      <c r="N25" s="78"/>
      <c r="O25" s="78"/>
    </row>
    <row r="26" spans="1:15" s="6" customFormat="1" ht="13" x14ac:dyDescent="0.15">
      <c r="A26" s="126"/>
      <c r="B26" s="137"/>
      <c r="C26" s="138" t="s">
        <v>89</v>
      </c>
      <c r="D26" s="138"/>
      <c r="E26" s="129">
        <f>SUM(E8,E10,E12,E14,E16,E18,E20,E22,E24)</f>
        <v>695</v>
      </c>
      <c r="F26" s="129">
        <f>SUM(F8,F10,F12,F14,F16,F18,F20,F22,F24)</f>
        <v>1074</v>
      </c>
      <c r="G26" s="135">
        <f t="shared" si="0"/>
        <v>1769</v>
      </c>
      <c r="I26" s="132"/>
      <c r="N26" s="78"/>
      <c r="O26" s="78"/>
    </row>
    <row r="27" spans="1:15" s="6" customFormat="1" ht="13" x14ac:dyDescent="0.15">
      <c r="A27" s="126"/>
      <c r="B27" s="139"/>
      <c r="C27" s="140" t="s">
        <v>90</v>
      </c>
      <c r="D27" s="140"/>
      <c r="E27" s="141">
        <f>SUM(E9,E11,E13,E15,E17,E19,E21,E23,E25)</f>
        <v>4182</v>
      </c>
      <c r="F27" s="141">
        <f>SUM(F9,F11,F13,F15,F17,F19,F21,F23,F25)</f>
        <v>3577</v>
      </c>
      <c r="G27" s="135">
        <f t="shared" si="0"/>
        <v>7759</v>
      </c>
      <c r="I27" s="132"/>
      <c r="N27" s="78"/>
      <c r="O27" s="78"/>
    </row>
    <row r="28" spans="1:15" s="6" customFormat="1" ht="13" x14ac:dyDescent="0.15">
      <c r="A28" s="126"/>
      <c r="B28" s="142"/>
      <c r="C28" s="143" t="s">
        <v>91</v>
      </c>
      <c r="D28" s="143"/>
      <c r="E28" s="136">
        <f>SUM(E26:E27)</f>
        <v>4877</v>
      </c>
      <c r="F28" s="136">
        <f>SUM(F26:F27)</f>
        <v>4651</v>
      </c>
      <c r="G28" s="135">
        <f t="shared" si="0"/>
        <v>9528</v>
      </c>
      <c r="I28" s="132"/>
      <c r="N28" s="78"/>
      <c r="O28" s="78"/>
    </row>
    <row r="29" spans="1:15" s="6" customFormat="1" ht="13" x14ac:dyDescent="0.15">
      <c r="A29" s="144" t="s">
        <v>92</v>
      </c>
      <c r="B29" s="145" t="s">
        <v>93</v>
      </c>
      <c r="C29" s="146" t="s">
        <v>94</v>
      </c>
      <c r="D29" s="134" t="s">
        <v>77</v>
      </c>
      <c r="E29" s="136">
        <v>22</v>
      </c>
      <c r="F29" s="130">
        <v>28</v>
      </c>
      <c r="G29" s="135">
        <f t="shared" ref="G29:G43" si="1">SUM(E29:F29)</f>
        <v>50</v>
      </c>
      <c r="I29" s="132"/>
      <c r="N29" s="78"/>
      <c r="O29" s="78"/>
    </row>
    <row r="30" spans="1:15" s="6" customFormat="1" ht="13" x14ac:dyDescent="0.15">
      <c r="A30" s="126"/>
      <c r="B30" s="147"/>
      <c r="C30" s="127"/>
      <c r="D30" s="134" t="s">
        <v>76</v>
      </c>
      <c r="E30" s="129">
        <v>2</v>
      </c>
      <c r="F30" s="130">
        <v>11</v>
      </c>
      <c r="G30" s="135">
        <f t="shared" si="1"/>
        <v>13</v>
      </c>
      <c r="I30" s="132"/>
      <c r="N30" s="78"/>
      <c r="O30" s="78"/>
    </row>
    <row r="31" spans="1:15" s="6" customFormat="1" ht="13" x14ac:dyDescent="0.15">
      <c r="A31" s="126"/>
      <c r="B31" s="147"/>
      <c r="C31" s="146" t="s">
        <v>88</v>
      </c>
      <c r="D31" s="134" t="s">
        <v>77</v>
      </c>
      <c r="E31" s="136">
        <v>37</v>
      </c>
      <c r="F31" s="130">
        <v>83</v>
      </c>
      <c r="G31" s="135">
        <f t="shared" si="1"/>
        <v>120</v>
      </c>
      <c r="I31" s="132"/>
      <c r="N31" s="78"/>
      <c r="O31" s="78"/>
    </row>
    <row r="32" spans="1:15" s="6" customFormat="1" ht="13" x14ac:dyDescent="0.15">
      <c r="A32" s="126"/>
      <c r="B32" s="147"/>
      <c r="C32" s="127"/>
      <c r="D32" s="134" t="s">
        <v>76</v>
      </c>
      <c r="E32" s="129">
        <v>32</v>
      </c>
      <c r="F32" s="130">
        <v>95</v>
      </c>
      <c r="G32" s="135">
        <f t="shared" si="1"/>
        <v>127</v>
      </c>
      <c r="I32" s="132"/>
      <c r="N32" s="78"/>
      <c r="O32" s="78"/>
    </row>
    <row r="33" spans="1:15" s="6" customFormat="1" ht="13" x14ac:dyDescent="0.15">
      <c r="A33" s="126"/>
      <c r="B33" s="147"/>
      <c r="C33" s="148" t="s">
        <v>95</v>
      </c>
      <c r="D33" s="149"/>
      <c r="E33" s="129">
        <f>SUM(E29,E31)</f>
        <v>59</v>
      </c>
      <c r="F33" s="129">
        <f>SUM(F29,F31)</f>
        <v>111</v>
      </c>
      <c r="G33" s="131">
        <f t="shared" si="1"/>
        <v>170</v>
      </c>
      <c r="I33" s="132"/>
      <c r="N33" s="78"/>
      <c r="O33" s="78"/>
    </row>
    <row r="34" spans="1:15" s="6" customFormat="1" ht="13" x14ac:dyDescent="0.15">
      <c r="A34" s="126"/>
      <c r="B34" s="147"/>
      <c r="C34" s="150" t="s">
        <v>90</v>
      </c>
      <c r="D34" s="151"/>
      <c r="E34" s="136">
        <f>SUM(E30,E32)</f>
        <v>34</v>
      </c>
      <c r="F34" s="136">
        <f>SUM(F30,F32)</f>
        <v>106</v>
      </c>
      <c r="G34" s="135">
        <f t="shared" si="1"/>
        <v>140</v>
      </c>
      <c r="I34" s="132"/>
      <c r="N34" s="78"/>
      <c r="O34" s="78"/>
    </row>
    <row r="35" spans="1:15" s="6" customFormat="1" ht="13" x14ac:dyDescent="0.15">
      <c r="A35" s="126"/>
      <c r="B35" s="152"/>
      <c r="C35" s="142" t="s">
        <v>96</v>
      </c>
      <c r="D35" s="143"/>
      <c r="E35" s="136">
        <f>SUM(E33:E34)</f>
        <v>93</v>
      </c>
      <c r="F35" s="136">
        <f>SUM(F33:F34)</f>
        <v>217</v>
      </c>
      <c r="G35" s="135">
        <f t="shared" si="1"/>
        <v>310</v>
      </c>
      <c r="I35" s="132"/>
      <c r="N35" s="78"/>
      <c r="O35" s="78"/>
    </row>
    <row r="36" spans="1:15" s="6" customFormat="1" ht="13" x14ac:dyDescent="0.15">
      <c r="A36" s="126"/>
      <c r="B36" s="153"/>
      <c r="C36" s="154" t="s">
        <v>94</v>
      </c>
      <c r="D36" s="128" t="s">
        <v>77</v>
      </c>
      <c r="E36" s="129">
        <v>351</v>
      </c>
      <c r="F36" s="130">
        <v>512</v>
      </c>
      <c r="G36" s="131">
        <f t="shared" si="1"/>
        <v>863</v>
      </c>
      <c r="I36" s="132"/>
      <c r="N36" s="78"/>
      <c r="O36" s="78"/>
    </row>
    <row r="37" spans="1:15" s="6" customFormat="1" ht="13" x14ac:dyDescent="0.15">
      <c r="A37" s="126"/>
      <c r="B37" s="153" t="s">
        <v>97</v>
      </c>
      <c r="C37" s="127"/>
      <c r="D37" s="134" t="s">
        <v>76</v>
      </c>
      <c r="E37" s="129">
        <v>975</v>
      </c>
      <c r="F37" s="130">
        <v>1581</v>
      </c>
      <c r="G37" s="135">
        <f t="shared" si="1"/>
        <v>2556</v>
      </c>
      <c r="I37" s="132"/>
      <c r="N37" s="78"/>
      <c r="O37" s="78"/>
    </row>
    <row r="38" spans="1:15" s="6" customFormat="1" ht="13" x14ac:dyDescent="0.15">
      <c r="A38" s="126"/>
      <c r="B38" s="153"/>
      <c r="C38" s="146" t="s">
        <v>88</v>
      </c>
      <c r="D38" s="134" t="s">
        <v>77</v>
      </c>
      <c r="E38" s="129">
        <v>285</v>
      </c>
      <c r="F38" s="130">
        <v>451</v>
      </c>
      <c r="G38" s="135">
        <f t="shared" si="1"/>
        <v>736</v>
      </c>
      <c r="I38" s="132"/>
      <c r="N38" s="78"/>
      <c r="O38" s="78"/>
    </row>
    <row r="39" spans="1:15" s="6" customFormat="1" ht="13" x14ac:dyDescent="0.15">
      <c r="A39" s="126"/>
      <c r="B39" s="153" t="s">
        <v>98</v>
      </c>
      <c r="C39" s="154"/>
      <c r="D39" s="155" t="s">
        <v>76</v>
      </c>
      <c r="E39" s="141">
        <v>3173</v>
      </c>
      <c r="F39" s="130">
        <v>1890</v>
      </c>
      <c r="G39" s="156">
        <f t="shared" si="1"/>
        <v>5063</v>
      </c>
      <c r="I39" s="132"/>
      <c r="N39" s="78"/>
      <c r="O39" s="78"/>
    </row>
    <row r="40" spans="1:15" s="6" customFormat="1" ht="13" x14ac:dyDescent="0.15">
      <c r="A40" s="126"/>
      <c r="B40" s="153"/>
      <c r="C40" s="150" t="s">
        <v>99</v>
      </c>
      <c r="D40" s="151"/>
      <c r="E40" s="136">
        <f>SUM(E36,E38)</f>
        <v>636</v>
      </c>
      <c r="F40" s="136">
        <f>SUM(F36,F38)</f>
        <v>963</v>
      </c>
      <c r="G40" s="135">
        <f t="shared" si="1"/>
        <v>1599</v>
      </c>
      <c r="I40" s="132"/>
      <c r="N40" s="78"/>
      <c r="O40" s="78"/>
    </row>
    <row r="41" spans="1:15" s="6" customFormat="1" ht="13" x14ac:dyDescent="0.15">
      <c r="A41" s="126"/>
      <c r="B41" s="153" t="s">
        <v>100</v>
      </c>
      <c r="C41" s="150" t="s">
        <v>101</v>
      </c>
      <c r="D41" s="151"/>
      <c r="E41" s="136">
        <f>SUM(E37,E39)</f>
        <v>4148</v>
      </c>
      <c r="F41" s="136">
        <f>SUM(F37,F39)</f>
        <v>3471</v>
      </c>
      <c r="G41" s="135">
        <f t="shared" si="1"/>
        <v>7619</v>
      </c>
      <c r="I41" s="132"/>
      <c r="N41" s="78"/>
      <c r="O41" s="78"/>
    </row>
    <row r="42" spans="1:15" s="6" customFormat="1" ht="13" x14ac:dyDescent="0.15">
      <c r="A42" s="126"/>
      <c r="B42" s="157"/>
      <c r="C42" s="158" t="s">
        <v>102</v>
      </c>
      <c r="D42" s="159"/>
      <c r="E42" s="141">
        <f>SUM(E40:E41)</f>
        <v>4784</v>
      </c>
      <c r="F42" s="141">
        <f>SUM(F40:F41)</f>
        <v>4434</v>
      </c>
      <c r="G42" s="156">
        <f t="shared" si="1"/>
        <v>9218</v>
      </c>
      <c r="I42" s="132"/>
      <c r="N42" s="78"/>
      <c r="O42" s="78"/>
    </row>
    <row r="43" spans="1:15" s="6" customFormat="1" thickBot="1" x14ac:dyDescent="0.2">
      <c r="A43" s="160"/>
      <c r="B43" s="161"/>
      <c r="C43" s="162" t="s">
        <v>103</v>
      </c>
      <c r="D43" s="162"/>
      <c r="E43" s="163">
        <f>SUM(E42,E35)</f>
        <v>4877</v>
      </c>
      <c r="F43" s="163">
        <f>SUM(F42,F35)</f>
        <v>4651</v>
      </c>
      <c r="G43" s="164">
        <f t="shared" si="1"/>
        <v>9528</v>
      </c>
      <c r="I43" s="132"/>
      <c r="N43" s="78"/>
      <c r="O43" s="78"/>
    </row>
    <row r="44" spans="1:15" s="6" customFormat="1" ht="13" x14ac:dyDescent="0.15">
      <c r="A44" s="11" t="s">
        <v>24</v>
      </c>
      <c r="E44" s="78"/>
      <c r="N44" s="78"/>
      <c r="O44" s="78"/>
    </row>
  </sheetData>
  <mergeCells count="22">
    <mergeCell ref="C41:D41"/>
    <mergeCell ref="C42:D42"/>
    <mergeCell ref="B24:C25"/>
    <mergeCell ref="A29:A43"/>
    <mergeCell ref="B29:B35"/>
    <mergeCell ref="C29:C30"/>
    <mergeCell ref="C31:C32"/>
    <mergeCell ref="C33:D33"/>
    <mergeCell ref="C34:D34"/>
    <mergeCell ref="C36:C37"/>
    <mergeCell ref="C38:C39"/>
    <mergeCell ref="C40:D40"/>
    <mergeCell ref="A2:G5"/>
    <mergeCell ref="A8:A28"/>
    <mergeCell ref="B8:C9"/>
    <mergeCell ref="B10:C11"/>
    <mergeCell ref="B12:C13"/>
    <mergeCell ref="B14:C15"/>
    <mergeCell ref="B16:C17"/>
    <mergeCell ref="B18:C19"/>
    <mergeCell ref="B20:C21"/>
    <mergeCell ref="B22:C23"/>
  </mergeCells>
  <phoneticPr fontId="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baseColWidth="12" defaultColWidth="8.83203125" defaultRowHeight="14" x14ac:dyDescent="0.15"/>
  <cols>
    <col min="1" max="1" width="20.5" customWidth="1"/>
    <col min="2" max="4" width="5.1640625" customWidth="1"/>
    <col min="5" max="5" width="5.1640625" style="116" customWidth="1"/>
    <col min="6" max="13" width="5.1640625" customWidth="1"/>
    <col min="14" max="14" width="5.1640625" style="116" customWidth="1"/>
  </cols>
  <sheetData>
    <row r="1" spans="1:14" s="2" customFormat="1" ht="15" x14ac:dyDescent="0.15">
      <c r="A1" s="4" t="s">
        <v>125</v>
      </c>
      <c r="E1" s="165"/>
      <c r="N1" s="165"/>
    </row>
    <row r="2" spans="1:14" s="6" customFormat="1" ht="13" x14ac:dyDescent="0.15">
      <c r="A2" s="27" t="s">
        <v>105</v>
      </c>
      <c r="B2" s="27"/>
      <c r="C2" s="27"/>
      <c r="D2" s="27"/>
      <c r="E2" s="27"/>
      <c r="F2" s="27"/>
      <c r="G2" s="27"/>
      <c r="H2" s="27"/>
      <c r="I2" s="27"/>
      <c r="J2" s="27"/>
      <c r="K2" s="27"/>
      <c r="L2" s="27"/>
      <c r="M2" s="27"/>
      <c r="N2" s="27"/>
    </row>
    <row r="3" spans="1:14" s="6" customFormat="1" thickBot="1" x14ac:dyDescent="0.2">
      <c r="A3" s="28"/>
      <c r="B3" s="28"/>
      <c r="C3" s="28"/>
      <c r="D3" s="28"/>
      <c r="E3" s="28"/>
      <c r="F3" s="28"/>
      <c r="G3" s="28"/>
      <c r="H3" s="28"/>
      <c r="I3" s="28"/>
      <c r="J3" s="28"/>
      <c r="K3" s="28"/>
      <c r="L3" s="28"/>
      <c r="M3" s="28"/>
      <c r="N3" s="28"/>
    </row>
    <row r="4" spans="1:14" s="6" customFormat="1" thickBot="1" x14ac:dyDescent="0.2">
      <c r="A4" s="166"/>
      <c r="B4" s="92" t="s">
        <v>28</v>
      </c>
      <c r="C4" s="92" t="s">
        <v>55</v>
      </c>
      <c r="D4" s="92" t="s">
        <v>106</v>
      </c>
      <c r="E4" s="92" t="s">
        <v>107</v>
      </c>
      <c r="F4" s="92" t="s">
        <v>108</v>
      </c>
      <c r="G4" s="92" t="s">
        <v>109</v>
      </c>
      <c r="H4" s="92" t="s">
        <v>110</v>
      </c>
      <c r="I4" s="92" t="s">
        <v>111</v>
      </c>
      <c r="J4" s="92" t="s">
        <v>112</v>
      </c>
      <c r="K4" s="92" t="s">
        <v>113</v>
      </c>
      <c r="L4" s="92" t="s">
        <v>114</v>
      </c>
      <c r="M4" s="92" t="s">
        <v>115</v>
      </c>
      <c r="N4" s="167" t="s">
        <v>116</v>
      </c>
    </row>
    <row r="5" spans="1:14" s="6" customFormat="1" ht="13" x14ac:dyDescent="0.15">
      <c r="A5" s="61" t="s">
        <v>28</v>
      </c>
      <c r="B5" s="168">
        <f>SUM(C5:N5)</f>
        <v>268</v>
      </c>
      <c r="C5" s="168">
        <f>SUM(C6:C12)</f>
        <v>23</v>
      </c>
      <c r="D5" s="168">
        <f t="shared" ref="D5:N5" si="0">SUM(D6:D12)</f>
        <v>32</v>
      </c>
      <c r="E5" s="168">
        <f t="shared" si="0"/>
        <v>15</v>
      </c>
      <c r="F5" s="168">
        <f t="shared" si="0"/>
        <v>14</v>
      </c>
      <c r="G5" s="168">
        <f t="shared" si="0"/>
        <v>12</v>
      </c>
      <c r="H5" s="168">
        <f t="shared" si="0"/>
        <v>31</v>
      </c>
      <c r="I5" s="168">
        <f t="shared" si="0"/>
        <v>24</v>
      </c>
      <c r="J5" s="168">
        <f t="shared" si="0"/>
        <v>19</v>
      </c>
      <c r="K5" s="168">
        <f t="shared" si="0"/>
        <v>41</v>
      </c>
      <c r="L5" s="168">
        <f t="shared" si="0"/>
        <v>27</v>
      </c>
      <c r="M5" s="168">
        <f t="shared" si="0"/>
        <v>18</v>
      </c>
      <c r="N5" s="169">
        <f t="shared" si="0"/>
        <v>12</v>
      </c>
    </row>
    <row r="6" spans="1:14" s="6" customFormat="1" ht="13" x14ac:dyDescent="0.15">
      <c r="A6" s="64" t="s">
        <v>117</v>
      </c>
      <c r="B6" s="170">
        <f t="shared" ref="B6:B12" si="1">SUM(C6:N6)</f>
        <v>11</v>
      </c>
      <c r="C6" s="170">
        <v>2</v>
      </c>
      <c r="D6" s="170">
        <v>0</v>
      </c>
      <c r="E6" s="171">
        <v>2</v>
      </c>
      <c r="F6" s="170">
        <v>0</v>
      </c>
      <c r="G6" s="170">
        <v>0</v>
      </c>
      <c r="H6" s="170">
        <v>0</v>
      </c>
      <c r="I6" s="170">
        <v>1</v>
      </c>
      <c r="J6" s="170">
        <v>0</v>
      </c>
      <c r="K6" s="170">
        <v>3</v>
      </c>
      <c r="L6" s="170">
        <v>2</v>
      </c>
      <c r="M6" s="170">
        <v>0</v>
      </c>
      <c r="N6" s="171">
        <v>1</v>
      </c>
    </row>
    <row r="7" spans="1:14" s="6" customFormat="1" ht="13" x14ac:dyDescent="0.15">
      <c r="A7" s="64" t="s">
        <v>118</v>
      </c>
      <c r="B7" s="170">
        <f t="shared" si="1"/>
        <v>15</v>
      </c>
      <c r="C7" s="170">
        <v>2</v>
      </c>
      <c r="D7" s="170">
        <v>2</v>
      </c>
      <c r="E7" s="171">
        <v>0</v>
      </c>
      <c r="F7" s="170">
        <v>0</v>
      </c>
      <c r="G7" s="170">
        <v>2</v>
      </c>
      <c r="H7" s="170">
        <v>3</v>
      </c>
      <c r="I7" s="170">
        <v>2</v>
      </c>
      <c r="J7" s="170">
        <v>1</v>
      </c>
      <c r="K7" s="170">
        <v>0</v>
      </c>
      <c r="L7" s="170">
        <v>0</v>
      </c>
      <c r="M7" s="170">
        <v>3</v>
      </c>
      <c r="N7" s="171">
        <v>0</v>
      </c>
    </row>
    <row r="8" spans="1:14" s="6" customFormat="1" ht="13" x14ac:dyDescent="0.15">
      <c r="A8" s="64" t="s">
        <v>119</v>
      </c>
      <c r="B8" s="170">
        <f t="shared" si="1"/>
        <v>44</v>
      </c>
      <c r="C8" s="170">
        <v>3</v>
      </c>
      <c r="D8" s="170">
        <v>5</v>
      </c>
      <c r="E8" s="171">
        <v>2</v>
      </c>
      <c r="F8" s="170">
        <v>3</v>
      </c>
      <c r="G8" s="170">
        <v>1</v>
      </c>
      <c r="H8" s="170">
        <v>3</v>
      </c>
      <c r="I8" s="170">
        <v>4</v>
      </c>
      <c r="J8" s="170">
        <v>5</v>
      </c>
      <c r="K8" s="170">
        <v>3</v>
      </c>
      <c r="L8" s="170">
        <v>8</v>
      </c>
      <c r="M8" s="170">
        <v>4</v>
      </c>
      <c r="N8" s="171">
        <v>3</v>
      </c>
    </row>
    <row r="9" spans="1:14" s="6" customFormat="1" ht="13" x14ac:dyDescent="0.15">
      <c r="A9" s="64" t="s">
        <v>120</v>
      </c>
      <c r="B9" s="170">
        <f t="shared" si="1"/>
        <v>34</v>
      </c>
      <c r="C9" s="170">
        <v>1</v>
      </c>
      <c r="D9" s="170">
        <v>5</v>
      </c>
      <c r="E9" s="171">
        <v>2</v>
      </c>
      <c r="F9" s="170">
        <v>5</v>
      </c>
      <c r="G9" s="170">
        <v>1</v>
      </c>
      <c r="H9" s="170">
        <v>3</v>
      </c>
      <c r="I9" s="170">
        <v>7</v>
      </c>
      <c r="J9" s="170">
        <v>1</v>
      </c>
      <c r="K9" s="170">
        <v>3</v>
      </c>
      <c r="L9" s="170">
        <v>4</v>
      </c>
      <c r="M9" s="170">
        <v>2</v>
      </c>
      <c r="N9" s="171">
        <v>0</v>
      </c>
    </row>
    <row r="10" spans="1:14" s="6" customFormat="1" ht="13" x14ac:dyDescent="0.15">
      <c r="A10" s="64" t="s">
        <v>121</v>
      </c>
      <c r="B10" s="170">
        <f t="shared" si="1"/>
        <v>53</v>
      </c>
      <c r="C10" s="170">
        <v>8</v>
      </c>
      <c r="D10" s="170">
        <v>7</v>
      </c>
      <c r="E10" s="171">
        <v>7</v>
      </c>
      <c r="F10" s="170">
        <v>5</v>
      </c>
      <c r="G10" s="170">
        <v>0</v>
      </c>
      <c r="H10" s="170">
        <v>9</v>
      </c>
      <c r="I10" s="170">
        <v>3</v>
      </c>
      <c r="J10" s="170">
        <v>4</v>
      </c>
      <c r="K10" s="170">
        <v>2</v>
      </c>
      <c r="L10" s="170">
        <v>5</v>
      </c>
      <c r="M10" s="170">
        <v>1</v>
      </c>
      <c r="N10" s="171">
        <v>2</v>
      </c>
    </row>
    <row r="11" spans="1:14" s="6" customFormat="1" ht="13" x14ac:dyDescent="0.15">
      <c r="A11" s="172" t="s">
        <v>122</v>
      </c>
      <c r="B11" s="170">
        <f t="shared" si="1"/>
        <v>63</v>
      </c>
      <c r="C11" s="170">
        <v>5</v>
      </c>
      <c r="D11" s="170">
        <v>6</v>
      </c>
      <c r="E11" s="171">
        <v>1</v>
      </c>
      <c r="F11" s="170">
        <v>1</v>
      </c>
      <c r="G11" s="170">
        <v>4</v>
      </c>
      <c r="H11" s="170">
        <v>7</v>
      </c>
      <c r="I11" s="170">
        <v>3</v>
      </c>
      <c r="J11" s="170">
        <v>6</v>
      </c>
      <c r="K11" s="170">
        <v>19</v>
      </c>
      <c r="L11" s="170">
        <v>3</v>
      </c>
      <c r="M11" s="170">
        <v>4</v>
      </c>
      <c r="N11" s="171">
        <v>4</v>
      </c>
    </row>
    <row r="12" spans="1:14" s="6" customFormat="1" thickBot="1" x14ac:dyDescent="0.2">
      <c r="A12" s="112" t="s">
        <v>123</v>
      </c>
      <c r="B12" s="173">
        <f t="shared" si="1"/>
        <v>48</v>
      </c>
      <c r="C12" s="173">
        <v>2</v>
      </c>
      <c r="D12" s="173">
        <v>7</v>
      </c>
      <c r="E12" s="174">
        <v>1</v>
      </c>
      <c r="F12" s="173">
        <v>0</v>
      </c>
      <c r="G12" s="173">
        <v>4</v>
      </c>
      <c r="H12" s="173">
        <v>6</v>
      </c>
      <c r="I12" s="173">
        <v>4</v>
      </c>
      <c r="J12" s="173">
        <v>2</v>
      </c>
      <c r="K12" s="173">
        <v>11</v>
      </c>
      <c r="L12" s="173">
        <v>5</v>
      </c>
      <c r="M12" s="173">
        <v>4</v>
      </c>
      <c r="N12" s="174">
        <v>2</v>
      </c>
    </row>
    <row r="13" spans="1:14" s="6" customFormat="1" ht="13" x14ac:dyDescent="0.15">
      <c r="A13" s="76" t="s">
        <v>124</v>
      </c>
      <c r="B13" s="77"/>
      <c r="C13" s="77"/>
      <c r="D13" s="77"/>
      <c r="E13" s="77"/>
      <c r="F13" s="78"/>
      <c r="G13" s="78"/>
      <c r="H13" s="78"/>
      <c r="I13" s="78"/>
      <c r="J13" s="78"/>
      <c r="K13" s="78"/>
      <c r="L13" s="78"/>
      <c r="M13" s="78"/>
      <c r="N13" s="78"/>
    </row>
    <row r="14" spans="1:14" s="6" customFormat="1" ht="13" x14ac:dyDescent="0.15">
      <c r="A14" s="11" t="s">
        <v>24</v>
      </c>
      <c r="E14" s="78"/>
      <c r="N14" s="78"/>
    </row>
    <row r="16" spans="1:14" x14ac:dyDescent="0.15">
      <c r="B16" s="175"/>
      <c r="C16" s="175"/>
    </row>
  </sheetData>
  <mergeCells count="2">
    <mergeCell ref="A2:N3"/>
    <mergeCell ref="B16:C1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baseColWidth="12" defaultColWidth="8.83203125" defaultRowHeight="14" x14ac:dyDescent="0.15"/>
  <cols>
    <col min="1" max="1" width="8.33203125" customWidth="1"/>
    <col min="2" max="2" width="4.6640625" customWidth="1"/>
    <col min="3" max="5" width="18.6640625" customWidth="1"/>
    <col min="6" max="6" width="18.6640625" style="116" customWidth="1"/>
    <col min="7" max="7" width="15.6640625" style="116" customWidth="1"/>
    <col min="9" max="9" width="6.6640625" customWidth="1"/>
  </cols>
  <sheetData>
    <row r="1" spans="1:7" s="4" customFormat="1" ht="15" x14ac:dyDescent="0.15">
      <c r="A1" s="45" t="s">
        <v>126</v>
      </c>
      <c r="F1" s="46"/>
      <c r="G1" s="46"/>
    </row>
    <row r="2" spans="1:7" s="11" customFormat="1" ht="13" x14ac:dyDescent="0.15">
      <c r="A2" s="27" t="s">
        <v>127</v>
      </c>
      <c r="B2" s="27"/>
      <c r="C2" s="27"/>
      <c r="D2" s="27"/>
      <c r="E2" s="27"/>
      <c r="F2" s="27"/>
      <c r="G2" s="176"/>
    </row>
    <row r="3" spans="1:7" s="11" customFormat="1" ht="13" x14ac:dyDescent="0.15">
      <c r="A3" s="27"/>
      <c r="B3" s="27"/>
      <c r="C3" s="27"/>
      <c r="D3" s="27"/>
      <c r="E3" s="27"/>
      <c r="F3" s="27"/>
      <c r="G3" s="176"/>
    </row>
    <row r="4" spans="1:7" s="11" customFormat="1" ht="13" x14ac:dyDescent="0.15">
      <c r="F4" s="176"/>
      <c r="G4" s="176"/>
    </row>
    <row r="5" spans="1:7" s="11" customFormat="1" ht="13" x14ac:dyDescent="0.15">
      <c r="A5" s="11" t="s">
        <v>128</v>
      </c>
      <c r="B5" s="11" t="s">
        <v>129</v>
      </c>
      <c r="D5" s="177" t="s">
        <v>130</v>
      </c>
      <c r="F5" s="176"/>
      <c r="G5" s="176"/>
    </row>
    <row r="6" spans="1:7" s="11" customFormat="1" ht="13" x14ac:dyDescent="0.15">
      <c r="B6" s="11" t="s">
        <v>131</v>
      </c>
      <c r="D6" s="177" t="s">
        <v>132</v>
      </c>
      <c r="F6" s="176"/>
      <c r="G6" s="176"/>
    </row>
    <row r="7" spans="1:7" s="11" customFormat="1" thickBot="1" x14ac:dyDescent="0.2">
      <c r="B7" s="11" t="s">
        <v>133</v>
      </c>
      <c r="D7" s="177" t="s">
        <v>134</v>
      </c>
      <c r="F7" s="176"/>
      <c r="G7" s="176"/>
    </row>
    <row r="8" spans="1:7" s="6" customFormat="1" ht="27" thickBot="1" x14ac:dyDescent="0.2">
      <c r="A8" s="178"/>
      <c r="B8" s="179"/>
      <c r="C8" s="92" t="s">
        <v>28</v>
      </c>
      <c r="D8" s="180" t="s">
        <v>135</v>
      </c>
      <c r="E8" s="180" t="s">
        <v>136</v>
      </c>
      <c r="F8" s="181" t="s">
        <v>137</v>
      </c>
      <c r="G8" s="78"/>
    </row>
    <row r="9" spans="1:7" s="6" customFormat="1" ht="13" x14ac:dyDescent="0.15">
      <c r="A9" s="182" t="s">
        <v>28</v>
      </c>
      <c r="B9" s="183"/>
      <c r="C9" s="184">
        <v>500</v>
      </c>
      <c r="D9" s="184">
        <v>143</v>
      </c>
      <c r="E9" s="184">
        <v>202</v>
      </c>
      <c r="F9" s="185">
        <v>155</v>
      </c>
      <c r="G9" s="78"/>
    </row>
    <row r="10" spans="1:7" s="6" customFormat="1" ht="13" x14ac:dyDescent="0.15">
      <c r="A10" s="186" t="s">
        <v>45</v>
      </c>
      <c r="B10" s="187"/>
      <c r="C10" s="188">
        <v>63</v>
      </c>
      <c r="D10" s="188">
        <v>63</v>
      </c>
      <c r="E10" s="188">
        <v>0</v>
      </c>
      <c r="F10" s="189">
        <v>0</v>
      </c>
      <c r="G10" s="77"/>
    </row>
    <row r="11" spans="1:7" s="6" customFormat="1" ht="13" x14ac:dyDescent="0.15">
      <c r="A11" s="186" t="s">
        <v>10</v>
      </c>
      <c r="B11" s="187"/>
      <c r="C11" s="188">
        <v>47</v>
      </c>
      <c r="D11" s="188">
        <v>30</v>
      </c>
      <c r="E11" s="188">
        <v>17</v>
      </c>
      <c r="F11" s="189">
        <v>0</v>
      </c>
      <c r="G11" s="77"/>
    </row>
    <row r="12" spans="1:7" s="6" customFormat="1" ht="13" x14ac:dyDescent="0.15">
      <c r="A12" s="186" t="s">
        <v>46</v>
      </c>
      <c r="B12" s="187"/>
      <c r="C12" s="188">
        <v>70</v>
      </c>
      <c r="D12" s="188">
        <v>1</v>
      </c>
      <c r="E12" s="188">
        <v>69</v>
      </c>
      <c r="F12" s="189">
        <v>0</v>
      </c>
      <c r="G12" s="77"/>
    </row>
    <row r="13" spans="1:7" s="6" customFormat="1" ht="13" x14ac:dyDescent="0.15">
      <c r="A13" s="186" t="s">
        <v>47</v>
      </c>
      <c r="B13" s="187"/>
      <c r="C13" s="188">
        <v>53</v>
      </c>
      <c r="D13" s="188">
        <v>3</v>
      </c>
      <c r="E13" s="188">
        <v>50</v>
      </c>
      <c r="F13" s="189">
        <v>0</v>
      </c>
      <c r="G13" s="77"/>
    </row>
    <row r="14" spans="1:7" s="6" customFormat="1" ht="13" x14ac:dyDescent="0.15">
      <c r="A14" s="186" t="s">
        <v>48</v>
      </c>
      <c r="B14" s="187"/>
      <c r="C14" s="188">
        <v>60</v>
      </c>
      <c r="D14" s="188">
        <v>1</v>
      </c>
      <c r="E14" s="188">
        <v>40</v>
      </c>
      <c r="F14" s="189">
        <v>19</v>
      </c>
      <c r="G14" s="77"/>
    </row>
    <row r="15" spans="1:7" s="6" customFormat="1" ht="13" x14ac:dyDescent="0.15">
      <c r="A15" s="186" t="s">
        <v>138</v>
      </c>
      <c r="B15" s="187"/>
      <c r="C15" s="188">
        <v>54</v>
      </c>
      <c r="D15" s="188">
        <v>0</v>
      </c>
      <c r="E15" s="188">
        <v>7</v>
      </c>
      <c r="F15" s="189">
        <v>47</v>
      </c>
      <c r="G15" s="77"/>
    </row>
    <row r="16" spans="1:7" s="6" customFormat="1" ht="13" x14ac:dyDescent="0.15">
      <c r="A16" s="186" t="s">
        <v>50</v>
      </c>
      <c r="B16" s="187"/>
      <c r="C16" s="188">
        <v>70</v>
      </c>
      <c r="D16" s="188">
        <v>0</v>
      </c>
      <c r="E16" s="190">
        <v>0</v>
      </c>
      <c r="F16" s="189">
        <v>70</v>
      </c>
      <c r="G16" s="77"/>
    </row>
    <row r="17" spans="1:7" s="6" customFormat="1" thickBot="1" x14ac:dyDescent="0.2">
      <c r="A17" s="191" t="s">
        <v>139</v>
      </c>
      <c r="B17" s="192"/>
      <c r="C17" s="193">
        <v>83</v>
      </c>
      <c r="D17" s="193">
        <v>45</v>
      </c>
      <c r="E17" s="193">
        <v>19</v>
      </c>
      <c r="F17" s="194">
        <v>19</v>
      </c>
      <c r="G17" s="77"/>
    </row>
    <row r="18" spans="1:7" s="6" customFormat="1" ht="13" x14ac:dyDescent="0.15">
      <c r="A18" s="11" t="s">
        <v>24</v>
      </c>
      <c r="D18" s="12"/>
      <c r="F18" s="78"/>
      <c r="G18" s="78"/>
    </row>
    <row r="21" spans="1:7" x14ac:dyDescent="0.15">
      <c r="C21" s="195"/>
    </row>
  </sheetData>
  <mergeCells count="11">
    <mergeCell ref="A13:B13"/>
    <mergeCell ref="A14:B14"/>
    <mergeCell ref="A15:B15"/>
    <mergeCell ref="A16:B16"/>
    <mergeCell ref="A17:B17"/>
    <mergeCell ref="A2:F3"/>
    <mergeCell ref="A8:B8"/>
    <mergeCell ref="A9:B9"/>
    <mergeCell ref="A10:B10"/>
    <mergeCell ref="A11:B11"/>
    <mergeCell ref="A12:B1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baseColWidth="12" defaultColWidth="8.83203125" defaultRowHeight="14" x14ac:dyDescent="0.15"/>
  <cols>
    <col min="1" max="1" width="6.5" customWidth="1"/>
    <col min="2" max="2" width="2.6640625" customWidth="1"/>
    <col min="3" max="3" width="2.5" style="243" customWidth="1"/>
    <col min="4" max="4" width="2.5" customWidth="1"/>
    <col min="5" max="5" width="2.5" style="243" customWidth="1"/>
    <col min="6" max="6" width="2.6640625" customWidth="1"/>
    <col min="7" max="7" width="6.83203125" customWidth="1"/>
    <col min="8" max="8" width="4.83203125" customWidth="1"/>
    <col min="9" max="9" width="6.33203125" customWidth="1"/>
    <col min="10" max="10" width="5" style="116" customWidth="1"/>
    <col min="11" max="11" width="4.33203125" customWidth="1"/>
    <col min="12" max="16" width="5" customWidth="1"/>
    <col min="17" max="17" width="6.1640625" customWidth="1"/>
    <col min="18" max="18" width="4.83203125" customWidth="1"/>
    <col min="19" max="19" width="5" style="116" customWidth="1"/>
  </cols>
  <sheetData>
    <row r="1" spans="1:20" s="2" customFormat="1" ht="18" thickBot="1" x14ac:dyDescent="0.2">
      <c r="A1" s="45" t="s">
        <v>165</v>
      </c>
      <c r="B1" s="88"/>
      <c r="C1" s="5"/>
      <c r="D1" s="88"/>
      <c r="E1" s="5"/>
      <c r="F1" s="88"/>
      <c r="J1" s="165"/>
      <c r="S1" s="165"/>
    </row>
    <row r="2" spans="1:20" s="11" customFormat="1" ht="13" x14ac:dyDescent="0.15">
      <c r="A2" s="196"/>
      <c r="B2" s="196"/>
      <c r="C2" s="196"/>
      <c r="D2" s="196"/>
      <c r="E2" s="196"/>
      <c r="F2" s="197"/>
      <c r="G2" s="198" t="s">
        <v>140</v>
      </c>
      <c r="H2" s="36" t="s">
        <v>141</v>
      </c>
      <c r="I2" s="51"/>
      <c r="J2" s="52"/>
      <c r="K2" s="199" t="s">
        <v>142</v>
      </c>
      <c r="L2" s="200"/>
      <c r="M2" s="200"/>
      <c r="N2" s="200"/>
      <c r="O2" s="200"/>
      <c r="P2" s="201"/>
      <c r="Q2" s="202" t="s">
        <v>143</v>
      </c>
      <c r="R2" s="202" t="s">
        <v>144</v>
      </c>
      <c r="S2" s="203" t="s">
        <v>40</v>
      </c>
    </row>
    <row r="3" spans="1:20" s="11" customFormat="1" ht="27" thickBot="1" x14ac:dyDescent="0.2">
      <c r="A3" s="204"/>
      <c r="B3" s="204"/>
      <c r="C3" s="204"/>
      <c r="D3" s="204"/>
      <c r="E3" s="204"/>
      <c r="F3" s="55"/>
      <c r="G3" s="205"/>
      <c r="H3" s="8" t="s">
        <v>28</v>
      </c>
      <c r="I3" s="206" t="s">
        <v>145</v>
      </c>
      <c r="J3" s="206" t="s">
        <v>146</v>
      </c>
      <c r="K3" s="206" t="s">
        <v>28</v>
      </c>
      <c r="L3" s="206" t="s">
        <v>147</v>
      </c>
      <c r="M3" s="207" t="s">
        <v>148</v>
      </c>
      <c r="N3" s="207" t="s">
        <v>149</v>
      </c>
      <c r="O3" s="207" t="s">
        <v>150</v>
      </c>
      <c r="P3" s="206" t="s">
        <v>40</v>
      </c>
      <c r="Q3" s="205"/>
      <c r="R3" s="205"/>
      <c r="S3" s="208"/>
    </row>
    <row r="4" spans="1:20" s="211" customFormat="1" ht="13" x14ac:dyDescent="0.15">
      <c r="A4" s="95" t="s">
        <v>28</v>
      </c>
      <c r="B4" s="95"/>
      <c r="C4" s="95"/>
      <c r="D4" s="95"/>
      <c r="E4" s="95"/>
      <c r="F4" s="96"/>
      <c r="G4" s="168">
        <v>500</v>
      </c>
      <c r="H4" s="168">
        <v>277</v>
      </c>
      <c r="I4" s="168">
        <v>209</v>
      </c>
      <c r="J4" s="168">
        <v>68</v>
      </c>
      <c r="K4" s="209">
        <v>228</v>
      </c>
      <c r="L4" s="168">
        <v>3</v>
      </c>
      <c r="M4" s="168">
        <v>87</v>
      </c>
      <c r="N4" s="168">
        <v>105</v>
      </c>
      <c r="O4" s="168">
        <v>14</v>
      </c>
      <c r="P4" s="168">
        <v>19</v>
      </c>
      <c r="Q4" s="168">
        <v>4</v>
      </c>
      <c r="R4" s="168">
        <v>20</v>
      </c>
      <c r="S4" s="169">
        <v>108</v>
      </c>
      <c r="T4" s="210"/>
    </row>
    <row r="5" spans="1:20" s="11" customFormat="1" ht="13" x14ac:dyDescent="0.15">
      <c r="A5" s="212" t="s">
        <v>151</v>
      </c>
      <c r="B5" s="100"/>
      <c r="C5" s="213" t="s">
        <v>28</v>
      </c>
      <c r="D5" s="214"/>
      <c r="E5" s="214"/>
      <c r="F5" s="215"/>
      <c r="G5" s="216">
        <v>143</v>
      </c>
      <c r="H5" s="216">
        <v>65</v>
      </c>
      <c r="I5" s="216">
        <v>58</v>
      </c>
      <c r="J5" s="216">
        <v>7</v>
      </c>
      <c r="K5" s="216">
        <v>74</v>
      </c>
      <c r="L5" s="216">
        <v>2</v>
      </c>
      <c r="M5" s="216">
        <v>30</v>
      </c>
      <c r="N5" s="216">
        <v>28</v>
      </c>
      <c r="O5" s="216">
        <v>7</v>
      </c>
      <c r="P5" s="216">
        <v>7</v>
      </c>
      <c r="Q5" s="216">
        <v>0</v>
      </c>
      <c r="R5" s="216">
        <v>4</v>
      </c>
      <c r="S5" s="217">
        <v>18</v>
      </c>
      <c r="T5" s="218"/>
    </row>
    <row r="6" spans="1:20" s="11" customFormat="1" ht="13" x14ac:dyDescent="0.15">
      <c r="A6" s="219"/>
      <c r="B6" s="100"/>
      <c r="C6" s="220" t="s">
        <v>152</v>
      </c>
      <c r="D6" s="221" t="s">
        <v>153</v>
      </c>
      <c r="E6" s="220" t="s">
        <v>154</v>
      </c>
      <c r="F6" s="222" t="s">
        <v>155</v>
      </c>
      <c r="G6" s="170">
        <v>2</v>
      </c>
      <c r="H6" s="170">
        <v>0</v>
      </c>
      <c r="I6" s="101">
        <v>0</v>
      </c>
      <c r="J6" s="101">
        <v>0</v>
      </c>
      <c r="K6" s="170">
        <v>0</v>
      </c>
      <c r="L6" s="101">
        <v>0</v>
      </c>
      <c r="M6" s="101">
        <v>0</v>
      </c>
      <c r="N6" s="101">
        <v>0</v>
      </c>
      <c r="O6" s="101">
        <v>0</v>
      </c>
      <c r="P6" s="101">
        <v>0</v>
      </c>
      <c r="Q6" s="101">
        <v>0</v>
      </c>
      <c r="R6" s="101">
        <v>2</v>
      </c>
      <c r="S6" s="102">
        <v>0</v>
      </c>
    </row>
    <row r="7" spans="1:20" s="11" customFormat="1" ht="13" x14ac:dyDescent="0.15">
      <c r="A7" s="219"/>
      <c r="B7" s="100"/>
      <c r="C7" s="220" t="s">
        <v>156</v>
      </c>
      <c r="D7" s="221" t="s">
        <v>157</v>
      </c>
      <c r="E7" s="220" t="s">
        <v>158</v>
      </c>
      <c r="F7" s="222"/>
      <c r="G7" s="170">
        <v>3</v>
      </c>
      <c r="H7" s="170">
        <v>1</v>
      </c>
      <c r="I7" s="101">
        <v>1</v>
      </c>
      <c r="J7" s="102">
        <v>0</v>
      </c>
      <c r="K7" s="170">
        <v>1</v>
      </c>
      <c r="L7" s="101">
        <v>0</v>
      </c>
      <c r="M7" s="101">
        <v>0</v>
      </c>
      <c r="N7" s="101">
        <v>1</v>
      </c>
      <c r="O7" s="101">
        <v>0</v>
      </c>
      <c r="P7" s="101">
        <v>0</v>
      </c>
      <c r="Q7" s="101">
        <v>0</v>
      </c>
      <c r="R7" s="101">
        <v>1</v>
      </c>
      <c r="S7" s="102">
        <v>0</v>
      </c>
    </row>
    <row r="8" spans="1:20" s="11" customFormat="1" ht="13" x14ac:dyDescent="0.15">
      <c r="A8" s="219"/>
      <c r="B8" s="100"/>
      <c r="C8" s="220" t="s">
        <v>159</v>
      </c>
      <c r="D8" s="221" t="s">
        <v>157</v>
      </c>
      <c r="E8" s="220" t="s">
        <v>160</v>
      </c>
      <c r="F8" s="222"/>
      <c r="G8" s="170">
        <v>11</v>
      </c>
      <c r="H8" s="170">
        <v>8</v>
      </c>
      <c r="I8" s="101">
        <v>6</v>
      </c>
      <c r="J8" s="102">
        <v>2</v>
      </c>
      <c r="K8" s="170">
        <v>2</v>
      </c>
      <c r="L8" s="101">
        <v>2</v>
      </c>
      <c r="M8" s="101">
        <v>0</v>
      </c>
      <c r="N8" s="101">
        <v>0</v>
      </c>
      <c r="O8" s="101">
        <v>0</v>
      </c>
      <c r="P8" s="101">
        <v>0</v>
      </c>
      <c r="Q8" s="101">
        <v>0</v>
      </c>
      <c r="R8" s="101">
        <v>1</v>
      </c>
      <c r="S8" s="102">
        <v>2</v>
      </c>
    </row>
    <row r="9" spans="1:20" s="11" customFormat="1" ht="13" x14ac:dyDescent="0.15">
      <c r="A9" s="223"/>
      <c r="B9" s="224"/>
      <c r="C9" s="225" t="s">
        <v>161</v>
      </c>
      <c r="D9" s="226" t="s">
        <v>157</v>
      </c>
      <c r="E9" s="225"/>
      <c r="F9" s="227"/>
      <c r="G9" s="228">
        <v>127</v>
      </c>
      <c r="H9" s="170">
        <v>56</v>
      </c>
      <c r="I9" s="104">
        <v>51</v>
      </c>
      <c r="J9" s="229">
        <v>5</v>
      </c>
      <c r="K9" s="228">
        <v>71</v>
      </c>
      <c r="L9" s="104">
        <v>0</v>
      </c>
      <c r="M9" s="104">
        <v>30</v>
      </c>
      <c r="N9" s="104">
        <v>27</v>
      </c>
      <c r="O9" s="104">
        <v>7</v>
      </c>
      <c r="P9" s="104">
        <v>7</v>
      </c>
      <c r="Q9" s="104">
        <v>0</v>
      </c>
      <c r="R9" s="104">
        <v>0</v>
      </c>
      <c r="S9" s="229">
        <v>16</v>
      </c>
    </row>
    <row r="10" spans="1:20" s="11" customFormat="1" ht="13" x14ac:dyDescent="0.15">
      <c r="A10" s="230" t="s">
        <v>136</v>
      </c>
      <c r="B10" s="106"/>
      <c r="C10" s="231" t="s">
        <v>28</v>
      </c>
      <c r="D10" s="232"/>
      <c r="E10" s="232"/>
      <c r="F10" s="233"/>
      <c r="G10" s="216">
        <v>202</v>
      </c>
      <c r="H10" s="216">
        <v>145</v>
      </c>
      <c r="I10" s="216">
        <v>94</v>
      </c>
      <c r="J10" s="216">
        <v>51</v>
      </c>
      <c r="K10" s="234">
        <v>86</v>
      </c>
      <c r="L10" s="216">
        <v>1</v>
      </c>
      <c r="M10" s="216">
        <v>36</v>
      </c>
      <c r="N10" s="216">
        <v>37</v>
      </c>
      <c r="O10" s="216">
        <v>2</v>
      </c>
      <c r="P10" s="216">
        <v>10</v>
      </c>
      <c r="Q10" s="216">
        <v>3</v>
      </c>
      <c r="R10" s="216">
        <v>9</v>
      </c>
      <c r="S10" s="217">
        <v>50</v>
      </c>
    </row>
    <row r="11" spans="1:20" s="11" customFormat="1" ht="13" x14ac:dyDescent="0.15">
      <c r="A11" s="219"/>
      <c r="B11" s="100"/>
      <c r="C11" s="220" t="s">
        <v>162</v>
      </c>
      <c r="D11" s="221" t="s">
        <v>157</v>
      </c>
      <c r="E11" s="220" t="s">
        <v>163</v>
      </c>
      <c r="F11" s="222" t="s">
        <v>155</v>
      </c>
      <c r="G11" s="170">
        <v>1</v>
      </c>
      <c r="H11" s="170">
        <v>0</v>
      </c>
      <c r="I11" s="101">
        <v>0</v>
      </c>
      <c r="J11" s="101">
        <v>0</v>
      </c>
      <c r="K11" s="170">
        <v>0</v>
      </c>
      <c r="L11" s="101">
        <v>0</v>
      </c>
      <c r="M11" s="101">
        <v>0</v>
      </c>
      <c r="N11" s="101">
        <v>0</v>
      </c>
      <c r="O11" s="101">
        <v>0</v>
      </c>
      <c r="P11" s="101">
        <v>0</v>
      </c>
      <c r="Q11" s="101">
        <v>0</v>
      </c>
      <c r="R11" s="101">
        <v>1</v>
      </c>
      <c r="S11" s="102">
        <v>0</v>
      </c>
    </row>
    <row r="12" spans="1:20" s="11" customFormat="1" ht="13" x14ac:dyDescent="0.15">
      <c r="A12" s="219"/>
      <c r="B12" s="100"/>
      <c r="C12" s="220" t="s">
        <v>156</v>
      </c>
      <c r="D12" s="221" t="s">
        <v>157</v>
      </c>
      <c r="E12" s="220" t="s">
        <v>158</v>
      </c>
      <c r="F12" s="222"/>
      <c r="G12" s="170">
        <v>4</v>
      </c>
      <c r="H12" s="170">
        <v>4</v>
      </c>
      <c r="I12" s="101">
        <v>2</v>
      </c>
      <c r="J12" s="102">
        <v>2</v>
      </c>
      <c r="K12" s="170">
        <v>0</v>
      </c>
      <c r="L12" s="101">
        <v>0</v>
      </c>
      <c r="M12" s="101">
        <v>0</v>
      </c>
      <c r="N12" s="101">
        <v>0</v>
      </c>
      <c r="O12" s="101">
        <v>0</v>
      </c>
      <c r="P12" s="101">
        <v>0</v>
      </c>
      <c r="Q12" s="101">
        <v>0</v>
      </c>
      <c r="R12" s="101">
        <v>1</v>
      </c>
      <c r="S12" s="102">
        <v>1</v>
      </c>
    </row>
    <row r="13" spans="1:20" s="11" customFormat="1" ht="13" x14ac:dyDescent="0.15">
      <c r="A13" s="219"/>
      <c r="B13" s="100"/>
      <c r="C13" s="220" t="s">
        <v>159</v>
      </c>
      <c r="D13" s="221" t="s">
        <v>157</v>
      </c>
      <c r="E13" s="220" t="s">
        <v>160</v>
      </c>
      <c r="F13" s="222"/>
      <c r="G13" s="170">
        <v>10</v>
      </c>
      <c r="H13" s="170">
        <v>5</v>
      </c>
      <c r="I13" s="101">
        <v>5</v>
      </c>
      <c r="J13" s="102">
        <v>0</v>
      </c>
      <c r="K13" s="170">
        <v>2</v>
      </c>
      <c r="L13" s="101">
        <v>0</v>
      </c>
      <c r="M13" s="101">
        <v>0</v>
      </c>
      <c r="N13" s="101">
        <v>2</v>
      </c>
      <c r="O13" s="101">
        <v>0</v>
      </c>
      <c r="P13" s="101">
        <v>0</v>
      </c>
      <c r="Q13" s="101">
        <v>0</v>
      </c>
      <c r="R13" s="101">
        <v>2</v>
      </c>
      <c r="S13" s="102">
        <v>1</v>
      </c>
    </row>
    <row r="14" spans="1:20" s="11" customFormat="1" ht="13" x14ac:dyDescent="0.15">
      <c r="A14" s="223"/>
      <c r="B14" s="224"/>
      <c r="C14" s="225" t="s">
        <v>161</v>
      </c>
      <c r="D14" s="226" t="s">
        <v>157</v>
      </c>
      <c r="E14" s="225"/>
      <c r="F14" s="227"/>
      <c r="G14" s="228">
        <v>187</v>
      </c>
      <c r="H14" s="170">
        <v>136</v>
      </c>
      <c r="I14" s="104">
        <v>87</v>
      </c>
      <c r="J14" s="229">
        <v>49</v>
      </c>
      <c r="K14" s="228">
        <v>84</v>
      </c>
      <c r="L14" s="104">
        <v>1</v>
      </c>
      <c r="M14" s="104">
        <v>36</v>
      </c>
      <c r="N14" s="104">
        <v>35</v>
      </c>
      <c r="O14" s="104">
        <v>2</v>
      </c>
      <c r="P14" s="104">
        <v>10</v>
      </c>
      <c r="Q14" s="104">
        <v>3</v>
      </c>
      <c r="R14" s="104">
        <v>5</v>
      </c>
      <c r="S14" s="229">
        <v>48</v>
      </c>
    </row>
    <row r="15" spans="1:20" s="11" customFormat="1" ht="13" x14ac:dyDescent="0.15">
      <c r="A15" s="230" t="s">
        <v>137</v>
      </c>
      <c r="B15" s="106"/>
      <c r="C15" s="231" t="s">
        <v>28</v>
      </c>
      <c r="D15" s="232"/>
      <c r="E15" s="232"/>
      <c r="F15" s="233"/>
      <c r="G15" s="216">
        <v>155</v>
      </c>
      <c r="H15" s="216">
        <v>67</v>
      </c>
      <c r="I15" s="216">
        <v>57</v>
      </c>
      <c r="J15" s="216">
        <v>10</v>
      </c>
      <c r="K15" s="216">
        <v>68</v>
      </c>
      <c r="L15" s="216">
        <v>0</v>
      </c>
      <c r="M15" s="216">
        <v>21</v>
      </c>
      <c r="N15" s="216">
        <v>40</v>
      </c>
      <c r="O15" s="216">
        <v>5</v>
      </c>
      <c r="P15" s="216">
        <v>2</v>
      </c>
      <c r="Q15" s="216">
        <v>1</v>
      </c>
      <c r="R15" s="216">
        <v>7</v>
      </c>
      <c r="S15" s="217">
        <v>40</v>
      </c>
    </row>
    <row r="16" spans="1:20" s="11" customFormat="1" ht="13" x14ac:dyDescent="0.15">
      <c r="A16" s="235"/>
      <c r="B16" s="100"/>
      <c r="C16" s="220" t="s">
        <v>162</v>
      </c>
      <c r="D16" s="221" t="s">
        <v>157</v>
      </c>
      <c r="E16" s="220" t="s">
        <v>163</v>
      </c>
      <c r="F16" s="222" t="s">
        <v>155</v>
      </c>
      <c r="G16" s="170">
        <v>1</v>
      </c>
      <c r="H16" s="170">
        <v>0</v>
      </c>
      <c r="I16" s="101">
        <v>0</v>
      </c>
      <c r="J16" s="101">
        <v>0</v>
      </c>
      <c r="K16" s="170">
        <v>0</v>
      </c>
      <c r="L16" s="101">
        <v>0</v>
      </c>
      <c r="M16" s="101">
        <v>0</v>
      </c>
      <c r="N16" s="101">
        <v>0</v>
      </c>
      <c r="O16" s="101">
        <v>0</v>
      </c>
      <c r="P16" s="101">
        <v>0</v>
      </c>
      <c r="Q16" s="101">
        <v>0</v>
      </c>
      <c r="R16" s="101">
        <v>1</v>
      </c>
      <c r="S16" s="102">
        <v>0</v>
      </c>
      <c r="T16" s="176"/>
    </row>
    <row r="17" spans="1:21" s="11" customFormat="1" ht="13" x14ac:dyDescent="0.15">
      <c r="A17" s="235"/>
      <c r="B17" s="100"/>
      <c r="C17" s="220" t="s">
        <v>156</v>
      </c>
      <c r="D17" s="221" t="s">
        <v>157</v>
      </c>
      <c r="E17" s="220" t="s">
        <v>158</v>
      </c>
      <c r="F17" s="222"/>
      <c r="G17" s="170">
        <v>5</v>
      </c>
      <c r="H17" s="170">
        <v>2</v>
      </c>
      <c r="I17" s="101">
        <v>2</v>
      </c>
      <c r="J17" s="101">
        <v>0</v>
      </c>
      <c r="K17" s="170">
        <v>0</v>
      </c>
      <c r="L17" s="101">
        <v>0</v>
      </c>
      <c r="M17" s="101">
        <v>0</v>
      </c>
      <c r="N17" s="101">
        <v>0</v>
      </c>
      <c r="O17" s="101">
        <v>0</v>
      </c>
      <c r="P17" s="101">
        <v>0</v>
      </c>
      <c r="Q17" s="101">
        <v>0</v>
      </c>
      <c r="R17" s="101">
        <v>2</v>
      </c>
      <c r="S17" s="102">
        <v>2</v>
      </c>
      <c r="T17" s="236"/>
      <c r="U17" s="176"/>
    </row>
    <row r="18" spans="1:21" s="11" customFormat="1" ht="13" x14ac:dyDescent="0.15">
      <c r="A18" s="235"/>
      <c r="B18" s="100"/>
      <c r="C18" s="220" t="s">
        <v>159</v>
      </c>
      <c r="D18" s="221" t="s">
        <v>157</v>
      </c>
      <c r="E18" s="220" t="s">
        <v>160</v>
      </c>
      <c r="F18" s="222"/>
      <c r="G18" s="170">
        <v>11</v>
      </c>
      <c r="H18" s="170">
        <v>6</v>
      </c>
      <c r="I18" s="101">
        <v>6</v>
      </c>
      <c r="J18" s="101">
        <v>0</v>
      </c>
      <c r="K18" s="170">
        <v>1</v>
      </c>
      <c r="L18" s="101">
        <v>0</v>
      </c>
      <c r="M18" s="101">
        <v>0</v>
      </c>
      <c r="N18" s="101">
        <v>1</v>
      </c>
      <c r="O18" s="101">
        <v>0</v>
      </c>
      <c r="P18" s="101">
        <v>0</v>
      </c>
      <c r="Q18" s="101">
        <v>0</v>
      </c>
      <c r="R18" s="101">
        <v>2</v>
      </c>
      <c r="S18" s="102">
        <v>4</v>
      </c>
    </row>
    <row r="19" spans="1:21" s="11" customFormat="1" thickBot="1" x14ac:dyDescent="0.2">
      <c r="A19" s="237"/>
      <c r="B19" s="111"/>
      <c r="C19" s="238" t="s">
        <v>161</v>
      </c>
      <c r="D19" s="239" t="s">
        <v>157</v>
      </c>
      <c r="E19" s="238"/>
      <c r="F19" s="240"/>
      <c r="G19" s="173">
        <v>138</v>
      </c>
      <c r="H19" s="173">
        <v>59</v>
      </c>
      <c r="I19" s="113">
        <v>49</v>
      </c>
      <c r="J19" s="113">
        <v>10</v>
      </c>
      <c r="K19" s="173">
        <v>67</v>
      </c>
      <c r="L19" s="113">
        <v>0</v>
      </c>
      <c r="M19" s="113">
        <v>21</v>
      </c>
      <c r="N19" s="113">
        <v>39</v>
      </c>
      <c r="O19" s="113">
        <v>5</v>
      </c>
      <c r="P19" s="113">
        <v>2</v>
      </c>
      <c r="Q19" s="113">
        <v>1</v>
      </c>
      <c r="R19" s="113">
        <v>2</v>
      </c>
      <c r="S19" s="114">
        <v>34</v>
      </c>
    </row>
    <row r="20" spans="1:21" s="11" customFormat="1" ht="13" x14ac:dyDescent="0.15">
      <c r="A20" s="241" t="s">
        <v>164</v>
      </c>
      <c r="B20" s="241"/>
      <c r="C20" s="241"/>
      <c r="D20" s="241"/>
      <c r="E20" s="241"/>
      <c r="F20" s="241"/>
      <c r="G20" s="241"/>
      <c r="H20" s="241"/>
      <c r="S20" s="176"/>
    </row>
    <row r="21" spans="1:21" s="11" customFormat="1" ht="13" x14ac:dyDescent="0.15">
      <c r="A21" s="11" t="s">
        <v>24</v>
      </c>
      <c r="C21" s="242"/>
      <c r="E21" s="242"/>
      <c r="J21" s="176"/>
      <c r="S21" s="176"/>
    </row>
  </sheetData>
  <mergeCells count="14">
    <mergeCell ref="A15:A19"/>
    <mergeCell ref="C15:F15"/>
    <mergeCell ref="S2:S3"/>
    <mergeCell ref="A4:F4"/>
    <mergeCell ref="A5:A9"/>
    <mergeCell ref="C5:F5"/>
    <mergeCell ref="A10:A14"/>
    <mergeCell ref="C10:F10"/>
    <mergeCell ref="A2:F3"/>
    <mergeCell ref="G2:G3"/>
    <mergeCell ref="H2:J2"/>
    <mergeCell ref="K2:P2"/>
    <mergeCell ref="Q2:Q3"/>
    <mergeCell ref="R2:R3"/>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baseColWidth="12" defaultColWidth="8.83203125" defaultRowHeight="14" x14ac:dyDescent="0.15"/>
  <cols>
    <col min="1" max="1" width="1.6640625" customWidth="1"/>
    <col min="2" max="2" width="2.33203125" customWidth="1"/>
    <col min="3" max="3" width="21.83203125" customWidth="1"/>
    <col min="4" max="4" width="8.5" customWidth="1"/>
    <col min="5" max="11" width="6.6640625" customWidth="1"/>
    <col min="12" max="12" width="6.6640625" style="116" customWidth="1"/>
  </cols>
  <sheetData>
    <row r="1" spans="1:13" s="245" customFormat="1" ht="17" x14ac:dyDescent="0.15">
      <c r="A1" s="45" t="s">
        <v>166</v>
      </c>
      <c r="B1" s="244"/>
      <c r="C1" s="244"/>
      <c r="D1" s="244"/>
      <c r="L1" s="246"/>
    </row>
    <row r="2" spans="1:13" s="6" customFormat="1" ht="13" x14ac:dyDescent="0.15">
      <c r="A2" s="27" t="s">
        <v>167</v>
      </c>
      <c r="B2" s="27"/>
      <c r="C2" s="27"/>
      <c r="D2" s="27"/>
      <c r="E2" s="27"/>
      <c r="F2" s="27"/>
      <c r="G2" s="27"/>
      <c r="H2" s="27"/>
      <c r="I2" s="27"/>
      <c r="J2" s="27"/>
      <c r="K2" s="27"/>
      <c r="L2" s="27"/>
    </row>
    <row r="3" spans="1:13" s="6" customFormat="1" thickBot="1" x14ac:dyDescent="0.2">
      <c r="A3" s="28"/>
      <c r="B3" s="28"/>
      <c r="C3" s="28"/>
      <c r="D3" s="28"/>
      <c r="E3" s="28"/>
      <c r="F3" s="28"/>
      <c r="G3" s="28"/>
      <c r="H3" s="28"/>
      <c r="I3" s="28"/>
      <c r="J3" s="28"/>
      <c r="K3" s="28"/>
      <c r="L3" s="28"/>
    </row>
    <row r="4" spans="1:13" s="6" customFormat="1" ht="13" x14ac:dyDescent="0.15">
      <c r="A4" s="196"/>
      <c r="B4" s="196"/>
      <c r="C4" s="196"/>
      <c r="D4" s="197"/>
      <c r="E4" s="199" t="s">
        <v>168</v>
      </c>
      <c r="F4" s="201"/>
      <c r="G4" s="199" t="s">
        <v>169</v>
      </c>
      <c r="H4" s="201"/>
      <c r="I4" s="199" t="s">
        <v>170</v>
      </c>
      <c r="J4" s="201"/>
      <c r="K4" s="199" t="s">
        <v>171</v>
      </c>
      <c r="L4" s="200"/>
    </row>
    <row r="5" spans="1:13" s="6" customFormat="1" thickBot="1" x14ac:dyDescent="0.2">
      <c r="A5" s="204"/>
      <c r="B5" s="204"/>
      <c r="C5" s="204"/>
      <c r="D5" s="55"/>
      <c r="E5" s="8" t="s">
        <v>28</v>
      </c>
      <c r="F5" s="8" t="s">
        <v>172</v>
      </c>
      <c r="G5" s="8" t="s">
        <v>28</v>
      </c>
      <c r="H5" s="8" t="s">
        <v>172</v>
      </c>
      <c r="I5" s="8" t="s">
        <v>28</v>
      </c>
      <c r="J5" s="8" t="s">
        <v>172</v>
      </c>
      <c r="K5" s="8" t="s">
        <v>28</v>
      </c>
      <c r="L5" s="7" t="s">
        <v>172</v>
      </c>
    </row>
    <row r="6" spans="1:13" s="6" customFormat="1" ht="13" x14ac:dyDescent="0.15">
      <c r="A6" s="247" t="s">
        <v>28</v>
      </c>
      <c r="B6" s="248"/>
      <c r="C6" s="248"/>
      <c r="D6" s="249"/>
      <c r="E6" s="250">
        <f>E7+E26</f>
        <v>9545</v>
      </c>
      <c r="F6" s="250">
        <f t="shared" ref="F6:L6" si="0">F7+F26</f>
        <v>7494</v>
      </c>
      <c r="G6" s="250">
        <f t="shared" si="0"/>
        <v>1573</v>
      </c>
      <c r="H6" s="250">
        <f t="shared" si="0"/>
        <v>1274</v>
      </c>
      <c r="I6" s="250">
        <f t="shared" si="0"/>
        <v>2687</v>
      </c>
      <c r="J6" s="250">
        <f t="shared" si="0"/>
        <v>2022</v>
      </c>
      <c r="K6" s="250">
        <f t="shared" si="0"/>
        <v>5285</v>
      </c>
      <c r="L6" s="169">
        <f t="shared" si="0"/>
        <v>4198</v>
      </c>
      <c r="M6" s="78"/>
    </row>
    <row r="7" spans="1:13" s="6" customFormat="1" ht="13" x14ac:dyDescent="0.15">
      <c r="A7" s="251"/>
      <c r="B7" s="252" t="s">
        <v>173</v>
      </c>
      <c r="C7" s="253"/>
      <c r="D7" s="253"/>
      <c r="E7" s="171">
        <f>SUM(E8:E25)</f>
        <v>7867</v>
      </c>
      <c r="F7" s="171">
        <f t="shared" ref="F7:L7" si="1">SUM(F8:F25)</f>
        <v>6136</v>
      </c>
      <c r="G7" s="171">
        <f t="shared" si="1"/>
        <v>1188</v>
      </c>
      <c r="H7" s="171">
        <f t="shared" si="1"/>
        <v>962</v>
      </c>
      <c r="I7" s="171">
        <f t="shared" si="1"/>
        <v>2481</v>
      </c>
      <c r="J7" s="171">
        <f t="shared" si="1"/>
        <v>1866</v>
      </c>
      <c r="K7" s="171">
        <f t="shared" si="1"/>
        <v>4198</v>
      </c>
      <c r="L7" s="171">
        <f t="shared" si="1"/>
        <v>3308</v>
      </c>
    </row>
    <row r="8" spans="1:13" s="6" customFormat="1" ht="13" x14ac:dyDescent="0.15">
      <c r="A8" s="220"/>
      <c r="B8" s="100"/>
      <c r="C8" s="254" t="s">
        <v>174</v>
      </c>
      <c r="D8" s="255"/>
      <c r="E8" s="170">
        <v>8</v>
      </c>
      <c r="F8" s="170">
        <v>7</v>
      </c>
      <c r="G8" s="256">
        <v>0</v>
      </c>
      <c r="H8" s="256">
        <v>0</v>
      </c>
      <c r="I8" s="170">
        <v>3</v>
      </c>
      <c r="J8" s="170">
        <v>3</v>
      </c>
      <c r="K8" s="170">
        <v>5</v>
      </c>
      <c r="L8" s="171">
        <v>4</v>
      </c>
    </row>
    <row r="9" spans="1:13" s="6" customFormat="1" ht="13" x14ac:dyDescent="0.15">
      <c r="A9" s="220"/>
      <c r="B9" s="100"/>
      <c r="C9" s="254" t="s">
        <v>175</v>
      </c>
      <c r="D9" s="255"/>
      <c r="E9" s="170">
        <v>253</v>
      </c>
      <c r="F9" s="170">
        <v>176</v>
      </c>
      <c r="G9" s="170">
        <v>13</v>
      </c>
      <c r="H9" s="170">
        <v>5</v>
      </c>
      <c r="I9" s="170">
        <v>149</v>
      </c>
      <c r="J9" s="170">
        <v>110</v>
      </c>
      <c r="K9" s="170">
        <v>91</v>
      </c>
      <c r="L9" s="171">
        <v>61</v>
      </c>
    </row>
    <row r="10" spans="1:13" s="6" customFormat="1" ht="13" x14ac:dyDescent="0.15">
      <c r="A10" s="220"/>
      <c r="B10" s="100"/>
      <c r="C10" s="254" t="s">
        <v>176</v>
      </c>
      <c r="D10" s="255"/>
      <c r="E10" s="170">
        <v>297</v>
      </c>
      <c r="F10" s="170">
        <v>236</v>
      </c>
      <c r="G10" s="170">
        <v>65</v>
      </c>
      <c r="H10" s="170">
        <v>49</v>
      </c>
      <c r="I10" s="170">
        <v>89</v>
      </c>
      <c r="J10" s="170">
        <v>68</v>
      </c>
      <c r="K10" s="170">
        <v>143</v>
      </c>
      <c r="L10" s="171">
        <v>119</v>
      </c>
    </row>
    <row r="11" spans="1:13" s="6" customFormat="1" ht="13" x14ac:dyDescent="0.15">
      <c r="A11" s="220"/>
      <c r="B11" s="100"/>
      <c r="C11" s="254" t="s">
        <v>177</v>
      </c>
      <c r="D11" s="255"/>
      <c r="E11" s="170">
        <v>153</v>
      </c>
      <c r="F11" s="170">
        <v>117</v>
      </c>
      <c r="G11" s="170">
        <v>53</v>
      </c>
      <c r="H11" s="256">
        <v>47</v>
      </c>
      <c r="I11" s="170">
        <v>55</v>
      </c>
      <c r="J11" s="170">
        <v>40</v>
      </c>
      <c r="K11" s="170">
        <v>45</v>
      </c>
      <c r="L11" s="171">
        <v>30</v>
      </c>
    </row>
    <row r="12" spans="1:13" s="6" customFormat="1" ht="13" x14ac:dyDescent="0.15">
      <c r="A12" s="220"/>
      <c r="B12" s="100"/>
      <c r="C12" s="254" t="s">
        <v>178</v>
      </c>
      <c r="D12" s="255"/>
      <c r="E12" s="170">
        <v>62</v>
      </c>
      <c r="F12" s="170">
        <v>47</v>
      </c>
      <c r="G12" s="170">
        <v>0</v>
      </c>
      <c r="H12" s="170">
        <v>0</v>
      </c>
      <c r="I12" s="170">
        <v>11</v>
      </c>
      <c r="J12" s="170">
        <v>9</v>
      </c>
      <c r="K12" s="170">
        <v>51</v>
      </c>
      <c r="L12" s="171">
        <v>38</v>
      </c>
    </row>
    <row r="13" spans="1:13" s="6" customFormat="1" ht="13" x14ac:dyDescent="0.15">
      <c r="A13" s="220"/>
      <c r="B13" s="100"/>
      <c r="C13" s="254" t="s">
        <v>179</v>
      </c>
      <c r="D13" s="255"/>
      <c r="E13" s="170">
        <v>1188</v>
      </c>
      <c r="F13" s="170">
        <v>906</v>
      </c>
      <c r="G13" s="170">
        <v>90</v>
      </c>
      <c r="H13" s="170">
        <v>70</v>
      </c>
      <c r="I13" s="170">
        <v>246</v>
      </c>
      <c r="J13" s="170">
        <v>196</v>
      </c>
      <c r="K13" s="170">
        <v>852</v>
      </c>
      <c r="L13" s="171">
        <v>640</v>
      </c>
    </row>
    <row r="14" spans="1:13" s="6" customFormat="1" ht="13" x14ac:dyDescent="0.15">
      <c r="A14" s="220"/>
      <c r="B14" s="100"/>
      <c r="C14" s="100" t="s">
        <v>180</v>
      </c>
      <c r="D14" s="64" t="s">
        <v>181</v>
      </c>
      <c r="E14" s="170">
        <v>396</v>
      </c>
      <c r="F14" s="170">
        <v>314</v>
      </c>
      <c r="G14" s="170">
        <v>271</v>
      </c>
      <c r="H14" s="170">
        <v>222</v>
      </c>
      <c r="I14" s="170">
        <v>92</v>
      </c>
      <c r="J14" s="170">
        <v>67</v>
      </c>
      <c r="K14" s="170">
        <v>33</v>
      </c>
      <c r="L14" s="171">
        <v>25</v>
      </c>
    </row>
    <row r="15" spans="1:13" s="6" customFormat="1" ht="13" x14ac:dyDescent="0.15">
      <c r="A15" s="220"/>
      <c r="B15" s="100"/>
      <c r="C15" s="257" t="s">
        <v>182</v>
      </c>
      <c r="D15" s="64" t="s">
        <v>183</v>
      </c>
      <c r="E15" s="170">
        <v>1269</v>
      </c>
      <c r="F15" s="170">
        <v>1087</v>
      </c>
      <c r="G15" s="170">
        <v>225</v>
      </c>
      <c r="H15" s="170">
        <v>198</v>
      </c>
      <c r="I15" s="170">
        <v>318</v>
      </c>
      <c r="J15" s="170">
        <v>259</v>
      </c>
      <c r="K15" s="170">
        <v>726</v>
      </c>
      <c r="L15" s="171">
        <v>630</v>
      </c>
    </row>
    <row r="16" spans="1:13" s="6" customFormat="1" ht="13" x14ac:dyDescent="0.15">
      <c r="A16" s="220"/>
      <c r="B16" s="100"/>
      <c r="C16" s="257" t="s">
        <v>182</v>
      </c>
      <c r="D16" s="64" t="s">
        <v>184</v>
      </c>
      <c r="E16" s="170">
        <v>154</v>
      </c>
      <c r="F16" s="170">
        <v>112</v>
      </c>
      <c r="G16" s="170">
        <v>18</v>
      </c>
      <c r="H16" s="170">
        <v>14</v>
      </c>
      <c r="I16" s="170">
        <v>58</v>
      </c>
      <c r="J16" s="170">
        <v>39</v>
      </c>
      <c r="K16" s="170">
        <v>78</v>
      </c>
      <c r="L16" s="171">
        <v>59</v>
      </c>
    </row>
    <row r="17" spans="1:13" s="6" customFormat="1" ht="13" x14ac:dyDescent="0.15">
      <c r="A17" s="220"/>
      <c r="B17" s="100"/>
      <c r="C17" s="254" t="s">
        <v>185</v>
      </c>
      <c r="D17" s="255"/>
      <c r="E17" s="170">
        <v>1580</v>
      </c>
      <c r="F17" s="170">
        <v>1246</v>
      </c>
      <c r="G17" s="170">
        <v>214</v>
      </c>
      <c r="H17" s="170">
        <v>174</v>
      </c>
      <c r="I17" s="170">
        <v>490</v>
      </c>
      <c r="J17" s="170">
        <v>381</v>
      </c>
      <c r="K17" s="170">
        <v>876</v>
      </c>
      <c r="L17" s="171">
        <v>691</v>
      </c>
    </row>
    <row r="18" spans="1:13" s="6" customFormat="1" ht="13" x14ac:dyDescent="0.15">
      <c r="A18" s="220"/>
      <c r="B18" s="100"/>
      <c r="C18" s="254" t="s">
        <v>186</v>
      </c>
      <c r="D18" s="255"/>
      <c r="E18" s="170">
        <v>1374</v>
      </c>
      <c r="F18" s="170">
        <v>1042</v>
      </c>
      <c r="G18" s="170">
        <v>123</v>
      </c>
      <c r="H18" s="170">
        <v>90</v>
      </c>
      <c r="I18" s="170">
        <v>631</v>
      </c>
      <c r="J18" s="170">
        <v>450</v>
      </c>
      <c r="K18" s="170">
        <v>620</v>
      </c>
      <c r="L18" s="171">
        <v>502</v>
      </c>
    </row>
    <row r="19" spans="1:13" s="6" customFormat="1" ht="13" x14ac:dyDescent="0.15">
      <c r="A19" s="220"/>
      <c r="B19" s="100"/>
      <c r="C19" s="254" t="s">
        <v>187</v>
      </c>
      <c r="D19" s="255"/>
      <c r="E19" s="170">
        <v>460</v>
      </c>
      <c r="F19" s="170">
        <v>335</v>
      </c>
      <c r="G19" s="170">
        <v>64</v>
      </c>
      <c r="H19" s="170">
        <v>52</v>
      </c>
      <c r="I19" s="170">
        <v>160</v>
      </c>
      <c r="J19" s="170">
        <v>112</v>
      </c>
      <c r="K19" s="170">
        <v>236</v>
      </c>
      <c r="L19" s="171">
        <v>171</v>
      </c>
    </row>
    <row r="20" spans="1:13" s="6" customFormat="1" ht="13" x14ac:dyDescent="0.15">
      <c r="A20" s="220"/>
      <c r="B20" s="100"/>
      <c r="C20" s="254" t="s">
        <v>188</v>
      </c>
      <c r="D20" s="255"/>
      <c r="E20" s="170">
        <v>147</v>
      </c>
      <c r="F20" s="170">
        <v>114</v>
      </c>
      <c r="G20" s="170">
        <v>1</v>
      </c>
      <c r="H20" s="170">
        <v>1</v>
      </c>
      <c r="I20" s="170">
        <v>29</v>
      </c>
      <c r="J20" s="170">
        <v>24</v>
      </c>
      <c r="K20" s="170">
        <v>117</v>
      </c>
      <c r="L20" s="171">
        <v>89</v>
      </c>
    </row>
    <row r="21" spans="1:13" s="6" customFormat="1" ht="13" x14ac:dyDescent="0.15">
      <c r="A21" s="220"/>
      <c r="B21" s="100"/>
      <c r="C21" s="254" t="s">
        <v>189</v>
      </c>
      <c r="D21" s="255"/>
      <c r="E21" s="170">
        <v>262</v>
      </c>
      <c r="F21" s="170">
        <v>202</v>
      </c>
      <c r="G21" s="170">
        <v>30</v>
      </c>
      <c r="H21" s="170">
        <v>24</v>
      </c>
      <c r="I21" s="170">
        <v>39</v>
      </c>
      <c r="J21" s="170">
        <v>26</v>
      </c>
      <c r="K21" s="170">
        <v>193</v>
      </c>
      <c r="L21" s="171">
        <v>152</v>
      </c>
    </row>
    <row r="22" spans="1:13" s="6" customFormat="1" ht="13" x14ac:dyDescent="0.15">
      <c r="A22" s="220"/>
      <c r="B22" s="100"/>
      <c r="C22" s="254" t="s">
        <v>190</v>
      </c>
      <c r="D22" s="255"/>
      <c r="E22" s="170">
        <v>182</v>
      </c>
      <c r="F22" s="170">
        <v>134</v>
      </c>
      <c r="G22" s="170">
        <v>20</v>
      </c>
      <c r="H22" s="170">
        <v>15</v>
      </c>
      <c r="I22" s="170">
        <v>33</v>
      </c>
      <c r="J22" s="170">
        <v>23</v>
      </c>
      <c r="K22" s="170">
        <v>129</v>
      </c>
      <c r="L22" s="171">
        <v>96</v>
      </c>
    </row>
    <row r="23" spans="1:13" s="6" customFormat="1" ht="13" x14ac:dyDescent="0.15">
      <c r="A23" s="220"/>
      <c r="B23" s="100"/>
      <c r="C23" s="254" t="s">
        <v>191</v>
      </c>
      <c r="D23" s="255"/>
      <c r="E23" s="170">
        <v>4</v>
      </c>
      <c r="F23" s="170">
        <v>3</v>
      </c>
      <c r="G23" s="170">
        <v>0</v>
      </c>
      <c r="H23" s="170">
        <v>0</v>
      </c>
      <c r="I23" s="170">
        <v>3</v>
      </c>
      <c r="J23" s="170">
        <v>3</v>
      </c>
      <c r="K23" s="170">
        <v>1</v>
      </c>
      <c r="L23" s="258">
        <v>0</v>
      </c>
    </row>
    <row r="24" spans="1:13" s="6" customFormat="1" ht="13" x14ac:dyDescent="0.15">
      <c r="A24" s="220"/>
      <c r="B24" s="100"/>
      <c r="C24" s="254" t="s">
        <v>192</v>
      </c>
      <c r="D24" s="255"/>
      <c r="E24" s="170">
        <v>78</v>
      </c>
      <c r="F24" s="170">
        <v>58</v>
      </c>
      <c r="G24" s="170">
        <v>1</v>
      </c>
      <c r="H24" s="170">
        <v>1</v>
      </c>
      <c r="I24" s="170">
        <v>75</v>
      </c>
      <c r="J24" s="170">
        <v>56</v>
      </c>
      <c r="K24" s="170">
        <v>2</v>
      </c>
      <c r="L24" s="171">
        <v>1</v>
      </c>
    </row>
    <row r="25" spans="1:13" s="6" customFormat="1" ht="13" x14ac:dyDescent="0.15">
      <c r="A25" s="220"/>
      <c r="B25" s="100"/>
      <c r="C25" s="254" t="s">
        <v>193</v>
      </c>
      <c r="D25" s="255"/>
      <c r="E25" s="170">
        <v>0</v>
      </c>
      <c r="F25" s="170">
        <v>0</v>
      </c>
      <c r="G25" s="170">
        <v>0</v>
      </c>
      <c r="H25" s="170">
        <v>0</v>
      </c>
      <c r="I25" s="256">
        <v>0</v>
      </c>
      <c r="J25" s="256">
        <v>0</v>
      </c>
      <c r="K25" s="170">
        <v>0</v>
      </c>
      <c r="L25" s="258">
        <v>0</v>
      </c>
    </row>
    <row r="26" spans="1:13" s="6" customFormat="1" ht="13" x14ac:dyDescent="0.15">
      <c r="A26" s="259"/>
      <c r="B26" s="252" t="s">
        <v>194</v>
      </c>
      <c r="C26" s="253"/>
      <c r="D26" s="253"/>
      <c r="E26" s="170">
        <f>SUM(E27:E35)</f>
        <v>1678</v>
      </c>
      <c r="F26" s="170">
        <f t="shared" ref="F26:L26" si="2">SUM(F27:F35)</f>
        <v>1358</v>
      </c>
      <c r="G26" s="170">
        <f t="shared" si="2"/>
        <v>385</v>
      </c>
      <c r="H26" s="170">
        <f t="shared" si="2"/>
        <v>312</v>
      </c>
      <c r="I26" s="170">
        <f t="shared" si="2"/>
        <v>206</v>
      </c>
      <c r="J26" s="170">
        <f t="shared" si="2"/>
        <v>156</v>
      </c>
      <c r="K26" s="170">
        <f t="shared" si="2"/>
        <v>1087</v>
      </c>
      <c r="L26" s="171">
        <f t="shared" si="2"/>
        <v>890</v>
      </c>
      <c r="M26" s="78"/>
    </row>
    <row r="27" spans="1:13" s="6" customFormat="1" ht="13" x14ac:dyDescent="0.15">
      <c r="A27" s="220"/>
      <c r="B27" s="100"/>
      <c r="C27" s="254" t="s">
        <v>195</v>
      </c>
      <c r="D27" s="255"/>
      <c r="E27" s="170">
        <v>46</v>
      </c>
      <c r="F27" s="170">
        <v>24</v>
      </c>
      <c r="G27" s="170">
        <v>12</v>
      </c>
      <c r="H27" s="170">
        <v>9</v>
      </c>
      <c r="I27" s="170">
        <v>6</v>
      </c>
      <c r="J27" s="170">
        <v>4</v>
      </c>
      <c r="K27" s="170">
        <v>28</v>
      </c>
      <c r="L27" s="171">
        <v>11</v>
      </c>
    </row>
    <row r="28" spans="1:13" s="6" customFormat="1" ht="13" x14ac:dyDescent="0.15">
      <c r="A28" s="220"/>
      <c r="B28" s="100"/>
      <c r="C28" s="254" t="s">
        <v>196</v>
      </c>
      <c r="D28" s="255"/>
      <c r="E28" s="170">
        <v>183</v>
      </c>
      <c r="F28" s="170">
        <v>145</v>
      </c>
      <c r="G28" s="170">
        <v>27</v>
      </c>
      <c r="H28" s="170">
        <v>21</v>
      </c>
      <c r="I28" s="170">
        <v>86</v>
      </c>
      <c r="J28" s="170">
        <v>67</v>
      </c>
      <c r="K28" s="170">
        <v>70</v>
      </c>
      <c r="L28" s="171">
        <v>57</v>
      </c>
    </row>
    <row r="29" spans="1:13" s="6" customFormat="1" ht="13" x14ac:dyDescent="0.15">
      <c r="A29" s="220"/>
      <c r="B29" s="100"/>
      <c r="C29" s="254" t="s">
        <v>197</v>
      </c>
      <c r="D29" s="255"/>
      <c r="E29" s="170">
        <v>55</v>
      </c>
      <c r="F29" s="170">
        <v>47</v>
      </c>
      <c r="G29" s="170">
        <v>47</v>
      </c>
      <c r="H29" s="170">
        <v>41</v>
      </c>
      <c r="I29" s="170">
        <v>4</v>
      </c>
      <c r="J29" s="170">
        <v>3</v>
      </c>
      <c r="K29" s="170">
        <v>4</v>
      </c>
      <c r="L29" s="171">
        <v>3</v>
      </c>
    </row>
    <row r="30" spans="1:13" s="6" customFormat="1" ht="13" x14ac:dyDescent="0.15">
      <c r="A30" s="220"/>
      <c r="B30" s="100"/>
      <c r="C30" s="254" t="s">
        <v>198</v>
      </c>
      <c r="D30" s="255"/>
      <c r="E30" s="170">
        <v>735</v>
      </c>
      <c r="F30" s="170">
        <v>606</v>
      </c>
      <c r="G30" s="170">
        <v>52</v>
      </c>
      <c r="H30" s="170">
        <v>45</v>
      </c>
      <c r="I30" s="170">
        <v>24</v>
      </c>
      <c r="J30" s="170">
        <v>19</v>
      </c>
      <c r="K30" s="170">
        <v>659</v>
      </c>
      <c r="L30" s="171">
        <v>542</v>
      </c>
    </row>
    <row r="31" spans="1:13" s="6" customFormat="1" ht="13" x14ac:dyDescent="0.15">
      <c r="A31" s="220"/>
      <c r="B31" s="100"/>
      <c r="C31" s="254" t="s">
        <v>199</v>
      </c>
      <c r="D31" s="255"/>
      <c r="E31" s="170">
        <v>71</v>
      </c>
      <c r="F31" s="170">
        <v>58</v>
      </c>
      <c r="G31" s="256">
        <v>12</v>
      </c>
      <c r="H31" s="170">
        <v>10</v>
      </c>
      <c r="I31" s="170">
        <v>7</v>
      </c>
      <c r="J31" s="170">
        <v>6</v>
      </c>
      <c r="K31" s="170">
        <v>52</v>
      </c>
      <c r="L31" s="171">
        <v>42</v>
      </c>
    </row>
    <row r="32" spans="1:13" s="6" customFormat="1" ht="13" x14ac:dyDescent="0.15">
      <c r="A32" s="220"/>
      <c r="B32" s="100"/>
      <c r="C32" s="254" t="s">
        <v>200</v>
      </c>
      <c r="D32" s="255"/>
      <c r="E32" s="170">
        <v>136</v>
      </c>
      <c r="F32" s="170">
        <v>119</v>
      </c>
      <c r="G32" s="170">
        <v>89</v>
      </c>
      <c r="H32" s="170">
        <v>75</v>
      </c>
      <c r="I32" s="170">
        <v>8</v>
      </c>
      <c r="J32" s="170">
        <v>7</v>
      </c>
      <c r="K32" s="170">
        <v>39</v>
      </c>
      <c r="L32" s="171">
        <v>37</v>
      </c>
    </row>
    <row r="33" spans="1:12" s="6" customFormat="1" ht="13" x14ac:dyDescent="0.15">
      <c r="A33" s="220"/>
      <c r="B33" s="100"/>
      <c r="C33" s="254" t="s">
        <v>201</v>
      </c>
      <c r="D33" s="255"/>
      <c r="E33" s="170">
        <v>38</v>
      </c>
      <c r="F33" s="170">
        <v>33</v>
      </c>
      <c r="G33" s="170">
        <v>15</v>
      </c>
      <c r="H33" s="170">
        <v>13</v>
      </c>
      <c r="I33" s="170">
        <v>4</v>
      </c>
      <c r="J33" s="170">
        <v>4</v>
      </c>
      <c r="K33" s="170">
        <v>19</v>
      </c>
      <c r="L33" s="171">
        <v>16</v>
      </c>
    </row>
    <row r="34" spans="1:12" s="6" customFormat="1" ht="13" x14ac:dyDescent="0.15">
      <c r="A34" s="220"/>
      <c r="B34" s="100"/>
      <c r="C34" s="254" t="s">
        <v>202</v>
      </c>
      <c r="D34" s="255"/>
      <c r="E34" s="170">
        <v>65</v>
      </c>
      <c r="F34" s="170">
        <v>60</v>
      </c>
      <c r="G34" s="170">
        <v>37</v>
      </c>
      <c r="H34" s="170">
        <v>33</v>
      </c>
      <c r="I34" s="170">
        <v>1</v>
      </c>
      <c r="J34" s="170">
        <v>1</v>
      </c>
      <c r="K34" s="170">
        <v>27</v>
      </c>
      <c r="L34" s="171">
        <v>26</v>
      </c>
    </row>
    <row r="35" spans="1:12" s="6" customFormat="1" thickBot="1" x14ac:dyDescent="0.2">
      <c r="A35" s="238"/>
      <c r="B35" s="260"/>
      <c r="C35" s="261" t="s">
        <v>40</v>
      </c>
      <c r="D35" s="262"/>
      <c r="E35" s="173">
        <f>E39</f>
        <v>349</v>
      </c>
      <c r="F35" s="173">
        <f t="shared" ref="F35:L35" si="3">F39</f>
        <v>266</v>
      </c>
      <c r="G35" s="173">
        <f t="shared" si="3"/>
        <v>94</v>
      </c>
      <c r="H35" s="173">
        <f t="shared" si="3"/>
        <v>65</v>
      </c>
      <c r="I35" s="173">
        <f t="shared" si="3"/>
        <v>66</v>
      </c>
      <c r="J35" s="173">
        <f t="shared" si="3"/>
        <v>45</v>
      </c>
      <c r="K35" s="173">
        <f t="shared" si="3"/>
        <v>189</v>
      </c>
      <c r="L35" s="174">
        <f t="shared" si="3"/>
        <v>156</v>
      </c>
    </row>
    <row r="36" spans="1:12" s="6" customFormat="1" ht="13" x14ac:dyDescent="0.15">
      <c r="A36" s="11" t="s">
        <v>24</v>
      </c>
      <c r="B36" s="11"/>
      <c r="C36" s="11"/>
      <c r="D36" s="11"/>
      <c r="E36" s="132"/>
      <c r="F36" s="132"/>
      <c r="G36" s="132"/>
      <c r="H36" s="132"/>
      <c r="I36" s="132"/>
      <c r="J36" s="132"/>
      <c r="K36" s="132"/>
      <c r="L36" s="132"/>
    </row>
    <row r="37" spans="1:12" s="2" customFormat="1" x14ac:dyDescent="0.15">
      <c r="D37" s="79" t="s">
        <v>203</v>
      </c>
      <c r="E37" s="263">
        <f>SUM(E27:E34)</f>
        <v>1329</v>
      </c>
      <c r="F37" s="263">
        <f t="shared" ref="F37:L37" si="4">SUM(F27:F34)</f>
        <v>1092</v>
      </c>
      <c r="G37" s="263">
        <f t="shared" si="4"/>
        <v>291</v>
      </c>
      <c r="H37" s="263">
        <f t="shared" si="4"/>
        <v>247</v>
      </c>
      <c r="I37" s="263">
        <f t="shared" si="4"/>
        <v>140</v>
      </c>
      <c r="J37" s="263">
        <f t="shared" si="4"/>
        <v>111</v>
      </c>
      <c r="K37" s="263">
        <f t="shared" si="4"/>
        <v>898</v>
      </c>
      <c r="L37" s="263">
        <f t="shared" si="4"/>
        <v>734</v>
      </c>
    </row>
    <row r="38" spans="1:12" x14ac:dyDescent="0.15">
      <c r="D38" s="264" t="s">
        <v>28</v>
      </c>
      <c r="E38" s="265">
        <v>1678</v>
      </c>
      <c r="F38" s="265">
        <v>1358</v>
      </c>
      <c r="G38" s="265">
        <v>385</v>
      </c>
      <c r="H38" s="265">
        <v>312</v>
      </c>
      <c r="I38" s="265">
        <v>206</v>
      </c>
      <c r="J38" s="265">
        <v>156</v>
      </c>
      <c r="K38" s="265">
        <v>1087</v>
      </c>
      <c r="L38" s="265">
        <v>890</v>
      </c>
    </row>
    <row r="39" spans="1:12" x14ac:dyDescent="0.15">
      <c r="D39" t="s">
        <v>40</v>
      </c>
      <c r="E39" s="115">
        <f>E38-E37</f>
        <v>349</v>
      </c>
      <c r="F39" s="115">
        <f t="shared" ref="F39:L39" si="5">F38-F37</f>
        <v>266</v>
      </c>
      <c r="G39" s="115">
        <f t="shared" si="5"/>
        <v>94</v>
      </c>
      <c r="H39" s="115">
        <f t="shared" si="5"/>
        <v>65</v>
      </c>
      <c r="I39" s="115">
        <f t="shared" si="5"/>
        <v>66</v>
      </c>
      <c r="J39" s="115">
        <f t="shared" si="5"/>
        <v>45</v>
      </c>
      <c r="K39" s="115">
        <f t="shared" si="5"/>
        <v>189</v>
      </c>
      <c r="L39" s="115">
        <f t="shared" si="5"/>
        <v>156</v>
      </c>
    </row>
  </sheetData>
  <mergeCells count="31">
    <mergeCell ref="C35:D35"/>
    <mergeCell ref="C29:D29"/>
    <mergeCell ref="C30:D30"/>
    <mergeCell ref="C31:D31"/>
    <mergeCell ref="C32:D32"/>
    <mergeCell ref="C33:D33"/>
    <mergeCell ref="C34:D34"/>
    <mergeCell ref="C22:D22"/>
    <mergeCell ref="C23:D23"/>
    <mergeCell ref="C24:D24"/>
    <mergeCell ref="C25:D25"/>
    <mergeCell ref="C27:D27"/>
    <mergeCell ref="C28:D28"/>
    <mergeCell ref="C13:D13"/>
    <mergeCell ref="C17:D17"/>
    <mergeCell ref="C18:D18"/>
    <mergeCell ref="C19:D19"/>
    <mergeCell ref="C20:D20"/>
    <mergeCell ref="C21:D21"/>
    <mergeCell ref="A6:D6"/>
    <mergeCell ref="C8:D8"/>
    <mergeCell ref="C9:D9"/>
    <mergeCell ref="C10:D10"/>
    <mergeCell ref="C11:D11"/>
    <mergeCell ref="C12:D12"/>
    <mergeCell ref="A2:L3"/>
    <mergeCell ref="A4:D5"/>
    <mergeCell ref="E4:F4"/>
    <mergeCell ref="G4:H4"/>
    <mergeCell ref="I4:J4"/>
    <mergeCell ref="K4:L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baseColWidth="12" defaultColWidth="8.83203125" defaultRowHeight="14" x14ac:dyDescent="0.15"/>
  <cols>
    <col min="1" max="2" width="2.6640625" customWidth="1"/>
    <col min="3" max="3" width="9.6640625" customWidth="1"/>
    <col min="4" max="6" width="10.6640625" customWidth="1"/>
    <col min="7" max="7" width="10.6640625" style="116" customWidth="1"/>
  </cols>
  <sheetData>
    <row r="1" spans="1:8" s="2" customFormat="1" ht="18" thickBot="1" x14ac:dyDescent="0.2">
      <c r="A1" s="45" t="s">
        <v>204</v>
      </c>
      <c r="B1" s="88"/>
      <c r="C1" s="88"/>
      <c r="G1" s="165"/>
    </row>
    <row r="2" spans="1:8" s="6" customFormat="1" ht="27" thickBot="1" x14ac:dyDescent="0.2">
      <c r="A2" s="178"/>
      <c r="B2" s="178"/>
      <c r="C2" s="178"/>
      <c r="D2" s="266" t="s">
        <v>28</v>
      </c>
      <c r="E2" s="267" t="s">
        <v>205</v>
      </c>
      <c r="F2" s="267" t="s">
        <v>206</v>
      </c>
      <c r="G2" s="268" t="s">
        <v>76</v>
      </c>
    </row>
    <row r="3" spans="1:8" s="6" customFormat="1" ht="13" x14ac:dyDescent="0.15">
      <c r="A3" s="269" t="s">
        <v>28</v>
      </c>
      <c r="B3" s="270"/>
      <c r="C3" s="270"/>
      <c r="D3" s="271">
        <v>9545</v>
      </c>
      <c r="E3" s="271">
        <v>1573</v>
      </c>
      <c r="F3" s="271">
        <v>2687</v>
      </c>
      <c r="G3" s="272">
        <v>5285</v>
      </c>
      <c r="H3" s="12"/>
    </row>
    <row r="4" spans="1:8" s="6" customFormat="1" ht="13" x14ac:dyDescent="0.15">
      <c r="A4" s="273" t="s">
        <v>207</v>
      </c>
      <c r="B4" s="273"/>
      <c r="C4" s="274"/>
      <c r="D4" s="275">
        <v>26.150684931506849</v>
      </c>
      <c r="E4" s="275">
        <v>4.3095890410958901</v>
      </c>
      <c r="F4" s="275">
        <v>7.3616438356164382</v>
      </c>
      <c r="G4" s="276">
        <v>14.479452054794521</v>
      </c>
    </row>
    <row r="5" spans="1:8" s="6" customFormat="1" ht="13" x14ac:dyDescent="0.15">
      <c r="A5" s="277" t="s">
        <v>208</v>
      </c>
      <c r="B5" s="273"/>
      <c r="C5" s="274"/>
      <c r="D5" s="278">
        <v>7494</v>
      </c>
      <c r="E5" s="278">
        <v>1274</v>
      </c>
      <c r="F5" s="278">
        <v>2022</v>
      </c>
      <c r="G5" s="279">
        <v>4198</v>
      </c>
    </row>
    <row r="6" spans="1:8" s="6" customFormat="1" ht="13" x14ac:dyDescent="0.15">
      <c r="A6" s="220"/>
      <c r="B6" s="254" t="s">
        <v>209</v>
      </c>
      <c r="C6" s="255"/>
      <c r="D6" s="170">
        <v>56</v>
      </c>
      <c r="E6" s="170">
        <v>3</v>
      </c>
      <c r="F6" s="170">
        <v>25</v>
      </c>
      <c r="G6" s="171">
        <v>28</v>
      </c>
    </row>
    <row r="7" spans="1:8" s="6" customFormat="1" ht="13" x14ac:dyDescent="0.15">
      <c r="A7" s="220"/>
      <c r="B7" s="254" t="s">
        <v>210</v>
      </c>
      <c r="C7" s="255"/>
      <c r="D7" s="170">
        <v>52</v>
      </c>
      <c r="E7" s="170">
        <v>6</v>
      </c>
      <c r="F7" s="170">
        <v>23</v>
      </c>
      <c r="G7" s="171">
        <v>23</v>
      </c>
    </row>
    <row r="8" spans="1:8" s="6" customFormat="1" ht="13" x14ac:dyDescent="0.15">
      <c r="A8" s="220"/>
      <c r="B8" s="254" t="s">
        <v>211</v>
      </c>
      <c r="C8" s="255"/>
      <c r="D8" s="170">
        <v>169</v>
      </c>
      <c r="E8" s="170">
        <v>24</v>
      </c>
      <c r="F8" s="170">
        <v>64</v>
      </c>
      <c r="G8" s="171">
        <v>81</v>
      </c>
    </row>
    <row r="9" spans="1:8" s="6" customFormat="1" ht="13" x14ac:dyDescent="0.15">
      <c r="A9" s="220"/>
      <c r="B9" s="254" t="s">
        <v>212</v>
      </c>
      <c r="C9" s="255"/>
      <c r="D9" s="170">
        <v>789</v>
      </c>
      <c r="E9" s="170">
        <v>136</v>
      </c>
      <c r="F9" s="170">
        <v>206</v>
      </c>
      <c r="G9" s="171">
        <v>447</v>
      </c>
    </row>
    <row r="10" spans="1:8" s="6" customFormat="1" ht="13" x14ac:dyDescent="0.15">
      <c r="A10" s="220"/>
      <c r="B10" s="254" t="s">
        <v>213</v>
      </c>
      <c r="C10" s="255"/>
      <c r="D10" s="170">
        <v>2615</v>
      </c>
      <c r="E10" s="170">
        <v>411</v>
      </c>
      <c r="F10" s="170">
        <v>629</v>
      </c>
      <c r="G10" s="171">
        <v>1575</v>
      </c>
    </row>
    <row r="11" spans="1:8" s="6" customFormat="1" ht="13" x14ac:dyDescent="0.15">
      <c r="A11" s="220"/>
      <c r="B11" s="254" t="s">
        <v>214</v>
      </c>
      <c r="C11" s="255"/>
      <c r="D11" s="170">
        <v>2088</v>
      </c>
      <c r="E11" s="170">
        <v>396</v>
      </c>
      <c r="F11" s="170">
        <v>549</v>
      </c>
      <c r="G11" s="171">
        <v>1143</v>
      </c>
    </row>
    <row r="12" spans="1:8" s="6" customFormat="1" ht="13" x14ac:dyDescent="0.15">
      <c r="A12" s="220"/>
      <c r="B12" s="254" t="s">
        <v>215</v>
      </c>
      <c r="C12" s="255"/>
      <c r="D12" s="170">
        <v>1725</v>
      </c>
      <c r="E12" s="170">
        <v>298</v>
      </c>
      <c r="F12" s="170">
        <v>526</v>
      </c>
      <c r="G12" s="171">
        <v>901</v>
      </c>
    </row>
    <row r="13" spans="1:8" s="6" customFormat="1" ht="13" x14ac:dyDescent="0.15">
      <c r="A13" s="277" t="s">
        <v>216</v>
      </c>
      <c r="B13" s="273"/>
      <c r="C13" s="274"/>
      <c r="D13" s="278">
        <v>2051</v>
      </c>
      <c r="E13" s="278">
        <v>299</v>
      </c>
      <c r="F13" s="278">
        <v>665</v>
      </c>
      <c r="G13" s="279">
        <v>1087</v>
      </c>
    </row>
    <row r="14" spans="1:8" s="6" customFormat="1" ht="13" x14ac:dyDescent="0.15">
      <c r="A14" s="220"/>
      <c r="B14" s="254" t="s">
        <v>217</v>
      </c>
      <c r="C14" s="255"/>
      <c r="D14" s="170">
        <v>1058</v>
      </c>
      <c r="E14" s="170">
        <v>121</v>
      </c>
      <c r="F14" s="170">
        <v>349</v>
      </c>
      <c r="G14" s="171">
        <v>588</v>
      </c>
    </row>
    <row r="15" spans="1:8" s="6" customFormat="1" ht="13" x14ac:dyDescent="0.15">
      <c r="A15" s="220"/>
      <c r="B15" s="254" t="s">
        <v>218</v>
      </c>
      <c r="C15" s="255"/>
      <c r="D15" s="170">
        <v>143</v>
      </c>
      <c r="E15" s="170">
        <v>11</v>
      </c>
      <c r="F15" s="170">
        <v>69</v>
      </c>
      <c r="G15" s="171">
        <v>63</v>
      </c>
    </row>
    <row r="16" spans="1:8" s="6" customFormat="1" ht="13" x14ac:dyDescent="0.15">
      <c r="A16" s="220"/>
      <c r="B16" s="254" t="s">
        <v>219</v>
      </c>
      <c r="C16" s="255"/>
      <c r="D16" s="170">
        <v>803</v>
      </c>
      <c r="E16" s="170">
        <v>163</v>
      </c>
      <c r="F16" s="170">
        <v>236</v>
      </c>
      <c r="G16" s="171">
        <v>404</v>
      </c>
    </row>
    <row r="17" spans="1:7" s="6" customFormat="1" thickBot="1" x14ac:dyDescent="0.2">
      <c r="A17" s="238"/>
      <c r="B17" s="261" t="s">
        <v>220</v>
      </c>
      <c r="C17" s="280"/>
      <c r="D17" s="170">
        <v>47</v>
      </c>
      <c r="E17" s="173">
        <v>4</v>
      </c>
      <c r="F17" s="173">
        <v>11</v>
      </c>
      <c r="G17" s="174">
        <v>32</v>
      </c>
    </row>
    <row r="18" spans="1:7" s="6" customFormat="1" ht="13" x14ac:dyDescent="0.15">
      <c r="A18" s="281" t="s">
        <v>24</v>
      </c>
      <c r="B18" s="281"/>
      <c r="C18" s="281"/>
      <c r="D18" s="282"/>
      <c r="E18" s="283"/>
      <c r="F18" s="283"/>
      <c r="G18" s="283"/>
    </row>
  </sheetData>
  <mergeCells count="17">
    <mergeCell ref="B14:C14"/>
    <mergeCell ref="B15:C15"/>
    <mergeCell ref="B16:C16"/>
    <mergeCell ref="B17:C17"/>
    <mergeCell ref="E18:G18"/>
    <mergeCell ref="B8:C8"/>
    <mergeCell ref="B9:C9"/>
    <mergeCell ref="B10:C10"/>
    <mergeCell ref="B11:C11"/>
    <mergeCell ref="B12:C12"/>
    <mergeCell ref="A13:C13"/>
    <mergeCell ref="A2:C2"/>
    <mergeCell ref="A3:C3"/>
    <mergeCell ref="A4:C4"/>
    <mergeCell ref="A5:C5"/>
    <mergeCell ref="B6:C6"/>
    <mergeCell ref="B7:C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19</vt:i4>
      </vt:variant>
    </vt:vector>
  </HeadingPairs>
  <TitlesOfParts>
    <vt:vector size="19" baseType="lpstr">
      <vt:lpstr>表 ２８８  休日（夜間）急患診療所及び北部</vt:lpstr>
      <vt:lpstr>表 ２８９  休日（夜間）急患診療所及び北部小児</vt:lpstr>
      <vt:lpstr>表 ２９０  夜間急患診療の初期救急患者数</vt:lpstr>
      <vt:lpstr>表 ２９１  夜間急患第二次診療の患者数</vt:lpstr>
      <vt:lpstr>表 ２９２  休日急患第二次応需患者数</vt:lpstr>
      <vt:lpstr>表 ２９３  歯科休日急患診療患者数（区別）</vt:lpstr>
      <vt:lpstr>表 ２９４  歯科休日急患診療患者数</vt:lpstr>
      <vt:lpstr>表 ２９５  救命救急センター疾病別患者数</vt:lpstr>
      <vt:lpstr>表 ２９６  救命救急センター地域別患者数</vt:lpstr>
      <vt:lpstr>表 ２９７  救命救急センター来院方法別患者数</vt:lpstr>
      <vt:lpstr>表 ２９８  夜間急患センター疾病別患者数</vt:lpstr>
      <vt:lpstr>表 ２９９  夜間急患センター地域別患者数</vt:lpstr>
      <vt:lpstr>表 ３００  夜間急患センター来院方法別患者数</vt:lpstr>
      <vt:lpstr>表 ３０１  救急医療情報センター時間別・曜日別受付件数</vt:lpstr>
      <vt:lpstr>表 ３０２  救急医療情報センター区別・紹介者別受付件数</vt:lpstr>
      <vt:lpstr>表 ３０３  救急医療情報センター診療科目別件数</vt:lpstr>
      <vt:lpstr>表 ３０４  救急医療情報センター受入医療機関別件数</vt:lpstr>
      <vt:lpstr>表 ３０５  救急医療情報センター音声ガイダンス利用状況</vt:lpstr>
      <vt:lpstr>表 ３０６  「かわさきのお医者さん」ホームページ利用状況</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2019-12-20T05:50:36Z</cp:lastPrinted>
  <dcterms:created xsi:type="dcterms:W3CDTF">2002-07-25T04:22:31Z</dcterms:created>
  <dcterms:modified xsi:type="dcterms:W3CDTF">2020-03-29T07:19:39Z</dcterms:modified>
</cp:coreProperties>
</file>