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D:\Users\02021117\Desktop\HP掲載\H30修正\純エクセル\"/>
    </mc:Choice>
  </mc:AlternateContent>
  <bookViews>
    <workbookView xWindow="0" yWindow="465" windowWidth="20295" windowHeight="14745"/>
  </bookViews>
  <sheets>
    <sheet name="表 １４" sheetId="1" r:id="rId1"/>
    <sheet name="表 １５" sheetId="7" r:id="rId2"/>
    <sheet name="表 １６" sheetId="8" r:id="rId3"/>
    <sheet name="表 １７" sheetId="5" r:id="rId4"/>
    <sheet name="表 １８" sheetId="4" r:id="rId5"/>
    <sheet name="表 １９" sheetId="3" r:id="rId6"/>
    <sheet name="表 ２０" sheetId="2" r:id="rId7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3" l="1"/>
  <c r="E3" i="3" s="1"/>
  <c r="F5" i="3"/>
  <c r="F3" i="3" s="1"/>
  <c r="G5" i="3"/>
  <c r="G3" i="3" s="1"/>
  <c r="H5" i="3"/>
  <c r="H3" i="3" s="1"/>
  <c r="I5" i="3"/>
  <c r="I3" i="3" s="1"/>
  <c r="J5" i="3"/>
  <c r="J3" i="3" s="1"/>
  <c r="K5" i="3"/>
  <c r="K3" i="3" s="1"/>
  <c r="E6" i="3"/>
  <c r="C6" i="3" s="1"/>
  <c r="F6" i="3"/>
  <c r="G6" i="3"/>
  <c r="H6" i="3"/>
  <c r="I6" i="3"/>
  <c r="J6" i="3"/>
  <c r="K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5" i="3" l="1"/>
  <c r="C3" i="3" s="1"/>
  <c r="K4" i="3" s="1"/>
  <c r="D9" i="1"/>
  <c r="E9" i="1"/>
  <c r="F9" i="1"/>
  <c r="G9" i="1"/>
  <c r="H9" i="1"/>
  <c r="I9" i="1"/>
  <c r="J9" i="1"/>
  <c r="K9" i="1"/>
  <c r="L9" i="1"/>
  <c r="M9" i="1"/>
  <c r="N9" i="1"/>
  <c r="O9" i="1"/>
  <c r="D7" i="1"/>
  <c r="D5" i="1" s="1"/>
  <c r="E7" i="1"/>
  <c r="E5" i="1" s="1"/>
  <c r="F7" i="1"/>
  <c r="F5" i="1" s="1"/>
  <c r="G7" i="1"/>
  <c r="G5" i="1" s="1"/>
  <c r="H7" i="1"/>
  <c r="H5" i="1" s="1"/>
  <c r="I7" i="1"/>
  <c r="I5" i="1" s="1"/>
  <c r="J7" i="1"/>
  <c r="J5" i="1" s="1"/>
  <c r="K7" i="1"/>
  <c r="K5" i="1" s="1"/>
  <c r="L7" i="1"/>
  <c r="L5" i="1" s="1"/>
  <c r="M7" i="1"/>
  <c r="M5" i="1" s="1"/>
  <c r="N7" i="1"/>
  <c r="N5" i="1" s="1"/>
  <c r="O7" i="1"/>
  <c r="C10" i="1"/>
  <c r="C12" i="1"/>
  <c r="C16" i="1"/>
  <c r="C30" i="1"/>
  <c r="C28" i="1"/>
  <c r="C27" i="1"/>
  <c r="C25" i="1"/>
  <c r="C24" i="1"/>
  <c r="C22" i="1"/>
  <c r="C21" i="1"/>
  <c r="C19" i="1"/>
  <c r="C18" i="1"/>
  <c r="C15" i="1"/>
  <c r="C13" i="1"/>
  <c r="E4" i="3" l="1"/>
  <c r="I4" i="3"/>
  <c r="G4" i="3"/>
  <c r="F4" i="3"/>
  <c r="J4" i="3"/>
  <c r="H4" i="3"/>
  <c r="C7" i="1"/>
  <c r="O5" i="1"/>
  <c r="C9" i="1"/>
  <c r="C5" i="1" l="1"/>
  <c r="D6" i="1" s="1"/>
  <c r="O6" i="1" l="1"/>
  <c r="L6" i="1"/>
  <c r="I6" i="1"/>
  <c r="C6" i="1"/>
  <c r="N6" i="1"/>
  <c r="F6" i="1"/>
  <c r="K6" i="1"/>
  <c r="E6" i="1"/>
  <c r="J6" i="1"/>
  <c r="H6" i="1"/>
  <c r="M6" i="1"/>
  <c r="G6" i="1"/>
</calcChain>
</file>

<file path=xl/sharedStrings.xml><?xml version="1.0" encoding="utf-8"?>
<sst xmlns="http://schemas.openxmlformats.org/spreadsheetml/2006/main" count="328" uniqueCount="117">
  <si>
    <t>総　数</t>
  </si>
  <si>
    <t>999ｇ
以下</t>
  </si>
  <si>
    <t>1,000
～
1,499</t>
  </si>
  <si>
    <t>1,500
～
1,999</t>
  </si>
  <si>
    <t>2,000
～
2,499</t>
  </si>
  <si>
    <t>2,500未満
低体重児
（再掲）</t>
  </si>
  <si>
    <t>2,500
～
2,999</t>
  </si>
  <si>
    <t>3,000
～
3,499</t>
  </si>
  <si>
    <t>3,500
～
3,999</t>
  </si>
  <si>
    <t>4,000
～
4,499</t>
  </si>
  <si>
    <t>4,500
～
4,999</t>
  </si>
  <si>
    <t>5,000ｇ
以上</t>
  </si>
  <si>
    <t>不詳</t>
  </si>
  <si>
    <t>総　　　　　数</t>
  </si>
  <si>
    <t>構成割合（％）</t>
  </si>
  <si>
    <t>総数</t>
  </si>
  <si>
    <t>男</t>
  </si>
  <si>
    <t>女</t>
  </si>
  <si>
    <t>川崎</t>
  </si>
  <si>
    <t>　幸</t>
  </si>
  <si>
    <t>中原</t>
  </si>
  <si>
    <t>高津</t>
  </si>
  <si>
    <t>宮前</t>
  </si>
  <si>
    <t>多摩</t>
  </si>
  <si>
    <t>麻生</t>
  </si>
  <si>
    <t>資料：庶務課　「人口動態調査」より</t>
  </si>
  <si>
    <t>平成30年</t>
    <phoneticPr fontId="10"/>
  </si>
  <si>
    <t>表 １４  体重、性別出生数</t>
    <phoneticPr fontId="10"/>
  </si>
  <si>
    <t xml:space="preserve">　幸  </t>
  </si>
  <si>
    <t>その他</t>
  </si>
  <si>
    <t>助産師</t>
  </si>
  <si>
    <t>医　師</t>
  </si>
  <si>
    <t>そ　　　　の　　　　他</t>
  </si>
  <si>
    <t>自　　　　　　宅</t>
  </si>
  <si>
    <t>助産所</t>
  </si>
  <si>
    <t>診　　　療　　　所</t>
  </si>
  <si>
    <t>病　　　　　　　院</t>
  </si>
  <si>
    <t>表 ２０  施設及び立会者別出生数</t>
  </si>
  <si>
    <t>-</t>
  </si>
  <si>
    <t>42以上</t>
  </si>
  <si>
    <t>37～41</t>
  </si>
  <si>
    <t>32～36</t>
  </si>
  <si>
    <t>28～31</t>
  </si>
  <si>
    <t>満28週未満</t>
    <phoneticPr fontId="10"/>
  </si>
  <si>
    <t>総　　数</t>
  </si>
  <si>
    <t>不　　詳</t>
  </si>
  <si>
    <t>過　　期</t>
  </si>
  <si>
    <t>正　　期</t>
  </si>
  <si>
    <t>早　　　　　　　　　　期</t>
  </si>
  <si>
    <t>妊娠期間別出生数（ＷＨＯの定義による早期、正期、過期区分別）</t>
  </si>
  <si>
    <t xml:space="preserve">　幸  </t>
    <phoneticPr fontId="10"/>
  </si>
  <si>
    <t>40以上</t>
  </si>
  <si>
    <t>36～39</t>
  </si>
  <si>
    <t>32～35</t>
  </si>
  <si>
    <t>24～27</t>
  </si>
  <si>
    <t>22～23</t>
  </si>
  <si>
    <t>満22週未満</t>
  </si>
  <si>
    <t>表 １９  妊娠期間別出生数</t>
    <phoneticPr fontId="10"/>
  </si>
  <si>
    <t>資料：庶務課　「人口動態調査」より</t>
    <rPh sb="12" eb="14">
      <t>チョウサ</t>
    </rPh>
    <phoneticPr fontId="10"/>
  </si>
  <si>
    <t>出　　生　　率</t>
  </si>
  <si>
    <t>不詳</t>
    <phoneticPr fontId="10"/>
  </si>
  <si>
    <t>50歳～</t>
  </si>
  <si>
    <t>45～49</t>
  </si>
  <si>
    <t>40～44</t>
  </si>
  <si>
    <t>35～39</t>
  </si>
  <si>
    <t>30～34</t>
  </si>
  <si>
    <t>25～29</t>
  </si>
  <si>
    <t>20～24</t>
  </si>
  <si>
    <t>15～19</t>
  </si>
  <si>
    <t>～14歳</t>
  </si>
  <si>
    <t>表 １８  母の年齢階級別出生数、出生率（女子人口千対）</t>
    <phoneticPr fontId="10"/>
  </si>
  <si>
    <t>麻生</t>
    <phoneticPr fontId="10"/>
  </si>
  <si>
    <t>５　以　上</t>
  </si>
  <si>
    <t>４</t>
  </si>
  <si>
    <t>３</t>
  </si>
  <si>
    <t>２</t>
  </si>
  <si>
    <t>第　１　子</t>
  </si>
  <si>
    <t>表 １７  出生順位別出生数</t>
    <phoneticPr fontId="10"/>
  </si>
  <si>
    <t>資料：庶務課　「人口動態調査」より</t>
    <phoneticPr fontId="10"/>
  </si>
  <si>
    <t>不　　詳</t>
    <rPh sb="0" eb="1">
      <t>フ</t>
    </rPh>
    <rPh sb="3" eb="4">
      <t>ショウ</t>
    </rPh>
    <phoneticPr fontId="20"/>
  </si>
  <si>
    <t>５子以上</t>
    <rPh sb="1" eb="2">
      <t>コ</t>
    </rPh>
    <rPh sb="2" eb="4">
      <t>イジョウ</t>
    </rPh>
    <phoneticPr fontId="20"/>
  </si>
  <si>
    <t>4</t>
  </si>
  <si>
    <t>3</t>
  </si>
  <si>
    <t>2</t>
  </si>
  <si>
    <t>第 １ 子</t>
    <rPh sb="0" eb="1">
      <t>ダイ</t>
    </rPh>
    <rPh sb="4" eb="5">
      <t>コ</t>
    </rPh>
    <phoneticPr fontId="20"/>
  </si>
  <si>
    <t>平均出産年齢</t>
    <rPh sb="0" eb="2">
      <t>ヘイキン</t>
    </rPh>
    <rPh sb="2" eb="4">
      <t>シュッサン</t>
    </rPh>
    <rPh sb="4" eb="6">
      <t>ネンレイ</t>
    </rPh>
    <phoneticPr fontId="10"/>
  </si>
  <si>
    <t>不　　詳</t>
    <rPh sb="0" eb="1">
      <t>フ</t>
    </rPh>
    <rPh sb="3" eb="4">
      <t>ショウ</t>
    </rPh>
    <phoneticPr fontId="10"/>
  </si>
  <si>
    <t>50～55</t>
    <phoneticPr fontId="10"/>
  </si>
  <si>
    <t>45～49</t>
    <phoneticPr fontId="10"/>
  </si>
  <si>
    <t>40～44</t>
    <phoneticPr fontId="10"/>
  </si>
  <si>
    <t>35～39</t>
    <phoneticPr fontId="10"/>
  </si>
  <si>
    <t>30～34</t>
    <phoneticPr fontId="10"/>
  </si>
  <si>
    <t>25～29</t>
    <phoneticPr fontId="10"/>
  </si>
  <si>
    <t>20～24</t>
    <phoneticPr fontId="10"/>
  </si>
  <si>
    <t>～19歳</t>
    <rPh sb="3" eb="4">
      <t>サイ</t>
    </rPh>
    <phoneticPr fontId="10"/>
  </si>
  <si>
    <t>総　　数</t>
    <phoneticPr fontId="10"/>
  </si>
  <si>
    <t>表 １６  母の年齢階級別出生順位</t>
    <phoneticPr fontId="10"/>
  </si>
  <si>
    <t>麻　　生</t>
    <rPh sb="0" eb="1">
      <t>アサ</t>
    </rPh>
    <rPh sb="3" eb="4">
      <t>ショウ</t>
    </rPh>
    <phoneticPr fontId="21"/>
  </si>
  <si>
    <t>多　　摩</t>
    <rPh sb="0" eb="1">
      <t>タ</t>
    </rPh>
    <rPh sb="3" eb="4">
      <t>マ</t>
    </rPh>
    <phoneticPr fontId="21"/>
  </si>
  <si>
    <t>宮　　前</t>
    <rPh sb="0" eb="1">
      <t>ミヤ</t>
    </rPh>
    <rPh sb="3" eb="4">
      <t>マエ</t>
    </rPh>
    <phoneticPr fontId="21"/>
  </si>
  <si>
    <t>高　　津</t>
    <rPh sb="0" eb="1">
      <t>タカ</t>
    </rPh>
    <rPh sb="3" eb="4">
      <t>ツ</t>
    </rPh>
    <phoneticPr fontId="21"/>
  </si>
  <si>
    <t>中　　原</t>
    <rPh sb="0" eb="1">
      <t>ナカ</t>
    </rPh>
    <rPh sb="3" eb="4">
      <t>ハラ</t>
    </rPh>
    <phoneticPr fontId="21"/>
  </si>
  <si>
    <t>幸</t>
    <rPh sb="0" eb="1">
      <t>サイワイ</t>
    </rPh>
    <phoneticPr fontId="21"/>
  </si>
  <si>
    <t>川　　崎</t>
    <rPh sb="0" eb="1">
      <t>カワ</t>
    </rPh>
    <rPh sb="3" eb="4">
      <t>ザキ</t>
    </rPh>
    <phoneticPr fontId="21"/>
  </si>
  <si>
    <t>総　　数</t>
    <rPh sb="0" eb="1">
      <t>フサ</t>
    </rPh>
    <rPh sb="3" eb="4">
      <t>カズ</t>
    </rPh>
    <phoneticPr fontId="21"/>
  </si>
  <si>
    <t>１２</t>
  </si>
  <si>
    <t>１１</t>
  </si>
  <si>
    <t>１０</t>
  </si>
  <si>
    <t>９</t>
  </si>
  <si>
    <t>８</t>
  </si>
  <si>
    <t>７</t>
  </si>
  <si>
    <t>６</t>
  </si>
  <si>
    <t>５</t>
  </si>
  <si>
    <t xml:space="preserve"> １月</t>
  </si>
  <si>
    <t>平成30年</t>
    <rPh sb="0" eb="2">
      <t>ヘイセイ</t>
    </rPh>
    <rPh sb="4" eb="5">
      <t>ネン</t>
    </rPh>
    <phoneticPr fontId="21"/>
  </si>
  <si>
    <t>表 １５  低体重児出生数、月別推移</t>
    <phoneticPr fontId="21"/>
  </si>
  <si>
    <t>§３　出　　 生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</si>
</sst>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_ * #,##0.0_ ;_ * \-#,##0.0_ ;_ * &quot;-&quot;?_ ;_ @_ "/>
    <numFmt numFmtId="177" formatCode="#,##0_);[Red]\(#,##0\)"/>
    <numFmt numFmtId="178" formatCode="0_ ;[Red]\-0\ "/>
    <numFmt numFmtId="179" formatCode="#,##0_ ;[Red]\-#,##0\ "/>
    <numFmt numFmtId="180" formatCode="#,##0.0_);[Red]\(#,##0.0\)"/>
    <numFmt numFmtId="181" formatCode="#,##0.0_ "/>
    <numFmt numFmtId="182" formatCode="#,##0_ "/>
  </numFmts>
  <fonts count="22">
    <font>
      <sz val="11"/>
      <name val="ＭＳ Ｐゴシック"/>
      <charset val="128"/>
    </font>
    <font>
      <sz val="11"/>
      <name val="ＭＳ Ｐ明朝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3"/>
      <charset val="128"/>
    </font>
    <font>
      <b/>
      <sz val="9"/>
      <name val="ＭＳ Ｐゴシック"/>
      <family val="3"/>
      <charset val="128"/>
    </font>
    <font>
      <sz val="8"/>
      <name val="ＭＳ Ｐ明朝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charset val="128"/>
    </font>
    <font>
      <sz val="9"/>
      <name val="ＭＳ Ｐゴシック"/>
      <family val="3"/>
      <charset val="128"/>
    </font>
    <font>
      <sz val="9"/>
      <color theme="1"/>
      <name val="ＭＳ Ｐ明朝"/>
      <family val="3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ゴシック"/>
      <family val="2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</cellStyleXfs>
  <cellXfs count="255">
    <xf numFmtId="0" fontId="0" fillId="0" borderId="0" xfId="0" applyAlignment="1"/>
    <xf numFmtId="0" fontId="0" fillId="0" borderId="0" xfId="0" applyFont="1" applyFill="1" applyAlignment="1"/>
    <xf numFmtId="0" fontId="1" fillId="0" borderId="0" xfId="0" applyFont="1" applyFill="1" applyAlignment="1"/>
    <xf numFmtId="0" fontId="0" fillId="0" borderId="0" xfId="0" applyFill="1" applyAlignment="1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top"/>
    </xf>
    <xf numFmtId="41" fontId="5" fillId="0" borderId="9" xfId="0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vertical="top"/>
    </xf>
    <xf numFmtId="41" fontId="5" fillId="0" borderId="13" xfId="0" applyNumberFormat="1" applyFont="1" applyFill="1" applyBorder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top" wrapText="1"/>
    </xf>
    <xf numFmtId="41" fontId="0" fillId="0" borderId="0" xfId="0" applyNumberFormat="1" applyFill="1" applyAlignment="1"/>
    <xf numFmtId="0" fontId="5" fillId="0" borderId="14" xfId="0" applyFont="1" applyFill="1" applyBorder="1" applyAlignment="1">
      <alignment horizontal="center" vertical="center" wrapText="1"/>
    </xf>
    <xf numFmtId="41" fontId="5" fillId="0" borderId="9" xfId="0" applyNumberFormat="1" applyFont="1" applyFill="1" applyBorder="1" applyAlignment="1">
      <alignment horizontal="right" vertical="center"/>
    </xf>
    <xf numFmtId="41" fontId="5" fillId="0" borderId="16" xfId="0" applyNumberFormat="1" applyFont="1" applyFill="1" applyBorder="1" applyAlignment="1">
      <alignment vertical="center"/>
    </xf>
    <xf numFmtId="41" fontId="5" fillId="0" borderId="13" xfId="0" applyNumberFormat="1" applyFont="1" applyFill="1" applyBorder="1" applyAlignment="1">
      <alignment horizontal="right" vertical="center"/>
    </xf>
    <xf numFmtId="41" fontId="5" fillId="0" borderId="17" xfId="0" applyNumberFormat="1" applyFont="1" applyFill="1" applyBorder="1" applyAlignment="1">
      <alignment vertical="center"/>
    </xf>
    <xf numFmtId="41" fontId="6" fillId="0" borderId="6" xfId="0" applyNumberFormat="1" applyFont="1" applyFill="1" applyBorder="1" applyAlignment="1">
      <alignment vertical="center" shrinkToFit="1"/>
    </xf>
    <xf numFmtId="41" fontId="6" fillId="0" borderId="15" xfId="0" applyNumberFormat="1" applyFont="1" applyFill="1" applyBorder="1" applyAlignment="1">
      <alignment vertical="center" shrinkToFit="1"/>
    </xf>
    <xf numFmtId="176" fontId="5" fillId="0" borderId="9" xfId="0" applyNumberFormat="1" applyFont="1" applyFill="1" applyBorder="1" applyAlignment="1">
      <alignment vertical="center" shrinkToFit="1"/>
    </xf>
    <xf numFmtId="176" fontId="5" fillId="0" borderId="16" xfId="0" applyNumberFormat="1" applyFont="1" applyFill="1" applyBorder="1" applyAlignment="1">
      <alignment vertical="center" shrinkToFit="1"/>
    </xf>
    <xf numFmtId="0" fontId="1" fillId="0" borderId="0" xfId="0" applyFont="1" applyFill="1" applyBorder="1" applyAlignment="1"/>
    <xf numFmtId="0" fontId="0" fillId="0" borderId="0" xfId="0" applyFont="1" applyFill="1" applyBorder="1" applyAlignment="1"/>
    <xf numFmtId="0" fontId="0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/>
    <xf numFmtId="0" fontId="5" fillId="0" borderId="0" xfId="0" applyFont="1" applyFill="1" applyBorder="1" applyAlignment="1"/>
    <xf numFmtId="41" fontId="5" fillId="0" borderId="17" xfId="0" applyNumberFormat="1" applyFont="1" applyFill="1" applyBorder="1" applyAlignment="1">
      <alignment horizontal="right"/>
    </xf>
    <xf numFmtId="41" fontId="5" fillId="0" borderId="13" xfId="0" applyNumberFormat="1" applyFont="1" applyFill="1" applyBorder="1" applyAlignment="1">
      <alignment horizontal="right"/>
    </xf>
    <xf numFmtId="41" fontId="5" fillId="0" borderId="16" xfId="0" applyNumberFormat="1" applyFont="1" applyFill="1" applyBorder="1" applyAlignment="1">
      <alignment horizontal="right"/>
    </xf>
    <xf numFmtId="41" fontId="5" fillId="0" borderId="9" xfId="0" applyNumberFormat="1" applyFont="1" applyFill="1" applyBorder="1" applyAlignment="1">
      <alignment horizontal="right"/>
    </xf>
    <xf numFmtId="41" fontId="5" fillId="0" borderId="16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vertical="center"/>
    </xf>
    <xf numFmtId="176" fontId="5" fillId="0" borderId="9" xfId="0" applyNumberFormat="1" applyFont="1" applyFill="1" applyBorder="1" applyAlignment="1">
      <alignment vertical="center"/>
    </xf>
    <xf numFmtId="0" fontId="12" fillId="0" borderId="0" xfId="0" applyFont="1" applyFill="1" applyAlignment="1"/>
    <xf numFmtId="41" fontId="6" fillId="0" borderId="16" xfId="0" applyNumberFormat="1" applyFont="1" applyFill="1" applyBorder="1" applyAlignment="1">
      <alignment vertical="center"/>
    </xf>
    <xf numFmtId="41" fontId="6" fillId="0" borderId="9" xfId="0" applyNumberFormat="1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top"/>
    </xf>
    <xf numFmtId="0" fontId="8" fillId="0" borderId="0" xfId="3" applyFill="1"/>
    <xf numFmtId="0" fontId="14" fillId="0" borderId="0" xfId="3" applyFont="1" applyFill="1"/>
    <xf numFmtId="0" fontId="14" fillId="0" borderId="0" xfId="4" applyFont="1" applyFill="1" applyBorder="1"/>
    <xf numFmtId="0" fontId="14" fillId="0" borderId="0" xfId="4" applyFont="1" applyFill="1"/>
    <xf numFmtId="41" fontId="14" fillId="0" borderId="0" xfId="4" applyNumberFormat="1" applyFont="1" applyFill="1" applyBorder="1" applyAlignment="1"/>
    <xf numFmtId="41" fontId="14" fillId="2" borderId="27" xfId="4" applyNumberFormat="1" applyFont="1" applyFill="1" applyBorder="1" applyAlignment="1">
      <alignment horizontal="right"/>
    </xf>
    <xf numFmtId="41" fontId="14" fillId="2" borderId="17" xfId="4" applyNumberFormat="1" applyFont="1" applyFill="1" applyBorder="1" applyAlignment="1">
      <alignment horizontal="right"/>
    </xf>
    <xf numFmtId="41" fontId="14" fillId="2" borderId="13" xfId="4" applyNumberFormat="1" applyFont="1" applyFill="1" applyBorder="1" applyAlignment="1">
      <alignment horizontal="right"/>
    </xf>
    <xf numFmtId="41" fontId="14" fillId="0" borderId="13" xfId="4" applyNumberFormat="1" applyFont="1" applyFill="1" applyBorder="1" applyAlignment="1">
      <alignment vertical="center"/>
    </xf>
    <xf numFmtId="41" fontId="14" fillId="0" borderId="13" xfId="4" applyNumberFormat="1" applyFont="1" applyFill="1" applyBorder="1"/>
    <xf numFmtId="0" fontId="14" fillId="0" borderId="12" xfId="4" applyFont="1" applyFill="1" applyBorder="1" applyAlignment="1">
      <alignment vertical="top"/>
    </xf>
    <xf numFmtId="41" fontId="14" fillId="2" borderId="28" xfId="4" applyNumberFormat="1" applyFont="1" applyFill="1" applyBorder="1" applyAlignment="1">
      <alignment horizontal="right"/>
    </xf>
    <xf numFmtId="41" fontId="14" fillId="2" borderId="16" xfId="4" applyNumberFormat="1" applyFont="1" applyFill="1" applyBorder="1" applyAlignment="1">
      <alignment horizontal="right"/>
    </xf>
    <xf numFmtId="41" fontId="14" fillId="2" borderId="9" xfId="4" applyNumberFormat="1" applyFont="1" applyFill="1" applyBorder="1" applyAlignment="1">
      <alignment horizontal="right"/>
    </xf>
    <xf numFmtId="41" fontId="14" fillId="0" borderId="9" xfId="4" applyNumberFormat="1" applyFont="1" applyFill="1" applyBorder="1" applyAlignment="1">
      <alignment vertical="center"/>
    </xf>
    <xf numFmtId="41" fontId="14" fillId="0" borderId="9" xfId="4" applyNumberFormat="1" applyFont="1" applyFill="1" applyBorder="1"/>
    <xf numFmtId="0" fontId="14" fillId="0" borderId="10" xfId="4" applyFont="1" applyFill="1" applyBorder="1" applyAlignment="1">
      <alignment vertical="top"/>
    </xf>
    <xf numFmtId="41" fontId="14" fillId="0" borderId="0" xfId="4" applyNumberFormat="1" applyFont="1" applyFill="1" applyBorder="1" applyAlignment="1">
      <alignment vertical="center"/>
    </xf>
    <xf numFmtId="41" fontId="14" fillId="0" borderId="28" xfId="4" applyNumberFormat="1" applyFont="1" applyFill="1" applyBorder="1" applyAlignment="1">
      <alignment vertical="center"/>
    </xf>
    <xf numFmtId="176" fontId="14" fillId="0" borderId="0" xfId="4" applyNumberFormat="1" applyFont="1" applyFill="1" applyBorder="1" applyAlignment="1"/>
    <xf numFmtId="176" fontId="14" fillId="0" borderId="28" xfId="4" applyNumberFormat="1" applyFont="1" applyFill="1" applyBorder="1" applyAlignment="1"/>
    <xf numFmtId="176" fontId="14" fillId="0" borderId="9" xfId="4" applyNumberFormat="1" applyFont="1" applyFill="1" applyBorder="1"/>
    <xf numFmtId="0" fontId="12" fillId="0" borderId="0" xfId="3" applyFont="1" applyFill="1"/>
    <xf numFmtId="41" fontId="6" fillId="0" borderId="0" xfId="4" applyNumberFormat="1" applyFont="1" applyFill="1" applyBorder="1" applyAlignment="1">
      <alignment vertical="center"/>
    </xf>
    <xf numFmtId="41" fontId="6" fillId="0" borderId="28" xfId="4" applyNumberFormat="1" applyFont="1" applyFill="1" applyBorder="1" applyAlignment="1">
      <alignment vertical="center"/>
    </xf>
    <xf numFmtId="41" fontId="6" fillId="0" borderId="9" xfId="4" applyNumberFormat="1" applyFont="1" applyFill="1" applyBorder="1"/>
    <xf numFmtId="0" fontId="14" fillId="0" borderId="0" xfId="4" applyFont="1" applyFill="1" applyBorder="1" applyAlignment="1">
      <alignment vertical="center"/>
    </xf>
    <xf numFmtId="0" fontId="14" fillId="0" borderId="18" xfId="4" applyFont="1" applyFill="1" applyBorder="1" applyAlignment="1">
      <alignment horizontal="center" vertical="center" wrapText="1"/>
    </xf>
    <xf numFmtId="0" fontId="14" fillId="0" borderId="19" xfId="4" applyFont="1" applyFill="1" applyBorder="1" applyAlignment="1">
      <alignment horizontal="center" vertical="center" wrapText="1"/>
    </xf>
    <xf numFmtId="0" fontId="14" fillId="0" borderId="22" xfId="4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right" vertical="center"/>
    </xf>
    <xf numFmtId="0" fontId="2" fillId="0" borderId="0" xfId="4" applyFont="1" applyFill="1" applyAlignment="1">
      <alignment vertical="top"/>
    </xf>
    <xf numFmtId="0" fontId="3" fillId="0" borderId="0" xfId="4" applyFont="1" applyFill="1" applyAlignment="1">
      <alignment vertical="center"/>
    </xf>
    <xf numFmtId="0" fontId="8" fillId="0" borderId="0" xfId="4" applyFill="1"/>
    <xf numFmtId="0" fontId="16" fillId="0" borderId="0" xfId="4" applyFont="1" applyFill="1" applyAlignment="1">
      <alignment vertical="top" wrapText="1"/>
    </xf>
    <xf numFmtId="41" fontId="14" fillId="0" borderId="17" xfId="4" applyNumberFormat="1" applyFont="1" applyFill="1" applyBorder="1" applyAlignment="1">
      <alignment horizontal="right"/>
    </xf>
    <xf numFmtId="41" fontId="14" fillId="0" borderId="13" xfId="4" applyNumberFormat="1" applyFont="1" applyFill="1" applyBorder="1" applyAlignment="1">
      <alignment horizontal="right"/>
    </xf>
    <xf numFmtId="41" fontId="14" fillId="0" borderId="16" xfId="4" applyNumberFormat="1" applyFont="1" applyFill="1" applyBorder="1" applyAlignment="1">
      <alignment horizontal="right"/>
    </xf>
    <xf numFmtId="41" fontId="14" fillId="0" borderId="9" xfId="4" applyNumberFormat="1" applyFont="1" applyFill="1" applyBorder="1" applyAlignment="1">
      <alignment horizontal="right"/>
    </xf>
    <xf numFmtId="41" fontId="14" fillId="0" borderId="16" xfId="4" applyNumberFormat="1" applyFont="1" applyFill="1" applyBorder="1"/>
    <xf numFmtId="176" fontId="14" fillId="0" borderId="16" xfId="4" applyNumberFormat="1" applyFont="1" applyFill="1" applyBorder="1"/>
    <xf numFmtId="41" fontId="6" fillId="0" borderId="16" xfId="4" applyNumberFormat="1" applyFont="1" applyFill="1" applyBorder="1" applyAlignment="1">
      <alignment vertical="center"/>
    </xf>
    <xf numFmtId="41" fontId="6" fillId="0" borderId="9" xfId="4" applyNumberFormat="1" applyFont="1" applyFill="1" applyBorder="1" applyAlignment="1">
      <alignment vertical="center"/>
    </xf>
    <xf numFmtId="0" fontId="14" fillId="0" borderId="14" xfId="4" applyFont="1" applyFill="1" applyBorder="1" applyAlignment="1">
      <alignment horizontal="center" vertical="center" wrapText="1"/>
    </xf>
    <xf numFmtId="0" fontId="14" fillId="0" borderId="3" xfId="4" applyFont="1" applyFill="1" applyBorder="1" applyAlignment="1">
      <alignment horizontal="center" vertical="center" wrapText="1"/>
    </xf>
    <xf numFmtId="0" fontId="14" fillId="0" borderId="3" xfId="4" applyFont="1" applyFill="1" applyBorder="1" applyAlignment="1">
      <alignment horizontal="center" vertical="center"/>
    </xf>
    <xf numFmtId="0" fontId="8" fillId="0" borderId="0" xfId="4" applyFill="1" applyBorder="1" applyAlignment="1">
      <alignment horizontal="right" vertical="center"/>
    </xf>
    <xf numFmtId="0" fontId="8" fillId="0" borderId="0" xfId="4" applyFont="1" applyFill="1" applyBorder="1" applyAlignment="1">
      <alignment horizontal="right" vertical="center"/>
    </xf>
    <xf numFmtId="0" fontId="4" fillId="0" borderId="0" xfId="4" applyFont="1" applyFill="1" applyAlignment="1">
      <alignment vertical="top"/>
    </xf>
    <xf numFmtId="0" fontId="8" fillId="0" borderId="0" xfId="3"/>
    <xf numFmtId="0" fontId="12" fillId="0" borderId="0" xfId="3" applyFont="1"/>
    <xf numFmtId="0" fontId="14" fillId="0" borderId="0" xfId="3" applyFont="1"/>
    <xf numFmtId="0" fontId="14" fillId="0" borderId="0" xfId="3" applyNumberFormat="1" applyFont="1" applyAlignment="1">
      <alignment vertical="top" wrapText="1"/>
    </xf>
    <xf numFmtId="49" fontId="14" fillId="0" borderId="0" xfId="3" applyNumberFormat="1" applyFont="1" applyAlignment="1">
      <alignment vertical="center"/>
    </xf>
    <xf numFmtId="41" fontId="14" fillId="0" borderId="27" xfId="3" applyNumberFormat="1" applyFont="1" applyBorder="1" applyAlignment="1">
      <alignment vertical="center"/>
    </xf>
    <xf numFmtId="41" fontId="14" fillId="0" borderId="20" xfId="3" applyNumberFormat="1" applyFont="1" applyBorder="1" applyAlignment="1">
      <alignment vertical="center"/>
    </xf>
    <xf numFmtId="177" fontId="14" fillId="0" borderId="20" xfId="3" applyNumberFormat="1" applyFont="1" applyBorder="1" applyAlignment="1">
      <alignment vertical="center"/>
    </xf>
    <xf numFmtId="178" fontId="14" fillId="0" borderId="20" xfId="3" applyNumberFormat="1" applyFont="1" applyBorder="1" applyAlignment="1">
      <alignment vertical="center"/>
    </xf>
    <xf numFmtId="179" fontId="14" fillId="0" borderId="20" xfId="3" applyNumberFormat="1" applyFont="1" applyBorder="1" applyAlignment="1">
      <alignment horizontal="right" vertical="center"/>
    </xf>
    <xf numFmtId="0" fontId="14" fillId="0" borderId="11" xfId="3" applyFont="1" applyBorder="1" applyAlignment="1">
      <alignment vertical="center"/>
    </xf>
    <xf numFmtId="41" fontId="14" fillId="0" borderId="28" xfId="3" applyNumberFormat="1" applyFont="1" applyBorder="1" applyAlignment="1">
      <alignment vertical="center"/>
    </xf>
    <xf numFmtId="41" fontId="14" fillId="0" borderId="31" xfId="3" applyNumberFormat="1" applyFont="1" applyBorder="1" applyAlignment="1">
      <alignment vertical="center"/>
    </xf>
    <xf numFmtId="177" fontId="14" fillId="0" borderId="31" xfId="3" applyNumberFormat="1" applyFont="1" applyBorder="1" applyAlignment="1">
      <alignment vertical="center"/>
    </xf>
    <xf numFmtId="178" fontId="14" fillId="0" borderId="31" xfId="3" applyNumberFormat="1" applyFont="1" applyBorder="1" applyAlignment="1">
      <alignment vertical="center"/>
    </xf>
    <xf numFmtId="179" fontId="14" fillId="0" borderId="31" xfId="3" applyNumberFormat="1" applyFont="1" applyBorder="1" applyAlignment="1">
      <alignment horizontal="right" vertical="center"/>
    </xf>
    <xf numFmtId="0" fontId="14" fillId="0" borderId="0" xfId="3" applyFont="1" applyBorder="1" applyAlignment="1">
      <alignment vertical="center"/>
    </xf>
    <xf numFmtId="178" fontId="14" fillId="0" borderId="31" xfId="3" applyNumberFormat="1" applyFont="1" applyBorder="1" applyAlignment="1">
      <alignment horizontal="right" vertical="center"/>
    </xf>
    <xf numFmtId="180" fontId="14" fillId="0" borderId="9" xfId="3" applyNumberFormat="1" applyFont="1" applyBorder="1" applyAlignment="1">
      <alignment horizontal="right" vertical="center"/>
    </xf>
    <xf numFmtId="180" fontId="14" fillId="0" borderId="9" xfId="3" applyNumberFormat="1" applyFont="1" applyFill="1" applyBorder="1" applyAlignment="1">
      <alignment horizontal="right" vertical="center"/>
    </xf>
    <xf numFmtId="179" fontId="6" fillId="0" borderId="15" xfId="3" applyNumberFormat="1" applyFont="1" applyBorder="1" applyAlignment="1">
      <alignment horizontal="right" vertical="center"/>
    </xf>
    <xf numFmtId="179" fontId="6" fillId="0" borderId="6" xfId="3" applyNumberFormat="1" applyFont="1" applyBorder="1" applyAlignment="1">
      <alignment horizontal="right" vertical="center"/>
    </xf>
    <xf numFmtId="0" fontId="14" fillId="0" borderId="14" xfId="3" applyFont="1" applyBorder="1" applyAlignment="1">
      <alignment horizontal="center" vertical="center" wrapText="1"/>
    </xf>
    <xf numFmtId="0" fontId="14" fillId="0" borderId="3" xfId="3" applyFont="1" applyBorder="1" applyAlignment="1">
      <alignment horizontal="center" vertical="center" wrapText="1"/>
    </xf>
    <xf numFmtId="0" fontId="14" fillId="0" borderId="3" xfId="3" applyFont="1" applyBorder="1" applyAlignment="1">
      <alignment horizontal="center" vertical="center"/>
    </xf>
    <xf numFmtId="0" fontId="14" fillId="0" borderId="11" xfId="3" applyFont="1" applyBorder="1" applyAlignment="1">
      <alignment horizontal="right" vertical="center"/>
    </xf>
    <xf numFmtId="0" fontId="8" fillId="0" borderId="11" xfId="3" applyBorder="1" applyAlignment="1">
      <alignment horizontal="right" vertical="center"/>
    </xf>
    <xf numFmtId="0" fontId="8" fillId="0" borderId="11" xfId="3" applyFont="1" applyBorder="1" applyAlignment="1">
      <alignment horizontal="right" vertical="center"/>
    </xf>
    <xf numFmtId="0" fontId="4" fillId="0" borderId="11" xfId="3" applyFont="1" applyBorder="1" applyAlignment="1">
      <alignment vertical="top"/>
    </xf>
    <xf numFmtId="0" fontId="2" fillId="0" borderId="11" xfId="3" applyFont="1" applyBorder="1" applyAlignment="1">
      <alignment vertical="top"/>
    </xf>
    <xf numFmtId="0" fontId="3" fillId="0" borderId="11" xfId="3" applyFont="1" applyBorder="1" applyAlignment="1">
      <alignment vertical="center"/>
    </xf>
    <xf numFmtId="0" fontId="17" fillId="0" borderId="0" xfId="3" applyFont="1" applyFill="1"/>
    <xf numFmtId="0" fontId="18" fillId="0" borderId="0" xfId="3" applyFont="1" applyFill="1" applyAlignment="1">
      <alignment vertical="top" wrapText="1"/>
    </xf>
    <xf numFmtId="49" fontId="14" fillId="0" borderId="0" xfId="3" applyNumberFormat="1" applyFont="1" applyFill="1" applyAlignment="1">
      <alignment vertical="center"/>
    </xf>
    <xf numFmtId="41" fontId="14" fillId="0" borderId="17" xfId="3" applyNumberFormat="1" applyFont="1" applyFill="1" applyBorder="1" applyAlignment="1">
      <alignment vertical="center"/>
    </xf>
    <xf numFmtId="41" fontId="14" fillId="0" borderId="13" xfId="3" applyNumberFormat="1" applyFont="1" applyFill="1" applyBorder="1" applyAlignment="1">
      <alignment vertical="center"/>
    </xf>
    <xf numFmtId="41" fontId="6" fillId="0" borderId="13" xfId="3" applyNumberFormat="1" applyFont="1" applyFill="1" applyBorder="1" applyAlignment="1">
      <alignment vertical="center"/>
    </xf>
    <xf numFmtId="0" fontId="14" fillId="0" borderId="12" xfId="3" applyFont="1" applyFill="1" applyBorder="1" applyAlignment="1">
      <alignment vertical="center"/>
    </xf>
    <xf numFmtId="41" fontId="14" fillId="0" borderId="16" xfId="3" applyNumberFormat="1" applyFont="1" applyFill="1" applyBorder="1" applyAlignment="1">
      <alignment vertical="center"/>
    </xf>
    <xf numFmtId="41" fontId="14" fillId="0" borderId="9" xfId="3" applyNumberFormat="1" applyFont="1" applyFill="1" applyBorder="1" applyAlignment="1">
      <alignment vertical="center"/>
    </xf>
    <xf numFmtId="41" fontId="6" fillId="0" borderId="9" xfId="3" applyNumberFormat="1" applyFont="1" applyFill="1" applyBorder="1" applyAlignment="1">
      <alignment vertical="center"/>
    </xf>
    <xf numFmtId="0" fontId="14" fillId="0" borderId="10" xfId="3" applyFont="1" applyFill="1" applyBorder="1" applyAlignment="1">
      <alignment vertical="center"/>
    </xf>
    <xf numFmtId="41" fontId="19" fillId="0" borderId="9" xfId="3" applyNumberFormat="1" applyFont="1" applyFill="1" applyBorder="1" applyAlignment="1">
      <alignment vertical="center"/>
    </xf>
    <xf numFmtId="41" fontId="14" fillId="0" borderId="16" xfId="3" applyNumberFormat="1" applyFont="1" applyFill="1" applyBorder="1" applyAlignment="1">
      <alignment horizontal="right" vertical="center"/>
    </xf>
    <xf numFmtId="176" fontId="14" fillId="0" borderId="9" xfId="3" applyNumberFormat="1" applyFont="1" applyFill="1" applyBorder="1" applyAlignment="1">
      <alignment vertical="center"/>
    </xf>
    <xf numFmtId="41" fontId="12" fillId="0" borderId="0" xfId="3" applyNumberFormat="1" applyFont="1" applyFill="1"/>
    <xf numFmtId="41" fontId="6" fillId="0" borderId="15" xfId="3" applyNumberFormat="1" applyFont="1" applyFill="1" applyBorder="1" applyAlignment="1">
      <alignment vertical="center"/>
    </xf>
    <xf numFmtId="41" fontId="6" fillId="0" borderId="6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49" fontId="14" fillId="0" borderId="3" xfId="3" applyNumberFormat="1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/>
    </xf>
    <xf numFmtId="0" fontId="8" fillId="0" borderId="0" xfId="3" applyFont="1" applyFill="1"/>
    <xf numFmtId="0" fontId="4" fillId="0" borderId="0" xfId="3" applyFont="1" applyFill="1" applyAlignment="1">
      <alignment vertical="top"/>
    </xf>
    <xf numFmtId="0" fontId="2" fillId="0" borderId="0" xfId="3" applyFont="1" applyFill="1" applyAlignment="1">
      <alignment vertical="top"/>
    </xf>
    <xf numFmtId="0" fontId="3" fillId="0" borderId="0" xfId="3" applyFont="1" applyFill="1" applyAlignment="1">
      <alignment vertical="center"/>
    </xf>
    <xf numFmtId="0" fontId="14" fillId="0" borderId="0" xfId="3" applyFont="1" applyAlignment="1">
      <alignment vertical="center"/>
    </xf>
    <xf numFmtId="0" fontId="14" fillId="0" borderId="21" xfId="3" applyFont="1" applyBorder="1" applyAlignment="1">
      <alignment horizontal="center" vertical="center"/>
    </xf>
    <xf numFmtId="0" fontId="14" fillId="0" borderId="32" xfId="3" applyFont="1" applyBorder="1" applyAlignment="1">
      <alignment horizontal="center" vertical="center"/>
    </xf>
    <xf numFmtId="181" fontId="14" fillId="0" borderId="28" xfId="3" applyNumberFormat="1" applyFont="1" applyBorder="1" applyAlignment="1">
      <alignment vertical="center"/>
    </xf>
    <xf numFmtId="49" fontId="14" fillId="0" borderId="32" xfId="3" applyNumberFormat="1" applyFont="1" applyBorder="1" applyAlignment="1">
      <alignment horizontal="center" vertical="center"/>
    </xf>
    <xf numFmtId="181" fontId="6" fillId="0" borderId="22" xfId="3" applyNumberFormat="1" applyFont="1" applyBorder="1" applyAlignment="1">
      <alignment vertical="center"/>
    </xf>
    <xf numFmtId="41" fontId="6" fillId="0" borderId="22" xfId="3" applyNumberFormat="1" applyFont="1" applyBorder="1" applyAlignment="1">
      <alignment vertical="center"/>
    </xf>
    <xf numFmtId="0" fontId="6" fillId="0" borderId="23" xfId="3" applyFont="1" applyBorder="1" applyAlignment="1">
      <alignment horizontal="center" vertical="center"/>
    </xf>
    <xf numFmtId="0" fontId="14" fillId="0" borderId="11" xfId="3" applyFont="1" applyBorder="1" applyAlignment="1">
      <alignment horizontal="center" vertical="center"/>
    </xf>
    <xf numFmtId="0" fontId="14" fillId="0" borderId="20" xfId="3" applyFont="1" applyBorder="1" applyAlignment="1">
      <alignment horizontal="center" vertical="center"/>
    </xf>
    <xf numFmtId="0" fontId="14" fillId="0" borderId="27" xfId="3" applyFont="1" applyBorder="1" applyAlignment="1">
      <alignment horizontal="center" vertical="center"/>
    </xf>
    <xf numFmtId="0" fontId="14" fillId="0" borderId="21" xfId="3" applyFont="1" applyBorder="1"/>
    <xf numFmtId="0" fontId="8" fillId="0" borderId="0" xfId="3" applyFont="1"/>
    <xf numFmtId="0" fontId="15" fillId="0" borderId="11" xfId="5" applyFont="1" applyBorder="1" applyAlignment="1">
      <alignment horizontal="right" vertical="center"/>
    </xf>
    <xf numFmtId="0" fontId="8" fillId="0" borderId="11" xfId="3" applyFont="1" applyBorder="1"/>
    <xf numFmtId="182" fontId="14" fillId="0" borderId="17" xfId="3" applyNumberFormat="1" applyFont="1" applyFill="1" applyBorder="1" applyAlignment="1">
      <alignment vertical="center"/>
    </xf>
    <xf numFmtId="182" fontId="14" fillId="0" borderId="13" xfId="3" applyNumberFormat="1" applyFont="1" applyFill="1" applyBorder="1" applyAlignment="1">
      <alignment vertical="center"/>
    </xf>
    <xf numFmtId="0" fontId="14" fillId="0" borderId="12" xfId="3" applyFont="1" applyBorder="1" applyAlignment="1">
      <alignment horizontal="center" vertical="center"/>
    </xf>
    <xf numFmtId="182" fontId="14" fillId="0" borderId="33" xfId="3" applyNumberFormat="1" applyFont="1" applyFill="1" applyBorder="1" applyAlignment="1">
      <alignment vertical="center"/>
    </xf>
    <xf numFmtId="182" fontId="14" fillId="0" borderId="34" xfId="3" applyNumberFormat="1" applyFont="1" applyFill="1" applyBorder="1" applyAlignment="1">
      <alignment vertical="center"/>
    </xf>
    <xf numFmtId="182" fontId="14" fillId="0" borderId="35" xfId="3" applyNumberFormat="1" applyFont="1" applyFill="1" applyBorder="1" applyAlignment="1">
      <alignment vertical="center"/>
    </xf>
    <xf numFmtId="0" fontId="14" fillId="0" borderId="36" xfId="3" applyFont="1" applyBorder="1" applyAlignment="1">
      <alignment horizontal="center" vertical="center"/>
    </xf>
    <xf numFmtId="182" fontId="14" fillId="0" borderId="37" xfId="3" applyNumberFormat="1" applyFont="1" applyFill="1" applyBorder="1" applyAlignment="1">
      <alignment vertical="center"/>
    </xf>
    <xf numFmtId="182" fontId="14" fillId="0" borderId="0" xfId="3" applyNumberFormat="1" applyFont="1" applyFill="1" applyBorder="1"/>
    <xf numFmtId="182" fontId="14" fillId="0" borderId="16" xfId="3" applyNumberFormat="1" applyFont="1" applyFill="1" applyBorder="1" applyAlignment="1">
      <alignment vertical="center"/>
    </xf>
    <xf numFmtId="182" fontId="14" fillId="0" borderId="9" xfId="3" applyNumberFormat="1" applyFont="1" applyFill="1" applyBorder="1" applyAlignment="1">
      <alignment vertical="center"/>
    </xf>
    <xf numFmtId="0" fontId="14" fillId="0" borderId="10" xfId="3" applyFont="1" applyBorder="1" applyAlignment="1">
      <alignment horizontal="center" vertical="center"/>
    </xf>
    <xf numFmtId="182" fontId="6" fillId="0" borderId="15" xfId="3" applyNumberFormat="1" applyFont="1" applyBorder="1" applyAlignment="1">
      <alignment vertical="center"/>
    </xf>
    <xf numFmtId="0" fontId="6" fillId="0" borderId="5" xfId="3" applyFont="1" applyBorder="1" applyAlignment="1">
      <alignment horizontal="center" vertical="center"/>
    </xf>
    <xf numFmtId="49" fontId="14" fillId="0" borderId="38" xfId="3" applyNumberFormat="1" applyFont="1" applyBorder="1" applyAlignment="1">
      <alignment horizontal="center" vertical="center"/>
    </xf>
    <xf numFmtId="0" fontId="14" fillId="0" borderId="39" xfId="3" applyFont="1" applyBorder="1" applyAlignment="1">
      <alignment horizontal="center" vertical="center"/>
    </xf>
    <xf numFmtId="0" fontId="14" fillId="0" borderId="38" xfId="3" applyFont="1" applyBorder="1" applyAlignment="1">
      <alignment horizontal="center" vertical="center"/>
    </xf>
    <xf numFmtId="0" fontId="14" fillId="0" borderId="40" xfId="3" applyFont="1" applyBorder="1" applyAlignment="1">
      <alignment vertical="top" wrapText="1"/>
    </xf>
    <xf numFmtId="0" fontId="15" fillId="0" borderId="11" xfId="3" applyNumberFormat="1" applyFont="1" applyBorder="1" applyAlignment="1">
      <alignment horizontal="right" vertical="center"/>
    </xf>
    <xf numFmtId="0" fontId="4" fillId="0" borderId="11" xfId="3" applyNumberFormat="1" applyFont="1" applyBorder="1" applyAlignment="1">
      <alignment vertical="top"/>
    </xf>
    <xf numFmtId="0" fontId="2" fillId="0" borderId="11" xfId="3" applyNumberFormat="1" applyFont="1" applyBorder="1" applyAlignment="1">
      <alignment vertical="top"/>
    </xf>
    <xf numFmtId="0" fontId="3" fillId="0" borderId="11" xfId="3" applyNumberFormat="1" applyFont="1" applyBorder="1" applyAlignment="1">
      <alignment vertical="center"/>
    </xf>
    <xf numFmtId="176" fontId="14" fillId="0" borderId="28" xfId="3" applyNumberFormat="1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top" wrapText="1"/>
    </xf>
    <xf numFmtId="0" fontId="5" fillId="0" borderId="1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8" fillId="0" borderId="0" xfId="3" applyNumberFormat="1" applyFont="1" applyAlignment="1">
      <alignment vertical="center"/>
    </xf>
    <xf numFmtId="0" fontId="3" fillId="0" borderId="11" xfId="3" applyNumberFormat="1" applyFont="1" applyBorder="1" applyAlignment="1">
      <alignment vertical="center" wrapText="1"/>
    </xf>
    <xf numFmtId="0" fontId="14" fillId="0" borderId="0" xfId="3" applyFont="1" applyFill="1" applyBorder="1" applyAlignment="1">
      <alignment horizontal="center" vertical="center"/>
    </xf>
    <xf numFmtId="0" fontId="15" fillId="0" borderId="11" xfId="3" applyFont="1" applyFill="1" applyBorder="1" applyAlignment="1">
      <alignment horizontal="right" vertical="center"/>
    </xf>
    <xf numFmtId="0" fontId="17" fillId="0" borderId="0" xfId="3" applyNumberFormat="1" applyFont="1" applyFill="1" applyAlignment="1">
      <alignment vertical="center"/>
    </xf>
    <xf numFmtId="0" fontId="6" fillId="0" borderId="4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vertical="center"/>
    </xf>
    <xf numFmtId="0" fontId="14" fillId="0" borderId="2" xfId="3" applyFont="1" applyFill="1" applyBorder="1" applyAlignment="1">
      <alignment vertical="center"/>
    </xf>
    <xf numFmtId="0" fontId="14" fillId="0" borderId="11" xfId="3" applyFont="1" applyFill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14" fillId="0" borderId="10" xfId="3" applyFont="1" applyBorder="1" applyAlignment="1">
      <alignment horizontal="center" vertical="center"/>
    </xf>
    <xf numFmtId="0" fontId="14" fillId="0" borderId="11" xfId="3" applyFont="1" applyBorder="1" applyAlignment="1">
      <alignment horizontal="center" vertical="center"/>
    </xf>
    <xf numFmtId="0" fontId="14" fillId="0" borderId="1" xfId="3" applyFont="1" applyBorder="1" applyAlignment="1">
      <alignment vertical="top"/>
    </xf>
    <xf numFmtId="0" fontId="14" fillId="0" borderId="2" xfId="3" applyFont="1" applyBorder="1" applyAlignment="1">
      <alignment vertical="top"/>
    </xf>
    <xf numFmtId="0" fontId="14" fillId="0" borderId="7" xfId="3" applyFont="1" applyBorder="1" applyAlignment="1">
      <alignment horizontal="center" vertical="center"/>
    </xf>
    <xf numFmtId="0" fontId="14" fillId="0" borderId="8" xfId="3" applyFont="1" applyBorder="1" applyAlignment="1">
      <alignment horizontal="center" vertical="center"/>
    </xf>
    <xf numFmtId="0" fontId="14" fillId="0" borderId="1" xfId="4" applyFont="1" applyFill="1" applyBorder="1" applyAlignment="1">
      <alignment vertical="top"/>
    </xf>
    <xf numFmtId="0" fontId="14" fillId="0" borderId="2" xfId="4" applyFont="1" applyFill="1" applyBorder="1" applyAlignment="1">
      <alignment vertical="top"/>
    </xf>
    <xf numFmtId="0" fontId="6" fillId="0" borderId="0" xfId="4" applyFont="1" applyFill="1" applyBorder="1" applyAlignment="1">
      <alignment horizontal="center" vertical="center"/>
    </xf>
    <xf numFmtId="0" fontId="6" fillId="0" borderId="1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center" vertical="center"/>
    </xf>
    <xf numFmtId="0" fontId="14" fillId="0" borderId="10" xfId="4" applyFont="1" applyFill="1" applyBorder="1" applyAlignment="1">
      <alignment horizontal="center" vertical="center"/>
    </xf>
    <xf numFmtId="0" fontId="14" fillId="0" borderId="24" xfId="4" applyFont="1" applyFill="1" applyBorder="1" applyAlignment="1">
      <alignment horizontal="center" vertical="center"/>
    </xf>
    <xf numFmtId="0" fontId="14" fillId="0" borderId="20" xfId="4" applyFont="1" applyFill="1" applyBorder="1" applyAlignment="1">
      <alignment horizontal="center" vertical="center"/>
    </xf>
    <xf numFmtId="0" fontId="14" fillId="0" borderId="11" xfId="4" applyFont="1" applyFill="1" applyBorder="1" applyAlignment="1">
      <alignment horizontal="center" vertical="center"/>
    </xf>
    <xf numFmtId="0" fontId="14" fillId="0" borderId="29" xfId="4" applyFont="1" applyFill="1" applyBorder="1" applyAlignment="1">
      <alignment horizontal="center" vertical="center"/>
    </xf>
    <xf numFmtId="0" fontId="14" fillId="0" borderId="27" xfId="4" applyFont="1" applyFill="1" applyBorder="1" applyAlignment="1">
      <alignment horizontal="center" vertical="center"/>
    </xf>
    <xf numFmtId="0" fontId="8" fillId="0" borderId="0" xfId="3" applyNumberFormat="1" applyFont="1" applyFill="1" applyAlignment="1">
      <alignment vertical="center"/>
    </xf>
    <xf numFmtId="0" fontId="14" fillId="0" borderId="26" xfId="4" applyFont="1" applyFill="1" applyBorder="1" applyAlignment="1">
      <alignment vertical="top"/>
    </xf>
    <xf numFmtId="0" fontId="14" fillId="0" borderId="25" xfId="4" applyFont="1" applyFill="1" applyBorder="1" applyAlignment="1">
      <alignment vertical="top"/>
    </xf>
    <xf numFmtId="0" fontId="14" fillId="0" borderId="11" xfId="4" applyFont="1" applyFill="1" applyBorder="1" applyAlignment="1">
      <alignment vertical="top"/>
    </xf>
    <xf numFmtId="0" fontId="14" fillId="0" borderId="21" xfId="4" applyFont="1" applyFill="1" applyBorder="1" applyAlignment="1">
      <alignment vertical="top"/>
    </xf>
    <xf numFmtId="0" fontId="14" fillId="0" borderId="22" xfId="4" applyFont="1" applyFill="1" applyBorder="1" applyAlignment="1">
      <alignment horizontal="center" vertical="center"/>
    </xf>
    <xf numFmtId="0" fontId="14" fillId="0" borderId="4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vertical="top"/>
    </xf>
    <xf numFmtId="0" fontId="7" fillId="0" borderId="25" xfId="0" applyFont="1" applyFill="1" applyBorder="1" applyAlignment="1">
      <alignment vertical="top"/>
    </xf>
    <xf numFmtId="0" fontId="7" fillId="0" borderId="11" xfId="0" applyFont="1" applyFill="1" applyBorder="1" applyAlignment="1">
      <alignment vertical="top"/>
    </xf>
    <xf numFmtId="0" fontId="7" fillId="0" borderId="21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</cellXfs>
  <cellStyles count="6">
    <cellStyle name="標準" xfId="0" builtinId="0"/>
    <cellStyle name="標準 2" xfId="1"/>
    <cellStyle name="標準 3" xfId="3"/>
    <cellStyle name="標準 4" xfId="2"/>
    <cellStyle name="標準 4 2" xfId="4"/>
    <cellStyle name="標準 5" xf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406400</xdr:colOff>
      <xdr:row>6</xdr:row>
      <xdr:rowOff>0</xdr:rowOff>
    </xdr:from>
    <xdr:to>
      <xdr:col>0</xdr:col>
      <xdr:colOff>533400</xdr:colOff>
      <xdr:row>8</xdr:row>
      <xdr:rowOff>152400</xdr:rowOff>
    </xdr:to>
    <xdr:sp macro="" textlink="">
      <xdr:nvSpPr>
        <xdr:cNvPr id="1033" name="AutoShape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/>
        </xdr:cNvSpPr>
      </xdr:nvSpPr>
      <xdr:spPr bwMode="auto">
        <a:xfrm>
          <a:off x="406400" y="1422400"/>
          <a:ext cx="88900" cy="368300"/>
        </a:xfrm>
        <a:prstGeom prst="leftBrace">
          <a:avLst>
            <a:gd name="adj1" fmla="val 453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9</xdr:row>
      <xdr:rowOff>12700</xdr:rowOff>
    </xdr:from>
    <xdr:to>
      <xdr:col>0</xdr:col>
      <xdr:colOff>533400</xdr:colOff>
      <xdr:row>11</xdr:row>
      <xdr:rowOff>165100</xdr:rowOff>
    </xdr:to>
    <xdr:sp macro="" textlink="">
      <xdr:nvSpPr>
        <xdr:cNvPr id="1037" name="AutoShape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/>
        </xdr:cNvSpPr>
      </xdr:nvSpPr>
      <xdr:spPr bwMode="auto">
        <a:xfrm>
          <a:off x="406400" y="18161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12</xdr:row>
      <xdr:rowOff>0</xdr:rowOff>
    </xdr:from>
    <xdr:to>
      <xdr:col>0</xdr:col>
      <xdr:colOff>533400</xdr:colOff>
      <xdr:row>14</xdr:row>
      <xdr:rowOff>165100</xdr:rowOff>
    </xdr:to>
    <xdr:sp macro="" textlink="">
      <xdr:nvSpPr>
        <xdr:cNvPr id="1042" name="AutoShape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/>
        </xdr:cNvSpPr>
      </xdr:nvSpPr>
      <xdr:spPr bwMode="auto">
        <a:xfrm>
          <a:off x="406400" y="21844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15</xdr:row>
      <xdr:rowOff>12700</xdr:rowOff>
    </xdr:from>
    <xdr:to>
      <xdr:col>0</xdr:col>
      <xdr:colOff>533400</xdr:colOff>
      <xdr:row>17</xdr:row>
      <xdr:rowOff>165100</xdr:rowOff>
    </xdr:to>
    <xdr:sp macro="" textlink="">
      <xdr:nvSpPr>
        <xdr:cNvPr id="1043" name="AutoShape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/>
        </xdr:cNvSpPr>
      </xdr:nvSpPr>
      <xdr:spPr bwMode="auto">
        <a:xfrm>
          <a:off x="406400" y="25654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18</xdr:row>
      <xdr:rowOff>12700</xdr:rowOff>
    </xdr:from>
    <xdr:to>
      <xdr:col>0</xdr:col>
      <xdr:colOff>533400</xdr:colOff>
      <xdr:row>20</xdr:row>
      <xdr:rowOff>165100</xdr:rowOff>
    </xdr:to>
    <xdr:sp macro="" textlink="">
      <xdr:nvSpPr>
        <xdr:cNvPr id="1044" name="AutoShape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/>
        </xdr:cNvSpPr>
      </xdr:nvSpPr>
      <xdr:spPr bwMode="auto">
        <a:xfrm>
          <a:off x="406400" y="29464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21</xdr:row>
      <xdr:rowOff>12700</xdr:rowOff>
    </xdr:from>
    <xdr:to>
      <xdr:col>0</xdr:col>
      <xdr:colOff>533400</xdr:colOff>
      <xdr:row>23</xdr:row>
      <xdr:rowOff>165100</xdr:rowOff>
    </xdr:to>
    <xdr:sp macro="" textlink="">
      <xdr:nvSpPr>
        <xdr:cNvPr id="1045" name="AutoShape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/>
        </xdr:cNvSpPr>
      </xdr:nvSpPr>
      <xdr:spPr bwMode="auto">
        <a:xfrm>
          <a:off x="406400" y="33274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24</xdr:row>
      <xdr:rowOff>12700</xdr:rowOff>
    </xdr:from>
    <xdr:to>
      <xdr:col>0</xdr:col>
      <xdr:colOff>533400</xdr:colOff>
      <xdr:row>26</xdr:row>
      <xdr:rowOff>165100</xdr:rowOff>
    </xdr:to>
    <xdr:sp macro="" textlink="">
      <xdr:nvSpPr>
        <xdr:cNvPr id="1046" name="AutoShape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/>
        </xdr:cNvSpPr>
      </xdr:nvSpPr>
      <xdr:spPr bwMode="auto">
        <a:xfrm>
          <a:off x="406400" y="37084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27</xdr:row>
      <xdr:rowOff>0</xdr:rowOff>
    </xdr:from>
    <xdr:to>
      <xdr:col>0</xdr:col>
      <xdr:colOff>533400</xdr:colOff>
      <xdr:row>29</xdr:row>
      <xdr:rowOff>152400</xdr:rowOff>
    </xdr:to>
    <xdr:sp macro="" textlink="">
      <xdr:nvSpPr>
        <xdr:cNvPr id="1047" name="AutoShape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/>
        </xdr:cNvSpPr>
      </xdr:nvSpPr>
      <xdr:spPr bwMode="auto">
        <a:xfrm>
          <a:off x="406400" y="40767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9</xdr:row>
      <xdr:rowOff>12700</xdr:rowOff>
    </xdr:from>
    <xdr:to>
      <xdr:col>0</xdr:col>
      <xdr:colOff>495300</xdr:colOff>
      <xdr:row>12</xdr:row>
      <xdr:rowOff>1814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 bwMode="auto">
        <a:xfrm>
          <a:off x="406400" y="18161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12</xdr:row>
      <xdr:rowOff>0</xdr:rowOff>
    </xdr:from>
    <xdr:to>
      <xdr:col>0</xdr:col>
      <xdr:colOff>495300</xdr:colOff>
      <xdr:row>15</xdr:row>
      <xdr:rowOff>1814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/>
        </xdr:cNvSpPr>
      </xdr:nvSpPr>
      <xdr:spPr bwMode="auto">
        <a:xfrm>
          <a:off x="406400" y="21844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15</xdr:row>
      <xdr:rowOff>12700</xdr:rowOff>
    </xdr:from>
    <xdr:to>
      <xdr:col>0</xdr:col>
      <xdr:colOff>495300</xdr:colOff>
      <xdr:row>18</xdr:row>
      <xdr:rowOff>1814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/>
        </xdr:cNvSpPr>
      </xdr:nvSpPr>
      <xdr:spPr bwMode="auto">
        <a:xfrm>
          <a:off x="406400" y="25654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18</xdr:row>
      <xdr:rowOff>12700</xdr:rowOff>
    </xdr:from>
    <xdr:to>
      <xdr:col>0</xdr:col>
      <xdr:colOff>495300</xdr:colOff>
      <xdr:row>21</xdr:row>
      <xdr:rowOff>1814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/>
        </xdr:cNvSpPr>
      </xdr:nvSpPr>
      <xdr:spPr bwMode="auto">
        <a:xfrm>
          <a:off x="406400" y="29464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21</xdr:row>
      <xdr:rowOff>12700</xdr:rowOff>
    </xdr:from>
    <xdr:to>
      <xdr:col>0</xdr:col>
      <xdr:colOff>495300</xdr:colOff>
      <xdr:row>24</xdr:row>
      <xdr:rowOff>1814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/>
        </xdr:cNvSpPr>
      </xdr:nvSpPr>
      <xdr:spPr bwMode="auto">
        <a:xfrm>
          <a:off x="406400" y="33274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24</xdr:row>
      <xdr:rowOff>12700</xdr:rowOff>
    </xdr:from>
    <xdr:to>
      <xdr:col>0</xdr:col>
      <xdr:colOff>495300</xdr:colOff>
      <xdr:row>27</xdr:row>
      <xdr:rowOff>1814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/>
        </xdr:cNvSpPr>
      </xdr:nvSpPr>
      <xdr:spPr bwMode="auto">
        <a:xfrm>
          <a:off x="406400" y="37084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27</xdr:row>
      <xdr:rowOff>0</xdr:rowOff>
    </xdr:from>
    <xdr:to>
      <xdr:col>0</xdr:col>
      <xdr:colOff>495300</xdr:colOff>
      <xdr:row>29</xdr:row>
      <xdr:rowOff>152400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406400" y="40767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485776</xdr:colOff>
      <xdr:row>4</xdr:row>
      <xdr:rowOff>43391</xdr:rowOff>
    </xdr:from>
    <xdr:to>
      <xdr:col>0</xdr:col>
      <xdr:colOff>550334</xdr:colOff>
      <xdr:row>5</xdr:row>
      <xdr:rowOff>126999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721D0000}"/>
            </a:ext>
          </a:extLst>
        </xdr:cNvPr>
        <xdr:cNvSpPr>
          <a:spLocks/>
        </xdr:cNvSpPr>
      </xdr:nvSpPr>
      <xdr:spPr bwMode="auto">
        <a:xfrm>
          <a:off x="485776" y="729191"/>
          <a:ext cx="64558" cy="255058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6</xdr:row>
      <xdr:rowOff>43391</xdr:rowOff>
    </xdr:from>
    <xdr:to>
      <xdr:col>0</xdr:col>
      <xdr:colOff>550334</xdr:colOff>
      <xdr:row>7</xdr:row>
      <xdr:rowOff>127000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 bwMode="auto">
        <a:xfrm>
          <a:off x="485776" y="1072091"/>
          <a:ext cx="64558" cy="25505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8</xdr:row>
      <xdr:rowOff>34924</xdr:rowOff>
    </xdr:from>
    <xdr:to>
      <xdr:col>0</xdr:col>
      <xdr:colOff>550334</xdr:colOff>
      <xdr:row>9</xdr:row>
      <xdr:rowOff>118533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/>
        </xdr:cNvSpPr>
      </xdr:nvSpPr>
      <xdr:spPr bwMode="auto">
        <a:xfrm>
          <a:off x="485776" y="1406524"/>
          <a:ext cx="64558" cy="25505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10</xdr:row>
      <xdr:rowOff>43391</xdr:rowOff>
    </xdr:from>
    <xdr:to>
      <xdr:col>0</xdr:col>
      <xdr:colOff>550334</xdr:colOff>
      <xdr:row>11</xdr:row>
      <xdr:rowOff>126999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/>
        </xdr:cNvSpPr>
      </xdr:nvSpPr>
      <xdr:spPr bwMode="auto">
        <a:xfrm>
          <a:off x="485776" y="1757891"/>
          <a:ext cx="64558" cy="255058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12</xdr:row>
      <xdr:rowOff>43390</xdr:rowOff>
    </xdr:from>
    <xdr:to>
      <xdr:col>0</xdr:col>
      <xdr:colOff>550334</xdr:colOff>
      <xdr:row>13</xdr:row>
      <xdr:rowOff>126999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/>
        </xdr:cNvSpPr>
      </xdr:nvSpPr>
      <xdr:spPr bwMode="auto">
        <a:xfrm>
          <a:off x="485776" y="2100790"/>
          <a:ext cx="64558" cy="25505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14</xdr:row>
      <xdr:rowOff>43389</xdr:rowOff>
    </xdr:from>
    <xdr:to>
      <xdr:col>0</xdr:col>
      <xdr:colOff>550334</xdr:colOff>
      <xdr:row>15</xdr:row>
      <xdr:rowOff>126998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/>
        </xdr:cNvSpPr>
      </xdr:nvSpPr>
      <xdr:spPr bwMode="auto">
        <a:xfrm>
          <a:off x="485776" y="2443689"/>
          <a:ext cx="64558" cy="25505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16</xdr:row>
      <xdr:rowOff>34923</xdr:rowOff>
    </xdr:from>
    <xdr:to>
      <xdr:col>0</xdr:col>
      <xdr:colOff>550334</xdr:colOff>
      <xdr:row>17</xdr:row>
      <xdr:rowOff>118531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/>
        </xdr:cNvSpPr>
      </xdr:nvSpPr>
      <xdr:spPr bwMode="auto">
        <a:xfrm>
          <a:off x="485776" y="2778123"/>
          <a:ext cx="64558" cy="255058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18</xdr:row>
      <xdr:rowOff>34922</xdr:rowOff>
    </xdr:from>
    <xdr:to>
      <xdr:col>0</xdr:col>
      <xdr:colOff>550334</xdr:colOff>
      <xdr:row>19</xdr:row>
      <xdr:rowOff>118531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485776" y="3121022"/>
          <a:ext cx="64558" cy="25505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4</xdr:row>
      <xdr:rowOff>43391</xdr:rowOff>
    </xdr:from>
    <xdr:to>
      <xdr:col>0</xdr:col>
      <xdr:colOff>550334</xdr:colOff>
      <xdr:row>5</xdr:row>
      <xdr:rowOff>126999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/>
        </xdr:cNvSpPr>
      </xdr:nvSpPr>
      <xdr:spPr bwMode="auto">
        <a:xfrm>
          <a:off x="485776" y="729191"/>
          <a:ext cx="64558" cy="255058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6</xdr:row>
      <xdr:rowOff>43391</xdr:rowOff>
    </xdr:from>
    <xdr:to>
      <xdr:col>0</xdr:col>
      <xdr:colOff>550334</xdr:colOff>
      <xdr:row>7</xdr:row>
      <xdr:rowOff>127000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/>
        </xdr:cNvSpPr>
      </xdr:nvSpPr>
      <xdr:spPr bwMode="auto">
        <a:xfrm>
          <a:off x="485776" y="1072091"/>
          <a:ext cx="64558" cy="25505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8</xdr:row>
      <xdr:rowOff>34924</xdr:rowOff>
    </xdr:from>
    <xdr:to>
      <xdr:col>0</xdr:col>
      <xdr:colOff>550334</xdr:colOff>
      <xdr:row>9</xdr:row>
      <xdr:rowOff>118533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/>
        </xdr:cNvSpPr>
      </xdr:nvSpPr>
      <xdr:spPr bwMode="auto">
        <a:xfrm>
          <a:off x="485776" y="1406524"/>
          <a:ext cx="64558" cy="25505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10</xdr:row>
      <xdr:rowOff>43391</xdr:rowOff>
    </xdr:from>
    <xdr:to>
      <xdr:col>0</xdr:col>
      <xdr:colOff>550334</xdr:colOff>
      <xdr:row>11</xdr:row>
      <xdr:rowOff>126999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/>
        </xdr:cNvSpPr>
      </xdr:nvSpPr>
      <xdr:spPr bwMode="auto">
        <a:xfrm>
          <a:off x="485776" y="1757891"/>
          <a:ext cx="64558" cy="255058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12</xdr:row>
      <xdr:rowOff>43390</xdr:rowOff>
    </xdr:from>
    <xdr:to>
      <xdr:col>0</xdr:col>
      <xdr:colOff>550334</xdr:colOff>
      <xdr:row>13</xdr:row>
      <xdr:rowOff>126999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/>
        </xdr:cNvSpPr>
      </xdr:nvSpPr>
      <xdr:spPr bwMode="auto">
        <a:xfrm>
          <a:off x="485776" y="2100790"/>
          <a:ext cx="64558" cy="25505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14</xdr:row>
      <xdr:rowOff>43389</xdr:rowOff>
    </xdr:from>
    <xdr:to>
      <xdr:col>0</xdr:col>
      <xdr:colOff>550334</xdr:colOff>
      <xdr:row>15</xdr:row>
      <xdr:rowOff>126998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/>
        </xdr:cNvSpPr>
      </xdr:nvSpPr>
      <xdr:spPr bwMode="auto">
        <a:xfrm>
          <a:off x="485776" y="2443689"/>
          <a:ext cx="64558" cy="25505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16</xdr:row>
      <xdr:rowOff>34923</xdr:rowOff>
    </xdr:from>
    <xdr:to>
      <xdr:col>0</xdr:col>
      <xdr:colOff>550334</xdr:colOff>
      <xdr:row>17</xdr:row>
      <xdr:rowOff>118531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/>
        </xdr:cNvSpPr>
      </xdr:nvSpPr>
      <xdr:spPr bwMode="auto">
        <a:xfrm>
          <a:off x="485776" y="2778123"/>
          <a:ext cx="64558" cy="255058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18</xdr:row>
      <xdr:rowOff>34922</xdr:rowOff>
    </xdr:from>
    <xdr:to>
      <xdr:col>0</xdr:col>
      <xdr:colOff>550334</xdr:colOff>
      <xdr:row>19</xdr:row>
      <xdr:rowOff>118531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/>
        </xdr:cNvSpPr>
      </xdr:nvSpPr>
      <xdr:spPr bwMode="auto">
        <a:xfrm>
          <a:off x="485776" y="3121022"/>
          <a:ext cx="64558" cy="25505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498929</xdr:colOff>
      <xdr:row>5</xdr:row>
      <xdr:rowOff>45358</xdr:rowOff>
    </xdr:from>
    <xdr:to>
      <xdr:col>0</xdr:col>
      <xdr:colOff>563487</xdr:colOff>
      <xdr:row>6</xdr:row>
      <xdr:rowOff>128965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/>
        </xdr:cNvSpPr>
      </xdr:nvSpPr>
      <xdr:spPr bwMode="auto">
        <a:xfrm>
          <a:off x="498929" y="902608"/>
          <a:ext cx="64558" cy="25505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7</xdr:row>
      <xdr:rowOff>38302</xdr:rowOff>
    </xdr:from>
    <xdr:to>
      <xdr:col>0</xdr:col>
      <xdr:colOff>563487</xdr:colOff>
      <xdr:row>8</xdr:row>
      <xdr:rowOff>121909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 bwMode="auto">
        <a:xfrm>
          <a:off x="498929" y="1238452"/>
          <a:ext cx="64558" cy="25505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9</xdr:row>
      <xdr:rowOff>45358</xdr:rowOff>
    </xdr:from>
    <xdr:to>
      <xdr:col>0</xdr:col>
      <xdr:colOff>563487</xdr:colOff>
      <xdr:row>10</xdr:row>
      <xdr:rowOff>128965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/>
        </xdr:cNvSpPr>
      </xdr:nvSpPr>
      <xdr:spPr bwMode="auto">
        <a:xfrm>
          <a:off x="498929" y="1588408"/>
          <a:ext cx="64558" cy="25505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11</xdr:row>
      <xdr:rowOff>38302</xdr:rowOff>
    </xdr:from>
    <xdr:to>
      <xdr:col>0</xdr:col>
      <xdr:colOff>563487</xdr:colOff>
      <xdr:row>12</xdr:row>
      <xdr:rowOff>121909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/>
        </xdr:cNvSpPr>
      </xdr:nvSpPr>
      <xdr:spPr bwMode="auto">
        <a:xfrm>
          <a:off x="498929" y="1924252"/>
          <a:ext cx="64558" cy="25505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13</xdr:row>
      <xdr:rowOff>38303</xdr:rowOff>
    </xdr:from>
    <xdr:to>
      <xdr:col>0</xdr:col>
      <xdr:colOff>563487</xdr:colOff>
      <xdr:row>14</xdr:row>
      <xdr:rowOff>121910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/>
        </xdr:cNvSpPr>
      </xdr:nvSpPr>
      <xdr:spPr bwMode="auto">
        <a:xfrm>
          <a:off x="498929" y="2267153"/>
          <a:ext cx="64558" cy="25505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15</xdr:row>
      <xdr:rowOff>38303</xdr:rowOff>
    </xdr:from>
    <xdr:to>
      <xdr:col>0</xdr:col>
      <xdr:colOff>563487</xdr:colOff>
      <xdr:row>16</xdr:row>
      <xdr:rowOff>121910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/>
        </xdr:cNvSpPr>
      </xdr:nvSpPr>
      <xdr:spPr bwMode="auto">
        <a:xfrm>
          <a:off x="498929" y="2610053"/>
          <a:ext cx="64558" cy="25505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17</xdr:row>
      <xdr:rowOff>38303</xdr:rowOff>
    </xdr:from>
    <xdr:to>
      <xdr:col>0</xdr:col>
      <xdr:colOff>563487</xdr:colOff>
      <xdr:row>18</xdr:row>
      <xdr:rowOff>121910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/>
        </xdr:cNvSpPr>
      </xdr:nvSpPr>
      <xdr:spPr bwMode="auto">
        <a:xfrm>
          <a:off x="498929" y="2952953"/>
          <a:ext cx="64558" cy="25505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19</xdr:row>
      <xdr:rowOff>31247</xdr:rowOff>
    </xdr:from>
    <xdr:to>
      <xdr:col>0</xdr:col>
      <xdr:colOff>563487</xdr:colOff>
      <xdr:row>20</xdr:row>
      <xdr:rowOff>114854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498929" y="3288797"/>
          <a:ext cx="64558" cy="25505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5</xdr:row>
      <xdr:rowOff>45358</xdr:rowOff>
    </xdr:from>
    <xdr:to>
      <xdr:col>0</xdr:col>
      <xdr:colOff>563487</xdr:colOff>
      <xdr:row>6</xdr:row>
      <xdr:rowOff>128965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/>
        </xdr:cNvSpPr>
      </xdr:nvSpPr>
      <xdr:spPr bwMode="auto">
        <a:xfrm>
          <a:off x="498929" y="902608"/>
          <a:ext cx="64558" cy="25505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7</xdr:row>
      <xdr:rowOff>38302</xdr:rowOff>
    </xdr:from>
    <xdr:to>
      <xdr:col>0</xdr:col>
      <xdr:colOff>563487</xdr:colOff>
      <xdr:row>8</xdr:row>
      <xdr:rowOff>121909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/>
        </xdr:cNvSpPr>
      </xdr:nvSpPr>
      <xdr:spPr bwMode="auto">
        <a:xfrm>
          <a:off x="498929" y="1238452"/>
          <a:ext cx="64558" cy="25505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9</xdr:row>
      <xdr:rowOff>45358</xdr:rowOff>
    </xdr:from>
    <xdr:to>
      <xdr:col>0</xdr:col>
      <xdr:colOff>563487</xdr:colOff>
      <xdr:row>10</xdr:row>
      <xdr:rowOff>128965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/>
        </xdr:cNvSpPr>
      </xdr:nvSpPr>
      <xdr:spPr bwMode="auto">
        <a:xfrm>
          <a:off x="498929" y="1588408"/>
          <a:ext cx="64558" cy="25505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11</xdr:row>
      <xdr:rowOff>38302</xdr:rowOff>
    </xdr:from>
    <xdr:to>
      <xdr:col>0</xdr:col>
      <xdr:colOff>563487</xdr:colOff>
      <xdr:row>12</xdr:row>
      <xdr:rowOff>121909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/>
        </xdr:cNvSpPr>
      </xdr:nvSpPr>
      <xdr:spPr bwMode="auto">
        <a:xfrm>
          <a:off x="498929" y="1924252"/>
          <a:ext cx="64558" cy="25505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13</xdr:row>
      <xdr:rowOff>38303</xdr:rowOff>
    </xdr:from>
    <xdr:to>
      <xdr:col>0</xdr:col>
      <xdr:colOff>563487</xdr:colOff>
      <xdr:row>14</xdr:row>
      <xdr:rowOff>121910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/>
        </xdr:cNvSpPr>
      </xdr:nvSpPr>
      <xdr:spPr bwMode="auto">
        <a:xfrm>
          <a:off x="498929" y="2267153"/>
          <a:ext cx="64558" cy="25505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15</xdr:row>
      <xdr:rowOff>38303</xdr:rowOff>
    </xdr:from>
    <xdr:to>
      <xdr:col>0</xdr:col>
      <xdr:colOff>563487</xdr:colOff>
      <xdr:row>16</xdr:row>
      <xdr:rowOff>121910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/>
        </xdr:cNvSpPr>
      </xdr:nvSpPr>
      <xdr:spPr bwMode="auto">
        <a:xfrm>
          <a:off x="498929" y="2610053"/>
          <a:ext cx="64558" cy="25505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17</xdr:row>
      <xdr:rowOff>38303</xdr:rowOff>
    </xdr:from>
    <xdr:to>
      <xdr:col>0</xdr:col>
      <xdr:colOff>563487</xdr:colOff>
      <xdr:row>18</xdr:row>
      <xdr:rowOff>121910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/>
        </xdr:cNvSpPr>
      </xdr:nvSpPr>
      <xdr:spPr bwMode="auto">
        <a:xfrm>
          <a:off x="498929" y="2952953"/>
          <a:ext cx="64558" cy="25505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19</xdr:row>
      <xdr:rowOff>31247</xdr:rowOff>
    </xdr:from>
    <xdr:to>
      <xdr:col>0</xdr:col>
      <xdr:colOff>563487</xdr:colOff>
      <xdr:row>20</xdr:row>
      <xdr:rowOff>114854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/>
        </xdr:cNvSpPr>
      </xdr:nvSpPr>
      <xdr:spPr bwMode="auto">
        <a:xfrm>
          <a:off x="498929" y="3288797"/>
          <a:ext cx="64558" cy="25505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559534</xdr:colOff>
      <xdr:row>4</xdr:row>
      <xdr:rowOff>16657</xdr:rowOff>
    </xdr:from>
    <xdr:to>
      <xdr:col>0</xdr:col>
      <xdr:colOff>624092</xdr:colOff>
      <xdr:row>5</xdr:row>
      <xdr:rowOff>112413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/>
        </xdr:cNvSpPr>
      </xdr:nvSpPr>
      <xdr:spPr bwMode="auto">
        <a:xfrm>
          <a:off x="559534" y="702457"/>
          <a:ext cx="64558" cy="26720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6</xdr:row>
      <xdr:rowOff>16657</xdr:rowOff>
    </xdr:from>
    <xdr:to>
      <xdr:col>0</xdr:col>
      <xdr:colOff>624092</xdr:colOff>
      <xdr:row>7</xdr:row>
      <xdr:rowOff>112413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/>
        </xdr:cNvSpPr>
      </xdr:nvSpPr>
      <xdr:spPr bwMode="auto">
        <a:xfrm>
          <a:off x="559534" y="1045357"/>
          <a:ext cx="64558" cy="26720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8</xdr:row>
      <xdr:rowOff>9602</xdr:rowOff>
    </xdr:from>
    <xdr:to>
      <xdr:col>0</xdr:col>
      <xdr:colOff>624092</xdr:colOff>
      <xdr:row>9</xdr:row>
      <xdr:rowOff>105358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/>
        </xdr:cNvSpPr>
      </xdr:nvSpPr>
      <xdr:spPr bwMode="auto">
        <a:xfrm>
          <a:off x="559534" y="1381202"/>
          <a:ext cx="64558" cy="26720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10</xdr:row>
      <xdr:rowOff>16657</xdr:rowOff>
    </xdr:from>
    <xdr:to>
      <xdr:col>0</xdr:col>
      <xdr:colOff>624092</xdr:colOff>
      <xdr:row>11</xdr:row>
      <xdr:rowOff>112413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/>
        </xdr:cNvSpPr>
      </xdr:nvSpPr>
      <xdr:spPr bwMode="auto">
        <a:xfrm>
          <a:off x="559534" y="1731157"/>
          <a:ext cx="64558" cy="26720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12</xdr:row>
      <xdr:rowOff>16656</xdr:rowOff>
    </xdr:from>
    <xdr:to>
      <xdr:col>0</xdr:col>
      <xdr:colOff>624092</xdr:colOff>
      <xdr:row>13</xdr:row>
      <xdr:rowOff>112413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/>
        </xdr:cNvSpPr>
      </xdr:nvSpPr>
      <xdr:spPr bwMode="auto">
        <a:xfrm>
          <a:off x="559534" y="2074056"/>
          <a:ext cx="64558" cy="26720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14</xdr:row>
      <xdr:rowOff>9601</xdr:rowOff>
    </xdr:from>
    <xdr:to>
      <xdr:col>0</xdr:col>
      <xdr:colOff>624092</xdr:colOff>
      <xdr:row>15</xdr:row>
      <xdr:rowOff>105357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/>
        </xdr:cNvSpPr>
      </xdr:nvSpPr>
      <xdr:spPr bwMode="auto">
        <a:xfrm>
          <a:off x="559534" y="2409901"/>
          <a:ext cx="64558" cy="26720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16</xdr:row>
      <xdr:rowOff>16656</xdr:rowOff>
    </xdr:from>
    <xdr:to>
      <xdr:col>0</xdr:col>
      <xdr:colOff>624092</xdr:colOff>
      <xdr:row>17</xdr:row>
      <xdr:rowOff>112413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/>
        </xdr:cNvSpPr>
      </xdr:nvSpPr>
      <xdr:spPr bwMode="auto">
        <a:xfrm>
          <a:off x="559534" y="2759856"/>
          <a:ext cx="64558" cy="26720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18</xdr:row>
      <xdr:rowOff>9601</xdr:rowOff>
    </xdr:from>
    <xdr:to>
      <xdr:col>0</xdr:col>
      <xdr:colOff>624092</xdr:colOff>
      <xdr:row>19</xdr:row>
      <xdr:rowOff>105357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/>
        </xdr:cNvSpPr>
      </xdr:nvSpPr>
      <xdr:spPr bwMode="auto">
        <a:xfrm>
          <a:off x="559534" y="3095701"/>
          <a:ext cx="64558" cy="26720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26</xdr:row>
      <xdr:rowOff>9601</xdr:rowOff>
    </xdr:from>
    <xdr:to>
      <xdr:col>0</xdr:col>
      <xdr:colOff>624092</xdr:colOff>
      <xdr:row>27</xdr:row>
      <xdr:rowOff>105357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/>
        </xdr:cNvSpPr>
      </xdr:nvSpPr>
      <xdr:spPr bwMode="auto">
        <a:xfrm>
          <a:off x="559534" y="4467301"/>
          <a:ext cx="64558" cy="26720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28</xdr:row>
      <xdr:rowOff>9602</xdr:rowOff>
    </xdr:from>
    <xdr:to>
      <xdr:col>0</xdr:col>
      <xdr:colOff>624092</xdr:colOff>
      <xdr:row>29</xdr:row>
      <xdr:rowOff>105358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/>
        </xdr:cNvSpPr>
      </xdr:nvSpPr>
      <xdr:spPr bwMode="auto">
        <a:xfrm>
          <a:off x="559534" y="4810202"/>
          <a:ext cx="64558" cy="26720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30</xdr:row>
      <xdr:rowOff>16657</xdr:rowOff>
    </xdr:from>
    <xdr:to>
      <xdr:col>0</xdr:col>
      <xdr:colOff>624092</xdr:colOff>
      <xdr:row>31</xdr:row>
      <xdr:rowOff>112413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/>
        </xdr:cNvSpPr>
      </xdr:nvSpPr>
      <xdr:spPr bwMode="auto">
        <a:xfrm>
          <a:off x="559534" y="5160157"/>
          <a:ext cx="64558" cy="26720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32</xdr:row>
      <xdr:rowOff>16656</xdr:rowOff>
    </xdr:from>
    <xdr:to>
      <xdr:col>0</xdr:col>
      <xdr:colOff>624092</xdr:colOff>
      <xdr:row>33</xdr:row>
      <xdr:rowOff>112413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/>
        </xdr:cNvSpPr>
      </xdr:nvSpPr>
      <xdr:spPr bwMode="auto">
        <a:xfrm>
          <a:off x="559534" y="5503056"/>
          <a:ext cx="64558" cy="26720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34</xdr:row>
      <xdr:rowOff>9601</xdr:rowOff>
    </xdr:from>
    <xdr:to>
      <xdr:col>0</xdr:col>
      <xdr:colOff>624092</xdr:colOff>
      <xdr:row>35</xdr:row>
      <xdr:rowOff>105357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/>
        </xdr:cNvSpPr>
      </xdr:nvSpPr>
      <xdr:spPr bwMode="auto">
        <a:xfrm>
          <a:off x="559534" y="5838901"/>
          <a:ext cx="64558" cy="26720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36</xdr:row>
      <xdr:rowOff>9601</xdr:rowOff>
    </xdr:from>
    <xdr:to>
      <xdr:col>0</xdr:col>
      <xdr:colOff>624092</xdr:colOff>
      <xdr:row>37</xdr:row>
      <xdr:rowOff>105358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/>
        </xdr:cNvSpPr>
      </xdr:nvSpPr>
      <xdr:spPr bwMode="auto">
        <a:xfrm>
          <a:off x="559534" y="6181801"/>
          <a:ext cx="64558" cy="26720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38</xdr:row>
      <xdr:rowOff>16657</xdr:rowOff>
    </xdr:from>
    <xdr:to>
      <xdr:col>0</xdr:col>
      <xdr:colOff>624092</xdr:colOff>
      <xdr:row>39</xdr:row>
      <xdr:rowOff>112413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/>
        </xdr:cNvSpPr>
      </xdr:nvSpPr>
      <xdr:spPr bwMode="auto">
        <a:xfrm>
          <a:off x="559534" y="6531757"/>
          <a:ext cx="64558" cy="26720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40</xdr:row>
      <xdr:rowOff>9601</xdr:rowOff>
    </xdr:from>
    <xdr:to>
      <xdr:col>0</xdr:col>
      <xdr:colOff>624092</xdr:colOff>
      <xdr:row>41</xdr:row>
      <xdr:rowOff>105357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/>
        </xdr:cNvSpPr>
      </xdr:nvSpPr>
      <xdr:spPr bwMode="auto">
        <a:xfrm>
          <a:off x="559534" y="6867601"/>
          <a:ext cx="64558" cy="26720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4</xdr:row>
      <xdr:rowOff>16657</xdr:rowOff>
    </xdr:from>
    <xdr:to>
      <xdr:col>0</xdr:col>
      <xdr:colOff>624092</xdr:colOff>
      <xdr:row>5</xdr:row>
      <xdr:rowOff>112413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/>
        </xdr:cNvSpPr>
      </xdr:nvSpPr>
      <xdr:spPr bwMode="auto">
        <a:xfrm>
          <a:off x="559534" y="702457"/>
          <a:ext cx="64558" cy="26720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6</xdr:row>
      <xdr:rowOff>16657</xdr:rowOff>
    </xdr:from>
    <xdr:to>
      <xdr:col>0</xdr:col>
      <xdr:colOff>624092</xdr:colOff>
      <xdr:row>7</xdr:row>
      <xdr:rowOff>112413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/>
        </xdr:cNvSpPr>
      </xdr:nvSpPr>
      <xdr:spPr bwMode="auto">
        <a:xfrm>
          <a:off x="559534" y="1045357"/>
          <a:ext cx="64558" cy="26720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8</xdr:row>
      <xdr:rowOff>9602</xdr:rowOff>
    </xdr:from>
    <xdr:to>
      <xdr:col>0</xdr:col>
      <xdr:colOff>624092</xdr:colOff>
      <xdr:row>9</xdr:row>
      <xdr:rowOff>105358</xdr:rowOff>
    </xdr:to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/>
        </xdr:cNvSpPr>
      </xdr:nvSpPr>
      <xdr:spPr bwMode="auto">
        <a:xfrm>
          <a:off x="559534" y="1381202"/>
          <a:ext cx="64558" cy="26720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10</xdr:row>
      <xdr:rowOff>16657</xdr:rowOff>
    </xdr:from>
    <xdr:to>
      <xdr:col>0</xdr:col>
      <xdr:colOff>624092</xdr:colOff>
      <xdr:row>11</xdr:row>
      <xdr:rowOff>112413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/>
        </xdr:cNvSpPr>
      </xdr:nvSpPr>
      <xdr:spPr bwMode="auto">
        <a:xfrm>
          <a:off x="559534" y="1731157"/>
          <a:ext cx="64558" cy="26720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12</xdr:row>
      <xdr:rowOff>16656</xdr:rowOff>
    </xdr:from>
    <xdr:to>
      <xdr:col>0</xdr:col>
      <xdr:colOff>624092</xdr:colOff>
      <xdr:row>13</xdr:row>
      <xdr:rowOff>112413</xdr:rowOff>
    </xdr:to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/>
        </xdr:cNvSpPr>
      </xdr:nvSpPr>
      <xdr:spPr bwMode="auto">
        <a:xfrm>
          <a:off x="559534" y="2074056"/>
          <a:ext cx="64558" cy="26720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14</xdr:row>
      <xdr:rowOff>9601</xdr:rowOff>
    </xdr:from>
    <xdr:to>
      <xdr:col>0</xdr:col>
      <xdr:colOff>624092</xdr:colOff>
      <xdr:row>15</xdr:row>
      <xdr:rowOff>105357</xdr:rowOff>
    </xdr:to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/>
        </xdr:cNvSpPr>
      </xdr:nvSpPr>
      <xdr:spPr bwMode="auto">
        <a:xfrm>
          <a:off x="559534" y="2409901"/>
          <a:ext cx="64558" cy="26720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16</xdr:row>
      <xdr:rowOff>16656</xdr:rowOff>
    </xdr:from>
    <xdr:to>
      <xdr:col>0</xdr:col>
      <xdr:colOff>624092</xdr:colOff>
      <xdr:row>17</xdr:row>
      <xdr:rowOff>112413</xdr:rowOff>
    </xdr:to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/>
        </xdr:cNvSpPr>
      </xdr:nvSpPr>
      <xdr:spPr bwMode="auto">
        <a:xfrm>
          <a:off x="559534" y="2759856"/>
          <a:ext cx="64558" cy="26720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18</xdr:row>
      <xdr:rowOff>9601</xdr:rowOff>
    </xdr:from>
    <xdr:to>
      <xdr:col>0</xdr:col>
      <xdr:colOff>624092</xdr:colOff>
      <xdr:row>19</xdr:row>
      <xdr:rowOff>105357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/>
        </xdr:cNvSpPr>
      </xdr:nvSpPr>
      <xdr:spPr bwMode="auto">
        <a:xfrm>
          <a:off x="559534" y="3095701"/>
          <a:ext cx="64558" cy="26720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26</xdr:row>
      <xdr:rowOff>9601</xdr:rowOff>
    </xdr:from>
    <xdr:to>
      <xdr:col>0</xdr:col>
      <xdr:colOff>624092</xdr:colOff>
      <xdr:row>27</xdr:row>
      <xdr:rowOff>105357</xdr:rowOff>
    </xdr:to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/>
        </xdr:cNvSpPr>
      </xdr:nvSpPr>
      <xdr:spPr bwMode="auto">
        <a:xfrm>
          <a:off x="559534" y="4467301"/>
          <a:ext cx="64558" cy="26720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28</xdr:row>
      <xdr:rowOff>9602</xdr:rowOff>
    </xdr:from>
    <xdr:to>
      <xdr:col>0</xdr:col>
      <xdr:colOff>624092</xdr:colOff>
      <xdr:row>29</xdr:row>
      <xdr:rowOff>105358</xdr:rowOff>
    </xdr:to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/>
        </xdr:cNvSpPr>
      </xdr:nvSpPr>
      <xdr:spPr bwMode="auto">
        <a:xfrm>
          <a:off x="559534" y="4810202"/>
          <a:ext cx="64558" cy="26720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30</xdr:row>
      <xdr:rowOff>16657</xdr:rowOff>
    </xdr:from>
    <xdr:to>
      <xdr:col>0</xdr:col>
      <xdr:colOff>624092</xdr:colOff>
      <xdr:row>31</xdr:row>
      <xdr:rowOff>112413</xdr:rowOff>
    </xdr:to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/>
        </xdr:cNvSpPr>
      </xdr:nvSpPr>
      <xdr:spPr bwMode="auto">
        <a:xfrm>
          <a:off x="559534" y="5160157"/>
          <a:ext cx="64558" cy="26720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32</xdr:row>
      <xdr:rowOff>16656</xdr:rowOff>
    </xdr:from>
    <xdr:to>
      <xdr:col>0</xdr:col>
      <xdr:colOff>624092</xdr:colOff>
      <xdr:row>33</xdr:row>
      <xdr:rowOff>112413</xdr:rowOff>
    </xdr:to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/>
        </xdr:cNvSpPr>
      </xdr:nvSpPr>
      <xdr:spPr bwMode="auto">
        <a:xfrm>
          <a:off x="559534" y="5503056"/>
          <a:ext cx="64558" cy="26720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34</xdr:row>
      <xdr:rowOff>9601</xdr:rowOff>
    </xdr:from>
    <xdr:to>
      <xdr:col>0</xdr:col>
      <xdr:colOff>624092</xdr:colOff>
      <xdr:row>35</xdr:row>
      <xdr:rowOff>105357</xdr:rowOff>
    </xdr:to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/>
        </xdr:cNvSpPr>
      </xdr:nvSpPr>
      <xdr:spPr bwMode="auto">
        <a:xfrm>
          <a:off x="559534" y="5838901"/>
          <a:ext cx="64558" cy="26720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36</xdr:row>
      <xdr:rowOff>9601</xdr:rowOff>
    </xdr:from>
    <xdr:to>
      <xdr:col>0</xdr:col>
      <xdr:colOff>624092</xdr:colOff>
      <xdr:row>37</xdr:row>
      <xdr:rowOff>105358</xdr:rowOff>
    </xdr:to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/>
        </xdr:cNvSpPr>
      </xdr:nvSpPr>
      <xdr:spPr bwMode="auto">
        <a:xfrm>
          <a:off x="559534" y="6181801"/>
          <a:ext cx="64558" cy="26720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38</xdr:row>
      <xdr:rowOff>16657</xdr:rowOff>
    </xdr:from>
    <xdr:to>
      <xdr:col>0</xdr:col>
      <xdr:colOff>624092</xdr:colOff>
      <xdr:row>39</xdr:row>
      <xdr:rowOff>112413</xdr:rowOff>
    </xdr:to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/>
        </xdr:cNvSpPr>
      </xdr:nvSpPr>
      <xdr:spPr bwMode="auto">
        <a:xfrm>
          <a:off x="559534" y="6531757"/>
          <a:ext cx="64558" cy="26720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40</xdr:row>
      <xdr:rowOff>9601</xdr:rowOff>
    </xdr:from>
    <xdr:to>
      <xdr:col>0</xdr:col>
      <xdr:colOff>624092</xdr:colOff>
      <xdr:row>41</xdr:row>
      <xdr:rowOff>105357</xdr:rowOff>
    </xdr:to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/>
        </xdr:cNvSpPr>
      </xdr:nvSpPr>
      <xdr:spPr bwMode="auto">
        <a:xfrm>
          <a:off x="559534" y="6867601"/>
          <a:ext cx="64558" cy="26720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462279</xdr:colOff>
      <xdr:row>5</xdr:row>
      <xdr:rowOff>26533</xdr:rowOff>
    </xdr:from>
    <xdr:to>
      <xdr:col>0</xdr:col>
      <xdr:colOff>507998</xdr:colOff>
      <xdr:row>6</xdr:row>
      <xdr:rowOff>138567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/>
        </xdr:cNvSpPr>
      </xdr:nvSpPr>
      <xdr:spPr bwMode="auto">
        <a:xfrm>
          <a:off x="462279" y="883783"/>
          <a:ext cx="45719" cy="28348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7</xdr:row>
      <xdr:rowOff>39340</xdr:rowOff>
    </xdr:from>
    <xdr:to>
      <xdr:col>0</xdr:col>
      <xdr:colOff>507998</xdr:colOff>
      <xdr:row>8</xdr:row>
      <xdr:rowOff>153511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/>
        </xdr:cNvSpPr>
      </xdr:nvSpPr>
      <xdr:spPr bwMode="auto">
        <a:xfrm>
          <a:off x="462279" y="1239490"/>
          <a:ext cx="45719" cy="285621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9</xdr:row>
      <xdr:rowOff>26533</xdr:rowOff>
    </xdr:from>
    <xdr:to>
      <xdr:col>0</xdr:col>
      <xdr:colOff>507998</xdr:colOff>
      <xdr:row>10</xdr:row>
      <xdr:rowOff>138567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/>
        </xdr:cNvSpPr>
      </xdr:nvSpPr>
      <xdr:spPr bwMode="auto">
        <a:xfrm>
          <a:off x="462279" y="1569583"/>
          <a:ext cx="45719" cy="28348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13</xdr:row>
      <xdr:rowOff>26533</xdr:rowOff>
    </xdr:from>
    <xdr:to>
      <xdr:col>0</xdr:col>
      <xdr:colOff>507998</xdr:colOff>
      <xdr:row>14</xdr:row>
      <xdr:rowOff>138567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/>
        </xdr:cNvSpPr>
      </xdr:nvSpPr>
      <xdr:spPr bwMode="auto">
        <a:xfrm>
          <a:off x="462279" y="2255383"/>
          <a:ext cx="45719" cy="28348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15</xdr:row>
      <xdr:rowOff>26533</xdr:rowOff>
    </xdr:from>
    <xdr:to>
      <xdr:col>0</xdr:col>
      <xdr:colOff>507998</xdr:colOff>
      <xdr:row>16</xdr:row>
      <xdr:rowOff>138567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/>
        </xdr:cNvSpPr>
      </xdr:nvSpPr>
      <xdr:spPr bwMode="auto">
        <a:xfrm>
          <a:off x="462279" y="2598283"/>
          <a:ext cx="45719" cy="28348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17</xdr:row>
      <xdr:rowOff>26533</xdr:rowOff>
    </xdr:from>
    <xdr:to>
      <xdr:col>0</xdr:col>
      <xdr:colOff>507998</xdr:colOff>
      <xdr:row>18</xdr:row>
      <xdr:rowOff>138567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/>
        </xdr:cNvSpPr>
      </xdr:nvSpPr>
      <xdr:spPr bwMode="auto">
        <a:xfrm>
          <a:off x="462279" y="2941183"/>
          <a:ext cx="45719" cy="28348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19</xdr:row>
      <xdr:rowOff>26533</xdr:rowOff>
    </xdr:from>
    <xdr:to>
      <xdr:col>0</xdr:col>
      <xdr:colOff>507998</xdr:colOff>
      <xdr:row>20</xdr:row>
      <xdr:rowOff>138567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/>
        </xdr:cNvSpPr>
      </xdr:nvSpPr>
      <xdr:spPr bwMode="auto">
        <a:xfrm>
          <a:off x="462279" y="3284083"/>
          <a:ext cx="45719" cy="28348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11</xdr:row>
      <xdr:rowOff>31236</xdr:rowOff>
    </xdr:from>
    <xdr:to>
      <xdr:col>0</xdr:col>
      <xdr:colOff>507998</xdr:colOff>
      <xdr:row>12</xdr:row>
      <xdr:rowOff>143271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/>
        </xdr:cNvSpPr>
      </xdr:nvSpPr>
      <xdr:spPr bwMode="auto">
        <a:xfrm>
          <a:off x="462279" y="1917186"/>
          <a:ext cx="45719" cy="283485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5</xdr:row>
      <xdr:rowOff>26533</xdr:rowOff>
    </xdr:from>
    <xdr:to>
      <xdr:col>0</xdr:col>
      <xdr:colOff>507998</xdr:colOff>
      <xdr:row>6</xdr:row>
      <xdr:rowOff>138567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 bwMode="auto">
        <a:xfrm>
          <a:off x="462279" y="883783"/>
          <a:ext cx="45719" cy="28348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7</xdr:row>
      <xdr:rowOff>39340</xdr:rowOff>
    </xdr:from>
    <xdr:to>
      <xdr:col>0</xdr:col>
      <xdr:colOff>507998</xdr:colOff>
      <xdr:row>8</xdr:row>
      <xdr:rowOff>153511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/>
        </xdr:cNvSpPr>
      </xdr:nvSpPr>
      <xdr:spPr bwMode="auto">
        <a:xfrm>
          <a:off x="462279" y="1239490"/>
          <a:ext cx="45719" cy="285621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9</xdr:row>
      <xdr:rowOff>26533</xdr:rowOff>
    </xdr:from>
    <xdr:to>
      <xdr:col>0</xdr:col>
      <xdr:colOff>507998</xdr:colOff>
      <xdr:row>10</xdr:row>
      <xdr:rowOff>138567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/>
        </xdr:cNvSpPr>
      </xdr:nvSpPr>
      <xdr:spPr bwMode="auto">
        <a:xfrm>
          <a:off x="462279" y="1569583"/>
          <a:ext cx="45719" cy="28348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13</xdr:row>
      <xdr:rowOff>26533</xdr:rowOff>
    </xdr:from>
    <xdr:to>
      <xdr:col>0</xdr:col>
      <xdr:colOff>507998</xdr:colOff>
      <xdr:row>14</xdr:row>
      <xdr:rowOff>138567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/>
        </xdr:cNvSpPr>
      </xdr:nvSpPr>
      <xdr:spPr bwMode="auto">
        <a:xfrm>
          <a:off x="462279" y="2255383"/>
          <a:ext cx="45719" cy="28348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15</xdr:row>
      <xdr:rowOff>26533</xdr:rowOff>
    </xdr:from>
    <xdr:to>
      <xdr:col>0</xdr:col>
      <xdr:colOff>507998</xdr:colOff>
      <xdr:row>16</xdr:row>
      <xdr:rowOff>138567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/>
        </xdr:cNvSpPr>
      </xdr:nvSpPr>
      <xdr:spPr bwMode="auto">
        <a:xfrm>
          <a:off x="462279" y="2598283"/>
          <a:ext cx="45719" cy="28348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17</xdr:row>
      <xdr:rowOff>26533</xdr:rowOff>
    </xdr:from>
    <xdr:to>
      <xdr:col>0</xdr:col>
      <xdr:colOff>507998</xdr:colOff>
      <xdr:row>18</xdr:row>
      <xdr:rowOff>138567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/>
        </xdr:cNvSpPr>
      </xdr:nvSpPr>
      <xdr:spPr bwMode="auto">
        <a:xfrm>
          <a:off x="462279" y="2941183"/>
          <a:ext cx="45719" cy="28348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19</xdr:row>
      <xdr:rowOff>26533</xdr:rowOff>
    </xdr:from>
    <xdr:to>
      <xdr:col>0</xdr:col>
      <xdr:colOff>507998</xdr:colOff>
      <xdr:row>20</xdr:row>
      <xdr:rowOff>138567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462279" y="3284083"/>
          <a:ext cx="45719" cy="28348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11</xdr:row>
      <xdr:rowOff>31236</xdr:rowOff>
    </xdr:from>
    <xdr:to>
      <xdr:col>0</xdr:col>
      <xdr:colOff>507998</xdr:colOff>
      <xdr:row>12</xdr:row>
      <xdr:rowOff>143271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/>
        </xdr:cNvSpPr>
      </xdr:nvSpPr>
      <xdr:spPr bwMode="auto">
        <a:xfrm>
          <a:off x="462279" y="1917186"/>
          <a:ext cx="45719" cy="283485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showGridLines="0" tabSelected="1" zoomScaleNormal="100" zoomScalePageLayoutView="140" workbookViewId="0">
      <selection sqref="A1:I1"/>
    </sheetView>
  </sheetViews>
  <sheetFormatPr defaultColWidth="8.875" defaultRowHeight="13.5"/>
  <cols>
    <col min="1" max="1" width="6.5" style="3" customWidth="1"/>
    <col min="2" max="2" width="3.375" style="3" customWidth="1"/>
    <col min="3" max="3" width="7" style="3" customWidth="1"/>
    <col min="4" max="7" width="5.5" style="3" customWidth="1"/>
    <col min="8" max="8" width="8.375" style="3" customWidth="1"/>
    <col min="9" max="10" width="5.625" style="3" customWidth="1"/>
    <col min="11" max="15" width="5.5" style="3" customWidth="1"/>
    <col min="16" max="16384" width="8.875" style="3"/>
  </cols>
  <sheetData>
    <row r="1" spans="1:16" s="1" customFormat="1" ht="18" customHeight="1">
      <c r="A1" s="192" t="s">
        <v>116</v>
      </c>
      <c r="B1" s="192"/>
      <c r="C1" s="192"/>
      <c r="D1" s="192"/>
      <c r="E1" s="192"/>
      <c r="F1" s="192"/>
      <c r="G1" s="192"/>
      <c r="H1" s="192"/>
      <c r="I1" s="192"/>
    </row>
    <row r="2" spans="1:16" s="1" customFormat="1" ht="8.1" customHeight="1"/>
    <row r="3" spans="1:16" s="1" customFormat="1" ht="18" customHeight="1" thickBot="1">
      <c r="A3" s="4" t="s">
        <v>27</v>
      </c>
      <c r="B3" s="5"/>
      <c r="C3" s="5"/>
      <c r="D3" s="6"/>
      <c r="E3" s="6"/>
      <c r="F3" s="6"/>
      <c r="G3" s="6"/>
      <c r="H3" s="6"/>
      <c r="I3" s="6"/>
      <c r="N3" s="193" t="s">
        <v>26</v>
      </c>
      <c r="O3" s="193"/>
    </row>
    <row r="4" spans="1:16" s="2" customFormat="1" ht="42" customHeight="1" thickBot="1">
      <c r="A4" s="194"/>
      <c r="B4" s="195"/>
      <c r="C4" s="7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8" t="s">
        <v>5</v>
      </c>
      <c r="I4" s="8" t="s">
        <v>6</v>
      </c>
      <c r="J4" s="8" t="s">
        <v>7</v>
      </c>
      <c r="K4" s="8" t="s">
        <v>8</v>
      </c>
      <c r="L4" s="8" t="s">
        <v>9</v>
      </c>
      <c r="M4" s="8" t="s">
        <v>10</v>
      </c>
      <c r="N4" s="8" t="s">
        <v>11</v>
      </c>
      <c r="O4" s="16" t="s">
        <v>12</v>
      </c>
    </row>
    <row r="5" spans="1:16" s="1" customFormat="1" ht="13.7" customHeight="1">
      <c r="A5" s="196" t="s">
        <v>13</v>
      </c>
      <c r="B5" s="197"/>
      <c r="C5" s="21">
        <f>SUM(C7,C9)</f>
        <v>13420</v>
      </c>
      <c r="D5" s="21">
        <f t="shared" ref="D5:O5" si="0">SUM(D7,D9)</f>
        <v>35</v>
      </c>
      <c r="E5" s="21">
        <f t="shared" si="0"/>
        <v>52</v>
      </c>
      <c r="F5" s="21">
        <f t="shared" si="0"/>
        <v>164</v>
      </c>
      <c r="G5" s="21">
        <f t="shared" si="0"/>
        <v>937</v>
      </c>
      <c r="H5" s="21">
        <f t="shared" si="0"/>
        <v>1188</v>
      </c>
      <c r="I5" s="21">
        <f t="shared" si="0"/>
        <v>5223</v>
      </c>
      <c r="J5" s="21">
        <f t="shared" si="0"/>
        <v>5569</v>
      </c>
      <c r="K5" s="21">
        <f t="shared" si="0"/>
        <v>1338</v>
      </c>
      <c r="L5" s="21">
        <f t="shared" si="0"/>
        <v>97</v>
      </c>
      <c r="M5" s="21">
        <f t="shared" si="0"/>
        <v>2</v>
      </c>
      <c r="N5" s="21">
        <f t="shared" si="0"/>
        <v>1</v>
      </c>
      <c r="O5" s="22">
        <f t="shared" si="0"/>
        <v>2</v>
      </c>
      <c r="P5" s="26"/>
    </row>
    <row r="6" spans="1:16" s="2" customFormat="1" ht="13.7" customHeight="1">
      <c r="A6" s="198" t="s">
        <v>14</v>
      </c>
      <c r="B6" s="199"/>
      <c r="C6" s="23">
        <f>C5/$C$5*100</f>
        <v>100</v>
      </c>
      <c r="D6" s="23">
        <f>D5/$C$5*100</f>
        <v>0.26080476900149036</v>
      </c>
      <c r="E6" s="23">
        <f t="shared" ref="E6:O6" si="1">E5/$C$5*100</f>
        <v>0.38748137108792846</v>
      </c>
      <c r="F6" s="23">
        <f t="shared" si="1"/>
        <v>1.2220566318926975</v>
      </c>
      <c r="G6" s="23">
        <f t="shared" si="1"/>
        <v>6.9821162444113263</v>
      </c>
      <c r="H6" s="23">
        <f t="shared" si="1"/>
        <v>8.8524590163934427</v>
      </c>
      <c r="I6" s="23">
        <f t="shared" si="1"/>
        <v>38.91952309985097</v>
      </c>
      <c r="J6" s="23">
        <f t="shared" si="1"/>
        <v>41.497764530551414</v>
      </c>
      <c r="K6" s="23">
        <f t="shared" si="1"/>
        <v>9.970193740685545</v>
      </c>
      <c r="L6" s="23">
        <f t="shared" si="1"/>
        <v>0.72280178837555886</v>
      </c>
      <c r="M6" s="23">
        <f t="shared" si="1"/>
        <v>1.4903129657228018E-2</v>
      </c>
      <c r="N6" s="23">
        <f t="shared" si="1"/>
        <v>7.4515648286140089E-3</v>
      </c>
      <c r="O6" s="24">
        <f t="shared" si="1"/>
        <v>1.4903129657228018E-2</v>
      </c>
      <c r="P6" s="25"/>
    </row>
    <row r="7" spans="1:16" s="2" customFormat="1" ht="13.7" customHeight="1">
      <c r="A7" s="190" t="s">
        <v>15</v>
      </c>
      <c r="B7" s="9" t="s">
        <v>16</v>
      </c>
      <c r="C7" s="10">
        <f>SUM(C10,C13,C16,C19,C22,C25,C28)</f>
        <v>6999</v>
      </c>
      <c r="D7" s="10">
        <f t="shared" ref="D7:O7" si="2">SUM(D10,D13,D16,D19,D22,D25,D28)</f>
        <v>17</v>
      </c>
      <c r="E7" s="10">
        <f t="shared" si="2"/>
        <v>25</v>
      </c>
      <c r="F7" s="10">
        <f t="shared" si="2"/>
        <v>81</v>
      </c>
      <c r="G7" s="10">
        <f t="shared" si="2"/>
        <v>429</v>
      </c>
      <c r="H7" s="10">
        <f t="shared" si="2"/>
        <v>552</v>
      </c>
      <c r="I7" s="10">
        <f t="shared" si="2"/>
        <v>2506</v>
      </c>
      <c r="J7" s="10">
        <f t="shared" si="2"/>
        <v>3024</v>
      </c>
      <c r="K7" s="10">
        <f t="shared" si="2"/>
        <v>852</v>
      </c>
      <c r="L7" s="10">
        <f t="shared" si="2"/>
        <v>63</v>
      </c>
      <c r="M7" s="10">
        <f t="shared" si="2"/>
        <v>1</v>
      </c>
      <c r="N7" s="10">
        <f t="shared" si="2"/>
        <v>0</v>
      </c>
      <c r="O7" s="18">
        <f t="shared" si="2"/>
        <v>1</v>
      </c>
      <c r="P7" s="25"/>
    </row>
    <row r="8" spans="1:16" s="2" customFormat="1" ht="3.95" customHeight="1">
      <c r="A8" s="190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7"/>
      <c r="N8" s="10"/>
      <c r="O8" s="18"/>
    </row>
    <row r="9" spans="1:16" s="2" customFormat="1" ht="13.7" customHeight="1">
      <c r="A9" s="190"/>
      <c r="B9" s="9" t="s">
        <v>17</v>
      </c>
      <c r="C9" s="10">
        <f>SUM(C12,C15,C18,C21,C24,C27,C30)</f>
        <v>6421</v>
      </c>
      <c r="D9" s="10">
        <f t="shared" ref="D9:O9" si="3">SUM(D12,D15,D18,D21,D24,D27,D30)</f>
        <v>18</v>
      </c>
      <c r="E9" s="10">
        <f t="shared" si="3"/>
        <v>27</v>
      </c>
      <c r="F9" s="10">
        <f t="shared" si="3"/>
        <v>83</v>
      </c>
      <c r="G9" s="10">
        <f t="shared" si="3"/>
        <v>508</v>
      </c>
      <c r="H9" s="10">
        <f t="shared" si="3"/>
        <v>636</v>
      </c>
      <c r="I9" s="10">
        <f t="shared" si="3"/>
        <v>2717</v>
      </c>
      <c r="J9" s="10">
        <f t="shared" si="3"/>
        <v>2545</v>
      </c>
      <c r="K9" s="10">
        <f t="shared" si="3"/>
        <v>486</v>
      </c>
      <c r="L9" s="10">
        <f t="shared" si="3"/>
        <v>34</v>
      </c>
      <c r="M9" s="10">
        <f t="shared" si="3"/>
        <v>1</v>
      </c>
      <c r="N9" s="10">
        <f t="shared" si="3"/>
        <v>1</v>
      </c>
      <c r="O9" s="18">
        <f t="shared" si="3"/>
        <v>1</v>
      </c>
      <c r="P9" s="25"/>
    </row>
    <row r="10" spans="1:16" s="2" customFormat="1" ht="13.7" customHeight="1">
      <c r="A10" s="190" t="s">
        <v>18</v>
      </c>
      <c r="B10" s="9" t="s">
        <v>16</v>
      </c>
      <c r="C10" s="10">
        <f>SUM(D10:O10)-H10</f>
        <v>797</v>
      </c>
      <c r="D10" s="10">
        <v>2</v>
      </c>
      <c r="E10" s="10">
        <v>3</v>
      </c>
      <c r="F10" s="10">
        <v>14</v>
      </c>
      <c r="G10" s="10">
        <v>47</v>
      </c>
      <c r="H10" s="10">
        <v>66</v>
      </c>
      <c r="I10" s="10">
        <v>284</v>
      </c>
      <c r="J10" s="10">
        <v>334</v>
      </c>
      <c r="K10" s="10">
        <v>101</v>
      </c>
      <c r="L10" s="10">
        <v>11</v>
      </c>
      <c r="M10" s="17">
        <v>0</v>
      </c>
      <c r="N10" s="10">
        <v>0</v>
      </c>
      <c r="O10" s="18">
        <v>1</v>
      </c>
    </row>
    <row r="11" spans="1:16" s="2" customFormat="1" ht="3.95" customHeight="1">
      <c r="A11" s="190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7"/>
      <c r="N11" s="10"/>
      <c r="O11" s="18"/>
    </row>
    <row r="12" spans="1:16" s="2" customFormat="1" ht="13.7" customHeight="1">
      <c r="A12" s="190"/>
      <c r="B12" s="9" t="s">
        <v>17</v>
      </c>
      <c r="C12" s="10">
        <f>SUM(D12:O12)-H12</f>
        <v>763</v>
      </c>
      <c r="D12" s="10">
        <v>2</v>
      </c>
      <c r="E12" s="10">
        <v>2</v>
      </c>
      <c r="F12" s="10">
        <v>9</v>
      </c>
      <c r="G12" s="10">
        <v>60</v>
      </c>
      <c r="H12" s="10">
        <v>73</v>
      </c>
      <c r="I12" s="10">
        <v>307</v>
      </c>
      <c r="J12" s="10">
        <v>313</v>
      </c>
      <c r="K12" s="10">
        <v>66</v>
      </c>
      <c r="L12" s="10">
        <v>4</v>
      </c>
      <c r="M12" s="17">
        <v>0</v>
      </c>
      <c r="N12" s="10">
        <v>0</v>
      </c>
      <c r="O12" s="18">
        <v>0</v>
      </c>
    </row>
    <row r="13" spans="1:16" s="2" customFormat="1" ht="13.7" customHeight="1">
      <c r="A13" s="190" t="s">
        <v>19</v>
      </c>
      <c r="B13" s="9" t="s">
        <v>16</v>
      </c>
      <c r="C13" s="10">
        <f t="shared" ref="C13:C30" si="4">SUM(D13:O13)-H13</f>
        <v>868</v>
      </c>
      <c r="D13" s="10">
        <v>0</v>
      </c>
      <c r="E13" s="10">
        <v>2</v>
      </c>
      <c r="F13" s="10">
        <v>5</v>
      </c>
      <c r="G13" s="10">
        <v>47</v>
      </c>
      <c r="H13" s="10">
        <v>54</v>
      </c>
      <c r="I13" s="10">
        <v>317</v>
      </c>
      <c r="J13" s="10">
        <v>365</v>
      </c>
      <c r="K13" s="10">
        <v>125</v>
      </c>
      <c r="L13" s="10">
        <v>7</v>
      </c>
      <c r="M13" s="17">
        <v>0</v>
      </c>
      <c r="N13" s="10">
        <v>0</v>
      </c>
      <c r="O13" s="18">
        <v>0</v>
      </c>
      <c r="P13" s="25"/>
    </row>
    <row r="14" spans="1:16" s="2" customFormat="1" ht="3" customHeight="1">
      <c r="A14" s="190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7"/>
      <c r="N14" s="10"/>
      <c r="O14" s="18"/>
      <c r="P14" s="25"/>
    </row>
    <row r="15" spans="1:16" s="2" customFormat="1" ht="13.7" customHeight="1">
      <c r="A15" s="190"/>
      <c r="B15" s="9" t="s">
        <v>17</v>
      </c>
      <c r="C15" s="10">
        <f t="shared" si="4"/>
        <v>804</v>
      </c>
      <c r="D15" s="10">
        <v>3</v>
      </c>
      <c r="E15" s="10">
        <v>7</v>
      </c>
      <c r="F15" s="10">
        <v>9</v>
      </c>
      <c r="G15" s="10">
        <v>66</v>
      </c>
      <c r="H15" s="10">
        <v>85</v>
      </c>
      <c r="I15" s="10">
        <v>346</v>
      </c>
      <c r="J15" s="10">
        <v>316</v>
      </c>
      <c r="K15" s="10">
        <v>54</v>
      </c>
      <c r="L15" s="10">
        <v>2</v>
      </c>
      <c r="M15" s="17">
        <v>0</v>
      </c>
      <c r="N15" s="10">
        <v>0</v>
      </c>
      <c r="O15" s="18">
        <v>1</v>
      </c>
      <c r="P15" s="25"/>
    </row>
    <row r="16" spans="1:16" s="2" customFormat="1" ht="13.7" customHeight="1">
      <c r="A16" s="190" t="s">
        <v>20</v>
      </c>
      <c r="B16" s="9" t="s">
        <v>16</v>
      </c>
      <c r="C16" s="10">
        <f>SUM(D16:O16)-H16</f>
        <v>1500</v>
      </c>
      <c r="D16" s="10">
        <v>6</v>
      </c>
      <c r="E16" s="10">
        <v>5</v>
      </c>
      <c r="F16" s="10">
        <v>11</v>
      </c>
      <c r="G16" s="10">
        <v>85</v>
      </c>
      <c r="H16" s="10">
        <v>107</v>
      </c>
      <c r="I16" s="10">
        <v>521</v>
      </c>
      <c r="J16" s="10">
        <v>679</v>
      </c>
      <c r="K16" s="10">
        <v>182</v>
      </c>
      <c r="L16" s="10">
        <v>11</v>
      </c>
      <c r="M16" s="17">
        <v>0</v>
      </c>
      <c r="N16" s="10">
        <v>0</v>
      </c>
      <c r="O16" s="18">
        <v>0</v>
      </c>
      <c r="P16" s="25"/>
    </row>
    <row r="17" spans="1:16" s="2" customFormat="1" ht="3.95" customHeight="1">
      <c r="A17" s="190"/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7"/>
      <c r="N17" s="10"/>
      <c r="O17" s="18"/>
      <c r="P17" s="25"/>
    </row>
    <row r="18" spans="1:16" s="2" customFormat="1" ht="13.7" customHeight="1">
      <c r="A18" s="190"/>
      <c r="B18" s="9" t="s">
        <v>17</v>
      </c>
      <c r="C18" s="10">
        <f t="shared" si="4"/>
        <v>1316</v>
      </c>
      <c r="D18" s="10">
        <v>3</v>
      </c>
      <c r="E18" s="10">
        <v>4</v>
      </c>
      <c r="F18" s="10">
        <v>24</v>
      </c>
      <c r="G18" s="10">
        <v>91</v>
      </c>
      <c r="H18" s="10">
        <v>122</v>
      </c>
      <c r="I18" s="10">
        <v>586</v>
      </c>
      <c r="J18" s="10">
        <v>490</v>
      </c>
      <c r="K18" s="10">
        <v>114</v>
      </c>
      <c r="L18" s="10">
        <v>4</v>
      </c>
      <c r="M18" s="17">
        <v>0</v>
      </c>
      <c r="N18" s="10">
        <v>0</v>
      </c>
      <c r="O18" s="18">
        <v>0</v>
      </c>
      <c r="P18" s="25"/>
    </row>
    <row r="19" spans="1:16" s="2" customFormat="1" ht="13.7" customHeight="1">
      <c r="A19" s="190" t="s">
        <v>21</v>
      </c>
      <c r="B19" s="9" t="s">
        <v>16</v>
      </c>
      <c r="C19" s="10">
        <f t="shared" si="4"/>
        <v>1124</v>
      </c>
      <c r="D19" s="10">
        <v>3</v>
      </c>
      <c r="E19" s="10">
        <v>5</v>
      </c>
      <c r="F19" s="10">
        <v>15</v>
      </c>
      <c r="G19" s="10">
        <v>84</v>
      </c>
      <c r="H19" s="10">
        <v>107</v>
      </c>
      <c r="I19" s="10">
        <v>413</v>
      </c>
      <c r="J19" s="10">
        <v>469</v>
      </c>
      <c r="K19" s="10">
        <v>126</v>
      </c>
      <c r="L19" s="10">
        <v>8</v>
      </c>
      <c r="M19" s="17">
        <v>1</v>
      </c>
      <c r="N19" s="10">
        <v>0</v>
      </c>
      <c r="O19" s="18">
        <v>0</v>
      </c>
      <c r="P19" s="25"/>
    </row>
    <row r="20" spans="1:16" s="2" customFormat="1" ht="3.95" customHeight="1">
      <c r="A20" s="190"/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7"/>
      <c r="N20" s="10"/>
      <c r="O20" s="18"/>
      <c r="P20" s="25"/>
    </row>
    <row r="21" spans="1:16" s="2" customFormat="1" ht="13.7" customHeight="1">
      <c r="A21" s="190"/>
      <c r="B21" s="9" t="s">
        <v>17</v>
      </c>
      <c r="C21" s="10">
        <f t="shared" si="4"/>
        <v>1065</v>
      </c>
      <c r="D21" s="10">
        <v>1</v>
      </c>
      <c r="E21" s="10">
        <v>2</v>
      </c>
      <c r="F21" s="10">
        <v>8</v>
      </c>
      <c r="G21" s="10">
        <v>80</v>
      </c>
      <c r="H21" s="10">
        <v>91</v>
      </c>
      <c r="I21" s="10">
        <v>436</v>
      </c>
      <c r="J21" s="10">
        <v>435</v>
      </c>
      <c r="K21" s="10">
        <v>95</v>
      </c>
      <c r="L21" s="10">
        <v>7</v>
      </c>
      <c r="M21" s="17">
        <v>1</v>
      </c>
      <c r="N21" s="10">
        <v>0</v>
      </c>
      <c r="O21" s="18">
        <v>0</v>
      </c>
      <c r="P21" s="25"/>
    </row>
    <row r="22" spans="1:16" s="2" customFormat="1" ht="13.7" customHeight="1">
      <c r="A22" s="190" t="s">
        <v>22</v>
      </c>
      <c r="B22" s="9" t="s">
        <v>16</v>
      </c>
      <c r="C22" s="10">
        <f t="shared" si="4"/>
        <v>1045</v>
      </c>
      <c r="D22" s="10">
        <v>3</v>
      </c>
      <c r="E22" s="10">
        <v>4</v>
      </c>
      <c r="F22" s="10">
        <v>15</v>
      </c>
      <c r="G22" s="10">
        <v>66</v>
      </c>
      <c r="H22" s="10">
        <v>88</v>
      </c>
      <c r="I22" s="10">
        <v>372</v>
      </c>
      <c r="J22" s="10">
        <v>445</v>
      </c>
      <c r="K22" s="10">
        <v>124</v>
      </c>
      <c r="L22" s="10">
        <v>16</v>
      </c>
      <c r="M22" s="17">
        <v>0</v>
      </c>
      <c r="N22" s="10">
        <v>0</v>
      </c>
      <c r="O22" s="18">
        <v>0</v>
      </c>
      <c r="P22" s="25"/>
    </row>
    <row r="23" spans="1:16" s="2" customFormat="1" ht="3.95" customHeight="1">
      <c r="A23" s="190"/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7"/>
      <c r="N23" s="10"/>
      <c r="O23" s="18"/>
      <c r="P23" s="25"/>
    </row>
    <row r="24" spans="1:16" s="2" customFormat="1" ht="13.7" customHeight="1">
      <c r="A24" s="190"/>
      <c r="B24" s="9" t="s">
        <v>17</v>
      </c>
      <c r="C24" s="10">
        <f t="shared" si="4"/>
        <v>939</v>
      </c>
      <c r="D24" s="10">
        <v>8</v>
      </c>
      <c r="E24" s="10">
        <v>4</v>
      </c>
      <c r="F24" s="10">
        <v>14</v>
      </c>
      <c r="G24" s="10">
        <v>80</v>
      </c>
      <c r="H24" s="10">
        <v>106</v>
      </c>
      <c r="I24" s="10">
        <v>395</v>
      </c>
      <c r="J24" s="10">
        <v>361</v>
      </c>
      <c r="K24" s="10">
        <v>69</v>
      </c>
      <c r="L24" s="10">
        <v>7</v>
      </c>
      <c r="M24" s="17">
        <v>0</v>
      </c>
      <c r="N24" s="10">
        <v>1</v>
      </c>
      <c r="O24" s="18">
        <v>0</v>
      </c>
      <c r="P24" s="25"/>
    </row>
    <row r="25" spans="1:16" s="2" customFormat="1" ht="13.7" customHeight="1">
      <c r="A25" s="190" t="s">
        <v>23</v>
      </c>
      <c r="B25" s="9" t="s">
        <v>16</v>
      </c>
      <c r="C25" s="10">
        <f t="shared" si="4"/>
        <v>1005</v>
      </c>
      <c r="D25" s="10">
        <v>3</v>
      </c>
      <c r="E25" s="10">
        <v>5</v>
      </c>
      <c r="F25" s="10">
        <v>12</v>
      </c>
      <c r="G25" s="10">
        <v>67</v>
      </c>
      <c r="H25" s="10">
        <v>87</v>
      </c>
      <c r="I25" s="10">
        <v>362</v>
      </c>
      <c r="J25" s="10">
        <v>426</v>
      </c>
      <c r="K25" s="10">
        <v>126</v>
      </c>
      <c r="L25" s="10">
        <v>4</v>
      </c>
      <c r="M25" s="17">
        <v>0</v>
      </c>
      <c r="N25" s="10">
        <v>0</v>
      </c>
      <c r="O25" s="18">
        <v>0</v>
      </c>
      <c r="P25" s="25"/>
    </row>
    <row r="26" spans="1:16" s="2" customFormat="1" ht="3.95" customHeight="1">
      <c r="A26" s="190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7"/>
      <c r="N26" s="10"/>
      <c r="O26" s="18"/>
      <c r="P26" s="25"/>
    </row>
    <row r="27" spans="1:16" s="2" customFormat="1" ht="13.7" customHeight="1">
      <c r="A27" s="190"/>
      <c r="B27" s="9" t="s">
        <v>17</v>
      </c>
      <c r="C27" s="10">
        <f t="shared" si="4"/>
        <v>866</v>
      </c>
      <c r="D27" s="10">
        <v>0</v>
      </c>
      <c r="E27" s="10">
        <v>5</v>
      </c>
      <c r="F27" s="10">
        <v>7</v>
      </c>
      <c r="G27" s="10">
        <v>79</v>
      </c>
      <c r="H27" s="10">
        <v>91</v>
      </c>
      <c r="I27" s="10">
        <v>366</v>
      </c>
      <c r="J27" s="10">
        <v>351</v>
      </c>
      <c r="K27" s="10">
        <v>52</v>
      </c>
      <c r="L27" s="10">
        <v>6</v>
      </c>
      <c r="M27" s="17">
        <v>0</v>
      </c>
      <c r="N27" s="10">
        <v>0</v>
      </c>
      <c r="O27" s="18">
        <v>0</v>
      </c>
      <c r="P27" s="25"/>
    </row>
    <row r="28" spans="1:16" s="2" customFormat="1" ht="13.7" customHeight="1">
      <c r="A28" s="190" t="s">
        <v>24</v>
      </c>
      <c r="B28" s="9" t="s">
        <v>16</v>
      </c>
      <c r="C28" s="10">
        <f t="shared" si="4"/>
        <v>660</v>
      </c>
      <c r="D28" s="10">
        <v>0</v>
      </c>
      <c r="E28" s="10">
        <v>1</v>
      </c>
      <c r="F28" s="10">
        <v>9</v>
      </c>
      <c r="G28" s="10">
        <v>33</v>
      </c>
      <c r="H28" s="10">
        <v>43</v>
      </c>
      <c r="I28" s="10">
        <v>237</v>
      </c>
      <c r="J28" s="10">
        <v>306</v>
      </c>
      <c r="K28" s="10">
        <v>68</v>
      </c>
      <c r="L28" s="10">
        <v>6</v>
      </c>
      <c r="M28" s="17">
        <v>0</v>
      </c>
      <c r="N28" s="10">
        <v>0</v>
      </c>
      <c r="O28" s="18">
        <v>0</v>
      </c>
      <c r="P28" s="25"/>
    </row>
    <row r="29" spans="1:16" s="2" customFormat="1" ht="3.95" customHeight="1">
      <c r="A29" s="190"/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7"/>
      <c r="N29" s="10"/>
      <c r="O29" s="18"/>
      <c r="P29" s="25"/>
    </row>
    <row r="30" spans="1:16" s="2" customFormat="1" ht="13.7" customHeight="1" thickBot="1">
      <c r="A30" s="191"/>
      <c r="B30" s="11" t="s">
        <v>17</v>
      </c>
      <c r="C30" s="12">
        <f t="shared" si="4"/>
        <v>668</v>
      </c>
      <c r="D30" s="12">
        <v>1</v>
      </c>
      <c r="E30" s="12">
        <v>3</v>
      </c>
      <c r="F30" s="12">
        <v>12</v>
      </c>
      <c r="G30" s="12">
        <v>52</v>
      </c>
      <c r="H30" s="12">
        <v>68</v>
      </c>
      <c r="I30" s="12">
        <v>281</v>
      </c>
      <c r="J30" s="12">
        <v>279</v>
      </c>
      <c r="K30" s="12">
        <v>36</v>
      </c>
      <c r="L30" s="12">
        <v>4</v>
      </c>
      <c r="M30" s="19">
        <v>0</v>
      </c>
      <c r="N30" s="12">
        <v>0</v>
      </c>
      <c r="O30" s="20">
        <v>0</v>
      </c>
      <c r="P30" s="25"/>
    </row>
    <row r="31" spans="1:16" s="2" customFormat="1" ht="13.7" customHeight="1">
      <c r="A31" s="13" t="s">
        <v>25</v>
      </c>
      <c r="B31" s="14"/>
    </row>
    <row r="32" spans="1:16" ht="13.7" customHeight="1">
      <c r="C32" s="15"/>
    </row>
    <row r="33" ht="13.7" customHeight="1"/>
    <row r="34" ht="13.7" customHeight="1"/>
    <row r="35" ht="13.7" customHeight="1"/>
    <row r="36" ht="13.7" customHeight="1"/>
    <row r="37" ht="13.7" customHeight="1"/>
    <row r="38" ht="13.7" customHeight="1"/>
    <row r="39" ht="13.7" customHeight="1"/>
    <row r="40" ht="13.7" customHeight="1"/>
    <row r="41" ht="13.7" customHeight="1"/>
  </sheetData>
  <mergeCells count="13">
    <mergeCell ref="A22:A24"/>
    <mergeCell ref="A25:A27"/>
    <mergeCell ref="A28:A30"/>
    <mergeCell ref="A1:I1"/>
    <mergeCell ref="N3:O3"/>
    <mergeCell ref="A4:B4"/>
    <mergeCell ref="A5:B5"/>
    <mergeCell ref="A6:B6"/>
    <mergeCell ref="A7:A9"/>
    <mergeCell ref="A10:A12"/>
    <mergeCell ref="A13:A15"/>
    <mergeCell ref="A16:A18"/>
    <mergeCell ref="A19:A21"/>
  </mergeCells>
  <phoneticPr fontId="10"/>
  <printOptions horizontalCentered="1"/>
  <pageMargins left="0.47222222222222199" right="0.47222222222222199" top="0.70833333333333304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zoomScaleSheetLayoutView="130" workbookViewId="0"/>
  </sheetViews>
  <sheetFormatPr defaultColWidth="8.875" defaultRowHeight="13.5"/>
  <cols>
    <col min="1" max="1" width="7.375" style="96" customWidth="1"/>
    <col min="2" max="2" width="6.375" style="96" customWidth="1"/>
    <col min="3" max="14" width="6.125" style="96" customWidth="1"/>
    <col min="15" max="16384" width="8.875" style="96"/>
  </cols>
  <sheetData>
    <row r="1" spans="1:15" s="164" customFormat="1" ht="18" customHeight="1" thickBot="1">
      <c r="A1" s="188" t="s">
        <v>115</v>
      </c>
      <c r="B1" s="187"/>
      <c r="C1" s="186"/>
      <c r="D1" s="186"/>
      <c r="E1" s="166"/>
      <c r="F1" s="166"/>
      <c r="G1" s="166"/>
      <c r="H1" s="166"/>
      <c r="I1" s="166"/>
      <c r="J1" s="166"/>
      <c r="K1" s="166"/>
      <c r="L1" s="166"/>
      <c r="M1" s="166"/>
      <c r="N1" s="185" t="s">
        <v>114</v>
      </c>
    </row>
    <row r="2" spans="1:15" s="98" customFormat="1" ht="12" thickBot="1">
      <c r="A2" s="184"/>
      <c r="B2" s="183" t="s">
        <v>0</v>
      </c>
      <c r="C2" s="182" t="s">
        <v>113</v>
      </c>
      <c r="D2" s="181" t="s">
        <v>75</v>
      </c>
      <c r="E2" s="181" t="s">
        <v>74</v>
      </c>
      <c r="F2" s="181" t="s">
        <v>73</v>
      </c>
      <c r="G2" s="181" t="s">
        <v>112</v>
      </c>
      <c r="H2" s="181" t="s">
        <v>111</v>
      </c>
      <c r="I2" s="181" t="s">
        <v>110</v>
      </c>
      <c r="J2" s="181" t="s">
        <v>109</v>
      </c>
      <c r="K2" s="181" t="s">
        <v>108</v>
      </c>
      <c r="L2" s="181" t="s">
        <v>107</v>
      </c>
      <c r="M2" s="181" t="s">
        <v>106</v>
      </c>
      <c r="N2" s="181" t="s">
        <v>105</v>
      </c>
    </row>
    <row r="3" spans="1:15" s="97" customFormat="1" ht="18" customHeight="1">
      <c r="A3" s="180" t="s">
        <v>104</v>
      </c>
      <c r="B3" s="179">
        <v>1188</v>
      </c>
      <c r="C3" s="179">
        <v>112</v>
      </c>
      <c r="D3" s="179">
        <v>86</v>
      </c>
      <c r="E3" s="179">
        <v>86</v>
      </c>
      <c r="F3" s="179">
        <v>105</v>
      </c>
      <c r="G3" s="179">
        <v>87</v>
      </c>
      <c r="H3" s="179">
        <v>96</v>
      </c>
      <c r="I3" s="179">
        <v>107</v>
      </c>
      <c r="J3" s="179">
        <v>96</v>
      </c>
      <c r="K3" s="179">
        <v>96</v>
      </c>
      <c r="L3" s="179">
        <v>97</v>
      </c>
      <c r="M3" s="179">
        <v>113</v>
      </c>
      <c r="N3" s="179">
        <v>107</v>
      </c>
    </row>
    <row r="4" spans="1:15" s="98" customFormat="1" ht="18" customHeight="1">
      <c r="A4" s="178" t="s">
        <v>103</v>
      </c>
      <c r="B4" s="174">
        <v>139</v>
      </c>
      <c r="C4" s="177">
        <v>13</v>
      </c>
      <c r="D4" s="177">
        <v>13</v>
      </c>
      <c r="E4" s="177">
        <v>16</v>
      </c>
      <c r="F4" s="177">
        <v>8</v>
      </c>
      <c r="G4" s="177">
        <v>8</v>
      </c>
      <c r="H4" s="177">
        <v>8</v>
      </c>
      <c r="I4" s="177">
        <v>10</v>
      </c>
      <c r="J4" s="177">
        <v>8</v>
      </c>
      <c r="K4" s="177">
        <v>12</v>
      </c>
      <c r="L4" s="177">
        <v>14</v>
      </c>
      <c r="M4" s="177">
        <v>15</v>
      </c>
      <c r="N4" s="176">
        <v>14</v>
      </c>
    </row>
    <row r="5" spans="1:15" s="98" customFormat="1" ht="18" customHeight="1">
      <c r="A5" s="173" t="s">
        <v>102</v>
      </c>
      <c r="B5" s="174">
        <v>139</v>
      </c>
      <c r="C5" s="171">
        <v>13</v>
      </c>
      <c r="D5" s="171">
        <v>15</v>
      </c>
      <c r="E5" s="171">
        <v>7</v>
      </c>
      <c r="F5" s="171">
        <v>14</v>
      </c>
      <c r="G5" s="171">
        <v>9</v>
      </c>
      <c r="H5" s="171">
        <v>10</v>
      </c>
      <c r="I5" s="171">
        <v>8</v>
      </c>
      <c r="J5" s="171">
        <v>10</v>
      </c>
      <c r="K5" s="171">
        <v>12</v>
      </c>
      <c r="L5" s="171">
        <v>11</v>
      </c>
      <c r="M5" s="171">
        <v>17</v>
      </c>
      <c r="N5" s="170">
        <v>13</v>
      </c>
    </row>
    <row r="6" spans="1:15" s="98" customFormat="1" ht="18" customHeight="1">
      <c r="A6" s="173" t="s">
        <v>101</v>
      </c>
      <c r="B6" s="174">
        <v>229</v>
      </c>
      <c r="C6" s="171">
        <v>31</v>
      </c>
      <c r="D6" s="171">
        <v>12</v>
      </c>
      <c r="E6" s="171">
        <v>15</v>
      </c>
      <c r="F6" s="171">
        <v>18</v>
      </c>
      <c r="G6" s="171">
        <v>15</v>
      </c>
      <c r="H6" s="171">
        <v>15</v>
      </c>
      <c r="I6" s="171">
        <v>31</v>
      </c>
      <c r="J6" s="171">
        <v>18</v>
      </c>
      <c r="K6" s="171">
        <v>22</v>
      </c>
      <c r="L6" s="171">
        <v>13</v>
      </c>
      <c r="M6" s="171">
        <v>19</v>
      </c>
      <c r="N6" s="170">
        <v>20</v>
      </c>
    </row>
    <row r="7" spans="1:15" s="98" customFormat="1" ht="18" customHeight="1">
      <c r="A7" s="173" t="s">
        <v>100</v>
      </c>
      <c r="B7" s="174">
        <v>198</v>
      </c>
      <c r="C7" s="171">
        <v>15</v>
      </c>
      <c r="D7" s="171">
        <v>13</v>
      </c>
      <c r="E7" s="171">
        <v>21</v>
      </c>
      <c r="F7" s="171">
        <v>14</v>
      </c>
      <c r="G7" s="171">
        <v>18</v>
      </c>
      <c r="H7" s="171">
        <v>20</v>
      </c>
      <c r="I7" s="171">
        <v>15</v>
      </c>
      <c r="J7" s="171">
        <v>21</v>
      </c>
      <c r="K7" s="171">
        <v>13</v>
      </c>
      <c r="L7" s="171">
        <v>19</v>
      </c>
      <c r="M7" s="171">
        <v>16</v>
      </c>
      <c r="N7" s="170">
        <v>13</v>
      </c>
      <c r="O7" s="175"/>
    </row>
    <row r="8" spans="1:15" s="98" customFormat="1" ht="18" customHeight="1">
      <c r="A8" s="173" t="s">
        <v>99</v>
      </c>
      <c r="B8" s="174">
        <v>194</v>
      </c>
      <c r="C8" s="171">
        <v>18</v>
      </c>
      <c r="D8" s="171">
        <v>13</v>
      </c>
      <c r="E8" s="171">
        <v>14</v>
      </c>
      <c r="F8" s="171">
        <v>21</v>
      </c>
      <c r="G8" s="171">
        <v>11</v>
      </c>
      <c r="H8" s="171">
        <v>14</v>
      </c>
      <c r="I8" s="171">
        <v>15</v>
      </c>
      <c r="J8" s="171">
        <v>15</v>
      </c>
      <c r="K8" s="171">
        <v>16</v>
      </c>
      <c r="L8" s="171">
        <v>19</v>
      </c>
      <c r="M8" s="171">
        <v>18</v>
      </c>
      <c r="N8" s="170">
        <v>20</v>
      </c>
    </row>
    <row r="9" spans="1:15" s="98" customFormat="1" ht="18" customHeight="1">
      <c r="A9" s="173" t="s">
        <v>98</v>
      </c>
      <c r="B9" s="172">
        <v>178</v>
      </c>
      <c r="C9" s="171">
        <v>15</v>
      </c>
      <c r="D9" s="171">
        <v>13</v>
      </c>
      <c r="E9" s="171">
        <v>8</v>
      </c>
      <c r="F9" s="171">
        <v>21</v>
      </c>
      <c r="G9" s="171">
        <v>16</v>
      </c>
      <c r="H9" s="171">
        <v>17</v>
      </c>
      <c r="I9" s="171">
        <v>18</v>
      </c>
      <c r="J9" s="171">
        <v>16</v>
      </c>
      <c r="K9" s="171">
        <v>13</v>
      </c>
      <c r="L9" s="171">
        <v>12</v>
      </c>
      <c r="M9" s="171">
        <v>20</v>
      </c>
      <c r="N9" s="170">
        <v>9</v>
      </c>
    </row>
    <row r="10" spans="1:15" s="98" customFormat="1" ht="18" customHeight="1" thickBot="1">
      <c r="A10" s="169" t="s">
        <v>97</v>
      </c>
      <c r="B10" s="167">
        <v>111</v>
      </c>
      <c r="C10" s="168">
        <v>7</v>
      </c>
      <c r="D10" s="168">
        <v>7</v>
      </c>
      <c r="E10" s="168">
        <v>5</v>
      </c>
      <c r="F10" s="168">
        <v>9</v>
      </c>
      <c r="G10" s="168">
        <v>10</v>
      </c>
      <c r="H10" s="168">
        <v>12</v>
      </c>
      <c r="I10" s="168">
        <v>10</v>
      </c>
      <c r="J10" s="168">
        <v>8</v>
      </c>
      <c r="K10" s="168">
        <v>8</v>
      </c>
      <c r="L10" s="168">
        <v>9</v>
      </c>
      <c r="M10" s="168">
        <v>8</v>
      </c>
      <c r="N10" s="167">
        <v>18</v>
      </c>
    </row>
    <row r="11" spans="1:15" s="98" customFormat="1" ht="18" customHeight="1">
      <c r="A11" s="152" t="s">
        <v>25</v>
      </c>
    </row>
    <row r="12" spans="1:15">
      <c r="A12" s="200"/>
      <c r="B12" s="200"/>
    </row>
  </sheetData>
  <mergeCells count="1">
    <mergeCell ref="A12:B12"/>
  </mergeCells>
  <phoneticPr fontId="10"/>
  <printOptions horizontalCentered="1"/>
  <pageMargins left="0.47244094488188981" right="0.47244094488188981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showGridLines="0" zoomScaleNormal="100" zoomScaleSheetLayoutView="145" zoomScalePageLayoutView="120" workbookViewId="0">
      <selection activeCell="L22" sqref="L22"/>
    </sheetView>
  </sheetViews>
  <sheetFormatPr defaultColWidth="8.875" defaultRowHeight="13.5"/>
  <cols>
    <col min="1" max="2" width="8.5" style="96" customWidth="1"/>
    <col min="3" max="11" width="6.375" style="96" customWidth="1"/>
    <col min="12" max="12" width="13.5" style="96" customWidth="1"/>
    <col min="13" max="16384" width="8.875" style="96"/>
  </cols>
  <sheetData>
    <row r="1" spans="1:12" s="164" customFormat="1" ht="18" customHeight="1" thickBot="1">
      <c r="A1" s="201" t="s">
        <v>96</v>
      </c>
      <c r="B1" s="201"/>
      <c r="C1" s="201"/>
      <c r="D1" s="201"/>
      <c r="E1" s="201"/>
      <c r="F1" s="166"/>
      <c r="G1" s="166"/>
      <c r="H1" s="166"/>
      <c r="I1" s="166"/>
      <c r="J1" s="166"/>
      <c r="K1" s="166"/>
      <c r="L1" s="165" t="s">
        <v>26</v>
      </c>
    </row>
    <row r="2" spans="1:12" s="97" customFormat="1" ht="18" customHeight="1" thickBot="1">
      <c r="A2" s="163"/>
      <c r="B2" s="162" t="s">
        <v>95</v>
      </c>
      <c r="C2" s="161" t="s">
        <v>94</v>
      </c>
      <c r="D2" s="160" t="s">
        <v>93</v>
      </c>
      <c r="E2" s="161" t="s">
        <v>92</v>
      </c>
      <c r="F2" s="160" t="s">
        <v>91</v>
      </c>
      <c r="G2" s="161" t="s">
        <v>90</v>
      </c>
      <c r="H2" s="160" t="s">
        <v>89</v>
      </c>
      <c r="I2" s="161" t="s">
        <v>88</v>
      </c>
      <c r="J2" s="161" t="s">
        <v>87</v>
      </c>
      <c r="K2" s="161" t="s">
        <v>86</v>
      </c>
      <c r="L2" s="160" t="s">
        <v>85</v>
      </c>
    </row>
    <row r="3" spans="1:12" s="97" customFormat="1" ht="18" customHeight="1">
      <c r="A3" s="159" t="s">
        <v>44</v>
      </c>
      <c r="B3" s="158">
        <v>13420</v>
      </c>
      <c r="C3" s="158">
        <v>40</v>
      </c>
      <c r="D3" s="158">
        <v>642</v>
      </c>
      <c r="E3" s="158">
        <v>2842</v>
      </c>
      <c r="F3" s="158">
        <v>5323</v>
      </c>
      <c r="G3" s="158">
        <v>3631</v>
      </c>
      <c r="H3" s="158">
        <v>907</v>
      </c>
      <c r="I3" s="158">
        <v>35</v>
      </c>
      <c r="J3" s="158">
        <v>0</v>
      </c>
      <c r="K3" s="158">
        <v>0</v>
      </c>
      <c r="L3" s="157">
        <v>32.5</v>
      </c>
    </row>
    <row r="4" spans="1:12" s="98" customFormat="1" ht="18" customHeight="1">
      <c r="A4" s="154" t="s">
        <v>84</v>
      </c>
      <c r="B4" s="107">
        <v>7109</v>
      </c>
      <c r="C4" s="108">
        <v>36</v>
      </c>
      <c r="D4" s="108">
        <v>478</v>
      </c>
      <c r="E4" s="108">
        <v>1984</v>
      </c>
      <c r="F4" s="108">
        <v>2776</v>
      </c>
      <c r="G4" s="108">
        <v>1464</v>
      </c>
      <c r="H4" s="108">
        <v>352</v>
      </c>
      <c r="I4" s="108">
        <v>19</v>
      </c>
      <c r="J4" s="108">
        <v>0</v>
      </c>
      <c r="K4" s="108">
        <v>0</v>
      </c>
      <c r="L4" s="155">
        <v>31.4</v>
      </c>
    </row>
    <row r="5" spans="1:12" s="98" customFormat="1" ht="18" customHeight="1">
      <c r="A5" s="156" t="s">
        <v>83</v>
      </c>
      <c r="B5" s="107">
        <v>4954</v>
      </c>
      <c r="C5" s="108">
        <v>4</v>
      </c>
      <c r="D5" s="108">
        <v>137</v>
      </c>
      <c r="E5" s="108">
        <v>712</v>
      </c>
      <c r="F5" s="108">
        <v>2077</v>
      </c>
      <c r="G5" s="108">
        <v>1609</v>
      </c>
      <c r="H5" s="108">
        <v>400</v>
      </c>
      <c r="I5" s="108">
        <v>15</v>
      </c>
      <c r="J5" s="108">
        <v>0</v>
      </c>
      <c r="K5" s="108">
        <v>0</v>
      </c>
      <c r="L5" s="155">
        <v>33.5</v>
      </c>
    </row>
    <row r="6" spans="1:12" s="98" customFormat="1" ht="18" customHeight="1">
      <c r="A6" s="156" t="s">
        <v>82</v>
      </c>
      <c r="B6" s="107">
        <v>1135</v>
      </c>
      <c r="C6" s="108">
        <v>0</v>
      </c>
      <c r="D6" s="108">
        <v>24</v>
      </c>
      <c r="E6" s="108">
        <v>131</v>
      </c>
      <c r="F6" s="108">
        <v>405</v>
      </c>
      <c r="G6" s="108">
        <v>450</v>
      </c>
      <c r="H6" s="108">
        <v>124</v>
      </c>
      <c r="I6" s="108">
        <v>1</v>
      </c>
      <c r="J6" s="108">
        <v>0</v>
      </c>
      <c r="K6" s="108">
        <v>0</v>
      </c>
      <c r="L6" s="155">
        <v>34.200000000000003</v>
      </c>
    </row>
    <row r="7" spans="1:12" s="98" customFormat="1" ht="18" customHeight="1">
      <c r="A7" s="156" t="s">
        <v>81</v>
      </c>
      <c r="B7" s="107">
        <v>173</v>
      </c>
      <c r="C7" s="108">
        <v>0</v>
      </c>
      <c r="D7" s="108">
        <v>3</v>
      </c>
      <c r="E7" s="108">
        <v>13</v>
      </c>
      <c r="F7" s="108">
        <v>51</v>
      </c>
      <c r="G7" s="108">
        <v>80</v>
      </c>
      <c r="H7" s="108">
        <v>26</v>
      </c>
      <c r="I7" s="108">
        <v>0</v>
      </c>
      <c r="J7" s="108">
        <v>0</v>
      </c>
      <c r="K7" s="108">
        <v>0</v>
      </c>
      <c r="L7" s="155">
        <v>35.1</v>
      </c>
    </row>
    <row r="8" spans="1:12" s="98" customFormat="1" ht="18" customHeight="1">
      <c r="A8" s="154" t="s">
        <v>80</v>
      </c>
      <c r="B8" s="107">
        <v>49</v>
      </c>
      <c r="C8" s="108">
        <v>0</v>
      </c>
      <c r="D8" s="108">
        <v>0</v>
      </c>
      <c r="E8" s="108">
        <v>2</v>
      </c>
      <c r="F8" s="108">
        <v>14</v>
      </c>
      <c r="G8" s="108">
        <v>28</v>
      </c>
      <c r="H8" s="108">
        <v>5</v>
      </c>
      <c r="I8" s="108">
        <v>0</v>
      </c>
      <c r="J8" s="108">
        <v>0</v>
      </c>
      <c r="K8" s="108">
        <v>0</v>
      </c>
      <c r="L8" s="189">
        <v>36.1</v>
      </c>
    </row>
    <row r="9" spans="1:12" s="98" customFormat="1" ht="18" customHeight="1" thickBot="1">
      <c r="A9" s="153" t="s">
        <v>79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  <c r="L9" s="101">
        <v>0</v>
      </c>
    </row>
    <row r="10" spans="1:12" s="98" customFormat="1" ht="17.100000000000001" customHeight="1">
      <c r="A10" s="152" t="s">
        <v>78</v>
      </c>
    </row>
  </sheetData>
  <mergeCells count="1">
    <mergeCell ref="A1:E1"/>
  </mergeCells>
  <phoneticPr fontId="11"/>
  <printOptions horizontalCentered="1"/>
  <pageMargins left="0.47244094488188981" right="0.47244094488188981" top="0" bottom="0" header="0" footer="0"/>
  <pageSetup paperSize="9" scale="13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GridLines="0" zoomScaleNormal="100" zoomScaleSheetLayoutView="115" zoomScalePageLayoutView="150" workbookViewId="0"/>
  </sheetViews>
  <sheetFormatPr defaultColWidth="8.875" defaultRowHeight="13.5"/>
  <cols>
    <col min="1" max="1" width="8" style="46" customWidth="1"/>
    <col min="2" max="2" width="4.375" style="46" customWidth="1"/>
    <col min="3" max="3" width="11.375" style="46" customWidth="1"/>
    <col min="4" max="9" width="10.625" style="46" customWidth="1"/>
    <col min="10" max="16384" width="8.875" style="46"/>
  </cols>
  <sheetData>
    <row r="1" spans="1:10" s="148" customFormat="1" ht="18" customHeight="1" thickBot="1">
      <c r="A1" s="151" t="s">
        <v>77</v>
      </c>
      <c r="B1" s="150"/>
      <c r="C1" s="150"/>
      <c r="D1" s="149"/>
      <c r="E1" s="149"/>
      <c r="F1" s="149"/>
      <c r="G1" s="149"/>
      <c r="H1" s="203" t="s">
        <v>26</v>
      </c>
      <c r="I1" s="203"/>
    </row>
    <row r="2" spans="1:10" s="47" customFormat="1" ht="24" customHeight="1" thickBot="1">
      <c r="A2" s="209"/>
      <c r="B2" s="210"/>
      <c r="C2" s="147" t="s">
        <v>0</v>
      </c>
      <c r="D2" s="145" t="s">
        <v>76</v>
      </c>
      <c r="E2" s="146" t="s">
        <v>75</v>
      </c>
      <c r="F2" s="146" t="s">
        <v>74</v>
      </c>
      <c r="G2" s="146" t="s">
        <v>73</v>
      </c>
      <c r="H2" s="145" t="s">
        <v>72</v>
      </c>
      <c r="I2" s="144" t="s">
        <v>45</v>
      </c>
    </row>
    <row r="3" spans="1:10" s="68" customFormat="1" ht="14.1" customHeight="1">
      <c r="A3" s="205" t="s">
        <v>13</v>
      </c>
      <c r="B3" s="206"/>
      <c r="C3" s="143">
        <v>13420</v>
      </c>
      <c r="D3" s="143">
        <v>7109</v>
      </c>
      <c r="E3" s="143">
        <v>4954</v>
      </c>
      <c r="F3" s="143">
        <v>1135</v>
      </c>
      <c r="G3" s="143">
        <v>173</v>
      </c>
      <c r="H3" s="143">
        <v>49</v>
      </c>
      <c r="I3" s="142">
        <v>0</v>
      </c>
      <c r="J3" s="141"/>
    </row>
    <row r="4" spans="1:10" s="47" customFormat="1" ht="14.1" customHeight="1">
      <c r="A4" s="207" t="s">
        <v>14</v>
      </c>
      <c r="B4" s="208"/>
      <c r="C4" s="140">
        <v>100</v>
      </c>
      <c r="D4" s="140">
        <v>52.973174366616995</v>
      </c>
      <c r="E4" s="140">
        <v>36.915052160953799</v>
      </c>
      <c r="F4" s="140">
        <v>8.4575260804768995</v>
      </c>
      <c r="G4" s="140">
        <v>1.2891207153502235</v>
      </c>
      <c r="H4" s="140">
        <v>0.36512667660208648</v>
      </c>
      <c r="I4" s="139">
        <v>0</v>
      </c>
    </row>
    <row r="5" spans="1:10" s="47" customFormat="1" ht="14.1" customHeight="1">
      <c r="A5" s="202" t="s">
        <v>15</v>
      </c>
      <c r="B5" s="137" t="s">
        <v>16</v>
      </c>
      <c r="C5" s="138">
        <v>6999</v>
      </c>
      <c r="D5" s="135">
        <v>3769</v>
      </c>
      <c r="E5" s="135">
        <v>2536</v>
      </c>
      <c r="F5" s="135">
        <v>585</v>
      </c>
      <c r="G5" s="135">
        <v>85</v>
      </c>
      <c r="H5" s="135">
        <v>24</v>
      </c>
      <c r="I5" s="134">
        <v>0</v>
      </c>
    </row>
    <row r="6" spans="1:10" s="47" customFormat="1" ht="14.1" customHeight="1">
      <c r="A6" s="202"/>
      <c r="B6" s="137" t="s">
        <v>17</v>
      </c>
      <c r="C6" s="138">
        <v>6421</v>
      </c>
      <c r="D6" s="135">
        <v>3340</v>
      </c>
      <c r="E6" s="135">
        <v>2418</v>
      </c>
      <c r="F6" s="135">
        <v>550</v>
      </c>
      <c r="G6" s="135">
        <v>88</v>
      </c>
      <c r="H6" s="135">
        <v>25</v>
      </c>
      <c r="I6" s="134">
        <v>0</v>
      </c>
    </row>
    <row r="7" spans="1:10" s="47" customFormat="1" ht="14.1" customHeight="1">
      <c r="A7" s="202" t="s">
        <v>18</v>
      </c>
      <c r="B7" s="137" t="s">
        <v>16</v>
      </c>
      <c r="C7" s="136">
        <v>797</v>
      </c>
      <c r="D7" s="135">
        <v>400</v>
      </c>
      <c r="E7" s="135">
        <v>292</v>
      </c>
      <c r="F7" s="135">
        <v>76</v>
      </c>
      <c r="G7" s="135">
        <v>24</v>
      </c>
      <c r="H7" s="135">
        <v>5</v>
      </c>
      <c r="I7" s="134">
        <v>0</v>
      </c>
    </row>
    <row r="8" spans="1:10" s="47" customFormat="1" ht="14.1" customHeight="1">
      <c r="A8" s="202"/>
      <c r="B8" s="137" t="s">
        <v>17</v>
      </c>
      <c r="C8" s="136">
        <v>763</v>
      </c>
      <c r="D8" s="135">
        <v>365</v>
      </c>
      <c r="E8" s="135">
        <v>291</v>
      </c>
      <c r="F8" s="135">
        <v>87</v>
      </c>
      <c r="G8" s="135">
        <v>15</v>
      </c>
      <c r="H8" s="135">
        <v>5</v>
      </c>
      <c r="I8" s="134">
        <v>0</v>
      </c>
    </row>
    <row r="9" spans="1:10" s="47" customFormat="1" ht="14.1" customHeight="1">
      <c r="A9" s="202" t="s">
        <v>50</v>
      </c>
      <c r="B9" s="137" t="s">
        <v>16</v>
      </c>
      <c r="C9" s="136">
        <v>868</v>
      </c>
      <c r="D9" s="135">
        <v>489</v>
      </c>
      <c r="E9" s="135">
        <v>288</v>
      </c>
      <c r="F9" s="135">
        <v>78</v>
      </c>
      <c r="G9" s="135">
        <v>9</v>
      </c>
      <c r="H9" s="135">
        <v>4</v>
      </c>
      <c r="I9" s="134">
        <v>0</v>
      </c>
    </row>
    <row r="10" spans="1:10" s="47" customFormat="1" ht="14.1" customHeight="1">
      <c r="A10" s="202"/>
      <c r="B10" s="137" t="s">
        <v>17</v>
      </c>
      <c r="C10" s="136">
        <v>804</v>
      </c>
      <c r="D10" s="135">
        <v>409</v>
      </c>
      <c r="E10" s="135">
        <v>318</v>
      </c>
      <c r="F10" s="135">
        <v>64</v>
      </c>
      <c r="G10" s="135">
        <v>11</v>
      </c>
      <c r="H10" s="135">
        <v>2</v>
      </c>
      <c r="I10" s="134">
        <v>0</v>
      </c>
    </row>
    <row r="11" spans="1:10" s="47" customFormat="1" ht="14.1" customHeight="1">
      <c r="A11" s="202" t="s">
        <v>20</v>
      </c>
      <c r="B11" s="137" t="s">
        <v>16</v>
      </c>
      <c r="C11" s="136">
        <v>1500</v>
      </c>
      <c r="D11" s="135">
        <v>867</v>
      </c>
      <c r="E11" s="135">
        <v>529</v>
      </c>
      <c r="F11" s="135">
        <v>96</v>
      </c>
      <c r="G11" s="135">
        <v>8</v>
      </c>
      <c r="H11" s="135">
        <v>0</v>
      </c>
      <c r="I11" s="134">
        <v>0</v>
      </c>
    </row>
    <row r="12" spans="1:10" s="47" customFormat="1" ht="14.1" customHeight="1">
      <c r="A12" s="202"/>
      <c r="B12" s="137" t="s">
        <v>17</v>
      </c>
      <c r="C12" s="136">
        <v>1316</v>
      </c>
      <c r="D12" s="135">
        <v>738</v>
      </c>
      <c r="E12" s="135">
        <v>485</v>
      </c>
      <c r="F12" s="135">
        <v>74</v>
      </c>
      <c r="G12" s="135">
        <v>11</v>
      </c>
      <c r="H12" s="135">
        <v>8</v>
      </c>
      <c r="I12" s="134">
        <v>0</v>
      </c>
    </row>
    <row r="13" spans="1:10" s="47" customFormat="1" ht="14.1" customHeight="1">
      <c r="A13" s="202" t="s">
        <v>21</v>
      </c>
      <c r="B13" s="137" t="s">
        <v>16</v>
      </c>
      <c r="C13" s="136">
        <v>1124</v>
      </c>
      <c r="D13" s="135">
        <v>614</v>
      </c>
      <c r="E13" s="135">
        <v>404</v>
      </c>
      <c r="F13" s="135">
        <v>91</v>
      </c>
      <c r="G13" s="135">
        <v>11</v>
      </c>
      <c r="H13" s="135">
        <v>4</v>
      </c>
      <c r="I13" s="134">
        <v>0</v>
      </c>
    </row>
    <row r="14" spans="1:10" s="47" customFormat="1" ht="14.1" customHeight="1">
      <c r="A14" s="202"/>
      <c r="B14" s="137" t="s">
        <v>17</v>
      </c>
      <c r="C14" s="136">
        <v>1065</v>
      </c>
      <c r="D14" s="135">
        <v>585</v>
      </c>
      <c r="E14" s="135">
        <v>396</v>
      </c>
      <c r="F14" s="135">
        <v>72</v>
      </c>
      <c r="G14" s="135">
        <v>10</v>
      </c>
      <c r="H14" s="135">
        <v>2</v>
      </c>
      <c r="I14" s="134">
        <v>0</v>
      </c>
    </row>
    <row r="15" spans="1:10" s="47" customFormat="1" ht="14.1" customHeight="1">
      <c r="A15" s="202" t="s">
        <v>22</v>
      </c>
      <c r="B15" s="137" t="s">
        <v>16</v>
      </c>
      <c r="C15" s="136">
        <v>1045</v>
      </c>
      <c r="D15" s="135">
        <v>488</v>
      </c>
      <c r="E15" s="135">
        <v>441</v>
      </c>
      <c r="F15" s="135">
        <v>99</v>
      </c>
      <c r="G15" s="135">
        <v>14</v>
      </c>
      <c r="H15" s="135">
        <v>3</v>
      </c>
      <c r="I15" s="134">
        <v>0</v>
      </c>
    </row>
    <row r="16" spans="1:10" s="47" customFormat="1" ht="14.1" customHeight="1">
      <c r="A16" s="202"/>
      <c r="B16" s="137" t="s">
        <v>17</v>
      </c>
      <c r="C16" s="136">
        <v>939</v>
      </c>
      <c r="D16" s="135">
        <v>448</v>
      </c>
      <c r="E16" s="135">
        <v>370</v>
      </c>
      <c r="F16" s="135">
        <v>100</v>
      </c>
      <c r="G16" s="135">
        <v>18</v>
      </c>
      <c r="H16" s="135">
        <v>3</v>
      </c>
      <c r="I16" s="134">
        <v>0</v>
      </c>
    </row>
    <row r="17" spans="1:9" s="47" customFormat="1" ht="14.1" customHeight="1">
      <c r="A17" s="202" t="s">
        <v>23</v>
      </c>
      <c r="B17" s="137" t="s">
        <v>16</v>
      </c>
      <c r="C17" s="136">
        <v>1005</v>
      </c>
      <c r="D17" s="135">
        <v>592</v>
      </c>
      <c r="E17" s="135">
        <v>322</v>
      </c>
      <c r="F17" s="135">
        <v>77</v>
      </c>
      <c r="G17" s="135">
        <v>9</v>
      </c>
      <c r="H17" s="135">
        <v>5</v>
      </c>
      <c r="I17" s="134">
        <v>0</v>
      </c>
    </row>
    <row r="18" spans="1:9" s="47" customFormat="1" ht="14.1" customHeight="1">
      <c r="A18" s="202"/>
      <c r="B18" s="137" t="s">
        <v>17</v>
      </c>
      <c r="C18" s="136">
        <v>866</v>
      </c>
      <c r="D18" s="135">
        <v>506</v>
      </c>
      <c r="E18" s="135">
        <v>278</v>
      </c>
      <c r="F18" s="135">
        <v>69</v>
      </c>
      <c r="G18" s="135">
        <v>11</v>
      </c>
      <c r="H18" s="135">
        <v>2</v>
      </c>
      <c r="I18" s="134">
        <v>0</v>
      </c>
    </row>
    <row r="19" spans="1:9" s="47" customFormat="1" ht="14.1" customHeight="1">
      <c r="A19" s="202" t="s">
        <v>71</v>
      </c>
      <c r="B19" s="137" t="s">
        <v>16</v>
      </c>
      <c r="C19" s="136">
        <v>660</v>
      </c>
      <c r="D19" s="135">
        <v>319</v>
      </c>
      <c r="E19" s="135">
        <v>260</v>
      </c>
      <c r="F19" s="135">
        <v>68</v>
      </c>
      <c r="G19" s="135">
        <v>10</v>
      </c>
      <c r="H19" s="135">
        <v>3</v>
      </c>
      <c r="I19" s="134">
        <v>0</v>
      </c>
    </row>
    <row r="20" spans="1:9" s="47" customFormat="1" ht="14.1" customHeight="1" thickBot="1">
      <c r="A20" s="211"/>
      <c r="B20" s="133" t="s">
        <v>17</v>
      </c>
      <c r="C20" s="132">
        <v>668</v>
      </c>
      <c r="D20" s="131">
        <v>289</v>
      </c>
      <c r="E20" s="131">
        <v>280</v>
      </c>
      <c r="F20" s="131">
        <v>84</v>
      </c>
      <c r="G20" s="131">
        <v>12</v>
      </c>
      <c r="H20" s="131">
        <v>3</v>
      </c>
      <c r="I20" s="130">
        <v>0</v>
      </c>
    </row>
    <row r="21" spans="1:9" s="127" customFormat="1" ht="18" customHeight="1">
      <c r="A21" s="129" t="s">
        <v>25</v>
      </c>
      <c r="B21" s="128"/>
    </row>
    <row r="22" spans="1:9" s="127" customFormat="1" ht="13.7" customHeight="1">
      <c r="A22" s="204"/>
      <c r="B22" s="204"/>
    </row>
    <row r="23" spans="1:9" s="127" customFormat="1" ht="13.7" customHeight="1"/>
    <row r="24" spans="1:9" s="127" customFormat="1" ht="13.7" customHeight="1"/>
    <row r="25" spans="1:9" s="127" customFormat="1" ht="13.7" customHeight="1"/>
    <row r="26" spans="1:9" s="127" customFormat="1" ht="13.7" customHeight="1"/>
    <row r="27" spans="1:9" s="127" customFormat="1" ht="13.7" customHeight="1"/>
    <row r="28" spans="1:9" s="127" customFormat="1" ht="13.7" customHeight="1"/>
    <row r="29" spans="1:9" s="127" customFormat="1" ht="13.7" customHeight="1"/>
    <row r="30" spans="1:9" s="127" customFormat="1" ht="13.7" customHeight="1"/>
    <row r="31" spans="1:9" s="127" customFormat="1" ht="13.7" customHeight="1"/>
    <row r="32" spans="1:9" s="127" customFormat="1" ht="13.7" customHeight="1"/>
    <row r="33" s="127" customFormat="1"/>
    <row r="34" s="127" customFormat="1"/>
    <row r="35" s="127" customFormat="1"/>
    <row r="36" s="127" customFormat="1"/>
    <row r="37" s="127" customFormat="1"/>
    <row r="38" s="127" customFormat="1"/>
    <row r="39" s="127" customFormat="1"/>
    <row r="40" s="127" customFormat="1"/>
    <row r="41" s="127" customFormat="1"/>
    <row r="42" s="127" customFormat="1"/>
    <row r="43" s="127" customFormat="1"/>
    <row r="44" s="127" customFormat="1"/>
    <row r="45" s="127" customFormat="1"/>
    <row r="46" s="127" customFormat="1"/>
    <row r="47" s="127" customFormat="1"/>
    <row r="48" s="127" customFormat="1"/>
    <row r="49" s="127" customFormat="1"/>
    <row r="50" s="127" customFormat="1"/>
    <row r="51" s="127" customFormat="1"/>
    <row r="52" s="127" customFormat="1"/>
    <row r="53" s="127" customFormat="1"/>
    <row r="54" s="127" customFormat="1"/>
    <row r="55" s="127" customFormat="1"/>
    <row r="56" s="127" customFormat="1"/>
    <row r="57" s="127" customFormat="1"/>
    <row r="58" s="127" customFormat="1"/>
    <row r="59" s="127" customFormat="1"/>
    <row r="60" s="127" customFormat="1"/>
    <row r="61" s="127" customFormat="1"/>
    <row r="62" s="127" customFormat="1"/>
    <row r="63" s="127" customFormat="1"/>
    <row r="64" s="127" customFormat="1"/>
  </sheetData>
  <mergeCells count="13">
    <mergeCell ref="A9:A10"/>
    <mergeCell ref="A7:A8"/>
    <mergeCell ref="A5:A6"/>
    <mergeCell ref="H1:I1"/>
    <mergeCell ref="A22:B22"/>
    <mergeCell ref="A3:B3"/>
    <mergeCell ref="A4:B4"/>
    <mergeCell ref="A2:B2"/>
    <mergeCell ref="A19:A20"/>
    <mergeCell ref="A17:A18"/>
    <mergeCell ref="A15:A16"/>
    <mergeCell ref="A13:A14"/>
    <mergeCell ref="A11:A12"/>
  </mergeCells>
  <phoneticPr fontId="10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SheetLayoutView="115" zoomScalePageLayoutView="150" workbookViewId="0"/>
  </sheetViews>
  <sheetFormatPr defaultColWidth="8.875" defaultRowHeight="13.5"/>
  <cols>
    <col min="1" max="1" width="8" style="96" customWidth="1"/>
    <col min="2" max="2" width="4.125" style="96" customWidth="1"/>
    <col min="3" max="3" width="10.5" style="96" customWidth="1"/>
    <col min="4" max="13" width="6.5" style="96" customWidth="1"/>
    <col min="14" max="14" width="12.625" style="96" customWidth="1"/>
    <col min="15" max="16384" width="8.875" style="96"/>
  </cols>
  <sheetData>
    <row r="1" spans="1:13" ht="18" customHeight="1" thickBot="1">
      <c r="A1" s="126" t="s">
        <v>70</v>
      </c>
      <c r="B1" s="125"/>
      <c r="C1" s="125"/>
      <c r="D1" s="125"/>
      <c r="E1" s="124"/>
      <c r="F1" s="124"/>
      <c r="G1" s="124"/>
      <c r="H1" s="124"/>
      <c r="I1" s="123"/>
      <c r="J1" s="122"/>
      <c r="K1" s="122"/>
      <c r="L1" s="122"/>
      <c r="M1" s="121" t="s">
        <v>26</v>
      </c>
    </row>
    <row r="2" spans="1:13" s="97" customFormat="1" ht="24" customHeight="1" thickBot="1">
      <c r="A2" s="217"/>
      <c r="B2" s="218"/>
      <c r="C2" s="120" t="s">
        <v>0</v>
      </c>
      <c r="D2" s="119" t="s">
        <v>69</v>
      </c>
      <c r="E2" s="119" t="s">
        <v>68</v>
      </c>
      <c r="F2" s="119" t="s">
        <v>67</v>
      </c>
      <c r="G2" s="119" t="s">
        <v>66</v>
      </c>
      <c r="H2" s="119" t="s">
        <v>65</v>
      </c>
      <c r="I2" s="119" t="s">
        <v>64</v>
      </c>
      <c r="J2" s="119" t="s">
        <v>63</v>
      </c>
      <c r="K2" s="119" t="s">
        <v>62</v>
      </c>
      <c r="L2" s="119" t="s">
        <v>61</v>
      </c>
      <c r="M2" s="118" t="s">
        <v>60</v>
      </c>
    </row>
    <row r="3" spans="1:13" s="97" customFormat="1" ht="14.1" customHeight="1">
      <c r="A3" s="212" t="s">
        <v>13</v>
      </c>
      <c r="B3" s="213"/>
      <c r="C3" s="117">
        <v>13420</v>
      </c>
      <c r="D3" s="117">
        <v>0</v>
      </c>
      <c r="E3" s="117">
        <v>40</v>
      </c>
      <c r="F3" s="117">
        <v>642</v>
      </c>
      <c r="G3" s="117">
        <v>2842</v>
      </c>
      <c r="H3" s="117">
        <v>5323</v>
      </c>
      <c r="I3" s="117">
        <v>3631</v>
      </c>
      <c r="J3" s="117">
        <v>907</v>
      </c>
      <c r="K3" s="117">
        <v>35</v>
      </c>
      <c r="L3" s="117">
        <v>0</v>
      </c>
      <c r="M3" s="116">
        <v>0</v>
      </c>
    </row>
    <row r="4" spans="1:13" s="97" customFormat="1" ht="14.1" customHeight="1">
      <c r="A4" s="219" t="s">
        <v>59</v>
      </c>
      <c r="B4" s="220"/>
      <c r="C4" s="115"/>
      <c r="D4" s="107">
        <v>0</v>
      </c>
      <c r="E4" s="114">
        <v>3.1758902628555981</v>
      </c>
      <c r="F4" s="114">
        <v>19.913280873614902</v>
      </c>
      <c r="G4" s="114">
        <v>70.737857691042649</v>
      </c>
      <c r="H4" s="114">
        <v>109.68423073231597</v>
      </c>
      <c r="I4" s="114">
        <v>71.41464106519156</v>
      </c>
      <c r="J4" s="114">
        <v>14.044762641898865</v>
      </c>
      <c r="K4" s="114">
        <v>0.45778323048470088</v>
      </c>
      <c r="L4" s="107">
        <v>0</v>
      </c>
      <c r="M4" s="107">
        <v>0</v>
      </c>
    </row>
    <row r="5" spans="1:13" s="97" customFormat="1" ht="14.1" customHeight="1">
      <c r="A5" s="214" t="s">
        <v>14</v>
      </c>
      <c r="B5" s="215"/>
      <c r="C5" s="114">
        <v>99.999999999999986</v>
      </c>
      <c r="D5" s="107">
        <v>0</v>
      </c>
      <c r="E5" s="114">
        <v>0.29806259314456035</v>
      </c>
      <c r="F5" s="114">
        <v>4.783904619970194</v>
      </c>
      <c r="G5" s="114">
        <v>21.177347242921012</v>
      </c>
      <c r="H5" s="114">
        <v>39.664679582712367</v>
      </c>
      <c r="I5" s="114">
        <v>27.056631892697467</v>
      </c>
      <c r="J5" s="114">
        <v>6.7585692995529065</v>
      </c>
      <c r="K5" s="114">
        <v>0.26080476900149036</v>
      </c>
      <c r="L5" s="107">
        <v>0</v>
      </c>
      <c r="M5" s="107">
        <v>0</v>
      </c>
    </row>
    <row r="6" spans="1:13" s="97" customFormat="1" ht="14.1" customHeight="1">
      <c r="A6" s="214" t="s">
        <v>15</v>
      </c>
      <c r="B6" s="112" t="s">
        <v>16</v>
      </c>
      <c r="C6" s="111">
        <v>6999</v>
      </c>
      <c r="D6" s="107">
        <v>0</v>
      </c>
      <c r="E6" s="113">
        <v>22</v>
      </c>
      <c r="F6" s="113">
        <v>337</v>
      </c>
      <c r="G6" s="113">
        <v>1475</v>
      </c>
      <c r="H6" s="113">
        <v>2811</v>
      </c>
      <c r="I6" s="113">
        <v>1881</v>
      </c>
      <c r="J6" s="113">
        <v>460</v>
      </c>
      <c r="K6" s="113">
        <v>13</v>
      </c>
      <c r="L6" s="107">
        <v>0</v>
      </c>
      <c r="M6" s="107">
        <v>0</v>
      </c>
    </row>
    <row r="7" spans="1:13" s="97" customFormat="1" ht="14.1" customHeight="1">
      <c r="A7" s="214"/>
      <c r="B7" s="112" t="s">
        <v>17</v>
      </c>
      <c r="C7" s="111">
        <v>6421</v>
      </c>
      <c r="D7" s="107">
        <v>0</v>
      </c>
      <c r="E7" s="113">
        <v>18</v>
      </c>
      <c r="F7" s="113">
        <v>305</v>
      </c>
      <c r="G7" s="113">
        <v>1367</v>
      </c>
      <c r="H7" s="113">
        <v>2512</v>
      </c>
      <c r="I7" s="113">
        <v>1750</v>
      </c>
      <c r="J7" s="113">
        <v>447</v>
      </c>
      <c r="K7" s="113">
        <v>22</v>
      </c>
      <c r="L7" s="107">
        <v>0</v>
      </c>
      <c r="M7" s="107">
        <v>0</v>
      </c>
    </row>
    <row r="8" spans="1:13" s="97" customFormat="1" ht="14.1" customHeight="1">
      <c r="A8" s="214" t="s">
        <v>18</v>
      </c>
      <c r="B8" s="112" t="s">
        <v>16</v>
      </c>
      <c r="C8" s="111">
        <v>797</v>
      </c>
      <c r="D8" s="108">
        <v>0</v>
      </c>
      <c r="E8" s="110">
        <v>6</v>
      </c>
      <c r="F8" s="110">
        <v>75</v>
      </c>
      <c r="G8" s="109">
        <v>193</v>
      </c>
      <c r="H8" s="109">
        <v>285</v>
      </c>
      <c r="I8" s="109">
        <v>195</v>
      </c>
      <c r="J8" s="109">
        <v>42</v>
      </c>
      <c r="K8" s="109">
        <v>1</v>
      </c>
      <c r="L8" s="107">
        <v>0</v>
      </c>
      <c r="M8" s="107">
        <v>0</v>
      </c>
    </row>
    <row r="9" spans="1:13" s="97" customFormat="1" ht="14.1" customHeight="1">
      <c r="A9" s="214"/>
      <c r="B9" s="112" t="s">
        <v>17</v>
      </c>
      <c r="C9" s="111">
        <v>763</v>
      </c>
      <c r="D9" s="108">
        <v>0</v>
      </c>
      <c r="E9" s="110">
        <v>6</v>
      </c>
      <c r="F9" s="110">
        <v>74</v>
      </c>
      <c r="G9" s="109">
        <v>221</v>
      </c>
      <c r="H9" s="109">
        <v>255</v>
      </c>
      <c r="I9" s="109">
        <v>172</v>
      </c>
      <c r="J9" s="109">
        <v>34</v>
      </c>
      <c r="K9" s="109">
        <v>1</v>
      </c>
      <c r="L9" s="108">
        <v>0</v>
      </c>
      <c r="M9" s="107">
        <v>0</v>
      </c>
    </row>
    <row r="10" spans="1:13" s="97" customFormat="1" ht="14.1" customHeight="1">
      <c r="A10" s="214" t="s">
        <v>50</v>
      </c>
      <c r="B10" s="112" t="s">
        <v>16</v>
      </c>
      <c r="C10" s="111">
        <v>868</v>
      </c>
      <c r="D10" s="108">
        <v>0</v>
      </c>
      <c r="E10" s="110">
        <v>3</v>
      </c>
      <c r="F10" s="110">
        <v>32</v>
      </c>
      <c r="G10" s="109">
        <v>183</v>
      </c>
      <c r="H10" s="109">
        <v>372</v>
      </c>
      <c r="I10" s="109">
        <v>219</v>
      </c>
      <c r="J10" s="109">
        <v>58</v>
      </c>
      <c r="K10" s="109">
        <v>1</v>
      </c>
      <c r="L10" s="108">
        <v>0</v>
      </c>
      <c r="M10" s="107">
        <v>0</v>
      </c>
    </row>
    <row r="11" spans="1:13" s="97" customFormat="1" ht="14.1" customHeight="1">
      <c r="A11" s="214"/>
      <c r="B11" s="112" t="s">
        <v>17</v>
      </c>
      <c r="C11" s="111">
        <v>804</v>
      </c>
      <c r="D11" s="108">
        <v>0</v>
      </c>
      <c r="E11" s="110">
        <v>2</v>
      </c>
      <c r="F11" s="110">
        <v>39</v>
      </c>
      <c r="G11" s="109">
        <v>165</v>
      </c>
      <c r="H11" s="109">
        <v>313</v>
      </c>
      <c r="I11" s="109">
        <v>214</v>
      </c>
      <c r="J11" s="109">
        <v>66</v>
      </c>
      <c r="K11" s="109">
        <v>5</v>
      </c>
      <c r="L11" s="108">
        <v>0</v>
      </c>
      <c r="M11" s="107">
        <v>0</v>
      </c>
    </row>
    <row r="12" spans="1:13" s="97" customFormat="1" ht="14.1" customHeight="1">
      <c r="A12" s="214" t="s">
        <v>20</v>
      </c>
      <c r="B12" s="112" t="s">
        <v>16</v>
      </c>
      <c r="C12" s="111">
        <v>1500</v>
      </c>
      <c r="D12" s="108">
        <v>0</v>
      </c>
      <c r="E12" s="110">
        <v>1</v>
      </c>
      <c r="F12" s="110">
        <v>54</v>
      </c>
      <c r="G12" s="109">
        <v>302</v>
      </c>
      <c r="H12" s="109">
        <v>638</v>
      </c>
      <c r="I12" s="109">
        <v>408</v>
      </c>
      <c r="J12" s="109">
        <v>95</v>
      </c>
      <c r="K12" s="109">
        <v>2</v>
      </c>
      <c r="L12" s="108">
        <v>0</v>
      </c>
      <c r="M12" s="107">
        <v>0</v>
      </c>
    </row>
    <row r="13" spans="1:13" s="97" customFormat="1" ht="14.1" customHeight="1">
      <c r="A13" s="214"/>
      <c r="B13" s="112" t="s">
        <v>17</v>
      </c>
      <c r="C13" s="111">
        <v>1316</v>
      </c>
      <c r="D13" s="108">
        <v>0</v>
      </c>
      <c r="E13" s="108">
        <v>0</v>
      </c>
      <c r="F13" s="110">
        <v>29</v>
      </c>
      <c r="G13" s="109">
        <v>246</v>
      </c>
      <c r="H13" s="109">
        <v>551</v>
      </c>
      <c r="I13" s="109">
        <v>384</v>
      </c>
      <c r="J13" s="109">
        <v>99</v>
      </c>
      <c r="K13" s="109">
        <v>7</v>
      </c>
      <c r="L13" s="108">
        <v>0</v>
      </c>
      <c r="M13" s="107">
        <v>0</v>
      </c>
    </row>
    <row r="14" spans="1:13" s="97" customFormat="1" ht="14.1" customHeight="1">
      <c r="A14" s="214" t="s">
        <v>21</v>
      </c>
      <c r="B14" s="112" t="s">
        <v>16</v>
      </c>
      <c r="C14" s="111">
        <v>1124</v>
      </c>
      <c r="D14" s="108">
        <v>0</v>
      </c>
      <c r="E14" s="110">
        <v>2</v>
      </c>
      <c r="F14" s="110">
        <v>45</v>
      </c>
      <c r="G14" s="109">
        <v>231</v>
      </c>
      <c r="H14" s="109">
        <v>450</v>
      </c>
      <c r="I14" s="109">
        <v>321</v>
      </c>
      <c r="J14" s="109">
        <v>69</v>
      </c>
      <c r="K14" s="109">
        <v>6</v>
      </c>
      <c r="L14" s="108">
        <v>0</v>
      </c>
      <c r="M14" s="107">
        <v>0</v>
      </c>
    </row>
    <row r="15" spans="1:13" s="97" customFormat="1" ht="14.1" customHeight="1">
      <c r="A15" s="214"/>
      <c r="B15" s="112" t="s">
        <v>17</v>
      </c>
      <c r="C15" s="111">
        <v>1065</v>
      </c>
      <c r="D15" s="108">
        <v>0</v>
      </c>
      <c r="E15" s="110">
        <v>4</v>
      </c>
      <c r="F15" s="110">
        <v>50</v>
      </c>
      <c r="G15" s="109">
        <v>233</v>
      </c>
      <c r="H15" s="109">
        <v>412</v>
      </c>
      <c r="I15" s="109">
        <v>299</v>
      </c>
      <c r="J15" s="109">
        <v>64</v>
      </c>
      <c r="K15" s="109">
        <v>3</v>
      </c>
      <c r="L15" s="108">
        <v>0</v>
      </c>
      <c r="M15" s="107">
        <v>0</v>
      </c>
    </row>
    <row r="16" spans="1:13" s="97" customFormat="1" ht="14.1" customHeight="1">
      <c r="A16" s="214" t="s">
        <v>22</v>
      </c>
      <c r="B16" s="112" t="s">
        <v>16</v>
      </c>
      <c r="C16" s="111">
        <v>1045</v>
      </c>
      <c r="D16" s="108">
        <v>0</v>
      </c>
      <c r="E16" s="110">
        <v>3</v>
      </c>
      <c r="F16" s="110">
        <v>43</v>
      </c>
      <c r="G16" s="109">
        <v>180</v>
      </c>
      <c r="H16" s="109">
        <v>439</v>
      </c>
      <c r="I16" s="109">
        <v>295</v>
      </c>
      <c r="J16" s="109">
        <v>83</v>
      </c>
      <c r="K16" s="109">
        <v>2</v>
      </c>
      <c r="L16" s="108">
        <v>0</v>
      </c>
      <c r="M16" s="107">
        <v>0</v>
      </c>
    </row>
    <row r="17" spans="1:13" s="97" customFormat="1" ht="14.1" customHeight="1">
      <c r="A17" s="214"/>
      <c r="B17" s="112" t="s">
        <v>17</v>
      </c>
      <c r="C17" s="111">
        <v>939</v>
      </c>
      <c r="D17" s="108">
        <v>0</v>
      </c>
      <c r="E17" s="110">
        <v>2</v>
      </c>
      <c r="F17" s="110">
        <v>43</v>
      </c>
      <c r="G17" s="109">
        <v>181</v>
      </c>
      <c r="H17" s="109">
        <v>373</v>
      </c>
      <c r="I17" s="109">
        <v>266</v>
      </c>
      <c r="J17" s="109">
        <v>71</v>
      </c>
      <c r="K17" s="109">
        <v>3</v>
      </c>
      <c r="L17" s="108">
        <v>0</v>
      </c>
      <c r="M17" s="107">
        <v>0</v>
      </c>
    </row>
    <row r="18" spans="1:13" s="97" customFormat="1" ht="14.1" customHeight="1">
      <c r="A18" s="214" t="s">
        <v>23</v>
      </c>
      <c r="B18" s="112" t="s">
        <v>16</v>
      </c>
      <c r="C18" s="111">
        <v>1005</v>
      </c>
      <c r="D18" s="108">
        <v>0</v>
      </c>
      <c r="E18" s="110">
        <v>3</v>
      </c>
      <c r="F18" s="110">
        <v>61</v>
      </c>
      <c r="G18" s="109">
        <v>254</v>
      </c>
      <c r="H18" s="109">
        <v>395</v>
      </c>
      <c r="I18" s="109">
        <v>233</v>
      </c>
      <c r="J18" s="109">
        <v>58</v>
      </c>
      <c r="K18" s="109">
        <v>1</v>
      </c>
      <c r="L18" s="108">
        <v>0</v>
      </c>
      <c r="M18" s="107">
        <v>0</v>
      </c>
    </row>
    <row r="19" spans="1:13" s="97" customFormat="1" ht="14.1" customHeight="1">
      <c r="A19" s="214"/>
      <c r="B19" s="112" t="s">
        <v>17</v>
      </c>
      <c r="C19" s="111">
        <v>866</v>
      </c>
      <c r="D19" s="108">
        <v>0</v>
      </c>
      <c r="E19" s="110">
        <v>1</v>
      </c>
      <c r="F19" s="110">
        <v>39</v>
      </c>
      <c r="G19" s="109">
        <v>197</v>
      </c>
      <c r="H19" s="109">
        <v>356</v>
      </c>
      <c r="I19" s="109">
        <v>217</v>
      </c>
      <c r="J19" s="109">
        <v>54</v>
      </c>
      <c r="K19" s="109">
        <v>2</v>
      </c>
      <c r="L19" s="108">
        <v>0</v>
      </c>
      <c r="M19" s="107">
        <v>0</v>
      </c>
    </row>
    <row r="20" spans="1:13" s="97" customFormat="1" ht="14.1" customHeight="1">
      <c r="A20" s="214" t="s">
        <v>24</v>
      </c>
      <c r="B20" s="112" t="s">
        <v>16</v>
      </c>
      <c r="C20" s="111">
        <v>660</v>
      </c>
      <c r="D20" s="108">
        <v>0</v>
      </c>
      <c r="E20" s="110">
        <v>4</v>
      </c>
      <c r="F20" s="110">
        <v>27</v>
      </c>
      <c r="G20" s="109">
        <v>132</v>
      </c>
      <c r="H20" s="109">
        <v>232</v>
      </c>
      <c r="I20" s="109">
        <v>210</v>
      </c>
      <c r="J20" s="109">
        <v>55</v>
      </c>
      <c r="K20" s="108">
        <v>0</v>
      </c>
      <c r="L20" s="108">
        <v>0</v>
      </c>
      <c r="M20" s="107">
        <v>0</v>
      </c>
    </row>
    <row r="21" spans="1:13" s="97" customFormat="1" ht="14.1" customHeight="1" thickBot="1">
      <c r="A21" s="216"/>
      <c r="B21" s="106" t="s">
        <v>17</v>
      </c>
      <c r="C21" s="105">
        <v>668</v>
      </c>
      <c r="D21" s="102">
        <v>0</v>
      </c>
      <c r="E21" s="104">
        <v>3</v>
      </c>
      <c r="F21" s="104">
        <v>31</v>
      </c>
      <c r="G21" s="103">
        <v>124</v>
      </c>
      <c r="H21" s="103">
        <v>252</v>
      </c>
      <c r="I21" s="103">
        <v>198</v>
      </c>
      <c r="J21" s="103">
        <v>59</v>
      </c>
      <c r="K21" s="103">
        <v>1</v>
      </c>
      <c r="L21" s="102">
        <v>0</v>
      </c>
      <c r="M21" s="101">
        <v>0</v>
      </c>
    </row>
    <row r="22" spans="1:13" s="97" customFormat="1" ht="18" customHeight="1">
      <c r="A22" s="100" t="s">
        <v>58</v>
      </c>
      <c r="B22" s="99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</row>
    <row r="23" spans="1:13" ht="13.7" customHeight="1">
      <c r="A23" s="200"/>
      <c r="B23" s="200"/>
    </row>
    <row r="24" spans="1:13" ht="13.7" customHeight="1"/>
    <row r="25" spans="1:13" ht="13.7" customHeight="1"/>
    <row r="26" spans="1:13" ht="13.7" customHeight="1"/>
    <row r="27" spans="1:13" ht="13.7" customHeight="1"/>
    <row r="28" spans="1:13" ht="13.7" customHeight="1"/>
    <row r="29" spans="1:13" ht="13.7" customHeight="1"/>
    <row r="30" spans="1:13" ht="13.7" customHeight="1"/>
    <row r="31" spans="1:13" ht="13.7" customHeight="1"/>
    <row r="32" spans="1:13" ht="13.7" customHeight="1"/>
    <row r="33" ht="13.7" customHeight="1"/>
  </sheetData>
  <mergeCells count="13">
    <mergeCell ref="A2:B2"/>
    <mergeCell ref="A4:B4"/>
    <mergeCell ref="A23:B23"/>
    <mergeCell ref="A3:B3"/>
    <mergeCell ref="A5:B5"/>
    <mergeCell ref="A6:A7"/>
    <mergeCell ref="A8:A9"/>
    <mergeCell ref="A10:A11"/>
    <mergeCell ref="A12:A13"/>
    <mergeCell ref="A14:A15"/>
    <mergeCell ref="A16:A17"/>
    <mergeCell ref="A18:A19"/>
    <mergeCell ref="A20:A21"/>
  </mergeCells>
  <phoneticPr fontId="10"/>
  <printOptions horizontalCentered="1"/>
  <pageMargins left="0.47244094488188981" right="0.47244094488188981" top="0" bottom="0" header="0" footer="0"/>
  <pageSetup paperSize="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showGridLines="0" zoomScaleNormal="100" zoomScaleSheetLayoutView="115" zoomScalePageLayoutView="120" workbookViewId="0"/>
  </sheetViews>
  <sheetFormatPr defaultColWidth="8.875" defaultRowHeight="13.5"/>
  <cols>
    <col min="1" max="1" width="9" style="46" customWidth="1"/>
    <col min="2" max="2" width="3.875" style="46" customWidth="1"/>
    <col min="3" max="3" width="9.375" style="46" customWidth="1"/>
    <col min="4" max="5" width="9.125" style="46" customWidth="1"/>
    <col min="6" max="11" width="7.875" style="46" customWidth="1"/>
    <col min="12" max="12" width="12.625" style="46" customWidth="1"/>
    <col min="13" max="16384" width="8.875" style="46"/>
  </cols>
  <sheetData>
    <row r="1" spans="1:11" ht="18" customHeight="1" thickBot="1">
      <c r="A1" s="79" t="s">
        <v>57</v>
      </c>
      <c r="B1" s="78"/>
      <c r="C1" s="78"/>
      <c r="D1" s="95"/>
      <c r="E1" s="95"/>
      <c r="F1" s="95"/>
      <c r="G1" s="95"/>
      <c r="H1" s="94"/>
      <c r="I1" s="93"/>
      <c r="J1" s="93"/>
      <c r="K1" s="77" t="s">
        <v>26</v>
      </c>
    </row>
    <row r="2" spans="1:11" s="47" customFormat="1" ht="45.75" customHeight="1" thickBot="1">
      <c r="A2" s="221"/>
      <c r="B2" s="222"/>
      <c r="C2" s="92" t="s">
        <v>0</v>
      </c>
      <c r="D2" s="91" t="s">
        <v>56</v>
      </c>
      <c r="E2" s="91" t="s">
        <v>55</v>
      </c>
      <c r="F2" s="91" t="s">
        <v>54</v>
      </c>
      <c r="G2" s="91" t="s">
        <v>42</v>
      </c>
      <c r="H2" s="91" t="s">
        <v>53</v>
      </c>
      <c r="I2" s="91" t="s">
        <v>52</v>
      </c>
      <c r="J2" s="91" t="s">
        <v>51</v>
      </c>
      <c r="K2" s="90" t="s">
        <v>45</v>
      </c>
    </row>
    <row r="3" spans="1:11" s="68" customFormat="1" ht="13.7" customHeight="1">
      <c r="A3" s="223" t="s">
        <v>13</v>
      </c>
      <c r="B3" s="224"/>
      <c r="C3" s="89">
        <f>SUM(C5,C6)</f>
        <v>13420</v>
      </c>
      <c r="D3" s="89">
        <v>0</v>
      </c>
      <c r="E3" s="89">
        <f t="shared" ref="E3:K3" si="0">SUM(E5,E6)</f>
        <v>6</v>
      </c>
      <c r="F3" s="89">
        <f t="shared" si="0"/>
        <v>17</v>
      </c>
      <c r="G3" s="89">
        <f t="shared" si="0"/>
        <v>55</v>
      </c>
      <c r="H3" s="89">
        <f t="shared" si="0"/>
        <v>289</v>
      </c>
      <c r="I3" s="89">
        <f t="shared" si="0"/>
        <v>8615</v>
      </c>
      <c r="J3" s="89">
        <f t="shared" si="0"/>
        <v>4430</v>
      </c>
      <c r="K3" s="88">
        <f t="shared" si="0"/>
        <v>8</v>
      </c>
    </row>
    <row r="4" spans="1:11" s="47" customFormat="1" ht="13.7" customHeight="1">
      <c r="A4" s="225" t="s">
        <v>14</v>
      </c>
      <c r="B4" s="226"/>
      <c r="C4" s="67">
        <v>100</v>
      </c>
      <c r="D4" s="61">
        <v>0</v>
      </c>
      <c r="E4" s="67">
        <f t="shared" ref="E4:K4" si="1">E3/$C$3*100</f>
        <v>4.4709388971684055E-2</v>
      </c>
      <c r="F4" s="67">
        <f t="shared" si="1"/>
        <v>0.12667660208643816</v>
      </c>
      <c r="G4" s="67">
        <f t="shared" si="1"/>
        <v>0.4098360655737705</v>
      </c>
      <c r="H4" s="67">
        <f t="shared" si="1"/>
        <v>2.1535022354694489</v>
      </c>
      <c r="I4" s="67">
        <f t="shared" si="1"/>
        <v>64.195230998509686</v>
      </c>
      <c r="J4" s="67">
        <f t="shared" si="1"/>
        <v>33.010432190760056</v>
      </c>
      <c r="K4" s="87">
        <f t="shared" si="1"/>
        <v>5.9612518628912071E-2</v>
      </c>
    </row>
    <row r="5" spans="1:11" s="47" customFormat="1" ht="13.7" customHeight="1">
      <c r="A5" s="225" t="s">
        <v>15</v>
      </c>
      <c r="B5" s="62" t="s">
        <v>16</v>
      </c>
      <c r="C5" s="61">
        <f t="shared" ref="C5:C20" si="2">SUM(D5:K5)</f>
        <v>6999</v>
      </c>
      <c r="D5" s="61">
        <v>0</v>
      </c>
      <c r="E5" s="61">
        <f t="shared" ref="E5:K6" si="3">SUM(E7,E9,E11,E13,E15,E17,E19)</f>
        <v>1</v>
      </c>
      <c r="F5" s="61">
        <f t="shared" si="3"/>
        <v>10</v>
      </c>
      <c r="G5" s="61">
        <f t="shared" si="3"/>
        <v>31</v>
      </c>
      <c r="H5" s="61">
        <f t="shared" si="3"/>
        <v>171</v>
      </c>
      <c r="I5" s="61">
        <f t="shared" si="3"/>
        <v>4661</v>
      </c>
      <c r="J5" s="61">
        <f t="shared" si="3"/>
        <v>2121</v>
      </c>
      <c r="K5" s="86">
        <f t="shared" si="3"/>
        <v>4</v>
      </c>
    </row>
    <row r="6" spans="1:11" s="47" customFormat="1" ht="13.7" customHeight="1">
      <c r="A6" s="225"/>
      <c r="B6" s="62" t="s">
        <v>17</v>
      </c>
      <c r="C6" s="61">
        <f t="shared" si="2"/>
        <v>6421</v>
      </c>
      <c r="D6" s="61">
        <v>0</v>
      </c>
      <c r="E6" s="61">
        <f t="shared" si="3"/>
        <v>5</v>
      </c>
      <c r="F6" s="61">
        <f t="shared" si="3"/>
        <v>7</v>
      </c>
      <c r="G6" s="61">
        <f t="shared" si="3"/>
        <v>24</v>
      </c>
      <c r="H6" s="61">
        <f t="shared" si="3"/>
        <v>118</v>
      </c>
      <c r="I6" s="61">
        <f t="shared" si="3"/>
        <v>3954</v>
      </c>
      <c r="J6" s="61">
        <f t="shared" si="3"/>
        <v>2309</v>
      </c>
      <c r="K6" s="86">
        <f t="shared" si="3"/>
        <v>4</v>
      </c>
    </row>
    <row r="7" spans="1:11" s="47" customFormat="1" ht="13.7" customHeight="1">
      <c r="A7" s="225" t="s">
        <v>18</v>
      </c>
      <c r="B7" s="62" t="s">
        <v>16</v>
      </c>
      <c r="C7" s="61">
        <f t="shared" si="2"/>
        <v>797</v>
      </c>
      <c r="D7" s="61">
        <v>0</v>
      </c>
      <c r="E7" s="85" t="s">
        <v>38</v>
      </c>
      <c r="F7" s="85">
        <v>1</v>
      </c>
      <c r="G7" s="85">
        <v>6</v>
      </c>
      <c r="H7" s="85">
        <v>17</v>
      </c>
      <c r="I7" s="85">
        <v>517</v>
      </c>
      <c r="J7" s="85">
        <v>255</v>
      </c>
      <c r="K7" s="84">
        <v>1</v>
      </c>
    </row>
    <row r="8" spans="1:11" s="47" customFormat="1" ht="13.7" customHeight="1">
      <c r="A8" s="225"/>
      <c r="B8" s="62" t="s">
        <v>17</v>
      </c>
      <c r="C8" s="61">
        <f t="shared" si="2"/>
        <v>763</v>
      </c>
      <c r="D8" s="61">
        <v>0</v>
      </c>
      <c r="E8" s="85" t="s">
        <v>38</v>
      </c>
      <c r="F8" s="85">
        <v>1</v>
      </c>
      <c r="G8" s="85">
        <v>4</v>
      </c>
      <c r="H8" s="85">
        <v>10</v>
      </c>
      <c r="I8" s="85">
        <v>466</v>
      </c>
      <c r="J8" s="85">
        <v>282</v>
      </c>
      <c r="K8" s="84" t="s">
        <v>38</v>
      </c>
    </row>
    <row r="9" spans="1:11" s="47" customFormat="1" ht="13.7" customHeight="1">
      <c r="A9" s="225" t="s">
        <v>50</v>
      </c>
      <c r="B9" s="62" t="s">
        <v>16</v>
      </c>
      <c r="C9" s="61">
        <f t="shared" si="2"/>
        <v>868</v>
      </c>
      <c r="D9" s="61">
        <v>0</v>
      </c>
      <c r="E9" s="85" t="s">
        <v>38</v>
      </c>
      <c r="F9" s="85" t="s">
        <v>38</v>
      </c>
      <c r="G9" s="85">
        <v>2</v>
      </c>
      <c r="H9" s="85">
        <v>19</v>
      </c>
      <c r="I9" s="85">
        <v>594</v>
      </c>
      <c r="J9" s="85">
        <v>252</v>
      </c>
      <c r="K9" s="84">
        <v>1</v>
      </c>
    </row>
    <row r="10" spans="1:11" s="47" customFormat="1" ht="13.7" customHeight="1">
      <c r="A10" s="225"/>
      <c r="B10" s="62" t="s">
        <v>17</v>
      </c>
      <c r="C10" s="61">
        <f t="shared" si="2"/>
        <v>804</v>
      </c>
      <c r="D10" s="61">
        <v>0</v>
      </c>
      <c r="E10" s="85" t="s">
        <v>38</v>
      </c>
      <c r="F10" s="85">
        <v>2</v>
      </c>
      <c r="G10" s="85">
        <v>7</v>
      </c>
      <c r="H10" s="85">
        <v>14</v>
      </c>
      <c r="I10" s="85">
        <v>500</v>
      </c>
      <c r="J10" s="85">
        <v>279</v>
      </c>
      <c r="K10" s="84">
        <v>2</v>
      </c>
    </row>
    <row r="11" spans="1:11" s="47" customFormat="1" ht="13.7" customHeight="1">
      <c r="A11" s="225" t="s">
        <v>20</v>
      </c>
      <c r="B11" s="62" t="s">
        <v>16</v>
      </c>
      <c r="C11" s="61">
        <f t="shared" si="2"/>
        <v>1500</v>
      </c>
      <c r="D11" s="61">
        <v>0</v>
      </c>
      <c r="E11" s="85">
        <v>1</v>
      </c>
      <c r="F11" s="85">
        <v>3</v>
      </c>
      <c r="G11" s="85">
        <v>2</v>
      </c>
      <c r="H11" s="85">
        <v>35</v>
      </c>
      <c r="I11" s="85">
        <v>990</v>
      </c>
      <c r="J11" s="85">
        <v>469</v>
      </c>
      <c r="K11" s="84" t="s">
        <v>38</v>
      </c>
    </row>
    <row r="12" spans="1:11" s="47" customFormat="1" ht="13.7" customHeight="1">
      <c r="A12" s="225"/>
      <c r="B12" s="62" t="s">
        <v>17</v>
      </c>
      <c r="C12" s="61">
        <f t="shared" si="2"/>
        <v>1316</v>
      </c>
      <c r="D12" s="61">
        <v>0</v>
      </c>
      <c r="E12" s="85">
        <v>1</v>
      </c>
      <c r="F12" s="85">
        <v>1</v>
      </c>
      <c r="G12" s="85">
        <v>3</v>
      </c>
      <c r="H12" s="85">
        <v>33</v>
      </c>
      <c r="I12" s="85">
        <v>825</v>
      </c>
      <c r="J12" s="85">
        <v>453</v>
      </c>
      <c r="K12" s="84" t="s">
        <v>38</v>
      </c>
    </row>
    <row r="13" spans="1:11" s="47" customFormat="1" ht="13.7" customHeight="1">
      <c r="A13" s="225" t="s">
        <v>21</v>
      </c>
      <c r="B13" s="62" t="s">
        <v>16</v>
      </c>
      <c r="C13" s="61">
        <f t="shared" si="2"/>
        <v>1124</v>
      </c>
      <c r="D13" s="61">
        <v>0</v>
      </c>
      <c r="E13" s="85" t="s">
        <v>38</v>
      </c>
      <c r="F13" s="85">
        <v>2</v>
      </c>
      <c r="G13" s="85">
        <v>4</v>
      </c>
      <c r="H13" s="85">
        <v>31</v>
      </c>
      <c r="I13" s="85">
        <v>751</v>
      </c>
      <c r="J13" s="85">
        <v>336</v>
      </c>
      <c r="K13" s="84" t="s">
        <v>38</v>
      </c>
    </row>
    <row r="14" spans="1:11" s="47" customFormat="1" ht="13.7" customHeight="1">
      <c r="A14" s="225"/>
      <c r="B14" s="62" t="s">
        <v>17</v>
      </c>
      <c r="C14" s="61">
        <f t="shared" si="2"/>
        <v>1065</v>
      </c>
      <c r="D14" s="61">
        <v>0</v>
      </c>
      <c r="E14" s="85">
        <v>1</v>
      </c>
      <c r="F14" s="85" t="s">
        <v>38</v>
      </c>
      <c r="G14" s="85">
        <v>1</v>
      </c>
      <c r="H14" s="85">
        <v>19</v>
      </c>
      <c r="I14" s="85">
        <v>639</v>
      </c>
      <c r="J14" s="85">
        <v>405</v>
      </c>
      <c r="K14" s="84" t="s">
        <v>38</v>
      </c>
    </row>
    <row r="15" spans="1:11" s="47" customFormat="1" ht="13.7" customHeight="1">
      <c r="A15" s="225" t="s">
        <v>22</v>
      </c>
      <c r="B15" s="62" t="s">
        <v>16</v>
      </c>
      <c r="C15" s="61">
        <f t="shared" si="2"/>
        <v>1045</v>
      </c>
      <c r="D15" s="61">
        <v>0</v>
      </c>
      <c r="E15" s="85" t="s">
        <v>38</v>
      </c>
      <c r="F15" s="85">
        <v>2</v>
      </c>
      <c r="G15" s="85">
        <v>8</v>
      </c>
      <c r="H15" s="85">
        <v>25</v>
      </c>
      <c r="I15" s="85">
        <v>700</v>
      </c>
      <c r="J15" s="85">
        <v>310</v>
      </c>
      <c r="K15" s="84" t="s">
        <v>38</v>
      </c>
    </row>
    <row r="16" spans="1:11" s="47" customFormat="1" ht="13.7" customHeight="1">
      <c r="A16" s="225"/>
      <c r="B16" s="62" t="s">
        <v>17</v>
      </c>
      <c r="C16" s="61">
        <f t="shared" si="2"/>
        <v>939</v>
      </c>
      <c r="D16" s="61">
        <v>0</v>
      </c>
      <c r="E16" s="85">
        <v>3</v>
      </c>
      <c r="F16" s="85">
        <v>3</v>
      </c>
      <c r="G16" s="85">
        <v>6</v>
      </c>
      <c r="H16" s="85">
        <v>13</v>
      </c>
      <c r="I16" s="85">
        <v>562</v>
      </c>
      <c r="J16" s="85">
        <v>351</v>
      </c>
      <c r="K16" s="84">
        <v>1</v>
      </c>
    </row>
    <row r="17" spans="1:11" s="47" customFormat="1" ht="13.7" customHeight="1">
      <c r="A17" s="225" t="s">
        <v>23</v>
      </c>
      <c r="B17" s="62" t="s">
        <v>16</v>
      </c>
      <c r="C17" s="61">
        <f t="shared" si="2"/>
        <v>1005</v>
      </c>
      <c r="D17" s="61">
        <v>0</v>
      </c>
      <c r="E17" s="85" t="s">
        <v>38</v>
      </c>
      <c r="F17" s="85">
        <v>2</v>
      </c>
      <c r="G17" s="85">
        <v>7</v>
      </c>
      <c r="H17" s="85">
        <v>29</v>
      </c>
      <c r="I17" s="85">
        <v>649</v>
      </c>
      <c r="J17" s="85">
        <v>316</v>
      </c>
      <c r="K17" s="84">
        <v>2</v>
      </c>
    </row>
    <row r="18" spans="1:11" s="47" customFormat="1" ht="13.7" customHeight="1">
      <c r="A18" s="225"/>
      <c r="B18" s="62" t="s">
        <v>17</v>
      </c>
      <c r="C18" s="61">
        <f t="shared" si="2"/>
        <v>866</v>
      </c>
      <c r="D18" s="61">
        <v>0</v>
      </c>
      <c r="E18" s="85" t="s">
        <v>38</v>
      </c>
      <c r="F18" s="85" t="s">
        <v>38</v>
      </c>
      <c r="G18" s="85">
        <v>1</v>
      </c>
      <c r="H18" s="85">
        <v>16</v>
      </c>
      <c r="I18" s="85">
        <v>514</v>
      </c>
      <c r="J18" s="85">
        <v>335</v>
      </c>
      <c r="K18" s="84" t="s">
        <v>38</v>
      </c>
    </row>
    <row r="19" spans="1:11" s="47" customFormat="1" ht="13.7" customHeight="1">
      <c r="A19" s="225" t="s">
        <v>24</v>
      </c>
      <c r="B19" s="62" t="s">
        <v>16</v>
      </c>
      <c r="C19" s="61">
        <f t="shared" si="2"/>
        <v>660</v>
      </c>
      <c r="D19" s="61">
        <v>0</v>
      </c>
      <c r="E19" s="85" t="s">
        <v>38</v>
      </c>
      <c r="F19" s="85" t="s">
        <v>38</v>
      </c>
      <c r="G19" s="85">
        <v>2</v>
      </c>
      <c r="H19" s="85">
        <v>15</v>
      </c>
      <c r="I19" s="85">
        <v>460</v>
      </c>
      <c r="J19" s="85">
        <v>183</v>
      </c>
      <c r="K19" s="84" t="s">
        <v>38</v>
      </c>
    </row>
    <row r="20" spans="1:11" s="47" customFormat="1" ht="13.7" customHeight="1" thickBot="1">
      <c r="A20" s="229"/>
      <c r="B20" s="56" t="s">
        <v>17</v>
      </c>
      <c r="C20" s="55">
        <f t="shared" si="2"/>
        <v>668</v>
      </c>
      <c r="D20" s="55">
        <v>0</v>
      </c>
      <c r="E20" s="83" t="s">
        <v>38</v>
      </c>
      <c r="F20" s="83" t="s">
        <v>38</v>
      </c>
      <c r="G20" s="83">
        <v>2</v>
      </c>
      <c r="H20" s="83">
        <v>13</v>
      </c>
      <c r="I20" s="83">
        <v>448</v>
      </c>
      <c r="J20" s="83">
        <v>204</v>
      </c>
      <c r="K20" s="82">
        <v>1</v>
      </c>
    </row>
    <row r="21" spans="1:11" ht="13.7" customHeight="1">
      <c r="A21" s="81"/>
      <c r="B21" s="81"/>
      <c r="C21" s="80"/>
      <c r="D21" s="80"/>
      <c r="E21" s="80"/>
      <c r="F21" s="80"/>
      <c r="G21" s="80"/>
      <c r="H21" s="80"/>
      <c r="I21" s="80"/>
      <c r="J21" s="80"/>
      <c r="K21" s="80"/>
    </row>
    <row r="22" spans="1:11" ht="18" customHeight="1" thickBot="1">
      <c r="A22" s="79" t="s">
        <v>49</v>
      </c>
      <c r="B22" s="78"/>
      <c r="C22" s="78"/>
      <c r="D22" s="78"/>
      <c r="E22" s="78"/>
      <c r="F22" s="78"/>
      <c r="G22" s="78"/>
      <c r="H22" s="78"/>
      <c r="I22" s="78"/>
      <c r="K22" s="77" t="s">
        <v>26</v>
      </c>
    </row>
    <row r="23" spans="1:11" s="47" customFormat="1" ht="18" customHeight="1">
      <c r="A23" s="233"/>
      <c r="B23" s="234"/>
      <c r="C23" s="227" t="s">
        <v>0</v>
      </c>
      <c r="D23" s="237" t="s">
        <v>48</v>
      </c>
      <c r="E23" s="238"/>
      <c r="F23" s="238"/>
      <c r="G23" s="239"/>
      <c r="H23" s="76" t="s">
        <v>47</v>
      </c>
      <c r="I23" s="75" t="s">
        <v>46</v>
      </c>
      <c r="J23" s="230" t="s">
        <v>45</v>
      </c>
      <c r="K23" s="72"/>
    </row>
    <row r="24" spans="1:11" s="47" customFormat="1" ht="27" customHeight="1" thickBot="1">
      <c r="A24" s="235"/>
      <c r="B24" s="236"/>
      <c r="C24" s="228"/>
      <c r="D24" s="74" t="s">
        <v>44</v>
      </c>
      <c r="E24" s="74" t="s">
        <v>43</v>
      </c>
      <c r="F24" s="74" t="s">
        <v>42</v>
      </c>
      <c r="G24" s="74" t="s">
        <v>41</v>
      </c>
      <c r="H24" s="74" t="s">
        <v>40</v>
      </c>
      <c r="I24" s="73" t="s">
        <v>39</v>
      </c>
      <c r="J24" s="231"/>
      <c r="K24" s="72"/>
    </row>
    <row r="25" spans="1:11" s="68" customFormat="1" ht="13.7" customHeight="1">
      <c r="A25" s="223" t="s">
        <v>13</v>
      </c>
      <c r="B25" s="224"/>
      <c r="C25" s="71">
        <v>13420</v>
      </c>
      <c r="D25" s="71">
        <v>708</v>
      </c>
      <c r="E25" s="71">
        <v>23</v>
      </c>
      <c r="F25" s="71">
        <v>55</v>
      </c>
      <c r="G25" s="71">
        <v>630</v>
      </c>
      <c r="H25" s="71">
        <v>12683</v>
      </c>
      <c r="I25" s="71">
        <v>21</v>
      </c>
      <c r="J25" s="70">
        <v>8</v>
      </c>
      <c r="K25" s="69"/>
    </row>
    <row r="26" spans="1:11" s="47" customFormat="1" ht="13.7" customHeight="1">
      <c r="A26" s="225" t="s">
        <v>14</v>
      </c>
      <c r="B26" s="226"/>
      <c r="C26" s="67">
        <v>100</v>
      </c>
      <c r="D26" s="67">
        <v>5.2757078986587187</v>
      </c>
      <c r="E26" s="67">
        <v>0.17138599105812222</v>
      </c>
      <c r="F26" s="67">
        <v>0.4098360655737705</v>
      </c>
      <c r="G26" s="67">
        <v>4.6944858420268254</v>
      </c>
      <c r="H26" s="67">
        <v>94.508196721311478</v>
      </c>
      <c r="I26" s="67">
        <v>0.15648286140089418</v>
      </c>
      <c r="J26" s="66">
        <v>5.9612518628912071E-2</v>
      </c>
      <c r="K26" s="65"/>
    </row>
    <row r="27" spans="1:11" s="47" customFormat="1" ht="13.7" customHeight="1">
      <c r="A27" s="225" t="s">
        <v>15</v>
      </c>
      <c r="B27" s="62" t="s">
        <v>16</v>
      </c>
      <c r="C27" s="61">
        <v>6999</v>
      </c>
      <c r="D27" s="61">
        <v>397</v>
      </c>
      <c r="E27" s="61">
        <v>11</v>
      </c>
      <c r="F27" s="61">
        <v>31</v>
      </c>
      <c r="G27" s="61">
        <v>355</v>
      </c>
      <c r="H27" s="61">
        <v>6588</v>
      </c>
      <c r="I27" s="61">
        <v>10</v>
      </c>
      <c r="J27" s="64">
        <v>4</v>
      </c>
      <c r="K27" s="63"/>
    </row>
    <row r="28" spans="1:11" s="47" customFormat="1" ht="13.7" customHeight="1">
      <c r="A28" s="225"/>
      <c r="B28" s="62" t="s">
        <v>17</v>
      </c>
      <c r="C28" s="61">
        <v>6421</v>
      </c>
      <c r="D28" s="61">
        <v>311</v>
      </c>
      <c r="E28" s="61">
        <v>12</v>
      </c>
      <c r="F28" s="61">
        <v>24</v>
      </c>
      <c r="G28" s="61">
        <v>275</v>
      </c>
      <c r="H28" s="61">
        <v>6095</v>
      </c>
      <c r="I28" s="61">
        <v>11</v>
      </c>
      <c r="J28" s="64">
        <v>4</v>
      </c>
      <c r="K28" s="63"/>
    </row>
    <row r="29" spans="1:11" s="47" customFormat="1" ht="13.7" customHeight="1">
      <c r="A29" s="225" t="s">
        <v>18</v>
      </c>
      <c r="B29" s="62" t="s">
        <v>16</v>
      </c>
      <c r="C29" s="61">
        <v>797</v>
      </c>
      <c r="D29" s="60">
        <v>47</v>
      </c>
      <c r="E29" s="59">
        <v>1</v>
      </c>
      <c r="F29" s="59">
        <v>6</v>
      </c>
      <c r="G29" s="59">
        <v>40</v>
      </c>
      <c r="H29" s="59">
        <v>748</v>
      </c>
      <c r="I29" s="58">
        <v>1</v>
      </c>
      <c r="J29" s="57">
        <v>1</v>
      </c>
      <c r="K29" s="50"/>
    </row>
    <row r="30" spans="1:11" s="47" customFormat="1" ht="13.7" customHeight="1">
      <c r="A30" s="225"/>
      <c r="B30" s="62" t="s">
        <v>17</v>
      </c>
      <c r="C30" s="61">
        <v>763</v>
      </c>
      <c r="D30" s="60">
        <v>51</v>
      </c>
      <c r="E30" s="59">
        <v>1</v>
      </c>
      <c r="F30" s="59">
        <v>4</v>
      </c>
      <c r="G30" s="59">
        <v>46</v>
      </c>
      <c r="H30" s="59">
        <v>711</v>
      </c>
      <c r="I30" s="58">
        <v>1</v>
      </c>
      <c r="J30" s="57" t="s">
        <v>38</v>
      </c>
      <c r="K30" s="50"/>
    </row>
    <row r="31" spans="1:11" s="47" customFormat="1" ht="13.7" customHeight="1">
      <c r="A31" s="225" t="s">
        <v>19</v>
      </c>
      <c r="B31" s="62" t="s">
        <v>16</v>
      </c>
      <c r="C31" s="61">
        <v>868</v>
      </c>
      <c r="D31" s="60">
        <v>36</v>
      </c>
      <c r="E31" s="59" t="s">
        <v>38</v>
      </c>
      <c r="F31" s="59">
        <v>2</v>
      </c>
      <c r="G31" s="59">
        <v>34</v>
      </c>
      <c r="H31" s="59">
        <v>830</v>
      </c>
      <c r="I31" s="58">
        <v>1</v>
      </c>
      <c r="J31" s="57">
        <v>1</v>
      </c>
      <c r="K31" s="50"/>
    </row>
    <row r="32" spans="1:11" s="47" customFormat="1" ht="11.25">
      <c r="A32" s="225"/>
      <c r="B32" s="62" t="s">
        <v>17</v>
      </c>
      <c r="C32" s="61">
        <v>804</v>
      </c>
      <c r="D32" s="60">
        <v>36</v>
      </c>
      <c r="E32" s="59">
        <v>2</v>
      </c>
      <c r="F32" s="59">
        <v>7</v>
      </c>
      <c r="G32" s="59">
        <v>27</v>
      </c>
      <c r="H32" s="59">
        <v>764</v>
      </c>
      <c r="I32" s="58">
        <v>2</v>
      </c>
      <c r="J32" s="57">
        <v>2</v>
      </c>
      <c r="K32" s="50"/>
    </row>
    <row r="33" spans="1:11" s="47" customFormat="1" ht="11.25">
      <c r="A33" s="225" t="s">
        <v>20</v>
      </c>
      <c r="B33" s="62" t="s">
        <v>16</v>
      </c>
      <c r="C33" s="61">
        <v>1500</v>
      </c>
      <c r="D33" s="60">
        <v>72</v>
      </c>
      <c r="E33" s="59">
        <v>4</v>
      </c>
      <c r="F33" s="59">
        <v>2</v>
      </c>
      <c r="G33" s="59">
        <v>66</v>
      </c>
      <c r="H33" s="59">
        <v>1426</v>
      </c>
      <c r="I33" s="58">
        <v>2</v>
      </c>
      <c r="J33" s="57" t="s">
        <v>38</v>
      </c>
      <c r="K33" s="50"/>
    </row>
    <row r="34" spans="1:11" s="47" customFormat="1" ht="11.25">
      <c r="A34" s="225"/>
      <c r="B34" s="62" t="s">
        <v>17</v>
      </c>
      <c r="C34" s="61">
        <v>1316</v>
      </c>
      <c r="D34" s="60">
        <v>66</v>
      </c>
      <c r="E34" s="59">
        <v>2</v>
      </c>
      <c r="F34" s="59">
        <v>3</v>
      </c>
      <c r="G34" s="59">
        <v>61</v>
      </c>
      <c r="H34" s="59">
        <v>1249</v>
      </c>
      <c r="I34" s="58">
        <v>1</v>
      </c>
      <c r="J34" s="57" t="s">
        <v>38</v>
      </c>
      <c r="K34" s="50"/>
    </row>
    <row r="35" spans="1:11" s="47" customFormat="1" ht="11.25">
      <c r="A35" s="225" t="s">
        <v>21</v>
      </c>
      <c r="B35" s="62" t="s">
        <v>16</v>
      </c>
      <c r="C35" s="61">
        <v>1124</v>
      </c>
      <c r="D35" s="60">
        <v>76</v>
      </c>
      <c r="E35" s="59">
        <v>2</v>
      </c>
      <c r="F35" s="59">
        <v>4</v>
      </c>
      <c r="G35" s="59">
        <v>70</v>
      </c>
      <c r="H35" s="59">
        <v>1047</v>
      </c>
      <c r="I35" s="58">
        <v>1</v>
      </c>
      <c r="J35" s="57" t="s">
        <v>38</v>
      </c>
      <c r="K35" s="50"/>
    </row>
    <row r="36" spans="1:11" s="47" customFormat="1" ht="11.25">
      <c r="A36" s="225"/>
      <c r="B36" s="62" t="s">
        <v>17</v>
      </c>
      <c r="C36" s="61">
        <v>1065</v>
      </c>
      <c r="D36" s="60">
        <v>34</v>
      </c>
      <c r="E36" s="59">
        <v>1</v>
      </c>
      <c r="F36" s="59">
        <v>1</v>
      </c>
      <c r="G36" s="59">
        <v>32</v>
      </c>
      <c r="H36" s="59">
        <v>1029</v>
      </c>
      <c r="I36" s="58">
        <v>2</v>
      </c>
      <c r="J36" s="57" t="s">
        <v>38</v>
      </c>
      <c r="K36" s="50"/>
    </row>
    <row r="37" spans="1:11" s="47" customFormat="1" ht="11.25">
      <c r="A37" s="225" t="s">
        <v>22</v>
      </c>
      <c r="B37" s="62" t="s">
        <v>16</v>
      </c>
      <c r="C37" s="61">
        <v>1045</v>
      </c>
      <c r="D37" s="60">
        <v>66</v>
      </c>
      <c r="E37" s="59">
        <v>2</v>
      </c>
      <c r="F37" s="59">
        <v>8</v>
      </c>
      <c r="G37" s="59">
        <v>56</v>
      </c>
      <c r="H37" s="59">
        <v>977</v>
      </c>
      <c r="I37" s="58">
        <v>2</v>
      </c>
      <c r="J37" s="57" t="s">
        <v>38</v>
      </c>
      <c r="K37" s="50"/>
    </row>
    <row r="38" spans="1:11" s="47" customFormat="1" ht="11.25">
      <c r="A38" s="225"/>
      <c r="B38" s="62" t="s">
        <v>17</v>
      </c>
      <c r="C38" s="61">
        <v>939</v>
      </c>
      <c r="D38" s="60">
        <v>47</v>
      </c>
      <c r="E38" s="59">
        <v>6</v>
      </c>
      <c r="F38" s="59">
        <v>6</v>
      </c>
      <c r="G38" s="59">
        <v>35</v>
      </c>
      <c r="H38" s="59">
        <v>891</v>
      </c>
      <c r="I38" s="58" t="s">
        <v>38</v>
      </c>
      <c r="J38" s="57">
        <v>1</v>
      </c>
      <c r="K38" s="50"/>
    </row>
    <row r="39" spans="1:11" s="47" customFormat="1" ht="11.25">
      <c r="A39" s="225" t="s">
        <v>23</v>
      </c>
      <c r="B39" s="62" t="s">
        <v>16</v>
      </c>
      <c r="C39" s="61">
        <v>1005</v>
      </c>
      <c r="D39" s="60">
        <v>67</v>
      </c>
      <c r="E39" s="59">
        <v>2</v>
      </c>
      <c r="F39" s="59">
        <v>7</v>
      </c>
      <c r="G39" s="59">
        <v>58</v>
      </c>
      <c r="H39" s="59">
        <v>933</v>
      </c>
      <c r="I39" s="58">
        <v>3</v>
      </c>
      <c r="J39" s="57">
        <v>2</v>
      </c>
      <c r="K39" s="50"/>
    </row>
    <row r="40" spans="1:11" s="47" customFormat="1" ht="11.25">
      <c r="A40" s="225"/>
      <c r="B40" s="62" t="s">
        <v>17</v>
      </c>
      <c r="C40" s="61">
        <v>866</v>
      </c>
      <c r="D40" s="60">
        <v>45</v>
      </c>
      <c r="E40" s="59" t="s">
        <v>38</v>
      </c>
      <c r="F40" s="59">
        <v>1</v>
      </c>
      <c r="G40" s="59">
        <v>44</v>
      </c>
      <c r="H40" s="59">
        <v>817</v>
      </c>
      <c r="I40" s="58">
        <v>4</v>
      </c>
      <c r="J40" s="57" t="s">
        <v>38</v>
      </c>
      <c r="K40" s="50"/>
    </row>
    <row r="41" spans="1:11" s="47" customFormat="1" ht="11.25">
      <c r="A41" s="225" t="s">
        <v>24</v>
      </c>
      <c r="B41" s="62" t="s">
        <v>16</v>
      </c>
      <c r="C41" s="61">
        <v>660</v>
      </c>
      <c r="D41" s="60">
        <v>33</v>
      </c>
      <c r="E41" s="59" t="s">
        <v>38</v>
      </c>
      <c r="F41" s="59">
        <v>2</v>
      </c>
      <c r="G41" s="59">
        <v>31</v>
      </c>
      <c r="H41" s="59">
        <v>627</v>
      </c>
      <c r="I41" s="58" t="s">
        <v>38</v>
      </c>
      <c r="J41" s="57" t="s">
        <v>38</v>
      </c>
      <c r="K41" s="50"/>
    </row>
    <row r="42" spans="1:11" s="47" customFormat="1" ht="12" thickBot="1">
      <c r="A42" s="229"/>
      <c r="B42" s="56" t="s">
        <v>17</v>
      </c>
      <c r="C42" s="55">
        <v>668</v>
      </c>
      <c r="D42" s="54">
        <v>32</v>
      </c>
      <c r="E42" s="53" t="s">
        <v>38</v>
      </c>
      <c r="F42" s="53">
        <v>2</v>
      </c>
      <c r="G42" s="53">
        <v>30</v>
      </c>
      <c r="H42" s="53">
        <v>634</v>
      </c>
      <c r="I42" s="52">
        <v>1</v>
      </c>
      <c r="J42" s="51">
        <v>1</v>
      </c>
      <c r="K42" s="50"/>
    </row>
    <row r="43" spans="1:11" s="47" customFormat="1" ht="11.25">
      <c r="A43" s="49" t="s">
        <v>25</v>
      </c>
      <c r="B43" s="49"/>
      <c r="C43" s="49"/>
      <c r="D43" s="49"/>
      <c r="E43" s="49"/>
      <c r="F43" s="49"/>
      <c r="G43" s="49"/>
      <c r="H43" s="49"/>
      <c r="I43" s="49"/>
      <c r="J43" s="49"/>
      <c r="K43" s="48"/>
    </row>
    <row r="44" spans="1:11">
      <c r="A44" s="232"/>
      <c r="B44" s="232"/>
    </row>
  </sheetData>
  <mergeCells count="26">
    <mergeCell ref="A41:A42"/>
    <mergeCell ref="A17:A18"/>
    <mergeCell ref="A19:A20"/>
    <mergeCell ref="J23:J24"/>
    <mergeCell ref="A44:B44"/>
    <mergeCell ref="A25:B25"/>
    <mergeCell ref="A26:B26"/>
    <mergeCell ref="A23:B24"/>
    <mergeCell ref="D23:G23"/>
    <mergeCell ref="A27:A28"/>
    <mergeCell ref="A29:A30"/>
    <mergeCell ref="A31:A32"/>
    <mergeCell ref="A33:A34"/>
    <mergeCell ref="A35:A36"/>
    <mergeCell ref="A37:A38"/>
    <mergeCell ref="A39:A40"/>
    <mergeCell ref="A2:B2"/>
    <mergeCell ref="A3:B3"/>
    <mergeCell ref="A4:B4"/>
    <mergeCell ref="C23:C24"/>
    <mergeCell ref="A5:A6"/>
    <mergeCell ref="A7:A8"/>
    <mergeCell ref="A9:A10"/>
    <mergeCell ref="A11:A12"/>
    <mergeCell ref="A13:A14"/>
    <mergeCell ref="A15:A16"/>
  </mergeCells>
  <phoneticPr fontId="11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showGridLines="0" zoomScaleNormal="100" workbookViewId="0"/>
  </sheetViews>
  <sheetFormatPr defaultColWidth="8.875" defaultRowHeight="13.5"/>
  <cols>
    <col min="1" max="1" width="6.625" style="3" customWidth="1"/>
    <col min="2" max="2" width="3.375" style="3" customWidth="1"/>
    <col min="3" max="3" width="6.375" style="3" customWidth="1"/>
    <col min="4" max="4" width="6" style="3" customWidth="1"/>
    <col min="5" max="5" width="5.125" style="3" customWidth="1"/>
    <col min="6" max="6" width="5" style="3" customWidth="1"/>
    <col min="7" max="7" width="5.625" style="3" customWidth="1"/>
    <col min="8" max="10" width="5" style="3" customWidth="1"/>
    <col min="11" max="11" width="4.875" style="3" customWidth="1"/>
    <col min="12" max="17" width="5" style="3" customWidth="1"/>
    <col min="18" max="16384" width="8.875" style="3"/>
  </cols>
  <sheetData>
    <row r="1" spans="1:17" s="1" customFormat="1" ht="18" customHeight="1" thickBot="1">
      <c r="A1" s="45" t="s">
        <v>37</v>
      </c>
      <c r="B1" s="5"/>
      <c r="C1" s="5"/>
      <c r="D1" s="6"/>
      <c r="E1" s="6"/>
      <c r="F1" s="6"/>
      <c r="G1" s="6"/>
      <c r="H1" s="44"/>
      <c r="I1" s="44"/>
      <c r="J1" s="44"/>
      <c r="K1" s="44"/>
      <c r="Q1" s="43" t="s">
        <v>26</v>
      </c>
    </row>
    <row r="2" spans="1:17" s="2" customFormat="1" ht="18" customHeight="1">
      <c r="A2" s="248"/>
      <c r="B2" s="249"/>
      <c r="C2" s="246" t="s">
        <v>0</v>
      </c>
      <c r="D2" s="242" t="s">
        <v>36</v>
      </c>
      <c r="E2" s="243"/>
      <c r="F2" s="244"/>
      <c r="G2" s="242" t="s">
        <v>35</v>
      </c>
      <c r="H2" s="243"/>
      <c r="I2" s="244"/>
      <c r="J2" s="242" t="s">
        <v>34</v>
      </c>
      <c r="K2" s="244"/>
      <c r="L2" s="242" t="s">
        <v>33</v>
      </c>
      <c r="M2" s="243"/>
      <c r="N2" s="244"/>
      <c r="O2" s="242" t="s">
        <v>32</v>
      </c>
      <c r="P2" s="243"/>
      <c r="Q2" s="243"/>
    </row>
    <row r="3" spans="1:17" s="2" customFormat="1" ht="13.7" customHeight="1" thickBot="1">
      <c r="A3" s="250"/>
      <c r="B3" s="251"/>
      <c r="C3" s="247"/>
      <c r="D3" s="42" t="s">
        <v>31</v>
      </c>
      <c r="E3" s="42" t="s">
        <v>30</v>
      </c>
      <c r="F3" s="42" t="s">
        <v>29</v>
      </c>
      <c r="G3" s="42" t="s">
        <v>31</v>
      </c>
      <c r="H3" s="42" t="s">
        <v>30</v>
      </c>
      <c r="I3" s="42" t="s">
        <v>29</v>
      </c>
      <c r="J3" s="42" t="s">
        <v>31</v>
      </c>
      <c r="K3" s="42" t="s">
        <v>30</v>
      </c>
      <c r="L3" s="42" t="s">
        <v>31</v>
      </c>
      <c r="M3" s="42" t="s">
        <v>30</v>
      </c>
      <c r="N3" s="42" t="s">
        <v>29</v>
      </c>
      <c r="O3" s="42" t="s">
        <v>31</v>
      </c>
      <c r="P3" s="42" t="s">
        <v>30</v>
      </c>
      <c r="Q3" s="41" t="s">
        <v>29</v>
      </c>
    </row>
    <row r="4" spans="1:17" s="38" customFormat="1" ht="13.7" customHeight="1">
      <c r="A4" s="252" t="s">
        <v>13</v>
      </c>
      <c r="B4" s="253"/>
      <c r="C4" s="40">
        <v>13420</v>
      </c>
      <c r="D4" s="40">
        <v>7764</v>
      </c>
      <c r="E4" s="40">
        <v>432</v>
      </c>
      <c r="F4" s="40">
        <v>0</v>
      </c>
      <c r="G4" s="40">
        <v>4963</v>
      </c>
      <c r="H4" s="40">
        <v>15</v>
      </c>
      <c r="I4" s="40">
        <v>0</v>
      </c>
      <c r="J4" s="40">
        <v>49</v>
      </c>
      <c r="K4" s="40">
        <v>184</v>
      </c>
      <c r="L4" s="40">
        <v>2</v>
      </c>
      <c r="M4" s="40">
        <v>5</v>
      </c>
      <c r="N4" s="40">
        <v>0</v>
      </c>
      <c r="O4" s="40">
        <v>2</v>
      </c>
      <c r="P4" s="40">
        <v>1</v>
      </c>
      <c r="Q4" s="39">
        <v>3</v>
      </c>
    </row>
    <row r="5" spans="1:17" s="29" customFormat="1" ht="13.7" customHeight="1">
      <c r="A5" s="241" t="s">
        <v>14</v>
      </c>
      <c r="B5" s="254"/>
      <c r="C5" s="37">
        <v>100</v>
      </c>
      <c r="D5" s="37">
        <v>57.853949329359168</v>
      </c>
      <c r="E5" s="37">
        <v>3.2190760059612522</v>
      </c>
      <c r="F5" s="17">
        <v>0</v>
      </c>
      <c r="G5" s="37">
        <v>36.98211624441133</v>
      </c>
      <c r="H5" s="37">
        <v>0.11177347242921014</v>
      </c>
      <c r="I5" s="10">
        <v>0</v>
      </c>
      <c r="J5" s="37">
        <v>0.36512667660208648</v>
      </c>
      <c r="K5" s="37">
        <v>1.3710879284649777</v>
      </c>
      <c r="L5" s="10">
        <v>1.4903129657228018E-2</v>
      </c>
      <c r="M5" s="37">
        <v>3.7257824143070044E-2</v>
      </c>
      <c r="N5" s="37">
        <v>0</v>
      </c>
      <c r="O5" s="37">
        <v>1.4903129657228018E-2</v>
      </c>
      <c r="P5" s="37">
        <v>7.4515648286140089E-3</v>
      </c>
      <c r="Q5" s="36">
        <v>2.2354694485842028E-2</v>
      </c>
    </row>
    <row r="6" spans="1:17" s="29" customFormat="1" ht="13.7" customHeight="1">
      <c r="A6" s="241" t="s">
        <v>15</v>
      </c>
      <c r="B6" s="9" t="s">
        <v>16</v>
      </c>
      <c r="C6" s="10">
        <v>6999</v>
      </c>
      <c r="D6" s="10">
        <v>4055</v>
      </c>
      <c r="E6" s="10">
        <v>215</v>
      </c>
      <c r="F6" s="10">
        <v>0</v>
      </c>
      <c r="G6" s="10">
        <v>2598</v>
      </c>
      <c r="H6" s="10">
        <v>8</v>
      </c>
      <c r="I6" s="10">
        <v>0</v>
      </c>
      <c r="J6" s="10">
        <v>25</v>
      </c>
      <c r="K6" s="10">
        <v>93</v>
      </c>
      <c r="L6" s="10">
        <v>0</v>
      </c>
      <c r="M6" s="10">
        <v>4</v>
      </c>
      <c r="N6" s="10">
        <v>0</v>
      </c>
      <c r="O6" s="10">
        <v>1</v>
      </c>
      <c r="P6" s="10">
        <v>0</v>
      </c>
      <c r="Q6" s="18">
        <v>0</v>
      </c>
    </row>
    <row r="7" spans="1:17" s="29" customFormat="1" ht="13.7" customHeight="1">
      <c r="A7" s="241"/>
      <c r="B7" s="9" t="s">
        <v>17</v>
      </c>
      <c r="C7" s="10">
        <v>6421</v>
      </c>
      <c r="D7" s="10">
        <v>3709</v>
      </c>
      <c r="E7" s="10">
        <v>217</v>
      </c>
      <c r="F7" s="10">
        <v>0</v>
      </c>
      <c r="G7" s="10">
        <v>2365</v>
      </c>
      <c r="H7" s="10">
        <v>7</v>
      </c>
      <c r="I7" s="10">
        <v>0</v>
      </c>
      <c r="J7" s="10">
        <v>24</v>
      </c>
      <c r="K7" s="10">
        <v>91</v>
      </c>
      <c r="L7" s="10">
        <v>2</v>
      </c>
      <c r="M7" s="10">
        <v>1</v>
      </c>
      <c r="N7" s="10">
        <v>0</v>
      </c>
      <c r="O7" s="10">
        <v>1</v>
      </c>
      <c r="P7" s="10">
        <v>1</v>
      </c>
      <c r="Q7" s="18">
        <v>3</v>
      </c>
    </row>
    <row r="8" spans="1:17" s="29" customFormat="1" ht="13.7" customHeight="1">
      <c r="A8" s="241" t="s">
        <v>18</v>
      </c>
      <c r="B8" s="9" t="s">
        <v>16</v>
      </c>
      <c r="C8" s="10">
        <v>797</v>
      </c>
      <c r="D8" s="17">
        <v>600</v>
      </c>
      <c r="E8" s="17">
        <v>19</v>
      </c>
      <c r="F8" s="17">
        <v>0</v>
      </c>
      <c r="G8" s="17">
        <v>152</v>
      </c>
      <c r="H8" s="17">
        <v>1</v>
      </c>
      <c r="I8" s="17">
        <v>0</v>
      </c>
      <c r="J8" s="17">
        <v>7</v>
      </c>
      <c r="K8" s="17">
        <v>17</v>
      </c>
      <c r="L8" s="17">
        <v>0</v>
      </c>
      <c r="M8" s="17">
        <v>0</v>
      </c>
      <c r="N8" s="17">
        <v>0</v>
      </c>
      <c r="O8" s="17">
        <v>1</v>
      </c>
      <c r="P8" s="17">
        <v>0</v>
      </c>
      <c r="Q8" s="35">
        <v>0</v>
      </c>
    </row>
    <row r="9" spans="1:17" s="29" customFormat="1" ht="13.7" customHeight="1">
      <c r="A9" s="241"/>
      <c r="B9" s="9" t="s">
        <v>17</v>
      </c>
      <c r="C9" s="10">
        <v>763</v>
      </c>
      <c r="D9" s="17">
        <v>572</v>
      </c>
      <c r="E9" s="17">
        <v>23</v>
      </c>
      <c r="F9" s="17">
        <v>0</v>
      </c>
      <c r="G9" s="17">
        <v>145</v>
      </c>
      <c r="H9" s="17">
        <v>0</v>
      </c>
      <c r="I9" s="17">
        <v>0</v>
      </c>
      <c r="J9" s="17">
        <v>9</v>
      </c>
      <c r="K9" s="17">
        <v>14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35">
        <v>0</v>
      </c>
    </row>
    <row r="10" spans="1:17" s="29" customFormat="1" ht="13.7" customHeight="1">
      <c r="A10" s="241" t="s">
        <v>28</v>
      </c>
      <c r="B10" s="9" t="s">
        <v>16</v>
      </c>
      <c r="C10" s="10">
        <v>868</v>
      </c>
      <c r="D10" s="17">
        <v>550</v>
      </c>
      <c r="E10" s="34">
        <v>58</v>
      </c>
      <c r="F10" s="34">
        <v>0</v>
      </c>
      <c r="G10" s="34">
        <v>245</v>
      </c>
      <c r="H10" s="34">
        <v>2</v>
      </c>
      <c r="I10" s="34">
        <v>0</v>
      </c>
      <c r="J10" s="34">
        <v>1</v>
      </c>
      <c r="K10" s="34">
        <v>12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3">
        <v>0</v>
      </c>
    </row>
    <row r="11" spans="1:17" s="29" customFormat="1" ht="11.25">
      <c r="A11" s="241"/>
      <c r="B11" s="9" t="s">
        <v>17</v>
      </c>
      <c r="C11" s="10">
        <v>804</v>
      </c>
      <c r="D11" s="17">
        <v>499</v>
      </c>
      <c r="E11" s="34">
        <v>57</v>
      </c>
      <c r="F11" s="34">
        <v>0</v>
      </c>
      <c r="G11" s="34">
        <v>232</v>
      </c>
      <c r="H11" s="34">
        <v>2</v>
      </c>
      <c r="I11" s="34">
        <v>0</v>
      </c>
      <c r="J11" s="34">
        <v>1</v>
      </c>
      <c r="K11" s="34">
        <v>10</v>
      </c>
      <c r="L11" s="34">
        <v>1</v>
      </c>
      <c r="M11" s="34">
        <v>0</v>
      </c>
      <c r="N11" s="34">
        <v>0</v>
      </c>
      <c r="O11" s="34">
        <v>1</v>
      </c>
      <c r="P11" s="34">
        <v>0</v>
      </c>
      <c r="Q11" s="33">
        <v>1</v>
      </c>
    </row>
    <row r="12" spans="1:17" s="29" customFormat="1" ht="11.25">
      <c r="A12" s="241" t="s">
        <v>20</v>
      </c>
      <c r="B12" s="9" t="s">
        <v>16</v>
      </c>
      <c r="C12" s="10">
        <v>1500</v>
      </c>
      <c r="D12" s="17">
        <v>874</v>
      </c>
      <c r="E12" s="34">
        <v>34</v>
      </c>
      <c r="F12" s="34">
        <v>0</v>
      </c>
      <c r="G12" s="34">
        <v>560</v>
      </c>
      <c r="H12" s="34">
        <v>1</v>
      </c>
      <c r="I12" s="34">
        <v>0</v>
      </c>
      <c r="J12" s="34">
        <v>1</v>
      </c>
      <c r="K12" s="34">
        <v>30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3">
        <v>0</v>
      </c>
    </row>
    <row r="13" spans="1:17" s="29" customFormat="1" ht="11.25">
      <c r="A13" s="241"/>
      <c r="B13" s="9" t="s">
        <v>17</v>
      </c>
      <c r="C13" s="10">
        <v>1316</v>
      </c>
      <c r="D13" s="17">
        <v>807</v>
      </c>
      <c r="E13" s="34">
        <v>26</v>
      </c>
      <c r="F13" s="34">
        <v>0</v>
      </c>
      <c r="G13" s="34">
        <v>454</v>
      </c>
      <c r="H13" s="34">
        <v>2</v>
      </c>
      <c r="I13" s="34">
        <v>0</v>
      </c>
      <c r="J13" s="34">
        <v>1</v>
      </c>
      <c r="K13" s="34">
        <v>26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3">
        <v>0</v>
      </c>
    </row>
    <row r="14" spans="1:17" s="29" customFormat="1" ht="11.25">
      <c r="A14" s="241" t="s">
        <v>21</v>
      </c>
      <c r="B14" s="9" t="s">
        <v>16</v>
      </c>
      <c r="C14" s="10">
        <v>1124</v>
      </c>
      <c r="D14" s="17">
        <v>743</v>
      </c>
      <c r="E14" s="34">
        <v>46</v>
      </c>
      <c r="F14" s="34">
        <v>0</v>
      </c>
      <c r="G14" s="34">
        <v>322</v>
      </c>
      <c r="H14" s="34">
        <v>0</v>
      </c>
      <c r="I14" s="34">
        <v>0</v>
      </c>
      <c r="J14" s="34">
        <v>2</v>
      </c>
      <c r="K14" s="34">
        <v>10</v>
      </c>
      <c r="L14" s="34">
        <v>0</v>
      </c>
      <c r="M14" s="34">
        <v>1</v>
      </c>
      <c r="N14" s="34">
        <v>0</v>
      </c>
      <c r="O14" s="34">
        <v>0</v>
      </c>
      <c r="P14" s="34">
        <v>0</v>
      </c>
      <c r="Q14" s="33">
        <v>0</v>
      </c>
    </row>
    <row r="15" spans="1:17" s="29" customFormat="1" ht="11.25">
      <c r="A15" s="241"/>
      <c r="B15" s="9" t="s">
        <v>17</v>
      </c>
      <c r="C15" s="10">
        <v>1065</v>
      </c>
      <c r="D15" s="17">
        <v>678</v>
      </c>
      <c r="E15" s="34">
        <v>47</v>
      </c>
      <c r="F15" s="34">
        <v>0</v>
      </c>
      <c r="G15" s="34">
        <v>319</v>
      </c>
      <c r="H15" s="34">
        <v>1</v>
      </c>
      <c r="I15" s="34">
        <v>0</v>
      </c>
      <c r="J15" s="34">
        <v>1</v>
      </c>
      <c r="K15" s="34">
        <v>19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3">
        <v>0</v>
      </c>
    </row>
    <row r="16" spans="1:17" s="29" customFormat="1" ht="11.25">
      <c r="A16" s="241" t="s">
        <v>22</v>
      </c>
      <c r="B16" s="9" t="s">
        <v>16</v>
      </c>
      <c r="C16" s="10">
        <v>1045</v>
      </c>
      <c r="D16" s="17">
        <v>503</v>
      </c>
      <c r="E16" s="34">
        <v>20</v>
      </c>
      <c r="F16" s="34">
        <v>0</v>
      </c>
      <c r="G16" s="34">
        <v>501</v>
      </c>
      <c r="H16" s="34">
        <v>0</v>
      </c>
      <c r="I16" s="34">
        <v>0</v>
      </c>
      <c r="J16" s="34">
        <v>13</v>
      </c>
      <c r="K16" s="34">
        <v>7</v>
      </c>
      <c r="L16" s="34">
        <v>0</v>
      </c>
      <c r="M16" s="34">
        <v>1</v>
      </c>
      <c r="N16" s="34">
        <v>0</v>
      </c>
      <c r="O16" s="34">
        <v>0</v>
      </c>
      <c r="P16" s="34">
        <v>0</v>
      </c>
      <c r="Q16" s="33">
        <v>0</v>
      </c>
    </row>
    <row r="17" spans="1:18" s="29" customFormat="1" ht="11.25">
      <c r="A17" s="241"/>
      <c r="B17" s="9" t="s">
        <v>17</v>
      </c>
      <c r="C17" s="10">
        <v>939</v>
      </c>
      <c r="D17" s="17">
        <v>430</v>
      </c>
      <c r="E17" s="34">
        <v>27</v>
      </c>
      <c r="F17" s="34">
        <v>0</v>
      </c>
      <c r="G17" s="34">
        <v>463</v>
      </c>
      <c r="H17" s="34">
        <v>1</v>
      </c>
      <c r="I17" s="34">
        <v>0</v>
      </c>
      <c r="J17" s="34">
        <v>11</v>
      </c>
      <c r="K17" s="34">
        <v>6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3">
        <v>1</v>
      </c>
    </row>
    <row r="18" spans="1:18" s="29" customFormat="1" ht="11.25">
      <c r="A18" s="241" t="s">
        <v>23</v>
      </c>
      <c r="B18" s="9" t="s">
        <v>16</v>
      </c>
      <c r="C18" s="10">
        <v>1005</v>
      </c>
      <c r="D18" s="17">
        <v>509</v>
      </c>
      <c r="E18" s="34">
        <v>22</v>
      </c>
      <c r="F18" s="34">
        <v>0</v>
      </c>
      <c r="G18" s="34">
        <v>460</v>
      </c>
      <c r="H18" s="34">
        <v>3</v>
      </c>
      <c r="I18" s="34">
        <v>0</v>
      </c>
      <c r="J18" s="34">
        <v>1</v>
      </c>
      <c r="K18" s="34">
        <v>8</v>
      </c>
      <c r="L18" s="34">
        <v>0</v>
      </c>
      <c r="M18" s="34">
        <v>2</v>
      </c>
      <c r="N18" s="34">
        <v>0</v>
      </c>
      <c r="O18" s="34">
        <v>0</v>
      </c>
      <c r="P18" s="34">
        <v>0</v>
      </c>
      <c r="Q18" s="33">
        <v>0</v>
      </c>
    </row>
    <row r="19" spans="1:18" s="29" customFormat="1" ht="11.25">
      <c r="A19" s="241"/>
      <c r="B19" s="9" t="s">
        <v>17</v>
      </c>
      <c r="C19" s="10">
        <v>866</v>
      </c>
      <c r="D19" s="17">
        <v>427</v>
      </c>
      <c r="E19" s="34">
        <v>17</v>
      </c>
      <c r="F19" s="34">
        <v>0</v>
      </c>
      <c r="G19" s="34">
        <v>408</v>
      </c>
      <c r="H19" s="34">
        <v>1</v>
      </c>
      <c r="I19" s="34">
        <v>0</v>
      </c>
      <c r="J19" s="34">
        <v>1</v>
      </c>
      <c r="K19" s="34">
        <v>11</v>
      </c>
      <c r="L19" s="34">
        <v>0</v>
      </c>
      <c r="M19" s="34">
        <v>1</v>
      </c>
      <c r="N19" s="34">
        <v>0</v>
      </c>
      <c r="O19" s="34">
        <v>0</v>
      </c>
      <c r="P19" s="34">
        <v>0</v>
      </c>
      <c r="Q19" s="33">
        <v>0</v>
      </c>
      <c r="R19" s="30"/>
    </row>
    <row r="20" spans="1:18" s="29" customFormat="1" ht="11.25">
      <c r="A20" s="241" t="s">
        <v>24</v>
      </c>
      <c r="B20" s="9" t="s">
        <v>16</v>
      </c>
      <c r="C20" s="10">
        <v>660</v>
      </c>
      <c r="D20" s="17">
        <v>276</v>
      </c>
      <c r="E20" s="34">
        <v>16</v>
      </c>
      <c r="F20" s="34">
        <v>0</v>
      </c>
      <c r="G20" s="34">
        <v>358</v>
      </c>
      <c r="H20" s="34">
        <v>1</v>
      </c>
      <c r="I20" s="34">
        <v>0</v>
      </c>
      <c r="J20" s="34">
        <v>0</v>
      </c>
      <c r="K20" s="34">
        <v>9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3">
        <v>0</v>
      </c>
      <c r="R20" s="30"/>
    </row>
    <row r="21" spans="1:18" s="29" customFormat="1" ht="12" thickBot="1">
      <c r="A21" s="245"/>
      <c r="B21" s="11" t="s">
        <v>17</v>
      </c>
      <c r="C21" s="12">
        <v>668</v>
      </c>
      <c r="D21" s="19">
        <v>296</v>
      </c>
      <c r="E21" s="32">
        <v>20</v>
      </c>
      <c r="F21" s="32">
        <v>0</v>
      </c>
      <c r="G21" s="32">
        <v>344</v>
      </c>
      <c r="H21" s="32">
        <v>0</v>
      </c>
      <c r="I21" s="32">
        <v>0</v>
      </c>
      <c r="J21" s="32">
        <v>0</v>
      </c>
      <c r="K21" s="32">
        <v>5</v>
      </c>
      <c r="L21" s="32">
        <v>1</v>
      </c>
      <c r="M21" s="32">
        <v>0</v>
      </c>
      <c r="N21" s="32">
        <v>0</v>
      </c>
      <c r="O21" s="32">
        <v>0</v>
      </c>
      <c r="P21" s="32">
        <v>1</v>
      </c>
      <c r="Q21" s="31">
        <v>1</v>
      </c>
      <c r="R21" s="30"/>
    </row>
    <row r="22" spans="1:18" s="28" customFormat="1" ht="18" customHeight="1">
      <c r="A22" s="28" t="s">
        <v>25</v>
      </c>
    </row>
    <row r="23" spans="1:18" s="2" customFormat="1">
      <c r="A23" s="240"/>
      <c r="B23" s="240"/>
    </row>
    <row r="25" spans="1:18">
      <c r="J25" s="27"/>
    </row>
  </sheetData>
  <mergeCells count="18">
    <mergeCell ref="L2:N2"/>
    <mergeCell ref="O2:Q2"/>
    <mergeCell ref="A16:A17"/>
    <mergeCell ref="A18:A19"/>
    <mergeCell ref="A20:A21"/>
    <mergeCell ref="D2:F2"/>
    <mergeCell ref="G2:I2"/>
    <mergeCell ref="J2:K2"/>
    <mergeCell ref="C2:C3"/>
    <mergeCell ref="A2:B3"/>
    <mergeCell ref="A4:B4"/>
    <mergeCell ref="A5:B5"/>
    <mergeCell ref="A23:B23"/>
    <mergeCell ref="A6:A7"/>
    <mergeCell ref="A8:A9"/>
    <mergeCell ref="A10:A11"/>
    <mergeCell ref="A12:A13"/>
    <mergeCell ref="A14:A15"/>
  </mergeCells>
  <phoneticPr fontId="11"/>
  <printOptions horizontalCentered="1"/>
  <pageMargins left="0.47222222222222199" right="0.47222222222222199" top="0.70833333333333304" bottom="0" header="0" footer="0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表 １４</vt:lpstr>
      <vt:lpstr>表 １５</vt:lpstr>
      <vt:lpstr>表 １６</vt:lpstr>
      <vt:lpstr>表 １７</vt:lpstr>
      <vt:lpstr>表 １８</vt:lpstr>
      <vt:lpstr>表 １９</vt:lpstr>
      <vt:lpstr>表 ２０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健康福祉局総務部庶務課</dc:creator>
  <cp:lastModifiedBy>川崎市</cp:lastModifiedBy>
  <cp:lastPrinted>2021-11-17T04:49:38Z</cp:lastPrinted>
  <dcterms:created xsi:type="dcterms:W3CDTF">2002-08-09T06:04:00Z</dcterms:created>
  <dcterms:modified xsi:type="dcterms:W3CDTF">2021-11-17T05:09:20Z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1041-9.1.0.4840</vt:lpwstr>
  </property>
</Properties>
</file>