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9年度\調査係作業\"/>
    </mc:Choice>
  </mc:AlternateContent>
  <bookViews>
    <workbookView xWindow="0" yWindow="0" windowWidth="12165" windowHeight="3900" tabRatio="604"/>
  </bookViews>
  <sheets>
    <sheet name="表 ６" sheetId="1" r:id="rId1"/>
    <sheet name="補表" sheetId="2" r:id="rId2"/>
  </sheets>
  <definedNames>
    <definedName name="_xlnm.Print_Area" localSheetId="1">補表!$AG$1:$AN$11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11" i="2" l="1"/>
  <c r="AL11" i="2"/>
  <c r="AH11" i="2"/>
  <c r="AK11" i="2" s="1"/>
  <c r="AE11" i="2"/>
  <c r="AD11" i="2"/>
  <c r="Z11" i="2"/>
  <c r="AC11" i="2" s="1"/>
  <c r="W11" i="2"/>
  <c r="V11" i="2"/>
  <c r="R11" i="2"/>
  <c r="U11" i="2" s="1"/>
  <c r="O11" i="2"/>
  <c r="N11" i="2"/>
  <c r="J11" i="2"/>
  <c r="M11" i="2" s="1"/>
  <c r="AM10" i="2"/>
  <c r="AL10" i="2"/>
  <c r="AH10" i="2"/>
  <c r="AK10" i="2" s="1"/>
  <c r="AE10" i="2"/>
  <c r="AD10" i="2"/>
  <c r="Z10" i="2"/>
  <c r="AC10" i="2" s="1"/>
  <c r="W10" i="2"/>
  <c r="V10" i="2"/>
  <c r="R10" i="2"/>
  <c r="U10" i="2" s="1"/>
  <c r="O10" i="2"/>
  <c r="N10" i="2"/>
  <c r="J10" i="2"/>
  <c r="P10" i="2" s="1"/>
  <c r="AM9" i="2"/>
  <c r="AL9" i="2"/>
  <c r="AH9" i="2"/>
  <c r="AK9" i="2" s="1"/>
  <c r="AE9" i="2"/>
  <c r="AD9" i="2"/>
  <c r="Z9" i="2"/>
  <c r="AC9" i="2" s="1"/>
  <c r="W9" i="2"/>
  <c r="V9" i="2"/>
  <c r="R9" i="2"/>
  <c r="U9" i="2" s="1"/>
  <c r="O9" i="2"/>
  <c r="N9" i="2"/>
  <c r="M9" i="2"/>
  <c r="J9" i="2"/>
  <c r="P9" i="2" s="1"/>
  <c r="AM8" i="2"/>
  <c r="AL8" i="2"/>
  <c r="AK8" i="2"/>
  <c r="AH8" i="2"/>
  <c r="AE8" i="2"/>
  <c r="AD8" i="2"/>
  <c r="AC8" i="2"/>
  <c r="Z8" i="2"/>
  <c r="W8" i="2"/>
  <c r="V8" i="2"/>
  <c r="U8" i="2"/>
  <c r="R8" i="2"/>
  <c r="O8" i="2"/>
  <c r="N8" i="2"/>
  <c r="J8" i="2"/>
  <c r="M8" i="2" s="1"/>
  <c r="AM7" i="2"/>
  <c r="AL7" i="2"/>
  <c r="AH7" i="2"/>
  <c r="AK7" i="2" s="1"/>
  <c r="AE7" i="2"/>
  <c r="AD7" i="2"/>
  <c r="Z7" i="2"/>
  <c r="AC7" i="2" s="1"/>
  <c r="W7" i="2"/>
  <c r="V7" i="2"/>
  <c r="R7" i="2"/>
  <c r="U7" i="2" s="1"/>
  <c r="O7" i="2"/>
  <c r="N7" i="2"/>
  <c r="J7" i="2"/>
  <c r="M7" i="2" s="1"/>
  <c r="AM6" i="2"/>
  <c r="AL6" i="2"/>
  <c r="AH6" i="2"/>
  <c r="AK6" i="2" s="1"/>
  <c r="AE6" i="2"/>
  <c r="AD6" i="2"/>
  <c r="Z6" i="2"/>
  <c r="AC6" i="2" s="1"/>
  <c r="W6" i="2"/>
  <c r="V6" i="2"/>
  <c r="R6" i="2"/>
  <c r="U6" i="2" s="1"/>
  <c r="O6" i="2"/>
  <c r="N6" i="2"/>
  <c r="J6" i="2"/>
  <c r="P6" i="2" s="1"/>
  <c r="AM5" i="2"/>
  <c r="AL5" i="2"/>
  <c r="AH5" i="2"/>
  <c r="AK5" i="2" s="1"/>
  <c r="AK4" i="2" s="1"/>
  <c r="AE5" i="2"/>
  <c r="AD5" i="2"/>
  <c r="Z5" i="2"/>
  <c r="AC5" i="2" s="1"/>
  <c r="AC4" i="2" s="1"/>
  <c r="W5" i="2"/>
  <c r="V5" i="2"/>
  <c r="R5" i="2"/>
  <c r="R4" i="2" s="1"/>
  <c r="O5" i="2"/>
  <c r="N5" i="2"/>
  <c r="M5" i="2"/>
  <c r="J5" i="2"/>
  <c r="P5" i="2" s="1"/>
  <c r="AM4" i="2"/>
  <c r="AL4" i="2"/>
  <c r="AJ4" i="2"/>
  <c r="AI4" i="2"/>
  <c r="AH4" i="2"/>
  <c r="AD4" i="2"/>
  <c r="AB4" i="2"/>
  <c r="AA4" i="2"/>
  <c r="T4" i="2"/>
  <c r="W4" i="2" s="1"/>
  <c r="S4" i="2"/>
  <c r="O4" i="2"/>
  <c r="L4" i="2"/>
  <c r="K4" i="2"/>
  <c r="N4" i="2" s="1"/>
  <c r="Z4" i="2" l="1"/>
  <c r="AF4" i="2" s="1"/>
  <c r="U5" i="2"/>
  <c r="U4" i="2" s="1"/>
  <c r="M6" i="2"/>
  <c r="M4" i="2" s="1"/>
  <c r="P7" i="2"/>
  <c r="M10" i="2"/>
  <c r="P11" i="2"/>
  <c r="V4" i="2"/>
  <c r="AE4" i="2"/>
  <c r="P8" i="2"/>
  <c r="J4" i="2"/>
  <c r="P4" i="2" s="1"/>
  <c r="AN4" i="2" l="1"/>
  <c r="X4" i="2"/>
</calcChain>
</file>

<file path=xl/sharedStrings.xml><?xml version="1.0" encoding="utf-8"?>
<sst xmlns="http://schemas.openxmlformats.org/spreadsheetml/2006/main" count="99" uniqueCount="51">
  <si>
    <t>各年10月1日現在</t>
  </si>
  <si>
    <t>各年中の増加人口</t>
  </si>
  <si>
    <t>増　加　率 （％）</t>
  </si>
  <si>
    <t>27</t>
  </si>
  <si>
    <t>川　　　崎</t>
  </si>
  <si>
    <t>幸</t>
  </si>
  <si>
    <t>中　　　原</t>
  </si>
  <si>
    <t>高　　　津</t>
  </si>
  <si>
    <t>宮　　　前</t>
  </si>
  <si>
    <t>多　　　摩</t>
  </si>
  <si>
    <t>麻　　　生</t>
  </si>
  <si>
    <t>資料：総務企画局統計情報課　「川崎市の世帯数・人口」より</t>
  </si>
  <si>
    <t>表 ６  人口増加</t>
    <phoneticPr fontId="6"/>
  </si>
  <si>
    <t>人　　　　 口</t>
    <phoneticPr fontId="6"/>
  </si>
  <si>
    <t>増加数</t>
    <rPh sb="0" eb="2">
      <t>ゾウカ</t>
    </rPh>
    <rPh sb="2" eb="3">
      <t>スウ</t>
    </rPh>
    <phoneticPr fontId="6"/>
  </si>
  <si>
    <t>増減率
（％）</t>
    <rPh sb="0" eb="2">
      <t>ゾウゲン</t>
    </rPh>
    <rPh sb="2" eb="3">
      <t>リツ</t>
    </rPh>
    <phoneticPr fontId="6"/>
  </si>
  <si>
    <t>人　　　　 口</t>
    <phoneticPr fontId="6"/>
  </si>
  <si>
    <t>人　　　　 口</t>
    <phoneticPr fontId="6"/>
  </si>
  <si>
    <t>総　数</t>
    <phoneticPr fontId="6"/>
  </si>
  <si>
    <t>男</t>
    <phoneticPr fontId="6"/>
  </si>
  <si>
    <t>女</t>
    <phoneticPr fontId="6"/>
  </si>
  <si>
    <t>総　数</t>
    <phoneticPr fontId="6"/>
  </si>
  <si>
    <t>男</t>
    <phoneticPr fontId="6"/>
  </si>
  <si>
    <t>女</t>
    <phoneticPr fontId="6"/>
  </si>
  <si>
    <t>女</t>
    <phoneticPr fontId="6"/>
  </si>
  <si>
    <t>男</t>
    <phoneticPr fontId="6"/>
  </si>
  <si>
    <t>男</t>
    <phoneticPr fontId="6"/>
  </si>
  <si>
    <t>女</t>
    <phoneticPr fontId="6"/>
  </si>
  <si>
    <t>総　数</t>
    <phoneticPr fontId="6"/>
  </si>
  <si>
    <t>総　数</t>
    <phoneticPr fontId="6"/>
  </si>
  <si>
    <t>総　数</t>
    <phoneticPr fontId="6"/>
  </si>
  <si>
    <t>総　数</t>
    <phoneticPr fontId="6"/>
  </si>
  <si>
    <t>女</t>
    <phoneticPr fontId="6"/>
  </si>
  <si>
    <t>男</t>
    <phoneticPr fontId="6"/>
  </si>
  <si>
    <t>女</t>
    <phoneticPr fontId="6"/>
  </si>
  <si>
    <t xml:space="preserve"> 平成２５年</t>
    <rPh sb="1" eb="3">
      <t>ヘイセイ</t>
    </rPh>
    <rPh sb="5" eb="6">
      <t>ネン</t>
    </rPh>
    <phoneticPr fontId="6"/>
  </si>
  <si>
    <t xml:space="preserve"> 平成２6年</t>
    <rPh sb="1" eb="3">
      <t>ヘイセイ</t>
    </rPh>
    <rPh sb="5" eb="6">
      <t>ネン</t>
    </rPh>
    <phoneticPr fontId="6"/>
  </si>
  <si>
    <t xml:space="preserve"> 平成２７年</t>
    <rPh sb="1" eb="3">
      <t>ヘイセイ</t>
    </rPh>
    <rPh sb="5" eb="6">
      <t>ネン</t>
    </rPh>
    <phoneticPr fontId="6"/>
  </si>
  <si>
    <t xml:space="preserve"> 平成28年</t>
    <rPh sb="1" eb="3">
      <t>ヘイセイ</t>
    </rPh>
    <rPh sb="5" eb="6">
      <t>ネン</t>
    </rPh>
    <phoneticPr fontId="6"/>
  </si>
  <si>
    <t xml:space="preserve"> 平成29年</t>
    <rPh sb="1" eb="3">
      <t>ヘイセイ</t>
    </rPh>
    <rPh sb="5" eb="6">
      <t>ネン</t>
    </rPh>
    <phoneticPr fontId="6"/>
  </si>
  <si>
    <t>川　　　崎</t>
    <phoneticPr fontId="6"/>
  </si>
  <si>
    <t>川　　　崎</t>
    <phoneticPr fontId="6"/>
  </si>
  <si>
    <t>川　　　崎</t>
    <phoneticPr fontId="6"/>
  </si>
  <si>
    <t>川　　　崎</t>
    <phoneticPr fontId="6"/>
  </si>
  <si>
    <t>幸</t>
    <rPh sb="0" eb="1">
      <t>サイワイ</t>
    </rPh>
    <phoneticPr fontId="6"/>
  </si>
  <si>
    <t>中　　　原</t>
    <rPh sb="0" eb="5">
      <t>ナカハラ</t>
    </rPh>
    <phoneticPr fontId="6"/>
  </si>
  <si>
    <t>高　　　津</t>
    <rPh sb="0" eb="5">
      <t>タカツ</t>
    </rPh>
    <phoneticPr fontId="6"/>
  </si>
  <si>
    <t>宮　　　前</t>
    <rPh sb="0" eb="5">
      <t>ミヤマエ</t>
    </rPh>
    <phoneticPr fontId="6"/>
  </si>
  <si>
    <t>多　　　摩</t>
    <rPh sb="0" eb="5">
      <t>タマ</t>
    </rPh>
    <phoneticPr fontId="6"/>
  </si>
  <si>
    <t>麻　　　生</t>
    <rPh sb="0" eb="5">
      <t>アサオ</t>
    </rPh>
    <phoneticPr fontId="6"/>
  </si>
  <si>
    <t>平成</t>
    <rPh sb="0" eb="2">
      <t>ヘイセイ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</si>
</sst>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;&quot;△ &quot;#,##0.00"/>
    <numFmt numFmtId="177" formatCode="#,##0;&quot;△ &quot;#,##0"/>
    <numFmt numFmtId="178" formatCode="0.00_ "/>
  </numFmts>
  <fonts count="8">
    <font>
      <sz val="11"/>
      <name val="ＭＳ Ｐゴシック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明朝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67"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/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top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/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0" xfId="1"/>
    <xf numFmtId="0" fontId="7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2" borderId="14" xfId="1" applyFill="1" applyBorder="1" applyAlignment="1">
      <alignment horizontal="center" vertical="center"/>
    </xf>
    <xf numFmtId="3" fontId="7" fillId="0" borderId="14" xfId="1" applyNumberFormat="1" applyFont="1" applyBorder="1" applyAlignment="1">
      <alignment vertical="center" wrapText="1"/>
    </xf>
    <xf numFmtId="3" fontId="7" fillId="0" borderId="14" xfId="1" applyNumberFormat="1" applyFont="1" applyBorder="1" applyAlignment="1">
      <alignment vertical="center"/>
    </xf>
    <xf numFmtId="177" fontId="7" fillId="0" borderId="22" xfId="1" applyNumberFormat="1" applyFont="1" applyBorder="1" applyAlignment="1">
      <alignment vertical="center" wrapText="1"/>
    </xf>
    <xf numFmtId="177" fontId="7" fillId="0" borderId="17" xfId="1" applyNumberFormat="1" applyFont="1" applyBorder="1" applyAlignment="1">
      <alignment vertical="center" wrapText="1"/>
    </xf>
    <xf numFmtId="177" fontId="7" fillId="0" borderId="14" xfId="1" applyNumberFormat="1" applyFont="1" applyBorder="1" applyAlignment="1">
      <alignment vertical="center" wrapText="1"/>
    </xf>
    <xf numFmtId="178" fontId="7" fillId="0" borderId="10" xfId="1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/>
    </xf>
    <xf numFmtId="3" fontId="7" fillId="0" borderId="11" xfId="1" applyNumberFormat="1" applyFont="1" applyBorder="1" applyAlignment="1">
      <alignment vertical="center" wrapText="1"/>
    </xf>
    <xf numFmtId="3" fontId="7" fillId="3" borderId="11" xfId="1" applyNumberFormat="1" applyFont="1" applyFill="1" applyBorder="1" applyAlignment="1">
      <alignment horizontal="right" vertical="center" wrapText="1"/>
    </xf>
    <xf numFmtId="3" fontId="7" fillId="3" borderId="11" xfId="1" applyNumberFormat="1" applyFont="1" applyFill="1" applyBorder="1" applyAlignment="1">
      <alignment horizontal="right" vertical="center"/>
    </xf>
    <xf numFmtId="3" fontId="7" fillId="3" borderId="19" xfId="1" applyNumberFormat="1" applyFont="1" applyFill="1" applyBorder="1" applyAlignment="1">
      <alignment horizontal="right" vertical="center" wrapText="1"/>
    </xf>
    <xf numFmtId="3" fontId="7" fillId="3" borderId="19" xfId="1" applyNumberFormat="1" applyFont="1" applyFill="1" applyBorder="1" applyAlignment="1">
      <alignment horizontal="right" vertical="center"/>
    </xf>
    <xf numFmtId="177" fontId="7" fillId="0" borderId="23" xfId="1" applyNumberFormat="1" applyFont="1" applyBorder="1" applyAlignment="1">
      <alignment vertical="center" wrapText="1"/>
    </xf>
    <xf numFmtId="177" fontId="7" fillId="0" borderId="24" xfId="1" applyNumberFormat="1" applyFont="1" applyBorder="1" applyAlignment="1">
      <alignment vertical="center" wrapText="1"/>
    </xf>
    <xf numFmtId="177" fontId="7" fillId="0" borderId="25" xfId="1" applyNumberFormat="1" applyFont="1" applyBorder="1" applyAlignment="1">
      <alignment vertical="center" wrapText="1"/>
    </xf>
    <xf numFmtId="178" fontId="7" fillId="0" borderId="25" xfId="1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tabSelected="1" zoomScaleNormal="100" zoomScalePageLayoutView="115" workbookViewId="0">
      <selection activeCell="E10" sqref="E10"/>
    </sheetView>
  </sheetViews>
  <sheetFormatPr defaultColWidth="8.875" defaultRowHeight="13.5"/>
  <cols>
    <col min="1" max="1" width="4.875" customWidth="1"/>
    <col min="2" max="2" width="3.625" customWidth="1"/>
    <col min="3" max="3" width="2.625" customWidth="1"/>
    <col min="4" max="5" width="13.375" customWidth="1"/>
    <col min="6" max="6" width="5.125" customWidth="1"/>
  </cols>
  <sheetData>
    <row r="1" spans="1:13" s="1" customFormat="1" ht="18" customHeight="1" thickBot="1">
      <c r="A1" s="3" t="s">
        <v>12</v>
      </c>
      <c r="B1" s="4"/>
      <c r="C1" s="4"/>
      <c r="D1" s="4"/>
      <c r="E1" s="5" t="s">
        <v>0</v>
      </c>
    </row>
    <row r="2" spans="1:13" s="2" customFormat="1" ht="15.6" customHeight="1" thickBot="1">
      <c r="A2" s="27"/>
      <c r="B2" s="27"/>
      <c r="C2" s="28"/>
      <c r="D2" s="20" t="s">
        <v>1</v>
      </c>
      <c r="E2" s="20" t="s">
        <v>2</v>
      </c>
      <c r="F2" s="6"/>
    </row>
    <row r="3" spans="1:13" s="2" customFormat="1" ht="13.7" customHeight="1">
      <c r="A3" s="7" t="s">
        <v>50</v>
      </c>
      <c r="B3" s="17" t="s">
        <v>3</v>
      </c>
      <c r="C3" s="8"/>
      <c r="D3" s="18">
        <v>14170</v>
      </c>
      <c r="E3" s="9">
        <v>0.97</v>
      </c>
    </row>
    <row r="4" spans="1:13" s="2" customFormat="1" ht="13.7" customHeight="1">
      <c r="A4" s="7"/>
      <c r="B4" s="64">
        <v>28</v>
      </c>
      <c r="C4" s="8"/>
      <c r="D4" s="65">
        <v>14264</v>
      </c>
      <c r="E4" s="66">
        <v>0.96999999999999886</v>
      </c>
    </row>
    <row r="5" spans="1:13" s="2" customFormat="1" ht="13.7" customHeight="1">
      <c r="A5" s="7"/>
      <c r="B5" s="63">
        <v>29</v>
      </c>
      <c r="C5" s="8"/>
      <c r="D5" s="19">
        <v>14213</v>
      </c>
      <c r="E5" s="10">
        <v>0.95</v>
      </c>
    </row>
    <row r="6" spans="1:13" s="2" customFormat="1" ht="13.7" customHeight="1">
      <c r="A6" s="23" t="s">
        <v>4</v>
      </c>
      <c r="B6" s="23"/>
      <c r="C6" s="24"/>
      <c r="D6" s="18">
        <v>3116</v>
      </c>
      <c r="E6" s="9">
        <v>1.63</v>
      </c>
    </row>
    <row r="7" spans="1:13" s="2" customFormat="1" ht="13.7" customHeight="1">
      <c r="A7" s="29" t="s">
        <v>5</v>
      </c>
      <c r="B7" s="29"/>
      <c r="C7" s="30"/>
      <c r="D7" s="18">
        <v>3356</v>
      </c>
      <c r="E7" s="9">
        <v>1.39</v>
      </c>
    </row>
    <row r="8" spans="1:13" s="2" customFormat="1" ht="13.7" customHeight="1">
      <c r="A8" s="23" t="s">
        <v>6</v>
      </c>
      <c r="B8" s="23"/>
      <c r="C8" s="24"/>
      <c r="D8" s="18">
        <v>2908</v>
      </c>
      <c r="E8" s="9">
        <v>1.27</v>
      </c>
    </row>
    <row r="9" spans="1:13" s="2" customFormat="1" ht="13.7" customHeight="1">
      <c r="A9" s="23" t="s">
        <v>7</v>
      </c>
      <c r="B9" s="23"/>
      <c r="C9" s="24"/>
      <c r="D9" s="18">
        <v>923</v>
      </c>
      <c r="E9" s="9">
        <v>1.52</v>
      </c>
    </row>
    <row r="10" spans="1:13" s="2" customFormat="1" ht="13.7" customHeight="1">
      <c r="A10" s="23" t="s">
        <v>8</v>
      </c>
      <c r="B10" s="23"/>
      <c r="C10" s="24"/>
      <c r="D10" s="18">
        <v>2106</v>
      </c>
      <c r="E10" s="9">
        <v>0.43</v>
      </c>
    </row>
    <row r="11" spans="1:13" s="2" customFormat="1" ht="13.7" customHeight="1">
      <c r="A11" s="23" t="s">
        <v>9</v>
      </c>
      <c r="B11" s="23"/>
      <c r="C11" s="24"/>
      <c r="D11" s="18">
        <v>1037</v>
      </c>
      <c r="E11" s="9">
        <v>0.05</v>
      </c>
    </row>
    <row r="12" spans="1:13" s="2" customFormat="1" ht="13.7" customHeight="1" thickBot="1">
      <c r="A12" s="25" t="s">
        <v>10</v>
      </c>
      <c r="B12" s="25"/>
      <c r="C12" s="26"/>
      <c r="D12" s="21">
        <v>767</v>
      </c>
      <c r="E12" s="22">
        <v>0.51</v>
      </c>
      <c r="K12" s="6"/>
      <c r="L12" s="6"/>
      <c r="M12" s="6"/>
    </row>
    <row r="13" spans="1:13" s="2" customFormat="1" ht="10.5">
      <c r="A13" s="11" t="s">
        <v>11</v>
      </c>
      <c r="B13" s="11"/>
      <c r="C13" s="11"/>
      <c r="D13" s="12"/>
      <c r="E13" s="13"/>
      <c r="J13" s="14"/>
      <c r="K13" s="15"/>
      <c r="L13" s="16"/>
      <c r="M13" s="16"/>
    </row>
  </sheetData>
  <mergeCells count="8">
    <mergeCell ref="A10:C10"/>
    <mergeCell ref="A11:C11"/>
    <mergeCell ref="A12:C12"/>
    <mergeCell ref="A2:C2"/>
    <mergeCell ref="A6:C6"/>
    <mergeCell ref="A7:C7"/>
    <mergeCell ref="A8:C8"/>
    <mergeCell ref="A9:C9"/>
  </mergeCells>
  <phoneticPr fontId="6"/>
  <pageMargins left="0.469444444444444" right="0.469444444444444" top="0" bottom="0" header="0" footer="0"/>
  <pageSetup paperSize="9" orientation="portrait" r:id="rId1"/>
  <headerFooter alignWithMargins="0"/>
  <ignoredErrors>
    <ignoredError sqref="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opLeftCell="W1" workbookViewId="0">
      <selection activeCell="AG1" sqref="AG1:AN11"/>
    </sheetView>
  </sheetViews>
  <sheetFormatPr defaultRowHeight="13.5"/>
  <cols>
    <col min="1" max="26" width="9" style="37"/>
    <col min="27" max="27" width="9.25" style="37" bestFit="1" customWidth="1"/>
    <col min="28" max="34" width="9" style="37"/>
    <col min="35" max="35" width="9.25" style="37" bestFit="1" customWidth="1"/>
    <col min="36" max="16384" width="9" style="37"/>
  </cols>
  <sheetData>
    <row r="1" spans="1:40">
      <c r="A1" s="31"/>
      <c r="B1" s="32" t="s">
        <v>13</v>
      </c>
      <c r="C1" s="33"/>
      <c r="D1" s="34"/>
      <c r="E1" s="35" t="s">
        <v>14</v>
      </c>
      <c r="F1" s="33"/>
      <c r="G1" s="34"/>
      <c r="H1" s="36" t="s">
        <v>15</v>
      </c>
      <c r="I1" s="31"/>
      <c r="J1" s="32" t="s">
        <v>16</v>
      </c>
      <c r="K1" s="33"/>
      <c r="L1" s="34"/>
      <c r="M1" s="35" t="s">
        <v>14</v>
      </c>
      <c r="N1" s="33"/>
      <c r="O1" s="34"/>
      <c r="P1" s="36" t="s">
        <v>15</v>
      </c>
      <c r="Q1" s="31"/>
      <c r="R1" s="32" t="s">
        <v>16</v>
      </c>
      <c r="S1" s="33"/>
      <c r="T1" s="34"/>
      <c r="U1" s="35" t="s">
        <v>14</v>
      </c>
      <c r="V1" s="33"/>
      <c r="W1" s="34"/>
      <c r="X1" s="36" t="s">
        <v>15</v>
      </c>
      <c r="Y1" s="31"/>
      <c r="Z1" s="32" t="s">
        <v>17</v>
      </c>
      <c r="AA1" s="33"/>
      <c r="AB1" s="34"/>
      <c r="AC1" s="35" t="s">
        <v>14</v>
      </c>
      <c r="AD1" s="33"/>
      <c r="AE1" s="34"/>
      <c r="AF1" s="36" t="s">
        <v>15</v>
      </c>
      <c r="AG1" s="31"/>
      <c r="AH1" s="32" t="s">
        <v>16</v>
      </c>
      <c r="AI1" s="33"/>
      <c r="AJ1" s="34"/>
      <c r="AK1" s="35" t="s">
        <v>14</v>
      </c>
      <c r="AL1" s="33"/>
      <c r="AM1" s="34"/>
      <c r="AN1" s="36" t="s">
        <v>15</v>
      </c>
    </row>
    <row r="2" spans="1:40">
      <c r="A2" s="38"/>
      <c r="B2" s="35" t="s">
        <v>18</v>
      </c>
      <c r="C2" s="35" t="s">
        <v>19</v>
      </c>
      <c r="D2" s="35" t="s">
        <v>20</v>
      </c>
      <c r="E2" s="39" t="s">
        <v>21</v>
      </c>
      <c r="F2" s="40" t="s">
        <v>22</v>
      </c>
      <c r="G2" s="31" t="s">
        <v>23</v>
      </c>
      <c r="H2" s="38"/>
      <c r="I2" s="38"/>
      <c r="J2" s="35" t="s">
        <v>18</v>
      </c>
      <c r="K2" s="35" t="s">
        <v>19</v>
      </c>
      <c r="L2" s="35" t="s">
        <v>24</v>
      </c>
      <c r="M2" s="39" t="s">
        <v>18</v>
      </c>
      <c r="N2" s="40" t="s">
        <v>25</v>
      </c>
      <c r="O2" s="31" t="s">
        <v>20</v>
      </c>
      <c r="P2" s="38"/>
      <c r="Q2" s="38"/>
      <c r="R2" s="35" t="s">
        <v>21</v>
      </c>
      <c r="S2" s="35" t="s">
        <v>26</v>
      </c>
      <c r="T2" s="35" t="s">
        <v>27</v>
      </c>
      <c r="U2" s="39" t="s">
        <v>28</v>
      </c>
      <c r="V2" s="40" t="s">
        <v>25</v>
      </c>
      <c r="W2" s="31" t="s">
        <v>27</v>
      </c>
      <c r="X2" s="38"/>
      <c r="Y2" s="38"/>
      <c r="Z2" s="35" t="s">
        <v>29</v>
      </c>
      <c r="AA2" s="35" t="s">
        <v>25</v>
      </c>
      <c r="AB2" s="35" t="s">
        <v>27</v>
      </c>
      <c r="AC2" s="39" t="s">
        <v>30</v>
      </c>
      <c r="AD2" s="40" t="s">
        <v>22</v>
      </c>
      <c r="AE2" s="31" t="s">
        <v>24</v>
      </c>
      <c r="AF2" s="38"/>
      <c r="AG2" s="38"/>
      <c r="AH2" s="35" t="s">
        <v>31</v>
      </c>
      <c r="AI2" s="35" t="s">
        <v>19</v>
      </c>
      <c r="AJ2" s="35" t="s">
        <v>32</v>
      </c>
      <c r="AK2" s="39" t="s">
        <v>21</v>
      </c>
      <c r="AL2" s="40" t="s">
        <v>33</v>
      </c>
      <c r="AM2" s="31" t="s">
        <v>34</v>
      </c>
      <c r="AN2" s="38"/>
    </row>
    <row r="3" spans="1:40">
      <c r="A3" s="41"/>
      <c r="B3" s="42"/>
      <c r="C3" s="42"/>
      <c r="D3" s="42"/>
      <c r="E3" s="43"/>
      <c r="F3" s="44"/>
      <c r="G3" s="45"/>
      <c r="H3" s="41"/>
      <c r="I3" s="41"/>
      <c r="J3" s="42"/>
      <c r="K3" s="42"/>
      <c r="L3" s="42"/>
      <c r="M3" s="43"/>
      <c r="N3" s="44"/>
      <c r="O3" s="45"/>
      <c r="P3" s="41"/>
      <c r="Q3" s="41"/>
      <c r="R3" s="42"/>
      <c r="S3" s="42"/>
      <c r="T3" s="42"/>
      <c r="U3" s="43"/>
      <c r="V3" s="44"/>
      <c r="W3" s="45"/>
      <c r="X3" s="41"/>
      <c r="Y3" s="41"/>
      <c r="Z3" s="42"/>
      <c r="AA3" s="42"/>
      <c r="AB3" s="42"/>
      <c r="AC3" s="43"/>
      <c r="AD3" s="44"/>
      <c r="AE3" s="45"/>
      <c r="AF3" s="41"/>
      <c r="AG3" s="41"/>
      <c r="AH3" s="42"/>
      <c r="AI3" s="42"/>
      <c r="AJ3" s="42"/>
      <c r="AK3" s="43"/>
      <c r="AL3" s="44"/>
      <c r="AM3" s="45"/>
      <c r="AN3" s="41"/>
    </row>
    <row r="4" spans="1:40">
      <c r="A4" s="46" t="s">
        <v>35</v>
      </c>
      <c r="B4" s="47">
        <v>1448196</v>
      </c>
      <c r="C4" s="48">
        <v>736161</v>
      </c>
      <c r="D4" s="48">
        <v>712035</v>
      </c>
      <c r="E4" s="49">
        <v>9032</v>
      </c>
      <c r="F4" s="50">
        <v>3103</v>
      </c>
      <c r="G4" s="51">
        <v>5929</v>
      </c>
      <c r="H4" s="52">
        <v>0.62999999999999545</v>
      </c>
      <c r="I4" s="46" t="s">
        <v>36</v>
      </c>
      <c r="J4" s="47">
        <f>SUM(J5:J11)</f>
        <v>1461043</v>
      </c>
      <c r="K4" s="48">
        <f>SUM(K5:K11)</f>
        <v>741622</v>
      </c>
      <c r="L4" s="48">
        <f>SUM(L5:L11)</f>
        <v>719421</v>
      </c>
      <c r="M4" s="49">
        <f>SUM(M5:M11)</f>
        <v>12847</v>
      </c>
      <c r="N4" s="50">
        <f>K4-C4</f>
        <v>5461</v>
      </c>
      <c r="O4" s="51">
        <f>L4-D4</f>
        <v>7386</v>
      </c>
      <c r="P4" s="52">
        <f>ROUND(J4/B4*100,2)-100</f>
        <v>0.89000000000000057</v>
      </c>
      <c r="Q4" s="46" t="s">
        <v>37</v>
      </c>
      <c r="R4" s="47">
        <f>SUM(R5:R11)</f>
        <v>1475213</v>
      </c>
      <c r="S4" s="48">
        <f>SUM(S5:S11)</f>
        <v>749038</v>
      </c>
      <c r="T4" s="48">
        <f>SUM(T5:T11)</f>
        <v>726175</v>
      </c>
      <c r="U4" s="49">
        <f>SUM(U5:U11)</f>
        <v>14170</v>
      </c>
      <c r="V4" s="50">
        <f>S4-K4</f>
        <v>7416</v>
      </c>
      <c r="W4" s="51">
        <f>T4-L4</f>
        <v>6754</v>
      </c>
      <c r="X4" s="52">
        <f>ROUND(R4/J4*100,2)-100</f>
        <v>0.96999999999999886</v>
      </c>
      <c r="Y4" s="46" t="s">
        <v>38</v>
      </c>
      <c r="Z4" s="47">
        <f>SUM(Z5:Z11)</f>
        <v>1489477</v>
      </c>
      <c r="AA4" s="48">
        <f>SUM(AA5:AA11)</f>
        <v>755844</v>
      </c>
      <c r="AB4" s="48">
        <f>SUM(AB5:AB11)</f>
        <v>733633</v>
      </c>
      <c r="AC4" s="49">
        <f>SUM(AC5:AC11)</f>
        <v>14264</v>
      </c>
      <c r="AD4" s="50">
        <f>AA4-S4</f>
        <v>6806</v>
      </c>
      <c r="AE4" s="51">
        <f>AB4-T4</f>
        <v>7458</v>
      </c>
      <c r="AF4" s="52">
        <f>ROUND(Z4/R4*100,2)-100</f>
        <v>0.96999999999999886</v>
      </c>
      <c r="AG4" s="46" t="s">
        <v>39</v>
      </c>
      <c r="AH4" s="47">
        <f>SUM(AH5:AH11)</f>
        <v>1503690</v>
      </c>
      <c r="AI4" s="48">
        <f>SUM(AI5:AI11)</f>
        <v>762262</v>
      </c>
      <c r="AJ4" s="48">
        <f>SUM(AJ5:AJ11)</f>
        <v>741428</v>
      </c>
      <c r="AK4" s="49">
        <f>SUM(AK5:AK11)</f>
        <v>14213</v>
      </c>
      <c r="AL4" s="50">
        <f>AI4-AA4</f>
        <v>6418</v>
      </c>
      <c r="AM4" s="51">
        <f>AJ4-AB4</f>
        <v>7795</v>
      </c>
      <c r="AN4" s="52">
        <f>ROUND(AH4/Z4*100,2)-100</f>
        <v>0.95000000000000284</v>
      </c>
    </row>
    <row r="5" spans="1:40">
      <c r="A5" s="53" t="s">
        <v>40</v>
      </c>
      <c r="B5" s="54">
        <v>217974</v>
      </c>
      <c r="C5" s="55">
        <v>115973</v>
      </c>
      <c r="D5" s="56">
        <v>102001</v>
      </c>
      <c r="E5" s="49">
        <v>739</v>
      </c>
      <c r="F5" s="50">
        <v>176</v>
      </c>
      <c r="G5" s="51">
        <v>563</v>
      </c>
      <c r="H5" s="52">
        <v>0.34000000000000341</v>
      </c>
      <c r="I5" s="53" t="s">
        <v>41</v>
      </c>
      <c r="J5" s="54">
        <f>SUM(K5:L5)</f>
        <v>219862</v>
      </c>
      <c r="K5" s="55">
        <v>116976</v>
      </c>
      <c r="L5" s="56">
        <v>102886</v>
      </c>
      <c r="M5" s="49">
        <f>J5-B5</f>
        <v>1888</v>
      </c>
      <c r="N5" s="50">
        <f>K5-C5</f>
        <v>1003</v>
      </c>
      <c r="O5" s="51">
        <f>L5-D5</f>
        <v>885</v>
      </c>
      <c r="P5" s="52">
        <f t="shared" ref="P5:P11" si="0">ROUND(J5/B5*100,2)-100</f>
        <v>0.87000000000000455</v>
      </c>
      <c r="Q5" s="53" t="s">
        <v>41</v>
      </c>
      <c r="R5" s="54">
        <f>SUM(S5:T5)</f>
        <v>223378</v>
      </c>
      <c r="S5" s="55">
        <v>119422</v>
      </c>
      <c r="T5" s="56">
        <v>103956</v>
      </c>
      <c r="U5" s="49">
        <f>R5-J5</f>
        <v>3516</v>
      </c>
      <c r="V5" s="50">
        <f>S5-K5</f>
        <v>2446</v>
      </c>
      <c r="W5" s="51">
        <f>T5-L5</f>
        <v>1070</v>
      </c>
      <c r="X5" s="52">
        <v>1.6299999999999955</v>
      </c>
      <c r="Y5" s="53" t="s">
        <v>42</v>
      </c>
      <c r="Z5" s="54">
        <f>SUM(AA5:AB5)</f>
        <v>226537</v>
      </c>
      <c r="AA5" s="55">
        <v>121395</v>
      </c>
      <c r="AB5" s="56">
        <v>105142</v>
      </c>
      <c r="AC5" s="49">
        <f>Z5-R5</f>
        <v>3159</v>
      </c>
      <c r="AD5" s="50">
        <f>AA5-S5</f>
        <v>1973</v>
      </c>
      <c r="AE5" s="51">
        <f>AB5-T5</f>
        <v>1186</v>
      </c>
      <c r="AF5" s="52">
        <v>1.6299999999999955</v>
      </c>
      <c r="AG5" s="53" t="s">
        <v>43</v>
      </c>
      <c r="AH5" s="54">
        <f>SUM(AI5:AJ5)</f>
        <v>229653</v>
      </c>
      <c r="AI5" s="55">
        <v>123262</v>
      </c>
      <c r="AJ5" s="56">
        <v>106391</v>
      </c>
      <c r="AK5" s="49">
        <f>AH5-Z5</f>
        <v>3116</v>
      </c>
      <c r="AL5" s="50">
        <f>AI5-AA5</f>
        <v>1867</v>
      </c>
      <c r="AM5" s="51">
        <f>AJ5-AB5</f>
        <v>1249</v>
      </c>
      <c r="AN5" s="52">
        <v>1.6299999999999955</v>
      </c>
    </row>
    <row r="6" spans="1:40">
      <c r="A6" s="53" t="s">
        <v>44</v>
      </c>
      <c r="B6" s="54">
        <v>157333</v>
      </c>
      <c r="C6" s="55">
        <v>79994</v>
      </c>
      <c r="D6" s="56">
        <v>77339</v>
      </c>
      <c r="E6" s="49">
        <v>1357</v>
      </c>
      <c r="F6" s="50">
        <v>453</v>
      </c>
      <c r="G6" s="51">
        <v>904</v>
      </c>
      <c r="H6" s="52">
        <v>0.87000000000000455</v>
      </c>
      <c r="I6" s="53" t="s">
        <v>44</v>
      </c>
      <c r="J6" s="54">
        <f t="shared" ref="J6:J11" si="1">SUM(K6:L6)</f>
        <v>158663</v>
      </c>
      <c r="K6" s="55">
        <v>80690</v>
      </c>
      <c r="L6" s="56">
        <v>77973</v>
      </c>
      <c r="M6" s="49">
        <f t="shared" ref="M6:O11" si="2">J6-B6</f>
        <v>1330</v>
      </c>
      <c r="N6" s="50">
        <f t="shared" si="2"/>
        <v>696</v>
      </c>
      <c r="O6" s="51">
        <f t="shared" si="2"/>
        <v>634</v>
      </c>
      <c r="P6" s="52">
        <f t="shared" si="0"/>
        <v>0.84999999999999432</v>
      </c>
      <c r="Q6" s="53" t="s">
        <v>44</v>
      </c>
      <c r="R6" s="54">
        <f t="shared" ref="R6:R11" si="3">SUM(S6:T6)</f>
        <v>160890</v>
      </c>
      <c r="S6" s="55">
        <v>81231</v>
      </c>
      <c r="T6" s="56">
        <v>79659</v>
      </c>
      <c r="U6" s="49">
        <f t="shared" ref="U6:W11" si="4">R6-J6</f>
        <v>2227</v>
      </c>
      <c r="V6" s="50">
        <f t="shared" si="4"/>
        <v>541</v>
      </c>
      <c r="W6" s="51">
        <f t="shared" si="4"/>
        <v>1686</v>
      </c>
      <c r="X6" s="52">
        <v>1.3900000000000006</v>
      </c>
      <c r="Y6" s="53" t="s">
        <v>44</v>
      </c>
      <c r="Z6" s="54">
        <f t="shared" ref="Z6:Z11" si="5">SUM(AA6:AB6)</f>
        <v>162618</v>
      </c>
      <c r="AA6" s="55">
        <v>82055</v>
      </c>
      <c r="AB6" s="56">
        <v>80563</v>
      </c>
      <c r="AC6" s="49">
        <f t="shared" ref="AC6:AE11" si="6">Z6-R6</f>
        <v>1728</v>
      </c>
      <c r="AD6" s="50">
        <f t="shared" si="6"/>
        <v>824</v>
      </c>
      <c r="AE6" s="51">
        <f t="shared" si="6"/>
        <v>904</v>
      </c>
      <c r="AF6" s="52">
        <v>1.3900000000000006</v>
      </c>
      <c r="AG6" s="53" t="s">
        <v>44</v>
      </c>
      <c r="AH6" s="54">
        <f t="shared" ref="AH6:AH11" si="7">SUM(AI6:AJ6)</f>
        <v>165974</v>
      </c>
      <c r="AI6" s="55">
        <v>83786</v>
      </c>
      <c r="AJ6" s="56">
        <v>82188</v>
      </c>
      <c r="AK6" s="49">
        <f t="shared" ref="AK6:AM11" si="8">AH6-Z6</f>
        <v>3356</v>
      </c>
      <c r="AL6" s="50">
        <f t="shared" si="8"/>
        <v>1731</v>
      </c>
      <c r="AM6" s="51">
        <f t="shared" si="8"/>
        <v>1625</v>
      </c>
      <c r="AN6" s="52">
        <v>1.3900000000000006</v>
      </c>
    </row>
    <row r="7" spans="1:40">
      <c r="A7" s="53" t="s">
        <v>45</v>
      </c>
      <c r="B7" s="54">
        <v>239987</v>
      </c>
      <c r="C7" s="55">
        <v>123346</v>
      </c>
      <c r="D7" s="56">
        <v>116641</v>
      </c>
      <c r="E7" s="49">
        <v>3358</v>
      </c>
      <c r="F7" s="50">
        <v>1422</v>
      </c>
      <c r="G7" s="51">
        <v>1936</v>
      </c>
      <c r="H7" s="52">
        <v>1.4200000000000017</v>
      </c>
      <c r="I7" s="53" t="s">
        <v>45</v>
      </c>
      <c r="J7" s="54">
        <f t="shared" si="1"/>
        <v>244363</v>
      </c>
      <c r="K7" s="55">
        <v>125158</v>
      </c>
      <c r="L7" s="56">
        <v>119205</v>
      </c>
      <c r="M7" s="49">
        <f t="shared" si="2"/>
        <v>4376</v>
      </c>
      <c r="N7" s="50">
        <f t="shared" si="2"/>
        <v>1812</v>
      </c>
      <c r="O7" s="51">
        <f t="shared" si="2"/>
        <v>2564</v>
      </c>
      <c r="P7" s="52">
        <f t="shared" si="0"/>
        <v>1.8199999999999932</v>
      </c>
      <c r="Q7" s="53" t="s">
        <v>45</v>
      </c>
      <c r="R7" s="54">
        <f t="shared" si="3"/>
        <v>247529</v>
      </c>
      <c r="S7" s="55">
        <v>126992</v>
      </c>
      <c r="T7" s="56">
        <v>120537</v>
      </c>
      <c r="U7" s="49">
        <f t="shared" si="4"/>
        <v>3166</v>
      </c>
      <c r="V7" s="50">
        <f t="shared" si="4"/>
        <v>1834</v>
      </c>
      <c r="W7" s="51">
        <f t="shared" si="4"/>
        <v>1332</v>
      </c>
      <c r="X7" s="52">
        <v>1.269999999999996</v>
      </c>
      <c r="Y7" s="53" t="s">
        <v>45</v>
      </c>
      <c r="Z7" s="54">
        <f t="shared" si="5"/>
        <v>251248</v>
      </c>
      <c r="AA7" s="55">
        <v>128740</v>
      </c>
      <c r="AB7" s="56">
        <v>122508</v>
      </c>
      <c r="AC7" s="49">
        <f t="shared" si="6"/>
        <v>3719</v>
      </c>
      <c r="AD7" s="50">
        <f t="shared" si="6"/>
        <v>1748</v>
      </c>
      <c r="AE7" s="51">
        <f t="shared" si="6"/>
        <v>1971</v>
      </c>
      <c r="AF7" s="52">
        <v>1.269999999999996</v>
      </c>
      <c r="AG7" s="53" t="s">
        <v>45</v>
      </c>
      <c r="AH7" s="54">
        <f t="shared" si="7"/>
        <v>254156</v>
      </c>
      <c r="AI7" s="55">
        <v>129878</v>
      </c>
      <c r="AJ7" s="56">
        <v>124278</v>
      </c>
      <c r="AK7" s="49">
        <f t="shared" si="8"/>
        <v>2908</v>
      </c>
      <c r="AL7" s="50">
        <f t="shared" si="8"/>
        <v>1138</v>
      </c>
      <c r="AM7" s="51">
        <f t="shared" si="8"/>
        <v>1770</v>
      </c>
      <c r="AN7" s="52">
        <v>1.269999999999996</v>
      </c>
    </row>
    <row r="8" spans="1:40">
      <c r="A8" s="53" t="s">
        <v>46</v>
      </c>
      <c r="B8" s="54">
        <v>222721</v>
      </c>
      <c r="C8" s="57">
        <v>112319</v>
      </c>
      <c r="D8" s="57">
        <v>110402</v>
      </c>
      <c r="E8" s="49">
        <v>1357</v>
      </c>
      <c r="F8" s="50">
        <v>573</v>
      </c>
      <c r="G8" s="51">
        <v>784</v>
      </c>
      <c r="H8" s="52">
        <v>0.60999999999999943</v>
      </c>
      <c r="I8" s="53" t="s">
        <v>46</v>
      </c>
      <c r="J8" s="54">
        <f t="shared" si="1"/>
        <v>224710</v>
      </c>
      <c r="K8" s="57">
        <v>113080</v>
      </c>
      <c r="L8" s="57">
        <v>111630</v>
      </c>
      <c r="M8" s="49">
        <f t="shared" si="2"/>
        <v>1989</v>
      </c>
      <c r="N8" s="50">
        <f t="shared" si="2"/>
        <v>761</v>
      </c>
      <c r="O8" s="51">
        <f t="shared" si="2"/>
        <v>1228</v>
      </c>
      <c r="P8" s="52">
        <f t="shared" si="0"/>
        <v>0.89000000000000057</v>
      </c>
      <c r="Q8" s="53" t="s">
        <v>46</v>
      </c>
      <c r="R8" s="54">
        <f t="shared" si="3"/>
        <v>228141</v>
      </c>
      <c r="S8" s="57">
        <v>115030</v>
      </c>
      <c r="T8" s="57">
        <v>113111</v>
      </c>
      <c r="U8" s="49">
        <f t="shared" si="4"/>
        <v>3431</v>
      </c>
      <c r="V8" s="50">
        <f t="shared" si="4"/>
        <v>1950</v>
      </c>
      <c r="W8" s="51">
        <f t="shared" si="4"/>
        <v>1481</v>
      </c>
      <c r="X8" s="52">
        <v>1.519999999999996</v>
      </c>
      <c r="Y8" s="53" t="s">
        <v>46</v>
      </c>
      <c r="Z8" s="54">
        <f t="shared" si="5"/>
        <v>229584</v>
      </c>
      <c r="AA8" s="57">
        <v>115602</v>
      </c>
      <c r="AB8" s="57">
        <v>113982</v>
      </c>
      <c r="AC8" s="49">
        <f t="shared" si="6"/>
        <v>1443</v>
      </c>
      <c r="AD8" s="50">
        <f t="shared" si="6"/>
        <v>572</v>
      </c>
      <c r="AE8" s="51">
        <f t="shared" si="6"/>
        <v>871</v>
      </c>
      <c r="AF8" s="52">
        <v>1.519999999999996</v>
      </c>
      <c r="AG8" s="53" t="s">
        <v>46</v>
      </c>
      <c r="AH8" s="54">
        <f t="shared" si="7"/>
        <v>230507</v>
      </c>
      <c r="AI8" s="57">
        <v>115922</v>
      </c>
      <c r="AJ8" s="57">
        <v>114585</v>
      </c>
      <c r="AK8" s="49">
        <f t="shared" si="8"/>
        <v>923</v>
      </c>
      <c r="AL8" s="50">
        <f t="shared" si="8"/>
        <v>320</v>
      </c>
      <c r="AM8" s="51">
        <f t="shared" si="8"/>
        <v>603</v>
      </c>
      <c r="AN8" s="52">
        <v>1.519999999999996</v>
      </c>
    </row>
    <row r="9" spans="1:40">
      <c r="A9" s="53" t="s">
        <v>47</v>
      </c>
      <c r="B9" s="54">
        <v>222756</v>
      </c>
      <c r="C9" s="58">
        <v>110042</v>
      </c>
      <c r="D9" s="57">
        <v>112714</v>
      </c>
      <c r="E9" s="49">
        <v>394</v>
      </c>
      <c r="F9" s="50">
        <v>-75</v>
      </c>
      <c r="G9" s="51">
        <v>469</v>
      </c>
      <c r="H9" s="52">
        <v>0.18000000000000682</v>
      </c>
      <c r="I9" s="53" t="s">
        <v>47</v>
      </c>
      <c r="J9" s="54">
        <f t="shared" si="1"/>
        <v>224648</v>
      </c>
      <c r="K9" s="58">
        <v>110791</v>
      </c>
      <c r="L9" s="57">
        <v>113857</v>
      </c>
      <c r="M9" s="49">
        <f t="shared" si="2"/>
        <v>1892</v>
      </c>
      <c r="N9" s="50">
        <f t="shared" si="2"/>
        <v>749</v>
      </c>
      <c r="O9" s="51">
        <f t="shared" si="2"/>
        <v>1143</v>
      </c>
      <c r="P9" s="52">
        <f t="shared" si="0"/>
        <v>0.84999999999999432</v>
      </c>
      <c r="Q9" s="53" t="s">
        <v>47</v>
      </c>
      <c r="R9" s="54">
        <f t="shared" si="3"/>
        <v>225594</v>
      </c>
      <c r="S9" s="58">
        <v>110813</v>
      </c>
      <c r="T9" s="57">
        <v>114781</v>
      </c>
      <c r="U9" s="49">
        <f t="shared" si="4"/>
        <v>946</v>
      </c>
      <c r="V9" s="50">
        <f t="shared" si="4"/>
        <v>22</v>
      </c>
      <c r="W9" s="51">
        <f t="shared" si="4"/>
        <v>924</v>
      </c>
      <c r="X9" s="52">
        <v>0.43000000000000682</v>
      </c>
      <c r="Y9" s="53" t="s">
        <v>47</v>
      </c>
      <c r="Z9" s="54">
        <f t="shared" si="5"/>
        <v>227375</v>
      </c>
      <c r="AA9" s="58">
        <v>111557</v>
      </c>
      <c r="AB9" s="57">
        <v>115818</v>
      </c>
      <c r="AC9" s="49">
        <f t="shared" si="6"/>
        <v>1781</v>
      </c>
      <c r="AD9" s="50">
        <f t="shared" si="6"/>
        <v>744</v>
      </c>
      <c r="AE9" s="51">
        <f t="shared" si="6"/>
        <v>1037</v>
      </c>
      <c r="AF9" s="52">
        <v>0.43000000000000682</v>
      </c>
      <c r="AG9" s="53" t="s">
        <v>47</v>
      </c>
      <c r="AH9" s="54">
        <f t="shared" si="7"/>
        <v>229481</v>
      </c>
      <c r="AI9" s="58">
        <v>112378</v>
      </c>
      <c r="AJ9" s="57">
        <v>117103</v>
      </c>
      <c r="AK9" s="49">
        <f t="shared" si="8"/>
        <v>2106</v>
      </c>
      <c r="AL9" s="50">
        <f t="shared" si="8"/>
        <v>821</v>
      </c>
      <c r="AM9" s="51">
        <f t="shared" si="8"/>
        <v>1285</v>
      </c>
      <c r="AN9" s="52">
        <v>0.43000000000000682</v>
      </c>
    </row>
    <row r="10" spans="1:40">
      <c r="A10" s="53" t="s">
        <v>48</v>
      </c>
      <c r="B10" s="54">
        <v>213728</v>
      </c>
      <c r="C10" s="58">
        <v>109950</v>
      </c>
      <c r="D10" s="57">
        <v>103778</v>
      </c>
      <c r="E10" s="49">
        <v>353</v>
      </c>
      <c r="F10" s="50">
        <v>-61</v>
      </c>
      <c r="G10" s="51">
        <v>414</v>
      </c>
      <c r="H10" s="52">
        <v>0.17000000000000171</v>
      </c>
      <c r="I10" s="53" t="s">
        <v>48</v>
      </c>
      <c r="J10" s="54">
        <f t="shared" si="1"/>
        <v>214138</v>
      </c>
      <c r="K10" s="58">
        <v>109997</v>
      </c>
      <c r="L10" s="57">
        <v>104141</v>
      </c>
      <c r="M10" s="49">
        <f t="shared" si="2"/>
        <v>410</v>
      </c>
      <c r="N10" s="50">
        <f t="shared" si="2"/>
        <v>47</v>
      </c>
      <c r="O10" s="51">
        <f t="shared" si="2"/>
        <v>363</v>
      </c>
      <c r="P10" s="52">
        <f t="shared" si="0"/>
        <v>0.18999999999999773</v>
      </c>
      <c r="Q10" s="53" t="s">
        <v>48</v>
      </c>
      <c r="R10" s="54">
        <f t="shared" si="3"/>
        <v>214158</v>
      </c>
      <c r="S10" s="58">
        <v>110059</v>
      </c>
      <c r="T10" s="57">
        <v>104099</v>
      </c>
      <c r="U10" s="49">
        <f t="shared" si="4"/>
        <v>20</v>
      </c>
      <c r="V10" s="50">
        <f t="shared" si="4"/>
        <v>62</v>
      </c>
      <c r="W10" s="51">
        <f t="shared" si="4"/>
        <v>-42</v>
      </c>
      <c r="X10" s="52">
        <v>4.9999999999997158E-2</v>
      </c>
      <c r="Y10" s="53" t="s">
        <v>48</v>
      </c>
      <c r="Z10" s="54">
        <f t="shared" si="5"/>
        <v>215644</v>
      </c>
      <c r="AA10" s="58">
        <v>110609</v>
      </c>
      <c r="AB10" s="57">
        <v>105035</v>
      </c>
      <c r="AC10" s="49">
        <f t="shared" si="6"/>
        <v>1486</v>
      </c>
      <c r="AD10" s="50">
        <f t="shared" si="6"/>
        <v>550</v>
      </c>
      <c r="AE10" s="51">
        <f t="shared" si="6"/>
        <v>936</v>
      </c>
      <c r="AF10" s="52">
        <v>4.9999999999997158E-2</v>
      </c>
      <c r="AG10" s="53" t="s">
        <v>48</v>
      </c>
      <c r="AH10" s="54">
        <f t="shared" si="7"/>
        <v>216681</v>
      </c>
      <c r="AI10" s="58">
        <v>110876</v>
      </c>
      <c r="AJ10" s="57">
        <v>105805</v>
      </c>
      <c r="AK10" s="49">
        <f t="shared" si="8"/>
        <v>1037</v>
      </c>
      <c r="AL10" s="50">
        <f t="shared" si="8"/>
        <v>267</v>
      </c>
      <c r="AM10" s="51">
        <f t="shared" si="8"/>
        <v>770</v>
      </c>
      <c r="AN10" s="52">
        <v>4.9999999999997158E-2</v>
      </c>
    </row>
    <row r="11" spans="1:40">
      <c r="A11" s="53" t="s">
        <v>49</v>
      </c>
      <c r="B11" s="54">
        <v>173697</v>
      </c>
      <c r="C11" s="55">
        <v>84537</v>
      </c>
      <c r="D11" s="56">
        <v>89160</v>
      </c>
      <c r="E11" s="59">
        <v>1474</v>
      </c>
      <c r="F11" s="60">
        <v>615</v>
      </c>
      <c r="G11" s="61">
        <v>859</v>
      </c>
      <c r="H11" s="62">
        <v>0.85999999999999943</v>
      </c>
      <c r="I11" s="53" t="s">
        <v>49</v>
      </c>
      <c r="J11" s="54">
        <f t="shared" si="1"/>
        <v>174659</v>
      </c>
      <c r="K11" s="55">
        <v>84930</v>
      </c>
      <c r="L11" s="56">
        <v>89729</v>
      </c>
      <c r="M11" s="59">
        <f t="shared" si="2"/>
        <v>962</v>
      </c>
      <c r="N11" s="60">
        <f t="shared" si="2"/>
        <v>393</v>
      </c>
      <c r="O11" s="61">
        <f t="shared" si="2"/>
        <v>569</v>
      </c>
      <c r="P11" s="62">
        <f t="shared" si="0"/>
        <v>0.54999999999999716</v>
      </c>
      <c r="Q11" s="53" t="s">
        <v>49</v>
      </c>
      <c r="R11" s="54">
        <f t="shared" si="3"/>
        <v>175523</v>
      </c>
      <c r="S11" s="55">
        <v>85491</v>
      </c>
      <c r="T11" s="56">
        <v>90032</v>
      </c>
      <c r="U11" s="59">
        <f t="shared" si="4"/>
        <v>864</v>
      </c>
      <c r="V11" s="60">
        <f t="shared" si="4"/>
        <v>561</v>
      </c>
      <c r="W11" s="61">
        <f t="shared" si="4"/>
        <v>303</v>
      </c>
      <c r="X11" s="62">
        <v>0.51000000000000512</v>
      </c>
      <c r="Y11" s="53" t="s">
        <v>49</v>
      </c>
      <c r="Z11" s="54">
        <f t="shared" si="5"/>
        <v>176471</v>
      </c>
      <c r="AA11" s="55">
        <v>85886</v>
      </c>
      <c r="AB11" s="56">
        <v>90585</v>
      </c>
      <c r="AC11" s="59">
        <f t="shared" si="6"/>
        <v>948</v>
      </c>
      <c r="AD11" s="60">
        <f t="shared" si="6"/>
        <v>395</v>
      </c>
      <c r="AE11" s="61">
        <f t="shared" si="6"/>
        <v>553</v>
      </c>
      <c r="AF11" s="62">
        <v>0.51000000000000512</v>
      </c>
      <c r="AG11" s="53" t="s">
        <v>49</v>
      </c>
      <c r="AH11" s="54">
        <f t="shared" si="7"/>
        <v>177238</v>
      </c>
      <c r="AI11" s="55">
        <v>86160</v>
      </c>
      <c r="AJ11" s="56">
        <v>91078</v>
      </c>
      <c r="AK11" s="59">
        <f t="shared" si="8"/>
        <v>767</v>
      </c>
      <c r="AL11" s="60">
        <f t="shared" si="8"/>
        <v>274</v>
      </c>
      <c r="AM11" s="61">
        <f t="shared" si="8"/>
        <v>493</v>
      </c>
      <c r="AN11" s="62">
        <v>0.51000000000000512</v>
      </c>
    </row>
  </sheetData>
  <mergeCells count="50">
    <mergeCell ref="AM2:AM3"/>
    <mergeCell ref="AE2:AE3"/>
    <mergeCell ref="AH2:AH3"/>
    <mergeCell ref="AI2:AI3"/>
    <mergeCell ref="AJ2:AJ3"/>
    <mergeCell ref="AK2:AK3"/>
    <mergeCell ref="AL2:AL3"/>
    <mergeCell ref="S2:S3"/>
    <mergeCell ref="T2:T3"/>
    <mergeCell ref="U2:U3"/>
    <mergeCell ref="V2:V3"/>
    <mergeCell ref="W2:W3"/>
    <mergeCell ref="Z2:Z3"/>
    <mergeCell ref="AK1:AM1"/>
    <mergeCell ref="AN1:AN3"/>
    <mergeCell ref="B2:B3"/>
    <mergeCell ref="C2:C3"/>
    <mergeCell ref="D2:D3"/>
    <mergeCell ref="E2:E3"/>
    <mergeCell ref="F2:F3"/>
    <mergeCell ref="G2:G3"/>
    <mergeCell ref="J2:J3"/>
    <mergeCell ref="K2:K3"/>
    <mergeCell ref="Y1:Y3"/>
    <mergeCell ref="Z1:AB1"/>
    <mergeCell ref="AC1:AE1"/>
    <mergeCell ref="AF1:AF3"/>
    <mergeCell ref="AG1:AG3"/>
    <mergeCell ref="AH1:AJ1"/>
    <mergeCell ref="AA2:AA3"/>
    <mergeCell ref="AB2:AB3"/>
    <mergeCell ref="AC2:AC3"/>
    <mergeCell ref="AD2:AD3"/>
    <mergeCell ref="M1:O1"/>
    <mergeCell ref="P1:P3"/>
    <mergeCell ref="Q1:Q3"/>
    <mergeCell ref="R1:T1"/>
    <mergeCell ref="U1:W1"/>
    <mergeCell ref="X1:X3"/>
    <mergeCell ref="M2:M3"/>
    <mergeCell ref="N2:N3"/>
    <mergeCell ref="O2:O3"/>
    <mergeCell ref="R2:R3"/>
    <mergeCell ref="A1:A3"/>
    <mergeCell ref="B1:D1"/>
    <mergeCell ref="E1:G1"/>
    <mergeCell ref="H1:H3"/>
    <mergeCell ref="I1:I3"/>
    <mergeCell ref="J1:L1"/>
    <mergeCell ref="L2:L3"/>
  </mergeCells>
  <phoneticPr fontId="6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 ６</vt:lpstr>
      <vt:lpstr>補表</vt:lpstr>
      <vt:lpstr>補表!Print_Area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kawasaki-admin</cp:lastModifiedBy>
  <cp:lastPrinted>2018-10-29T01:20:40Z</cp:lastPrinted>
  <dcterms:created xsi:type="dcterms:W3CDTF">2002-08-09T06:04:00Z</dcterms:created>
  <dcterms:modified xsi:type="dcterms:W3CDTF">2018-10-29T01:24:25Z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