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001/"/>
    </mc:Choice>
  </mc:AlternateContent>
  <xr:revisionPtr revIDLastSave="0" documentId="13_ncr:1_{A4179222-191F-4F47-9513-0F8D1573974F}" xr6:coauthVersionLast="40" xr6:coauthVersionMax="40" xr10:uidLastSave="{00000000-0000-0000-0000-000000000000}"/>
  <bookViews>
    <workbookView xWindow="0" yWindow="440" windowWidth="21600" windowHeight="17220" xr2:uid="{00000000-000D-0000-FFFF-FFFF00000000}"/>
  </bookViews>
  <sheets>
    <sheet name="表 １４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F5" i="1"/>
  <c r="G5" i="1"/>
  <c r="I5" i="1"/>
  <c r="J5" i="1"/>
  <c r="K5" i="1"/>
  <c r="M5" i="1"/>
  <c r="N5" i="1"/>
  <c r="D9" i="1"/>
  <c r="E9" i="1"/>
  <c r="F9" i="1"/>
  <c r="G9" i="1"/>
  <c r="H9" i="1"/>
  <c r="I9" i="1"/>
  <c r="J9" i="1"/>
  <c r="K9" i="1"/>
  <c r="L9" i="1"/>
  <c r="M9" i="1"/>
  <c r="N9" i="1"/>
  <c r="O9" i="1"/>
  <c r="D7" i="1"/>
  <c r="D5" i="1" s="1"/>
  <c r="E7" i="1"/>
  <c r="F7" i="1"/>
  <c r="G7" i="1"/>
  <c r="H7" i="1"/>
  <c r="H5" i="1" s="1"/>
  <c r="I7" i="1"/>
  <c r="J7" i="1"/>
  <c r="K7" i="1"/>
  <c r="L7" i="1"/>
  <c r="L5" i="1" s="1"/>
  <c r="M7" i="1"/>
  <c r="N7" i="1"/>
  <c r="O7" i="1"/>
  <c r="C10" i="1"/>
  <c r="C12" i="1"/>
  <c r="C16" i="1"/>
  <c r="C30" i="1"/>
  <c r="C28" i="1"/>
  <c r="C27" i="1"/>
  <c r="C25" i="1"/>
  <c r="C24" i="1"/>
  <c r="C22" i="1"/>
  <c r="C21" i="1"/>
  <c r="C19" i="1"/>
  <c r="C18" i="1"/>
  <c r="C15" i="1"/>
  <c r="C13" i="1"/>
  <c r="C7" i="1" l="1"/>
  <c r="O5" i="1"/>
  <c r="C9" i="1"/>
  <c r="C5" i="1" l="1"/>
  <c r="D6" i="1" s="1"/>
  <c r="O6" i="1" l="1"/>
  <c r="L6" i="1"/>
  <c r="I6" i="1"/>
  <c r="C6" i="1"/>
  <c r="N6" i="1"/>
  <c r="F6" i="1"/>
  <c r="K6" i="1"/>
  <c r="E6" i="1"/>
  <c r="J6" i="1"/>
  <c r="H6" i="1"/>
  <c r="M6" i="1"/>
  <c r="G6" i="1"/>
</calcChain>
</file>

<file path=xl/sharedStrings.xml><?xml version="1.0" encoding="utf-8"?>
<sst xmlns="http://schemas.openxmlformats.org/spreadsheetml/2006/main" count="43" uniqueCount="29">
  <si>
    <t>§３　出　　 生</t>
  </si>
  <si>
    <t>表 １４  体重，性別出生数</t>
  </si>
  <si>
    <t>総　数</t>
  </si>
  <si>
    <t>999ｇ
以下</t>
  </si>
  <si>
    <t>1,000
～
1,499</t>
  </si>
  <si>
    <t>1,500
～
1,999</t>
  </si>
  <si>
    <t>2,000
～
2,499</t>
  </si>
  <si>
    <t>2,500未満
低体重児
（再掲）</t>
  </si>
  <si>
    <t>2,500
～
2,999</t>
  </si>
  <si>
    <t>3,000
～
3,499</t>
  </si>
  <si>
    <t>3,500
～
3,999</t>
  </si>
  <si>
    <t>4,000
～
4,499</t>
  </si>
  <si>
    <t>4,500
～
4,999</t>
  </si>
  <si>
    <t>5,000ｇ
以上</t>
  </si>
  <si>
    <t>不詳</t>
  </si>
  <si>
    <t>総　　　　　数</t>
  </si>
  <si>
    <t>構成割合（％）</t>
  </si>
  <si>
    <t>総数</t>
  </si>
  <si>
    <t>男</t>
  </si>
  <si>
    <t>女</t>
  </si>
  <si>
    <t>川崎</t>
  </si>
  <si>
    <t>　幸</t>
  </si>
  <si>
    <t>中原</t>
  </si>
  <si>
    <t>高津</t>
  </si>
  <si>
    <t>宮前</t>
  </si>
  <si>
    <t>多摩</t>
  </si>
  <si>
    <t>麻生</t>
  </si>
  <si>
    <t>資料：庶務課　「人口動態調査」より</t>
  </si>
  <si>
    <t>平成29年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</si>
</sst>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11">
    <font>
      <sz val="11"/>
      <name val="ＭＳ Ｐゴシック"/>
      <charset val="128"/>
    </font>
    <font>
      <sz val="11"/>
      <name val="ＭＳ Ｐ明朝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/>
    </xf>
    <xf numFmtId="41" fontId="5" fillId="0" borderId="9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top"/>
    </xf>
    <xf numFmtId="41" fontId="5" fillId="0" borderId="13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top" wrapText="1"/>
    </xf>
    <xf numFmtId="41" fontId="0" fillId="0" borderId="0" xfId="0" applyNumberFormat="1" applyFill="1" applyAlignment="1"/>
    <xf numFmtId="0" fontId="5" fillId="0" borderId="14" xfId="0" applyFont="1" applyFill="1" applyBorder="1" applyAlignment="1">
      <alignment horizontal="center" vertical="center" wrapText="1"/>
    </xf>
    <xf numFmtId="41" fontId="5" fillId="0" borderId="9" xfId="0" applyNumberFormat="1" applyFont="1" applyFill="1" applyBorder="1" applyAlignment="1">
      <alignment horizontal="right"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horizontal="right" vertical="center"/>
    </xf>
    <xf numFmtId="41" fontId="5" fillId="0" borderId="17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41" fontId="6" fillId="0" borderId="15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6</xdr:row>
      <xdr:rowOff>0</xdr:rowOff>
    </xdr:from>
    <xdr:to>
      <xdr:col>0</xdr:col>
      <xdr:colOff>533400</xdr:colOff>
      <xdr:row>8</xdr:row>
      <xdr:rowOff>152400</xdr:rowOff>
    </xdr:to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406400" y="1422400"/>
          <a:ext cx="88900" cy="368300"/>
        </a:xfrm>
        <a:prstGeom prst="leftBrace">
          <a:avLst>
            <a:gd name="adj1" fmla="val 453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9</xdr:row>
      <xdr:rowOff>12700</xdr:rowOff>
    </xdr:from>
    <xdr:to>
      <xdr:col>0</xdr:col>
      <xdr:colOff>533400</xdr:colOff>
      <xdr:row>11</xdr:row>
      <xdr:rowOff>165100</xdr:rowOff>
    </xdr:to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/>
        </xdr:cNvSpPr>
      </xdr:nvSpPr>
      <xdr:spPr bwMode="auto">
        <a:xfrm>
          <a:off x="406400" y="18161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12</xdr:row>
      <xdr:rowOff>0</xdr:rowOff>
    </xdr:from>
    <xdr:to>
      <xdr:col>0</xdr:col>
      <xdr:colOff>533400</xdr:colOff>
      <xdr:row>14</xdr:row>
      <xdr:rowOff>165100</xdr:rowOff>
    </xdr:to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/>
        </xdr:cNvSpPr>
      </xdr:nvSpPr>
      <xdr:spPr bwMode="auto">
        <a:xfrm>
          <a:off x="406400" y="2184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15</xdr:row>
      <xdr:rowOff>12700</xdr:rowOff>
    </xdr:from>
    <xdr:to>
      <xdr:col>0</xdr:col>
      <xdr:colOff>533400</xdr:colOff>
      <xdr:row>17</xdr:row>
      <xdr:rowOff>165100</xdr:rowOff>
    </xdr:to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/>
        </xdr:cNvSpPr>
      </xdr:nvSpPr>
      <xdr:spPr bwMode="auto">
        <a:xfrm>
          <a:off x="406400" y="2565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18</xdr:row>
      <xdr:rowOff>12700</xdr:rowOff>
    </xdr:from>
    <xdr:to>
      <xdr:col>0</xdr:col>
      <xdr:colOff>533400</xdr:colOff>
      <xdr:row>20</xdr:row>
      <xdr:rowOff>165100</xdr:rowOff>
    </xdr:to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/>
        </xdr:cNvSpPr>
      </xdr:nvSpPr>
      <xdr:spPr bwMode="auto">
        <a:xfrm>
          <a:off x="406400" y="2946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21</xdr:row>
      <xdr:rowOff>12700</xdr:rowOff>
    </xdr:from>
    <xdr:to>
      <xdr:col>0</xdr:col>
      <xdr:colOff>533400</xdr:colOff>
      <xdr:row>23</xdr:row>
      <xdr:rowOff>165100</xdr:rowOff>
    </xdr:to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/>
        </xdr:cNvSpPr>
      </xdr:nvSpPr>
      <xdr:spPr bwMode="auto">
        <a:xfrm>
          <a:off x="406400" y="3327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24</xdr:row>
      <xdr:rowOff>12700</xdr:rowOff>
    </xdr:from>
    <xdr:to>
      <xdr:col>0</xdr:col>
      <xdr:colOff>533400</xdr:colOff>
      <xdr:row>26</xdr:row>
      <xdr:rowOff>165100</xdr:rowOff>
    </xdr:to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/>
        </xdr:cNvSpPr>
      </xdr:nvSpPr>
      <xdr:spPr bwMode="auto">
        <a:xfrm>
          <a:off x="406400" y="3708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27</xdr:row>
      <xdr:rowOff>0</xdr:rowOff>
    </xdr:from>
    <xdr:to>
      <xdr:col>0</xdr:col>
      <xdr:colOff>533400</xdr:colOff>
      <xdr:row>29</xdr:row>
      <xdr:rowOff>152400</xdr:rowOff>
    </xdr:to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/>
        </xdr:cNvSpPr>
      </xdr:nvSpPr>
      <xdr:spPr bwMode="auto">
        <a:xfrm>
          <a:off x="406400" y="40767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9</xdr:row>
      <xdr:rowOff>12700</xdr:rowOff>
    </xdr:from>
    <xdr:to>
      <xdr:col>0</xdr:col>
      <xdr:colOff>495300</xdr:colOff>
      <xdr:row>12</xdr:row>
      <xdr:rowOff>1814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06400" y="18161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12</xdr:row>
      <xdr:rowOff>0</xdr:rowOff>
    </xdr:from>
    <xdr:to>
      <xdr:col>0</xdr:col>
      <xdr:colOff>495300</xdr:colOff>
      <xdr:row>15</xdr:row>
      <xdr:rowOff>1814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06400" y="2184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15</xdr:row>
      <xdr:rowOff>12700</xdr:rowOff>
    </xdr:from>
    <xdr:to>
      <xdr:col>0</xdr:col>
      <xdr:colOff>495300</xdr:colOff>
      <xdr:row>18</xdr:row>
      <xdr:rowOff>1814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06400" y="2565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18</xdr:row>
      <xdr:rowOff>12700</xdr:rowOff>
    </xdr:from>
    <xdr:to>
      <xdr:col>0</xdr:col>
      <xdr:colOff>495300</xdr:colOff>
      <xdr:row>21</xdr:row>
      <xdr:rowOff>1814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406400" y="2946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21</xdr:row>
      <xdr:rowOff>12700</xdr:rowOff>
    </xdr:from>
    <xdr:to>
      <xdr:col>0</xdr:col>
      <xdr:colOff>495300</xdr:colOff>
      <xdr:row>24</xdr:row>
      <xdr:rowOff>1814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406400" y="3327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24</xdr:row>
      <xdr:rowOff>12700</xdr:rowOff>
    </xdr:from>
    <xdr:to>
      <xdr:col>0</xdr:col>
      <xdr:colOff>495300</xdr:colOff>
      <xdr:row>27</xdr:row>
      <xdr:rowOff>1814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406400" y="3708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27</xdr:row>
      <xdr:rowOff>0</xdr:rowOff>
    </xdr:from>
    <xdr:to>
      <xdr:col>0</xdr:col>
      <xdr:colOff>495300</xdr:colOff>
      <xdr:row>29</xdr:row>
      <xdr:rowOff>152400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06400" y="40767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tabSelected="1" zoomScaleNormal="100" zoomScalePageLayoutView="140" workbookViewId="0">
      <selection activeCell="E19" sqref="E19"/>
    </sheetView>
  </sheetViews>
  <sheetFormatPr baseColWidth="10" defaultColWidth="8.83203125" defaultRowHeight="14"/>
  <cols>
    <col min="1" max="1" width="6.5" style="3" customWidth="1"/>
    <col min="2" max="2" width="3.33203125" style="3" customWidth="1"/>
    <col min="3" max="3" width="7" style="3" customWidth="1"/>
    <col min="4" max="7" width="5.5" style="3" customWidth="1"/>
    <col min="8" max="8" width="8.33203125" style="3" customWidth="1"/>
    <col min="9" max="10" width="5.6640625" style="3" customWidth="1"/>
    <col min="11" max="15" width="5.5" style="3" customWidth="1"/>
    <col min="16" max="16384" width="8.83203125" style="3"/>
  </cols>
  <sheetData>
    <row r="1" spans="1:16" s="1" customFormat="1" ht="1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6" s="1" customFormat="1" ht="8" customHeight="1"/>
    <row r="3" spans="1:16" s="1" customFormat="1" ht="18" customHeight="1" thickBot="1">
      <c r="A3" s="4" t="s">
        <v>1</v>
      </c>
      <c r="B3" s="5"/>
      <c r="C3" s="5"/>
      <c r="D3" s="6"/>
      <c r="E3" s="6"/>
      <c r="F3" s="6"/>
      <c r="G3" s="6"/>
      <c r="H3" s="6"/>
      <c r="I3" s="6"/>
      <c r="N3" s="30" t="s">
        <v>28</v>
      </c>
      <c r="O3" s="30"/>
    </row>
    <row r="4" spans="1:16" s="2" customFormat="1" ht="42" customHeight="1" thickBot="1">
      <c r="A4" s="31"/>
      <c r="B4" s="32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16" t="s">
        <v>14</v>
      </c>
    </row>
    <row r="5" spans="1:16" s="1" customFormat="1" ht="13.75" customHeight="1">
      <c r="A5" s="33" t="s">
        <v>15</v>
      </c>
      <c r="B5" s="34"/>
      <c r="C5" s="21">
        <f>SUM(C7,C9)</f>
        <v>13778</v>
      </c>
      <c r="D5" s="21">
        <f t="shared" ref="D5:O5" si="0">SUM(D7,D9)</f>
        <v>35</v>
      </c>
      <c r="E5" s="21">
        <f t="shared" si="0"/>
        <v>52</v>
      </c>
      <c r="F5" s="21">
        <f t="shared" si="0"/>
        <v>158</v>
      </c>
      <c r="G5" s="21">
        <f t="shared" si="0"/>
        <v>1039</v>
      </c>
      <c r="H5" s="21">
        <f t="shared" si="0"/>
        <v>1284</v>
      </c>
      <c r="I5" s="21">
        <f t="shared" si="0"/>
        <v>5394</v>
      </c>
      <c r="J5" s="21">
        <f t="shared" si="0"/>
        <v>5675</v>
      </c>
      <c r="K5" s="21">
        <f t="shared" si="0"/>
        <v>1325</v>
      </c>
      <c r="L5" s="21">
        <f t="shared" si="0"/>
        <v>97</v>
      </c>
      <c r="M5" s="21">
        <f t="shared" si="0"/>
        <v>2</v>
      </c>
      <c r="N5" s="21">
        <f t="shared" si="0"/>
        <v>0</v>
      </c>
      <c r="O5" s="22">
        <f t="shared" si="0"/>
        <v>1</v>
      </c>
      <c r="P5" s="26"/>
    </row>
    <row r="6" spans="1:16" s="2" customFormat="1" ht="13.75" customHeight="1">
      <c r="A6" s="35" t="s">
        <v>16</v>
      </c>
      <c r="B6" s="36"/>
      <c r="C6" s="23">
        <f>C5/$C$5*100</f>
        <v>100</v>
      </c>
      <c r="D6" s="23">
        <f>D5/$C$5*100</f>
        <v>0.25402816083611557</v>
      </c>
      <c r="E6" s="23">
        <f t="shared" ref="E6:O6" si="1">E5/$C$5*100</f>
        <v>0.37741326752794307</v>
      </c>
      <c r="F6" s="23">
        <f t="shared" si="1"/>
        <v>1.1467556974887503</v>
      </c>
      <c r="G6" s="23">
        <f t="shared" si="1"/>
        <v>7.5410074031064021</v>
      </c>
      <c r="H6" s="23">
        <f t="shared" si="1"/>
        <v>9.3192045289592098</v>
      </c>
      <c r="I6" s="23">
        <f t="shared" si="1"/>
        <v>39.149368558571638</v>
      </c>
      <c r="J6" s="23">
        <f t="shared" si="1"/>
        <v>41.188851792713024</v>
      </c>
      <c r="K6" s="23">
        <f t="shared" si="1"/>
        <v>9.6167803745100873</v>
      </c>
      <c r="L6" s="23">
        <f t="shared" si="1"/>
        <v>0.70402090288866304</v>
      </c>
      <c r="M6" s="23">
        <f t="shared" si="1"/>
        <v>1.4515894904920888E-2</v>
      </c>
      <c r="N6" s="23">
        <f t="shared" si="1"/>
        <v>0</v>
      </c>
      <c r="O6" s="24">
        <f t="shared" si="1"/>
        <v>7.2579474524604439E-3</v>
      </c>
      <c r="P6" s="25"/>
    </row>
    <row r="7" spans="1:16" s="2" customFormat="1" ht="13.75" customHeight="1">
      <c r="A7" s="27" t="s">
        <v>17</v>
      </c>
      <c r="B7" s="9" t="s">
        <v>18</v>
      </c>
      <c r="C7" s="10">
        <f>SUM(C10,C13,C16,C19,C22,C25,C28)</f>
        <v>7072</v>
      </c>
      <c r="D7" s="10">
        <f t="shared" ref="D7:O7" si="2">SUM(D10,D13,D16,D19,D22,D25,D28)</f>
        <v>20</v>
      </c>
      <c r="E7" s="10">
        <f t="shared" si="2"/>
        <v>33</v>
      </c>
      <c r="F7" s="10">
        <f t="shared" si="2"/>
        <v>76</v>
      </c>
      <c r="G7" s="10">
        <f t="shared" si="2"/>
        <v>438</v>
      </c>
      <c r="H7" s="10">
        <f t="shared" si="2"/>
        <v>567</v>
      </c>
      <c r="I7" s="10">
        <f t="shared" si="2"/>
        <v>2493</v>
      </c>
      <c r="J7" s="10">
        <f t="shared" si="2"/>
        <v>3096</v>
      </c>
      <c r="K7" s="10">
        <f t="shared" si="2"/>
        <v>844</v>
      </c>
      <c r="L7" s="10">
        <f t="shared" si="2"/>
        <v>69</v>
      </c>
      <c r="M7" s="10">
        <f t="shared" si="2"/>
        <v>2</v>
      </c>
      <c r="N7" s="10">
        <f t="shared" si="2"/>
        <v>0</v>
      </c>
      <c r="O7" s="18">
        <f t="shared" si="2"/>
        <v>1</v>
      </c>
      <c r="P7" s="25"/>
    </row>
    <row r="8" spans="1:16" s="2" customFormat="1" ht="4" customHeight="1">
      <c r="A8" s="27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7"/>
      <c r="N8" s="10"/>
      <c r="O8" s="18"/>
    </row>
    <row r="9" spans="1:16" s="2" customFormat="1" ht="13.75" customHeight="1">
      <c r="A9" s="27"/>
      <c r="B9" s="9" t="s">
        <v>19</v>
      </c>
      <c r="C9" s="10">
        <f>SUM(C12,C15,C18,C21,C24,C27,C30)</f>
        <v>6706</v>
      </c>
      <c r="D9" s="10">
        <f t="shared" ref="D9:O9" si="3">SUM(D12,D15,D18,D21,D24,D27,D30)</f>
        <v>15</v>
      </c>
      <c r="E9" s="10">
        <f t="shared" si="3"/>
        <v>19</v>
      </c>
      <c r="F9" s="10">
        <f t="shared" si="3"/>
        <v>82</v>
      </c>
      <c r="G9" s="10">
        <f t="shared" si="3"/>
        <v>601</v>
      </c>
      <c r="H9" s="10">
        <f t="shared" si="3"/>
        <v>717</v>
      </c>
      <c r="I9" s="10">
        <f t="shared" si="3"/>
        <v>2901</v>
      </c>
      <c r="J9" s="10">
        <f t="shared" si="3"/>
        <v>2579</v>
      </c>
      <c r="K9" s="10">
        <f t="shared" si="3"/>
        <v>481</v>
      </c>
      <c r="L9" s="10">
        <f t="shared" si="3"/>
        <v>28</v>
      </c>
      <c r="M9" s="10">
        <f t="shared" si="3"/>
        <v>0</v>
      </c>
      <c r="N9" s="10">
        <f t="shared" si="3"/>
        <v>0</v>
      </c>
      <c r="O9" s="18">
        <f t="shared" si="3"/>
        <v>0</v>
      </c>
      <c r="P9" s="25"/>
    </row>
    <row r="10" spans="1:16" s="2" customFormat="1" ht="13.75" customHeight="1">
      <c r="A10" s="27" t="s">
        <v>20</v>
      </c>
      <c r="B10" s="9" t="s">
        <v>18</v>
      </c>
      <c r="C10" s="10">
        <f>SUM(D10:O10)-H10</f>
        <v>890</v>
      </c>
      <c r="D10" s="10">
        <v>5</v>
      </c>
      <c r="E10" s="10">
        <v>5</v>
      </c>
      <c r="F10" s="10">
        <v>17</v>
      </c>
      <c r="G10" s="10">
        <v>50</v>
      </c>
      <c r="H10" s="10">
        <v>77</v>
      </c>
      <c r="I10" s="10">
        <v>316</v>
      </c>
      <c r="J10" s="10">
        <v>378</v>
      </c>
      <c r="K10" s="10">
        <v>111</v>
      </c>
      <c r="L10" s="10">
        <v>7</v>
      </c>
      <c r="M10" s="17">
        <v>0</v>
      </c>
      <c r="N10" s="10">
        <v>0</v>
      </c>
      <c r="O10" s="18">
        <v>1</v>
      </c>
    </row>
    <row r="11" spans="1:16" s="2" customFormat="1" ht="4" customHeight="1">
      <c r="A11" s="27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7"/>
      <c r="N11" s="10"/>
      <c r="O11" s="18"/>
    </row>
    <row r="12" spans="1:16" s="2" customFormat="1" ht="13.75" customHeight="1">
      <c r="A12" s="27"/>
      <c r="B12" s="9" t="s">
        <v>19</v>
      </c>
      <c r="C12" s="10">
        <f>SUM(D12:O12)-H12</f>
        <v>812</v>
      </c>
      <c r="D12" s="10">
        <v>6</v>
      </c>
      <c r="E12" s="10">
        <v>3</v>
      </c>
      <c r="F12" s="10">
        <v>9</v>
      </c>
      <c r="G12" s="10">
        <v>81</v>
      </c>
      <c r="H12" s="10">
        <v>99</v>
      </c>
      <c r="I12" s="10">
        <v>354</v>
      </c>
      <c r="J12" s="10">
        <v>295</v>
      </c>
      <c r="K12" s="10">
        <v>57</v>
      </c>
      <c r="L12" s="10">
        <v>7</v>
      </c>
      <c r="M12" s="17">
        <v>0</v>
      </c>
      <c r="N12" s="10">
        <v>0</v>
      </c>
      <c r="O12" s="18">
        <v>0</v>
      </c>
    </row>
    <row r="13" spans="1:16" s="2" customFormat="1" ht="13.75" customHeight="1">
      <c r="A13" s="27" t="s">
        <v>21</v>
      </c>
      <c r="B13" s="9" t="s">
        <v>18</v>
      </c>
      <c r="C13" s="10">
        <f t="shared" ref="C13:C30" si="4">SUM(D13:O13)-H13</f>
        <v>914</v>
      </c>
      <c r="D13" s="10">
        <v>1</v>
      </c>
      <c r="E13" s="10">
        <v>0</v>
      </c>
      <c r="F13" s="10">
        <v>8</v>
      </c>
      <c r="G13" s="10">
        <v>65</v>
      </c>
      <c r="H13" s="10">
        <v>74</v>
      </c>
      <c r="I13" s="10">
        <v>305</v>
      </c>
      <c r="J13" s="10">
        <v>419</v>
      </c>
      <c r="K13" s="10">
        <v>109</v>
      </c>
      <c r="L13" s="10">
        <v>7</v>
      </c>
      <c r="M13" s="17">
        <v>0</v>
      </c>
      <c r="N13" s="10">
        <v>0</v>
      </c>
      <c r="O13" s="18">
        <v>0</v>
      </c>
      <c r="P13" s="25"/>
    </row>
    <row r="14" spans="1:16" s="2" customFormat="1" ht="3" customHeight="1">
      <c r="A14" s="27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7"/>
      <c r="N14" s="10"/>
      <c r="O14" s="18"/>
      <c r="P14" s="25"/>
    </row>
    <row r="15" spans="1:16" s="2" customFormat="1" ht="13.75" customHeight="1">
      <c r="A15" s="27"/>
      <c r="B15" s="9" t="s">
        <v>19</v>
      </c>
      <c r="C15" s="10">
        <f t="shared" si="4"/>
        <v>777</v>
      </c>
      <c r="D15" s="10">
        <v>1</v>
      </c>
      <c r="E15" s="10">
        <v>2</v>
      </c>
      <c r="F15" s="10">
        <v>6</v>
      </c>
      <c r="G15" s="10">
        <v>78</v>
      </c>
      <c r="H15" s="10">
        <v>87</v>
      </c>
      <c r="I15" s="10">
        <v>330</v>
      </c>
      <c r="J15" s="10">
        <v>297</v>
      </c>
      <c r="K15" s="10">
        <v>63</v>
      </c>
      <c r="L15" s="10">
        <v>0</v>
      </c>
      <c r="M15" s="17">
        <v>0</v>
      </c>
      <c r="N15" s="10">
        <v>0</v>
      </c>
      <c r="O15" s="18">
        <v>0</v>
      </c>
      <c r="P15" s="25"/>
    </row>
    <row r="16" spans="1:16" s="2" customFormat="1" ht="13.75" customHeight="1">
      <c r="A16" s="27" t="s">
        <v>22</v>
      </c>
      <c r="B16" s="9" t="s">
        <v>18</v>
      </c>
      <c r="C16" s="10">
        <f>SUM(D16:O16)-H16</f>
        <v>1468</v>
      </c>
      <c r="D16" s="10">
        <v>5</v>
      </c>
      <c r="E16" s="10">
        <v>6</v>
      </c>
      <c r="F16" s="10">
        <v>13</v>
      </c>
      <c r="G16" s="10">
        <v>86</v>
      </c>
      <c r="H16" s="10">
        <v>110</v>
      </c>
      <c r="I16" s="10">
        <v>540</v>
      </c>
      <c r="J16" s="10">
        <v>634</v>
      </c>
      <c r="K16" s="10">
        <v>169</v>
      </c>
      <c r="L16" s="10">
        <v>14</v>
      </c>
      <c r="M16" s="17">
        <v>1</v>
      </c>
      <c r="N16" s="10">
        <v>0</v>
      </c>
      <c r="O16" s="18">
        <v>0</v>
      </c>
      <c r="P16" s="25"/>
    </row>
    <row r="17" spans="1:16" s="2" customFormat="1" ht="4" customHeight="1">
      <c r="A17" s="27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7"/>
      <c r="N17" s="10"/>
      <c r="O17" s="18"/>
      <c r="P17" s="25"/>
    </row>
    <row r="18" spans="1:16" s="2" customFormat="1" ht="13.75" customHeight="1">
      <c r="A18" s="27"/>
      <c r="B18" s="9" t="s">
        <v>19</v>
      </c>
      <c r="C18" s="10">
        <f t="shared" si="4"/>
        <v>1466</v>
      </c>
      <c r="D18" s="10">
        <v>0</v>
      </c>
      <c r="E18" s="10">
        <v>1</v>
      </c>
      <c r="F18" s="10">
        <v>19</v>
      </c>
      <c r="G18" s="10">
        <v>114</v>
      </c>
      <c r="H18" s="10">
        <v>134</v>
      </c>
      <c r="I18" s="10">
        <v>620</v>
      </c>
      <c r="J18" s="10">
        <v>594</v>
      </c>
      <c r="K18" s="10">
        <v>114</v>
      </c>
      <c r="L18" s="10">
        <v>4</v>
      </c>
      <c r="M18" s="17">
        <v>0</v>
      </c>
      <c r="N18" s="10">
        <v>0</v>
      </c>
      <c r="O18" s="18">
        <v>0</v>
      </c>
      <c r="P18" s="25"/>
    </row>
    <row r="19" spans="1:16" s="2" customFormat="1" ht="13.75" customHeight="1">
      <c r="A19" s="27" t="s">
        <v>23</v>
      </c>
      <c r="B19" s="9" t="s">
        <v>18</v>
      </c>
      <c r="C19" s="10">
        <f t="shared" si="4"/>
        <v>1182</v>
      </c>
      <c r="D19" s="10">
        <v>3</v>
      </c>
      <c r="E19" s="10">
        <v>8</v>
      </c>
      <c r="F19" s="10">
        <v>15</v>
      </c>
      <c r="G19" s="10">
        <v>74</v>
      </c>
      <c r="H19" s="10">
        <v>100</v>
      </c>
      <c r="I19" s="10">
        <v>401</v>
      </c>
      <c r="J19" s="10">
        <v>517</v>
      </c>
      <c r="K19" s="10">
        <v>151</v>
      </c>
      <c r="L19" s="10">
        <v>13</v>
      </c>
      <c r="M19" s="17">
        <v>0</v>
      </c>
      <c r="N19" s="10">
        <v>0</v>
      </c>
      <c r="O19" s="18">
        <v>0</v>
      </c>
      <c r="P19" s="25"/>
    </row>
    <row r="20" spans="1:16" s="2" customFormat="1" ht="4" customHeight="1">
      <c r="A20" s="27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7"/>
      <c r="N20" s="10"/>
      <c r="O20" s="18"/>
      <c r="P20" s="25"/>
    </row>
    <row r="21" spans="1:16" s="2" customFormat="1" ht="13.75" customHeight="1">
      <c r="A21" s="27"/>
      <c r="B21" s="9" t="s">
        <v>19</v>
      </c>
      <c r="C21" s="10">
        <f t="shared" si="4"/>
        <v>1150</v>
      </c>
      <c r="D21" s="10">
        <v>3</v>
      </c>
      <c r="E21" s="10">
        <v>6</v>
      </c>
      <c r="F21" s="10">
        <v>10</v>
      </c>
      <c r="G21" s="10">
        <v>98</v>
      </c>
      <c r="H21" s="10">
        <v>117</v>
      </c>
      <c r="I21" s="10">
        <v>531</v>
      </c>
      <c r="J21" s="10">
        <v>419</v>
      </c>
      <c r="K21" s="10">
        <v>77</v>
      </c>
      <c r="L21" s="10">
        <v>6</v>
      </c>
      <c r="M21" s="17">
        <v>0</v>
      </c>
      <c r="N21" s="10">
        <v>0</v>
      </c>
      <c r="O21" s="18">
        <v>0</v>
      </c>
      <c r="P21" s="25"/>
    </row>
    <row r="22" spans="1:16" s="2" customFormat="1" ht="13.75" customHeight="1">
      <c r="A22" s="27" t="s">
        <v>24</v>
      </c>
      <c r="B22" s="9" t="s">
        <v>18</v>
      </c>
      <c r="C22" s="10">
        <f t="shared" si="4"/>
        <v>1001</v>
      </c>
      <c r="D22" s="10">
        <v>3</v>
      </c>
      <c r="E22" s="10">
        <v>7</v>
      </c>
      <c r="F22" s="10">
        <v>10</v>
      </c>
      <c r="G22" s="10">
        <v>61</v>
      </c>
      <c r="H22" s="10">
        <v>81</v>
      </c>
      <c r="I22" s="10">
        <v>344</v>
      </c>
      <c r="J22" s="10">
        <v>443</v>
      </c>
      <c r="K22" s="10">
        <v>123</v>
      </c>
      <c r="L22" s="10">
        <v>9</v>
      </c>
      <c r="M22" s="17">
        <v>1</v>
      </c>
      <c r="N22" s="10">
        <v>0</v>
      </c>
      <c r="O22" s="18">
        <v>0</v>
      </c>
      <c r="P22" s="25"/>
    </row>
    <row r="23" spans="1:16" s="2" customFormat="1" ht="4" customHeight="1">
      <c r="A23" s="27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7"/>
      <c r="N23" s="10"/>
      <c r="O23" s="18"/>
      <c r="P23" s="25"/>
    </row>
    <row r="24" spans="1:16" s="2" customFormat="1" ht="13.75" customHeight="1">
      <c r="A24" s="27"/>
      <c r="B24" s="9" t="s">
        <v>19</v>
      </c>
      <c r="C24" s="10">
        <f t="shared" si="4"/>
        <v>944</v>
      </c>
      <c r="D24" s="10">
        <v>2</v>
      </c>
      <c r="E24" s="10">
        <v>6</v>
      </c>
      <c r="F24" s="10">
        <v>18</v>
      </c>
      <c r="G24" s="10">
        <v>88</v>
      </c>
      <c r="H24" s="10">
        <v>114</v>
      </c>
      <c r="I24" s="10">
        <v>410</v>
      </c>
      <c r="J24" s="10">
        <v>355</v>
      </c>
      <c r="K24" s="10">
        <v>60</v>
      </c>
      <c r="L24" s="10">
        <v>5</v>
      </c>
      <c r="M24" s="17">
        <v>0</v>
      </c>
      <c r="N24" s="10">
        <v>0</v>
      </c>
      <c r="O24" s="18">
        <v>0</v>
      </c>
      <c r="P24" s="25"/>
    </row>
    <row r="25" spans="1:16" s="2" customFormat="1" ht="13.75" customHeight="1">
      <c r="A25" s="27" t="s">
        <v>25</v>
      </c>
      <c r="B25" s="9" t="s">
        <v>18</v>
      </c>
      <c r="C25" s="10">
        <f t="shared" si="4"/>
        <v>969</v>
      </c>
      <c r="D25" s="10">
        <v>2</v>
      </c>
      <c r="E25" s="10">
        <v>5</v>
      </c>
      <c r="F25" s="10">
        <v>10</v>
      </c>
      <c r="G25" s="10">
        <v>64</v>
      </c>
      <c r="H25" s="10">
        <v>81</v>
      </c>
      <c r="I25" s="10">
        <v>337</v>
      </c>
      <c r="J25" s="10">
        <v>428</v>
      </c>
      <c r="K25" s="10">
        <v>113</v>
      </c>
      <c r="L25" s="10">
        <v>10</v>
      </c>
      <c r="M25" s="17">
        <v>0</v>
      </c>
      <c r="N25" s="10">
        <v>0</v>
      </c>
      <c r="O25" s="18">
        <v>0</v>
      </c>
      <c r="P25" s="25"/>
    </row>
    <row r="26" spans="1:16" s="2" customFormat="1" ht="4" customHeight="1">
      <c r="A26" s="27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7"/>
      <c r="N26" s="10"/>
      <c r="O26" s="18"/>
      <c r="P26" s="25"/>
    </row>
    <row r="27" spans="1:16" s="2" customFormat="1" ht="13.75" customHeight="1">
      <c r="A27" s="27"/>
      <c r="B27" s="9" t="s">
        <v>19</v>
      </c>
      <c r="C27" s="10">
        <f t="shared" si="4"/>
        <v>913</v>
      </c>
      <c r="D27" s="10">
        <v>0</v>
      </c>
      <c r="E27" s="10">
        <v>1</v>
      </c>
      <c r="F27" s="10">
        <v>10</v>
      </c>
      <c r="G27" s="10">
        <v>86</v>
      </c>
      <c r="H27" s="10">
        <v>97</v>
      </c>
      <c r="I27" s="10">
        <v>381</v>
      </c>
      <c r="J27" s="10">
        <v>369</v>
      </c>
      <c r="K27" s="10">
        <v>63</v>
      </c>
      <c r="L27" s="10">
        <v>3</v>
      </c>
      <c r="M27" s="17">
        <v>0</v>
      </c>
      <c r="N27" s="10">
        <v>0</v>
      </c>
      <c r="O27" s="18">
        <v>0</v>
      </c>
      <c r="P27" s="25"/>
    </row>
    <row r="28" spans="1:16" s="2" customFormat="1" ht="13.75" customHeight="1">
      <c r="A28" s="27" t="s">
        <v>26</v>
      </c>
      <c r="B28" s="9" t="s">
        <v>18</v>
      </c>
      <c r="C28" s="10">
        <f t="shared" si="4"/>
        <v>648</v>
      </c>
      <c r="D28" s="10">
        <v>1</v>
      </c>
      <c r="E28" s="10">
        <v>2</v>
      </c>
      <c r="F28" s="10">
        <v>3</v>
      </c>
      <c r="G28" s="10">
        <v>38</v>
      </c>
      <c r="H28" s="10">
        <v>44</v>
      </c>
      <c r="I28" s="10">
        <v>250</v>
      </c>
      <c r="J28" s="10">
        <v>277</v>
      </c>
      <c r="K28" s="10">
        <v>68</v>
      </c>
      <c r="L28" s="10">
        <v>9</v>
      </c>
      <c r="M28" s="17">
        <v>0</v>
      </c>
      <c r="N28" s="10">
        <v>0</v>
      </c>
      <c r="O28" s="18">
        <v>0</v>
      </c>
      <c r="P28" s="25"/>
    </row>
    <row r="29" spans="1:16" s="2" customFormat="1" ht="4" customHeight="1">
      <c r="A29" s="27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7"/>
      <c r="N29" s="10"/>
      <c r="O29" s="18"/>
      <c r="P29" s="25"/>
    </row>
    <row r="30" spans="1:16" s="2" customFormat="1" ht="13.75" customHeight="1" thickBot="1">
      <c r="A30" s="28"/>
      <c r="B30" s="11" t="s">
        <v>19</v>
      </c>
      <c r="C30" s="12">
        <f t="shared" si="4"/>
        <v>644</v>
      </c>
      <c r="D30" s="12">
        <v>3</v>
      </c>
      <c r="E30" s="12">
        <v>0</v>
      </c>
      <c r="F30" s="12">
        <v>10</v>
      </c>
      <c r="G30" s="12">
        <v>56</v>
      </c>
      <c r="H30" s="12">
        <v>69</v>
      </c>
      <c r="I30" s="12">
        <v>275</v>
      </c>
      <c r="J30" s="12">
        <v>250</v>
      </c>
      <c r="K30" s="12">
        <v>47</v>
      </c>
      <c r="L30" s="12">
        <v>3</v>
      </c>
      <c r="M30" s="19">
        <v>0</v>
      </c>
      <c r="N30" s="12">
        <v>0</v>
      </c>
      <c r="O30" s="20">
        <v>0</v>
      </c>
      <c r="P30" s="25"/>
    </row>
    <row r="31" spans="1:16" s="2" customFormat="1" ht="13.75" customHeight="1">
      <c r="A31" s="13" t="s">
        <v>27</v>
      </c>
      <c r="B31" s="14"/>
    </row>
    <row r="32" spans="1:16" ht="13.75" customHeight="1">
      <c r="C32" s="15"/>
    </row>
    <row r="33" ht="13.75" customHeight="1"/>
    <row r="34" ht="13.75" customHeight="1"/>
    <row r="35" ht="13.75" customHeight="1"/>
    <row r="36" ht="13.75" customHeight="1"/>
    <row r="37" ht="13.75" customHeight="1"/>
    <row r="38" ht="13.75" customHeight="1"/>
    <row r="39" ht="13.75" customHeight="1"/>
    <row r="40" ht="13.75" customHeight="1"/>
    <row r="41" ht="13.75" customHeight="1"/>
  </sheetData>
  <mergeCells count="13">
    <mergeCell ref="A22:A24"/>
    <mergeCell ref="A25:A27"/>
    <mergeCell ref="A28:A30"/>
    <mergeCell ref="A1:I1"/>
    <mergeCell ref="N3:O3"/>
    <mergeCell ref="A4:B4"/>
    <mergeCell ref="A5:B5"/>
    <mergeCell ref="A6:B6"/>
    <mergeCell ref="A7:A9"/>
    <mergeCell ref="A10:A12"/>
    <mergeCell ref="A13:A15"/>
    <mergeCell ref="A16:A18"/>
    <mergeCell ref="A19:A21"/>
  </mergeCells>
  <phoneticPr fontId="10"/>
  <printOptions horizontalCentered="1"/>
  <pageMargins left="0.47222222222222199" right="0.47222222222222199" top="0.70833333333333304" bottom="0" header="0" footer="0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2018-12-02T07:22:45Z</cp:lastPrinted>
  <dcterms:created xsi:type="dcterms:W3CDTF">2002-08-09T06:04:00Z</dcterms:created>
  <dcterms:modified xsi:type="dcterms:W3CDTF">2018-12-02T07:22:46Z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