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heckCompatibility="1"/>
  <mc:AlternateContent xmlns:mc="http://schemas.openxmlformats.org/markup-compatibility/2006">
    <mc:Choice Requires="x15">
      <x15ac:absPath xmlns:x15ac="http://schemas.microsoft.com/office/spreadsheetml/2010/11/ac" url="\\kawasaki.local\庁内共有ファイルサーバ\40（健）総務部庶務課\調査係\●統計調査関係\10  健康福祉年報\H27年度\ＨＰ公開\エクセル\"/>
    </mc:Choice>
  </mc:AlternateContent>
  <bookViews>
    <workbookView xWindow="0" yWindow="450" windowWidth="17595" windowHeight="4770"/>
  </bookViews>
  <sheets>
    <sheet name="表 ４３２  扶助別保護費" sheetId="3" r:id="rId1"/>
  </sheets>
  <definedNames>
    <definedName name="_xlnm.Print_Area" localSheetId="0">'表 ４３２  扶助別保護費'!$A$1:$N$17</definedName>
  </definedName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8" i="3" l="1"/>
  <c r="L6" i="3"/>
  <c r="L5" i="3"/>
  <c r="C6" i="3"/>
  <c r="D6" i="3"/>
  <c r="E6" i="3"/>
  <c r="F6" i="3"/>
  <c r="G6" i="3"/>
  <c r="H6" i="3"/>
  <c r="I6" i="3"/>
  <c r="J6" i="3"/>
  <c r="K6" i="3"/>
  <c r="M6" i="3"/>
  <c r="K5" i="3"/>
  <c r="J5" i="3"/>
  <c r="I5" i="3"/>
  <c r="H5" i="3"/>
  <c r="G5" i="3"/>
  <c r="F5" i="3"/>
  <c r="E5" i="3"/>
  <c r="D5" i="3"/>
  <c r="C5" i="3"/>
  <c r="M5" i="3"/>
  <c r="C8" i="3"/>
  <c r="D8" i="3"/>
  <c r="E8" i="3"/>
  <c r="F8" i="3"/>
  <c r="G8" i="3"/>
  <c r="H8" i="3"/>
  <c r="I8" i="3"/>
  <c r="J8" i="3"/>
  <c r="K8" i="3"/>
  <c r="M7" i="3"/>
  <c r="C9" i="3"/>
  <c r="J9" i="3"/>
  <c r="H9" i="3"/>
  <c r="E9" i="3"/>
  <c r="D9" i="3"/>
  <c r="F9" i="3"/>
  <c r="G9" i="3"/>
  <c r="I9" i="3"/>
  <c r="K9" i="3"/>
  <c r="M9" i="3"/>
  <c r="N7" i="3"/>
  <c r="L9" i="3"/>
  <c r="M8" i="3"/>
</calcChain>
</file>

<file path=xl/sharedStrings.xml><?xml version="1.0" encoding="utf-8"?>
<sst xmlns="http://schemas.openxmlformats.org/spreadsheetml/2006/main" count="39" uniqueCount="25">
  <si>
    <t>　一年間の生活保護費を扶助別に集計したものである。</t>
    <rPh sb="1" eb="4">
      <t>イチネンカン</t>
    </rPh>
    <rPh sb="5" eb="7">
      <t>セイカツ</t>
    </rPh>
    <rPh sb="7" eb="9">
      <t>ホゴ</t>
    </rPh>
    <rPh sb="9" eb="10">
      <t>ヒ</t>
    </rPh>
    <rPh sb="11" eb="13">
      <t>フジョ</t>
    </rPh>
    <rPh sb="13" eb="14">
      <t>ベツ</t>
    </rPh>
    <rPh sb="15" eb="17">
      <t>シュウケイ</t>
    </rPh>
    <phoneticPr fontId="2"/>
  </si>
  <si>
    <t>年間</t>
    <rPh sb="0" eb="2">
      <t>ネンカン</t>
    </rPh>
    <phoneticPr fontId="2"/>
  </si>
  <si>
    <t>１か月平均</t>
    <rPh sb="2" eb="3">
      <t>ゲツ</t>
    </rPh>
    <rPh sb="3" eb="5">
      <t>ヘイキン</t>
    </rPh>
    <phoneticPr fontId="2"/>
  </si>
  <si>
    <t>構成比</t>
    <rPh sb="0" eb="3">
      <t>コウセイヒ</t>
    </rPh>
    <phoneticPr fontId="2"/>
  </si>
  <si>
    <t>年</t>
    <rPh sb="0" eb="1">
      <t>ネン</t>
    </rPh>
    <phoneticPr fontId="2"/>
  </si>
  <si>
    <t>度</t>
    <rPh sb="0" eb="1">
      <t>ド</t>
    </rPh>
    <phoneticPr fontId="2"/>
  </si>
  <si>
    <t>資料：生活保護・自立支援室</t>
    <rPh sb="3" eb="5">
      <t>セイカツ</t>
    </rPh>
    <rPh sb="5" eb="7">
      <t>ホゴ</t>
    </rPh>
    <rPh sb="8" eb="13">
      <t>ジリツシエンシツ</t>
    </rPh>
    <phoneticPr fontId="2"/>
  </si>
  <si>
    <t>２４</t>
    <phoneticPr fontId="2"/>
  </si>
  <si>
    <t>２３</t>
    <phoneticPr fontId="2"/>
  </si>
  <si>
    <t>構成比(%)</t>
    <rPh sb="0" eb="3">
      <t>コウセイヒ</t>
    </rPh>
    <phoneticPr fontId="2"/>
  </si>
  <si>
    <t>27</t>
    <phoneticPr fontId="2"/>
  </si>
  <si>
    <t>表 ４３２  扶助別保護費</t>
    <phoneticPr fontId="2"/>
  </si>
  <si>
    <t>生活扶助
(円)</t>
    <rPh sb="0" eb="2">
      <t>セイカツ</t>
    </rPh>
    <rPh sb="2" eb="4">
      <t>フジョ</t>
    </rPh>
    <rPh sb="6" eb="7">
      <t>エン</t>
    </rPh>
    <phoneticPr fontId="2"/>
  </si>
  <si>
    <t>住宅扶助
(円)</t>
    <rPh sb="0" eb="2">
      <t>ジュウタク</t>
    </rPh>
    <rPh sb="2" eb="4">
      <t>フジョ</t>
    </rPh>
    <phoneticPr fontId="2"/>
  </si>
  <si>
    <t>教育扶助
(円)</t>
    <rPh sb="0" eb="2">
      <t>キョウイク</t>
    </rPh>
    <rPh sb="2" eb="4">
      <t>フジョ</t>
    </rPh>
    <phoneticPr fontId="2"/>
  </si>
  <si>
    <t>介護扶助
(円)</t>
    <rPh sb="0" eb="2">
      <t>カイゴ</t>
    </rPh>
    <rPh sb="2" eb="4">
      <t>フジョ</t>
    </rPh>
    <phoneticPr fontId="2"/>
  </si>
  <si>
    <t>医療扶助
(円)</t>
    <rPh sb="0" eb="2">
      <t>イリョウ</t>
    </rPh>
    <rPh sb="2" eb="4">
      <t>フジョ</t>
    </rPh>
    <phoneticPr fontId="2"/>
  </si>
  <si>
    <t>出産扶助
(円)</t>
    <rPh sb="0" eb="2">
      <t>シュッサン</t>
    </rPh>
    <rPh sb="2" eb="4">
      <t>フジョ</t>
    </rPh>
    <phoneticPr fontId="2"/>
  </si>
  <si>
    <t>生業扶助
(円)</t>
    <rPh sb="0" eb="2">
      <t>セイギョウ</t>
    </rPh>
    <rPh sb="2" eb="4">
      <t>フジョ</t>
    </rPh>
    <phoneticPr fontId="2"/>
  </si>
  <si>
    <t>葬祭扶助
(円)</t>
    <rPh sb="0" eb="2">
      <t>ソウサイ</t>
    </rPh>
    <rPh sb="2" eb="4">
      <t>フジョ</t>
    </rPh>
    <phoneticPr fontId="2"/>
  </si>
  <si>
    <t>施設事務費
(円)</t>
    <rPh sb="0" eb="2">
      <t>シセツ</t>
    </rPh>
    <rPh sb="2" eb="5">
      <t>ジムヒ</t>
    </rPh>
    <phoneticPr fontId="2"/>
  </si>
  <si>
    <t>総額
(円)</t>
    <rPh sb="0" eb="2">
      <t>ソウガク</t>
    </rPh>
    <phoneticPr fontId="2"/>
  </si>
  <si>
    <t>前年比
(%)</t>
    <rPh sb="0" eb="2">
      <t>ゼンネン</t>
    </rPh>
    <rPh sb="2" eb="3">
      <t>ヒ</t>
    </rPh>
    <phoneticPr fontId="2"/>
  </si>
  <si>
    <t>就労自立
支援金（円）</t>
    <rPh sb="0" eb="2">
      <t>シュウロウ</t>
    </rPh>
    <rPh sb="2" eb="4">
      <t>ジリツ</t>
    </rPh>
    <rPh sb="5" eb="7">
      <t>シエン</t>
    </rPh>
    <rPh sb="7" eb="8">
      <t>キン</t>
    </rPh>
    <rPh sb="9" eb="10">
      <t>エン</t>
    </rPh>
    <phoneticPr fontId="2"/>
  </si>
  <si>
    <t>26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</si>
</sst>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 * #,##0_ ;_ * \-#,##0_ ;_ * &quot;-&quot;_ ;_ @_ "/>
    <numFmt numFmtId="176" formatCode="#,##0.0_ ;[Red]\-#,##0.0\ "/>
    <numFmt numFmtId="177" formatCode="0.0_ "/>
    <numFmt numFmtId="178" formatCode="0.0000_ "/>
    <numFmt numFmtId="179" formatCode="0.00000_ 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8"/>
      <name val="ＭＳ Ｐゴシック"/>
      <family val="3"/>
      <charset val="128"/>
    </font>
    <font>
      <sz val="7"/>
      <name val="ＭＳ Ｐ明朝"/>
      <family val="1"/>
      <charset val="128"/>
    </font>
    <font>
      <sz val="6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7">
    <xf numFmtId="0" fontId="0" fillId="0" borderId="0" xfId="0"/>
    <xf numFmtId="0" fontId="3" fillId="0" borderId="0" xfId="0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right" vertical="center"/>
    </xf>
    <xf numFmtId="49" fontId="6" fillId="0" borderId="10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1" fontId="6" fillId="0" borderId="3" xfId="0" applyNumberFormat="1" applyFont="1" applyFill="1" applyBorder="1" applyAlignment="1"/>
    <xf numFmtId="49" fontId="6" fillId="0" borderId="10" xfId="0" applyNumberFormat="1" applyFont="1" applyFill="1" applyBorder="1" applyAlignment="1">
      <alignment horizontal="center" vertical="center" textRotation="255"/>
    </xf>
    <xf numFmtId="49" fontId="6" fillId="0" borderId="2" xfId="0" applyNumberFormat="1" applyFont="1" applyFill="1" applyBorder="1" applyAlignment="1">
      <alignment horizontal="center" vertical="center"/>
    </xf>
    <xf numFmtId="49" fontId="6" fillId="0" borderId="13" xfId="0" applyNumberFormat="1" applyFont="1" applyFill="1" applyBorder="1" applyAlignment="1">
      <alignment horizontal="center" vertical="center" textRotation="255"/>
    </xf>
    <xf numFmtId="177" fontId="6" fillId="0" borderId="3" xfId="0" applyNumberFormat="1" applyFont="1" applyFill="1" applyBorder="1" applyAlignment="1"/>
    <xf numFmtId="49" fontId="6" fillId="0" borderId="16" xfId="0" applyNumberFormat="1" applyFont="1" applyFill="1" applyBorder="1" applyAlignment="1">
      <alignment horizontal="center" vertical="center" textRotation="255"/>
    </xf>
    <xf numFmtId="0" fontId="6" fillId="0" borderId="0" xfId="0" applyFont="1" applyFill="1" applyBorder="1" applyAlignment="1">
      <alignment horizontal="right"/>
    </xf>
    <xf numFmtId="0" fontId="0" fillId="0" borderId="0" xfId="0" applyFont="1" applyFill="1" applyAlignment="1"/>
    <xf numFmtId="0" fontId="0" fillId="0" borderId="0" xfId="0" applyFont="1" applyFill="1" applyBorder="1" applyAlignment="1"/>
    <xf numFmtId="0" fontId="6" fillId="0" borderId="0" xfId="0" applyFont="1" applyFill="1" applyBorder="1" applyAlignment="1"/>
    <xf numFmtId="0" fontId="7" fillId="0" borderId="0" xfId="0" applyFont="1" applyFill="1" applyAlignment="1"/>
    <xf numFmtId="0" fontId="7" fillId="0" borderId="0" xfId="0" applyFont="1" applyFill="1" applyBorder="1" applyAlignment="1"/>
    <xf numFmtId="0" fontId="6" fillId="0" borderId="0" xfId="0" applyFont="1" applyFill="1" applyAlignment="1"/>
    <xf numFmtId="41" fontId="6" fillId="0" borderId="2" xfId="0" applyNumberFormat="1" applyFont="1" applyFill="1" applyBorder="1" applyAlignment="1"/>
    <xf numFmtId="177" fontId="6" fillId="0" borderId="2" xfId="0" applyNumberFormat="1" applyFont="1" applyFill="1" applyBorder="1" applyAlignment="1"/>
    <xf numFmtId="0" fontId="4" fillId="0" borderId="0" xfId="0" applyFont="1" applyFill="1" applyAlignment="1"/>
    <xf numFmtId="178" fontId="4" fillId="0" borderId="0" xfId="0" applyNumberFormat="1" applyFont="1" applyFill="1" applyAlignment="1"/>
    <xf numFmtId="179" fontId="4" fillId="0" borderId="0" xfId="0" applyNumberFormat="1" applyFont="1" applyFill="1" applyAlignment="1"/>
    <xf numFmtId="0" fontId="4" fillId="0" borderId="0" xfId="0" applyFont="1" applyFill="1" applyBorder="1" applyAlignment="1"/>
    <xf numFmtId="49" fontId="8" fillId="0" borderId="1" xfId="0" applyNumberFormat="1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/>
    </xf>
    <xf numFmtId="49" fontId="8" fillId="0" borderId="5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left"/>
    </xf>
    <xf numFmtId="49" fontId="6" fillId="0" borderId="10" xfId="0" applyNumberFormat="1" applyFont="1" applyFill="1" applyBorder="1" applyAlignment="1">
      <alignment horizontal="left" vertical="center"/>
    </xf>
    <xf numFmtId="49" fontId="6" fillId="0" borderId="10" xfId="0" applyNumberFormat="1" applyFont="1" applyFill="1" applyBorder="1" applyAlignment="1">
      <alignment horizontal="left" vertical="center" textRotation="255"/>
    </xf>
    <xf numFmtId="49" fontId="6" fillId="0" borderId="13" xfId="0" applyNumberFormat="1" applyFont="1" applyFill="1" applyBorder="1" applyAlignment="1">
      <alignment horizontal="left" vertical="center" textRotation="255"/>
    </xf>
    <xf numFmtId="49" fontId="6" fillId="0" borderId="14" xfId="0" applyNumberFormat="1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/>
    </xf>
    <xf numFmtId="0" fontId="0" fillId="0" borderId="0" xfId="0" applyFont="1" applyFill="1" applyBorder="1" applyAlignment="1">
      <alignment horizontal="left"/>
    </xf>
    <xf numFmtId="0" fontId="8" fillId="0" borderId="4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 applyProtection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/>
    </xf>
    <xf numFmtId="177" fontId="6" fillId="0" borderId="15" xfId="1" applyNumberFormat="1" applyFont="1" applyFill="1" applyBorder="1" applyAlignment="1">
      <alignment horizontal="center" vertical="center"/>
    </xf>
    <xf numFmtId="177" fontId="6" fillId="0" borderId="12" xfId="1" applyNumberFormat="1" applyFont="1" applyFill="1" applyBorder="1" applyAlignment="1">
      <alignment horizontal="center" vertical="center"/>
    </xf>
    <xf numFmtId="177" fontId="6" fillId="0" borderId="6" xfId="1" applyNumberFormat="1" applyFont="1" applyFill="1" applyBorder="1" applyAlignment="1">
      <alignment horizontal="center" vertical="center"/>
    </xf>
    <xf numFmtId="0" fontId="6" fillId="0" borderId="8" xfId="0" applyFont="1" applyFill="1" applyBorder="1" applyAlignment="1"/>
    <xf numFmtId="0" fontId="6" fillId="0" borderId="4" xfId="0" applyFont="1" applyFill="1" applyBorder="1" applyAlignment="1"/>
    <xf numFmtId="0" fontId="3" fillId="0" borderId="0" xfId="0" applyFont="1" applyFill="1" applyBorder="1" applyAlignment="1">
      <alignment horizontal="right" vertical="center"/>
    </xf>
    <xf numFmtId="176" fontId="6" fillId="0" borderId="11" xfId="1" applyNumberFormat="1" applyFont="1" applyFill="1" applyBorder="1" applyAlignment="1">
      <alignment horizontal="center" vertical="center"/>
    </xf>
    <xf numFmtId="176" fontId="6" fillId="0" borderId="12" xfId="1" applyNumberFormat="1" applyFont="1" applyFill="1" applyBorder="1" applyAlignment="1">
      <alignment horizontal="center" vertical="center"/>
    </xf>
    <xf numFmtId="41" fontId="9" fillId="0" borderId="1" xfId="0" applyNumberFormat="1" applyFont="1" applyFill="1" applyBorder="1" applyAlignment="1">
      <alignment shrinkToFit="1"/>
    </xf>
    <xf numFmtId="41" fontId="9" fillId="0" borderId="6" xfId="0" applyNumberFormat="1" applyFont="1" applyFill="1" applyBorder="1" applyAlignment="1">
      <alignment shrinkToFit="1"/>
    </xf>
    <xf numFmtId="177" fontId="9" fillId="0" borderId="12" xfId="1" applyNumberFormat="1" applyFont="1" applyFill="1" applyBorder="1" applyAlignment="1">
      <alignment horizontal="center" vertical="center" shrinkToFit="1"/>
    </xf>
    <xf numFmtId="41" fontId="9" fillId="0" borderId="2" xfId="0" applyNumberFormat="1" applyFont="1" applyFill="1" applyBorder="1" applyAlignment="1">
      <alignment shrinkToFit="1"/>
    </xf>
    <xf numFmtId="41" fontId="9" fillId="0" borderId="3" xfId="0" applyNumberFormat="1" applyFont="1" applyFill="1" applyBorder="1" applyAlignment="1">
      <alignment shrinkToFit="1"/>
    </xf>
    <xf numFmtId="177" fontId="9" fillId="0" borderId="5" xfId="0" applyNumberFormat="1" applyFont="1" applyFill="1" applyBorder="1" applyAlignment="1">
      <alignment shrinkToFit="1"/>
    </xf>
    <xf numFmtId="177" fontId="9" fillId="0" borderId="7" xfId="0" applyNumberFormat="1" applyFont="1" applyFill="1" applyBorder="1" applyAlignment="1">
      <alignment shrinkToFit="1"/>
    </xf>
    <xf numFmtId="177" fontId="9" fillId="0" borderId="17" xfId="1" applyNumberFormat="1" applyFont="1" applyFill="1" applyBorder="1" applyAlignment="1">
      <alignment horizontal="center" vertical="center" shrinkToFit="1"/>
    </xf>
    <xf numFmtId="177" fontId="9" fillId="0" borderId="2" xfId="0" applyNumberFormat="1" applyFont="1" applyFill="1" applyBorder="1" applyAlignment="1">
      <alignment shrinkToFit="1"/>
    </xf>
    <xf numFmtId="177" fontId="9" fillId="0" borderId="3" xfId="0" applyNumberFormat="1" applyFont="1" applyFill="1" applyBorder="1" applyAlignment="1">
      <alignment shrinkToFit="1"/>
    </xf>
    <xf numFmtId="177" fontId="9" fillId="0" borderId="6" xfId="1" applyNumberFormat="1" applyFont="1" applyFill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7"/>
  <sheetViews>
    <sheetView tabSelected="1" zoomScale="150" zoomScaleNormal="150" zoomScaleSheetLayoutView="100" zoomScalePageLayoutView="170" workbookViewId="0"/>
  </sheetViews>
  <sheetFormatPr defaultColWidth="9" defaultRowHeight="13.5" x14ac:dyDescent="0.15"/>
  <cols>
    <col min="1" max="1" width="2" style="34" customWidth="1"/>
    <col min="2" max="2" width="5.5" style="12" customWidth="1"/>
    <col min="3" max="4" width="7.5" style="12" customWidth="1"/>
    <col min="5" max="5" width="6.5" style="12" customWidth="1"/>
    <col min="6" max="6" width="7" style="12" customWidth="1"/>
    <col min="7" max="7" width="7.5" style="12" customWidth="1"/>
    <col min="8" max="8" width="5.875" style="13" customWidth="1"/>
    <col min="9" max="9" width="6.125" style="12" customWidth="1"/>
    <col min="10" max="10" width="6.375" style="12" customWidth="1"/>
    <col min="11" max="11" width="7.125" style="12" customWidth="1"/>
    <col min="12" max="12" width="6.625" style="12" customWidth="1"/>
    <col min="13" max="13" width="7.5" style="13" customWidth="1"/>
    <col min="14" max="14" width="4.5" style="13" customWidth="1"/>
    <col min="15" max="16" width="6.625" style="12" customWidth="1"/>
    <col min="17" max="17" width="6.625" style="13" customWidth="1"/>
    <col min="18" max="19" width="6.625" style="12" customWidth="1"/>
    <col min="20" max="20" width="6.625" style="13" customWidth="1"/>
    <col min="21" max="16384" width="9" style="12"/>
  </cols>
  <sheetData>
    <row r="1" spans="1:20" ht="14.25" x14ac:dyDescent="0.15">
      <c r="A1" s="27" t="s">
        <v>11</v>
      </c>
      <c r="N1" s="1"/>
      <c r="Q1" s="43"/>
      <c r="R1" s="43"/>
      <c r="S1" s="43"/>
      <c r="T1" s="43"/>
    </row>
    <row r="2" spans="1:20" s="15" customFormat="1" ht="14.1" customHeight="1" thickBot="1" x14ac:dyDescent="0.2">
      <c r="A2" s="28" t="s">
        <v>0</v>
      </c>
      <c r="H2" s="16"/>
      <c r="M2" s="16"/>
      <c r="N2" s="2"/>
      <c r="Q2" s="2"/>
      <c r="R2" s="2"/>
      <c r="S2" s="2"/>
      <c r="T2" s="2"/>
    </row>
    <row r="3" spans="1:20" s="15" customFormat="1" ht="24.95" customHeight="1" thickBot="1" x14ac:dyDescent="0.2">
      <c r="A3" s="41"/>
      <c r="B3" s="42"/>
      <c r="C3" s="35" t="s">
        <v>12</v>
      </c>
      <c r="D3" s="35" t="s">
        <v>13</v>
      </c>
      <c r="E3" s="35" t="s">
        <v>14</v>
      </c>
      <c r="F3" s="35" t="s">
        <v>15</v>
      </c>
      <c r="G3" s="35" t="s">
        <v>16</v>
      </c>
      <c r="H3" s="35" t="s">
        <v>17</v>
      </c>
      <c r="I3" s="35" t="s">
        <v>18</v>
      </c>
      <c r="J3" s="35" t="s">
        <v>19</v>
      </c>
      <c r="K3" s="35" t="s">
        <v>20</v>
      </c>
      <c r="L3" s="35" t="s">
        <v>23</v>
      </c>
      <c r="M3" s="35" t="s">
        <v>21</v>
      </c>
      <c r="N3" s="36" t="s">
        <v>22</v>
      </c>
      <c r="O3" s="17"/>
      <c r="Q3" s="16"/>
      <c r="T3" s="16"/>
    </row>
    <row r="4" spans="1:20" s="15" customFormat="1" ht="13.5" hidden="1" customHeight="1" x14ac:dyDescent="0.15">
      <c r="A4" s="29" t="s">
        <v>8</v>
      </c>
      <c r="B4" s="4" t="s">
        <v>1</v>
      </c>
      <c r="C4" s="18">
        <v>19735294512</v>
      </c>
      <c r="D4" s="18">
        <v>12625040094</v>
      </c>
      <c r="E4" s="18">
        <v>313897991</v>
      </c>
      <c r="F4" s="18">
        <v>1068030024</v>
      </c>
      <c r="G4" s="18">
        <v>22419126463</v>
      </c>
      <c r="H4" s="18">
        <v>854290</v>
      </c>
      <c r="I4" s="18">
        <v>194780641</v>
      </c>
      <c r="J4" s="18">
        <v>163472022</v>
      </c>
      <c r="K4" s="18">
        <v>183622601</v>
      </c>
      <c r="L4" s="18">
        <v>0</v>
      </c>
      <c r="M4" s="5">
        <v>56704118638</v>
      </c>
      <c r="N4" s="44">
        <v>104.8</v>
      </c>
      <c r="O4" s="17"/>
      <c r="Q4" s="16"/>
      <c r="T4" s="16"/>
    </row>
    <row r="5" spans="1:20" s="15" customFormat="1" ht="13.5" hidden="1" customHeight="1" x14ac:dyDescent="0.15">
      <c r="A5" s="30" t="s">
        <v>4</v>
      </c>
      <c r="B5" s="7" t="s">
        <v>2</v>
      </c>
      <c r="C5" s="18">
        <f>ROUND(C4/12,0)</f>
        <v>1644607876</v>
      </c>
      <c r="D5" s="18">
        <f>ROUND(D4/12,0)</f>
        <v>1052086675</v>
      </c>
      <c r="E5" s="18">
        <f t="shared" ref="E5:K5" si="0">ROUND(E4/12,0)</f>
        <v>26158166</v>
      </c>
      <c r="F5" s="18">
        <f t="shared" si="0"/>
        <v>89002502</v>
      </c>
      <c r="G5" s="18">
        <f t="shared" si="0"/>
        <v>1868260539</v>
      </c>
      <c r="H5" s="18">
        <f t="shared" si="0"/>
        <v>71191</v>
      </c>
      <c r="I5" s="18">
        <f t="shared" si="0"/>
        <v>16231720</v>
      </c>
      <c r="J5" s="18">
        <f t="shared" si="0"/>
        <v>13622669</v>
      </c>
      <c r="K5" s="18">
        <f t="shared" si="0"/>
        <v>15301883</v>
      </c>
      <c r="L5" s="18">
        <f>ROUND(L4/12,0)</f>
        <v>0</v>
      </c>
      <c r="M5" s="5">
        <f t="shared" ref="M5:M11" si="1">SUM(C5:K5)</f>
        <v>4725343221</v>
      </c>
      <c r="N5" s="45"/>
      <c r="O5" s="17"/>
      <c r="Q5" s="16"/>
      <c r="T5" s="16"/>
    </row>
    <row r="6" spans="1:20" s="15" customFormat="1" ht="13.5" hidden="1" customHeight="1" x14ac:dyDescent="0.15">
      <c r="A6" s="31" t="s">
        <v>5</v>
      </c>
      <c r="B6" s="7" t="s">
        <v>3</v>
      </c>
      <c r="C6" s="19">
        <f>ROUND((C4/M4)*100,1)</f>
        <v>34.799999999999997</v>
      </c>
      <c r="D6" s="19">
        <f>ROUND((D4/M4)*100,1)</f>
        <v>22.3</v>
      </c>
      <c r="E6" s="19">
        <f>ROUND((E4/M4)*100,1)</f>
        <v>0.6</v>
      </c>
      <c r="F6" s="19">
        <f>ROUND((F4/M4)*100,1)</f>
        <v>1.9</v>
      </c>
      <c r="G6" s="19">
        <f>ROUND((G4/M4)*100,1)</f>
        <v>39.5</v>
      </c>
      <c r="H6" s="19">
        <f>ROUND((H4/M4)*100,1)</f>
        <v>0</v>
      </c>
      <c r="I6" s="19">
        <f>ROUND((I4/M4)*100,1)</f>
        <v>0.3</v>
      </c>
      <c r="J6" s="19">
        <f>ROUND((J4/M4)*100,1)</f>
        <v>0.3</v>
      </c>
      <c r="K6" s="19">
        <f>ROUND((K4/M4)*100,1)</f>
        <v>0.3</v>
      </c>
      <c r="L6" s="19">
        <f>ROUND((L4/N4)*100,1)</f>
        <v>0</v>
      </c>
      <c r="M6" s="9">
        <f t="shared" si="1"/>
        <v>99.999999999999986</v>
      </c>
      <c r="N6" s="45"/>
      <c r="O6" s="17"/>
      <c r="Q6" s="16"/>
      <c r="T6" s="16"/>
    </row>
    <row r="7" spans="1:20" s="15" customFormat="1" ht="13.5" hidden="1" customHeight="1" x14ac:dyDescent="0.15">
      <c r="A7" s="32" t="s">
        <v>7</v>
      </c>
      <c r="B7" s="7" t="s">
        <v>1</v>
      </c>
      <c r="C7" s="18">
        <v>20095008801</v>
      </c>
      <c r="D7" s="18">
        <v>13147977505</v>
      </c>
      <c r="E7" s="18">
        <v>309918766</v>
      </c>
      <c r="F7" s="18">
        <v>1159423583</v>
      </c>
      <c r="G7" s="18">
        <v>22888578872</v>
      </c>
      <c r="H7" s="18">
        <v>537080</v>
      </c>
      <c r="I7" s="18">
        <v>207881537</v>
      </c>
      <c r="J7" s="18">
        <v>156027644</v>
      </c>
      <c r="K7" s="18">
        <v>195764779</v>
      </c>
      <c r="L7" s="18">
        <v>0</v>
      </c>
      <c r="M7" s="5">
        <f t="shared" si="1"/>
        <v>58161118567</v>
      </c>
      <c r="N7" s="38">
        <f>M7/M4*100</f>
        <v>102.56947813315205</v>
      </c>
      <c r="O7" s="17"/>
      <c r="Q7" s="16"/>
      <c r="T7" s="16"/>
    </row>
    <row r="8" spans="1:20" s="15" customFormat="1" ht="13.5" hidden="1" customHeight="1" x14ac:dyDescent="0.15">
      <c r="A8" s="30" t="s">
        <v>4</v>
      </c>
      <c r="B8" s="7" t="s">
        <v>2</v>
      </c>
      <c r="C8" s="18">
        <f>ROUND(C7/12,0)</f>
        <v>1674584067</v>
      </c>
      <c r="D8" s="18">
        <f t="shared" ref="D8:K8" si="2">ROUND(D7/12,0)</f>
        <v>1095664792</v>
      </c>
      <c r="E8" s="18">
        <f t="shared" si="2"/>
        <v>25826564</v>
      </c>
      <c r="F8" s="18">
        <f t="shared" si="2"/>
        <v>96618632</v>
      </c>
      <c r="G8" s="18">
        <f t="shared" si="2"/>
        <v>1907381573</v>
      </c>
      <c r="H8" s="18">
        <f t="shared" si="2"/>
        <v>44757</v>
      </c>
      <c r="I8" s="18">
        <f t="shared" si="2"/>
        <v>17323461</v>
      </c>
      <c r="J8" s="18">
        <f t="shared" si="2"/>
        <v>13002304</v>
      </c>
      <c r="K8" s="18">
        <f t="shared" si="2"/>
        <v>16313732</v>
      </c>
      <c r="L8" s="18">
        <f>ROUND(L7/12,0)</f>
        <v>0</v>
      </c>
      <c r="M8" s="5">
        <f t="shared" si="1"/>
        <v>4846759882</v>
      </c>
      <c r="N8" s="39"/>
      <c r="O8" s="17"/>
      <c r="Q8" s="16"/>
      <c r="T8" s="16"/>
    </row>
    <row r="9" spans="1:20" s="15" customFormat="1" ht="13.5" hidden="1" customHeight="1" x14ac:dyDescent="0.15">
      <c r="A9" s="31" t="s">
        <v>5</v>
      </c>
      <c r="B9" s="7" t="s">
        <v>9</v>
      </c>
      <c r="C9" s="19">
        <f>ROUND((C7/M7)*100,1)</f>
        <v>34.6</v>
      </c>
      <c r="D9" s="19">
        <f>ROUND((D7/M7)*100,1)</f>
        <v>22.6</v>
      </c>
      <c r="E9" s="19">
        <f>ROUND((E7/M7)*100,1)</f>
        <v>0.5</v>
      </c>
      <c r="F9" s="19">
        <f>ROUND((F7/M7)*100,1)</f>
        <v>2</v>
      </c>
      <c r="G9" s="19">
        <f>ROUND((G7/M7)*100,1)</f>
        <v>39.4</v>
      </c>
      <c r="H9" s="19">
        <f>ROUND((H7/M7)*100,1)</f>
        <v>0</v>
      </c>
      <c r="I9" s="19">
        <f>ROUNDDOWN((I7/M7)*100,1)</f>
        <v>0.3</v>
      </c>
      <c r="J9" s="19">
        <f>ROUND((J7/M7)*100,1)</f>
        <v>0.3</v>
      </c>
      <c r="K9" s="19">
        <f>ROUND((K7/M7)*100,1)</f>
        <v>0.3</v>
      </c>
      <c r="L9" s="19">
        <f>ROUND((L7/N7)*100,1)</f>
        <v>0</v>
      </c>
      <c r="M9" s="9">
        <f t="shared" si="1"/>
        <v>99.999999999999986</v>
      </c>
      <c r="N9" s="40"/>
      <c r="O9" s="17"/>
      <c r="Q9" s="16"/>
      <c r="T9" s="16"/>
    </row>
    <row r="10" spans="1:20" s="15" customFormat="1" ht="11.1" customHeight="1" x14ac:dyDescent="0.15">
      <c r="A10" s="3" t="s">
        <v>24</v>
      </c>
      <c r="B10" s="24" t="s">
        <v>1</v>
      </c>
      <c r="C10" s="46">
        <v>19696492834</v>
      </c>
      <c r="D10" s="46">
        <v>13562470072</v>
      </c>
      <c r="E10" s="46">
        <v>292202575</v>
      </c>
      <c r="F10" s="46">
        <v>1258877584</v>
      </c>
      <c r="G10" s="46">
        <v>23898757984</v>
      </c>
      <c r="H10" s="46">
        <v>958740</v>
      </c>
      <c r="I10" s="46">
        <v>208259916</v>
      </c>
      <c r="J10" s="46">
        <v>193749483</v>
      </c>
      <c r="K10" s="46">
        <v>185928375</v>
      </c>
      <c r="L10" s="46">
        <v>12307586</v>
      </c>
      <c r="M10" s="47">
        <v>59310005149</v>
      </c>
      <c r="N10" s="48">
        <v>101.97535159279394</v>
      </c>
      <c r="O10" s="17"/>
      <c r="Q10" s="16"/>
      <c r="T10" s="16"/>
    </row>
    <row r="11" spans="1:20" s="15" customFormat="1" ht="11.1" customHeight="1" x14ac:dyDescent="0.15">
      <c r="A11" s="6" t="s">
        <v>4</v>
      </c>
      <c r="B11" s="37" t="s">
        <v>2</v>
      </c>
      <c r="C11" s="49">
        <v>1641374403</v>
      </c>
      <c r="D11" s="49">
        <v>1130205839</v>
      </c>
      <c r="E11" s="49">
        <v>24350215</v>
      </c>
      <c r="F11" s="49">
        <v>104906465</v>
      </c>
      <c r="G11" s="49">
        <v>1991563165</v>
      </c>
      <c r="H11" s="49">
        <v>79895</v>
      </c>
      <c r="I11" s="49">
        <v>17354993</v>
      </c>
      <c r="J11" s="49">
        <v>16145790</v>
      </c>
      <c r="K11" s="49">
        <v>15494031</v>
      </c>
      <c r="L11" s="49">
        <v>0</v>
      </c>
      <c r="M11" s="50">
        <v>4941474796</v>
      </c>
      <c r="N11" s="48"/>
      <c r="O11" s="17"/>
      <c r="Q11" s="16"/>
      <c r="T11" s="16"/>
    </row>
    <row r="12" spans="1:20" s="15" customFormat="1" ht="11.1" customHeight="1" x14ac:dyDescent="0.15">
      <c r="A12" s="8" t="s">
        <v>5</v>
      </c>
      <c r="B12" s="25" t="s">
        <v>9</v>
      </c>
      <c r="C12" s="54">
        <v>33.21</v>
      </c>
      <c r="D12" s="54">
        <v>22.87</v>
      </c>
      <c r="E12" s="54">
        <v>0.49</v>
      </c>
      <c r="F12" s="54">
        <v>2.12</v>
      </c>
      <c r="G12" s="54">
        <v>40.29</v>
      </c>
      <c r="H12" s="54">
        <v>0</v>
      </c>
      <c r="I12" s="54">
        <v>0.35</v>
      </c>
      <c r="J12" s="54">
        <v>0.33</v>
      </c>
      <c r="K12" s="54">
        <v>0.31</v>
      </c>
      <c r="L12" s="49">
        <v>0</v>
      </c>
      <c r="M12" s="55">
        <v>99.969999999999985</v>
      </c>
      <c r="N12" s="56"/>
      <c r="O12" s="17"/>
      <c r="Q12" s="16"/>
      <c r="T12" s="16"/>
    </row>
    <row r="13" spans="1:20" s="15" customFormat="1" ht="11.1" customHeight="1" x14ac:dyDescent="0.15">
      <c r="A13" s="3" t="s">
        <v>10</v>
      </c>
      <c r="B13" s="24" t="s">
        <v>1</v>
      </c>
      <c r="C13" s="46">
        <v>18856901381</v>
      </c>
      <c r="D13" s="46">
        <v>13645293892</v>
      </c>
      <c r="E13" s="46">
        <v>281627890</v>
      </c>
      <c r="F13" s="46">
        <v>1338796953</v>
      </c>
      <c r="G13" s="46">
        <v>24926018678</v>
      </c>
      <c r="H13" s="46">
        <v>1695472</v>
      </c>
      <c r="I13" s="46">
        <v>191196840</v>
      </c>
      <c r="J13" s="46">
        <v>192207969</v>
      </c>
      <c r="K13" s="46">
        <v>167683769</v>
      </c>
      <c r="L13" s="46">
        <v>19996545</v>
      </c>
      <c r="M13" s="47">
        <v>59621419389</v>
      </c>
      <c r="N13" s="48">
        <v>100.52506190012571</v>
      </c>
      <c r="O13" s="17"/>
      <c r="Q13" s="16"/>
      <c r="T13" s="16"/>
    </row>
    <row r="14" spans="1:20" s="15" customFormat="1" ht="11.1" customHeight="1" x14ac:dyDescent="0.15">
      <c r="A14" s="6" t="s">
        <v>4</v>
      </c>
      <c r="B14" s="37" t="s">
        <v>2</v>
      </c>
      <c r="C14" s="49">
        <v>1571408448</v>
      </c>
      <c r="D14" s="49">
        <v>1137107824</v>
      </c>
      <c r="E14" s="49">
        <v>23468991</v>
      </c>
      <c r="F14" s="49">
        <v>111566413</v>
      </c>
      <c r="G14" s="49">
        <v>2077168223</v>
      </c>
      <c r="H14" s="49">
        <v>141289</v>
      </c>
      <c r="I14" s="49">
        <v>15933070</v>
      </c>
      <c r="J14" s="49">
        <v>16017331</v>
      </c>
      <c r="K14" s="49">
        <v>13973647</v>
      </c>
      <c r="L14" s="49">
        <v>1666379</v>
      </c>
      <c r="M14" s="50">
        <v>4966785236</v>
      </c>
      <c r="N14" s="48"/>
      <c r="O14" s="17"/>
      <c r="Q14" s="16"/>
      <c r="T14" s="16"/>
    </row>
    <row r="15" spans="1:20" s="15" customFormat="1" ht="11.1" customHeight="1" thickBot="1" x14ac:dyDescent="0.2">
      <c r="A15" s="10" t="s">
        <v>5</v>
      </c>
      <c r="B15" s="26" t="s">
        <v>9</v>
      </c>
      <c r="C15" s="51">
        <v>31.63</v>
      </c>
      <c r="D15" s="51">
        <v>22.89</v>
      </c>
      <c r="E15" s="51">
        <v>0.47</v>
      </c>
      <c r="F15" s="51">
        <v>2.25</v>
      </c>
      <c r="G15" s="51">
        <v>41.81</v>
      </c>
      <c r="H15" s="51">
        <v>0</v>
      </c>
      <c r="I15" s="51">
        <v>0.32</v>
      </c>
      <c r="J15" s="51">
        <v>0.32</v>
      </c>
      <c r="K15" s="51">
        <v>0.28000000000000003</v>
      </c>
      <c r="L15" s="51">
        <v>0.03</v>
      </c>
      <c r="M15" s="52">
        <v>99.969999999999985</v>
      </c>
      <c r="N15" s="53"/>
      <c r="O15" s="17"/>
      <c r="Q15" s="16"/>
      <c r="T15" s="16"/>
    </row>
    <row r="16" spans="1:20" s="15" customFormat="1" ht="10.5" x14ac:dyDescent="0.15">
      <c r="A16" s="33" t="s">
        <v>6</v>
      </c>
      <c r="B16" s="17"/>
      <c r="C16" s="17"/>
      <c r="D16" s="17"/>
      <c r="E16" s="17"/>
      <c r="F16" s="17"/>
      <c r="G16" s="17"/>
      <c r="H16" s="14"/>
      <c r="I16" s="17"/>
      <c r="J16" s="17"/>
      <c r="K16" s="17"/>
      <c r="L16" s="17"/>
      <c r="M16" s="11"/>
      <c r="N16" s="14"/>
      <c r="O16" s="17"/>
      <c r="Q16" s="16"/>
      <c r="T16" s="16"/>
    </row>
    <row r="17" spans="2:15" x14ac:dyDescent="0.15">
      <c r="B17" s="20"/>
      <c r="C17" s="21"/>
      <c r="D17" s="21"/>
      <c r="E17" s="22"/>
      <c r="F17" s="21"/>
      <c r="G17" s="22"/>
      <c r="H17" s="21"/>
      <c r="I17" s="21"/>
      <c r="J17" s="21"/>
      <c r="K17" s="22"/>
      <c r="L17" s="22"/>
      <c r="M17" s="23"/>
      <c r="N17" s="23"/>
      <c r="O17" s="20"/>
    </row>
  </sheetData>
  <mergeCells count="7">
    <mergeCell ref="N13:N15"/>
    <mergeCell ref="N7:N9"/>
    <mergeCell ref="N10:N12"/>
    <mergeCell ref="A3:B3"/>
    <mergeCell ref="S1:T1"/>
    <mergeCell ref="Q1:R1"/>
    <mergeCell ref="N4:N6"/>
  </mergeCells>
  <phoneticPr fontId="2"/>
  <printOptions horizontalCentered="1"/>
  <pageMargins left="0.47244094488188981" right="0.47244094488188981" top="0" bottom="0" header="0" footer="0"/>
  <pageSetup paperSize="9" orientation="portrait" horizontalDpi="300" verticalDpi="300" r:id="rId1"/>
  <headerFooter alignWithMargins="0"/>
  <extLst>
    <ext xmlns:mx="http://schemas.microsoft.com/office/mac/excel/2008/main" uri="{64002731-A6B0-56B0-2670-7721B7C09600}">
      <mx:PLV Mode="1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表 ４３２  扶助別保護費</vt:lpstr>
      <vt:lpstr>'表 ４３２  扶助別保護費'!Print_Area</vt:lpstr>
    </vt:vector>
  </TitlesOfParts>
  <Company>川崎市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福祉</dc:creator>
  <cp:lastModifiedBy>川崎市</cp:lastModifiedBy>
  <cp:lastPrinted>2018-03-25T10:17:24Z</cp:lastPrinted>
  <dcterms:created xsi:type="dcterms:W3CDTF">2002-07-25T04:22:31Z</dcterms:created>
  <dcterms:modified xsi:type="dcterms:W3CDTF">2018-03-25T10:22:22Z</dcterms:modified>
</cp:coreProperties>
</file>