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64011"/>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0" yWindow="495" windowWidth="18660" windowHeight="17640"/>
  </bookViews>
  <sheets>
    <sheet name="§６表１" sheetId="2" r:id="rId1"/>
    <sheet name="§６表２" sheetId="3" r:id="rId2"/>
    <sheet name="§６表３" sheetId="4" r:id="rId3"/>
    <sheet name="§６表４" sheetId="5" r:id="rId4"/>
    <sheet name="§６表５" sheetId="6" r:id="rId5"/>
    <sheet name="§６表６" sheetId="7" r:id="rId6"/>
    <sheet name="§６表７" sheetId="8" r:id="rId7"/>
    <sheet name="§６表８" sheetId="9" r:id="rId8"/>
    <sheet name="§６表９" sheetId="10" r:id="rId9"/>
    <sheet name="§６表10" sheetId="11" r:id="rId10"/>
    <sheet name="§６表11" sheetId="12" r:id="rId11"/>
    <sheet name="§６表12" sheetId="13" r:id="rId12"/>
    <sheet name="§６表13" sheetId="14" r:id="rId13"/>
    <sheet name="§６表14" sheetId="15" r:id="rId14"/>
    <sheet name="§６表15" sheetId="16" r:id="rId15"/>
    <sheet name="§６表16" sheetId="17" r:id="rId16"/>
    <sheet name="§６表17" sheetId="18" r:id="rId17"/>
    <sheet name="§６表18" sheetId="19" r:id="rId18"/>
    <sheet name="§６表19" sheetId="20" r:id="rId19"/>
    <sheet name="§６表20" sheetId="21" r:id="rId20"/>
    <sheet name="§６表21" sheetId="22" r:id="rId21"/>
    <sheet name="§６表22" sheetId="23" r:id="rId22"/>
    <sheet name="§６表23" sheetId="24" r:id="rId23"/>
    <sheet name="§６表24" sheetId="25" r:id="rId24"/>
    <sheet name="§６表25" sheetId="26" r:id="rId25"/>
    <sheet name="§６表26" sheetId="27" r:id="rId26"/>
    <sheet name="§６表27" sheetId="28" r:id="rId27"/>
    <sheet name="§６表28" sheetId="29" r:id="rId28"/>
    <sheet name="§６表29" sheetId="30" r:id="rId29"/>
    <sheet name="§６表30" sheetId="31" r:id="rId30"/>
    <sheet name="§６表31" sheetId="32" r:id="rId31"/>
    <sheet name="§６表32" sheetId="33" r:id="rId32"/>
    <sheet name="§６表33" sheetId="34" r:id="rId33"/>
  </sheets>
  <definedNames>
    <definedName name="_xlnm._FilterDatabase" localSheetId="1" hidden="1">§６表２!$A$1:$I$6</definedName>
    <definedName name="_xlnm.Print_Area" localSheetId="17">§６表18!$A$1:$L$15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8" i="34" l="1"/>
  <c r="D8" i="34" s="1"/>
  <c r="B8" i="34"/>
  <c r="D7" i="34"/>
  <c r="D6" i="34"/>
  <c r="D5" i="34"/>
  <c r="D4" i="34"/>
  <c r="H21" i="33" l="1"/>
  <c r="G21" i="33"/>
  <c r="F21" i="33"/>
  <c r="E21" i="33"/>
  <c r="D21" i="33"/>
  <c r="C21" i="33"/>
  <c r="B21" i="33"/>
  <c r="I15" i="32" l="1"/>
  <c r="H15" i="32"/>
  <c r="G15" i="32"/>
  <c r="F15" i="32"/>
  <c r="E15" i="32"/>
  <c r="D15" i="32"/>
  <c r="C15" i="32"/>
  <c r="J14" i="31" l="1"/>
  <c r="I14" i="31"/>
  <c r="H14" i="31"/>
  <c r="G14" i="31"/>
  <c r="F14" i="31"/>
  <c r="E14" i="31"/>
  <c r="D14" i="31"/>
  <c r="C14" i="31"/>
  <c r="I14" i="30" l="1"/>
  <c r="H14" i="30"/>
  <c r="G14" i="30"/>
  <c r="F14" i="30"/>
  <c r="E14" i="30"/>
  <c r="D14" i="30"/>
  <c r="C14" i="30"/>
  <c r="P27" i="29" l="1"/>
  <c r="P26" i="29"/>
  <c r="P25" i="29"/>
  <c r="P24" i="29"/>
  <c r="P23" i="29"/>
  <c r="P22" i="29"/>
  <c r="P21" i="29"/>
  <c r="P20" i="29"/>
  <c r="P19" i="29"/>
  <c r="P18" i="29"/>
  <c r="P17" i="29"/>
  <c r="P16" i="29"/>
  <c r="P15" i="29"/>
  <c r="P14" i="29"/>
  <c r="P13" i="29"/>
  <c r="P12" i="29"/>
  <c r="P11" i="29"/>
  <c r="P10" i="29"/>
  <c r="P9" i="29"/>
  <c r="P8" i="29"/>
  <c r="P7" i="29"/>
  <c r="P6" i="29"/>
  <c r="P5" i="29"/>
  <c r="P4" i="29"/>
  <c r="O24" i="28" l="1"/>
  <c r="O23" i="28"/>
  <c r="O22" i="28"/>
  <c r="O21" i="28"/>
  <c r="O20" i="28"/>
  <c r="O19" i="28"/>
  <c r="O18" i="28"/>
  <c r="O17" i="28"/>
  <c r="O16" i="28"/>
  <c r="O15" i="28"/>
  <c r="O14" i="28"/>
  <c r="O13" i="28"/>
  <c r="O12" i="28"/>
  <c r="O11" i="28"/>
  <c r="O10" i="28"/>
  <c r="O9" i="28"/>
  <c r="O8" i="28"/>
  <c r="O7" i="28"/>
  <c r="O6" i="28"/>
  <c r="O5" i="28"/>
  <c r="O4" i="28"/>
  <c r="O3" i="28"/>
  <c r="O21" i="27" l="1"/>
  <c r="O20" i="27"/>
  <c r="O19" i="27"/>
  <c r="O18" i="27"/>
  <c r="O17" i="27"/>
  <c r="O16" i="27"/>
  <c r="O15" i="27"/>
  <c r="O14" i="27"/>
  <c r="O13" i="27"/>
  <c r="O12" i="27"/>
  <c r="O11" i="27"/>
  <c r="O10" i="27"/>
  <c r="O9" i="27"/>
  <c r="O8" i="27"/>
  <c r="O7" i="27"/>
  <c r="O6" i="27"/>
  <c r="O5" i="27"/>
  <c r="H21" i="26" l="1"/>
  <c r="G21" i="26"/>
  <c r="F21" i="26"/>
  <c r="E21" i="26"/>
  <c r="D21" i="26"/>
  <c r="C21" i="26"/>
  <c r="I21" i="26" s="1"/>
  <c r="I20" i="26"/>
  <c r="I19" i="26"/>
  <c r="I18" i="26"/>
  <c r="I17" i="26"/>
  <c r="I16" i="26"/>
  <c r="I15" i="26"/>
  <c r="I14" i="26"/>
  <c r="I13" i="26"/>
  <c r="I12" i="26"/>
  <c r="I11" i="26"/>
  <c r="I10" i="26"/>
  <c r="I9" i="26"/>
  <c r="I8" i="26"/>
  <c r="I7" i="26"/>
  <c r="I6" i="26"/>
  <c r="I5" i="26"/>
  <c r="I4" i="26"/>
  <c r="I3" i="26"/>
  <c r="M14" i="25" l="1"/>
  <c r="L14" i="25"/>
  <c r="K14" i="25"/>
  <c r="J14" i="25"/>
  <c r="I14" i="25"/>
  <c r="H14" i="25"/>
  <c r="N14" i="25" s="1"/>
  <c r="G14" i="25"/>
  <c r="F14" i="25"/>
  <c r="E14" i="25"/>
  <c r="D14" i="25"/>
  <c r="C14" i="25"/>
  <c r="B14" i="25"/>
  <c r="N8" i="25"/>
  <c r="N7" i="25"/>
  <c r="P4" i="24" l="1"/>
  <c r="J4" i="24"/>
  <c r="K17" i="23" l="1"/>
  <c r="J17" i="23"/>
  <c r="H17" i="23"/>
  <c r="G17" i="23"/>
  <c r="F17" i="23"/>
  <c r="E17" i="23"/>
  <c r="D17" i="23"/>
  <c r="C17" i="23"/>
  <c r="I16" i="23"/>
  <c r="I15" i="23"/>
  <c r="I14" i="23"/>
  <c r="I13" i="23"/>
  <c r="I12" i="23"/>
  <c r="I11" i="23"/>
  <c r="I17" i="23" s="1"/>
  <c r="I9" i="23"/>
  <c r="F17" i="22" l="1"/>
  <c r="F16" i="22"/>
  <c r="F15" i="22"/>
  <c r="F14" i="22"/>
  <c r="F13" i="22"/>
  <c r="F12" i="22"/>
  <c r="F11" i="22"/>
  <c r="F10" i="22"/>
  <c r="F9" i="22" s="1"/>
  <c r="M9" i="22"/>
  <c r="L9" i="22"/>
  <c r="K9" i="22"/>
  <c r="J9" i="22"/>
  <c r="I9" i="22"/>
  <c r="H9" i="22"/>
  <c r="G9" i="22"/>
  <c r="F7" i="22"/>
  <c r="F6" i="22"/>
  <c r="F5" i="22"/>
  <c r="F4" i="22"/>
  <c r="M3" i="22"/>
  <c r="L3" i="22"/>
  <c r="K3" i="22"/>
  <c r="J3" i="22"/>
  <c r="F3" i="22" s="1"/>
  <c r="I3" i="22"/>
  <c r="H3" i="22"/>
  <c r="G3" i="22"/>
  <c r="A5" i="21" l="1"/>
  <c r="M11" i="18" l="1"/>
  <c r="L6" i="18"/>
  <c r="D6" i="18"/>
  <c r="I5" i="17" l="1"/>
  <c r="H5" i="17"/>
  <c r="G5" i="17"/>
  <c r="E5" i="17" s="1"/>
  <c r="N12" i="16" l="1"/>
  <c r="N5" i="16" s="1"/>
  <c r="L12" i="16"/>
  <c r="N11" i="16"/>
  <c r="M11" i="16"/>
  <c r="L11" i="16"/>
  <c r="L10" i="16"/>
  <c r="L9" i="16"/>
  <c r="L8" i="16"/>
  <c r="L7" i="16"/>
  <c r="L6" i="16"/>
  <c r="M5" i="16"/>
  <c r="L5" i="16"/>
  <c r="K5" i="16"/>
  <c r="I5" i="16"/>
  <c r="C5" i="16"/>
  <c r="B5" i="16"/>
  <c r="H20" i="14" l="1"/>
  <c r="G20" i="14"/>
  <c r="G6" i="14"/>
  <c r="C30" i="9" l="1"/>
  <c r="C29" i="9"/>
  <c r="C28" i="9"/>
  <c r="C27" i="9"/>
  <c r="D23" i="9"/>
  <c r="D22" i="9"/>
  <c r="D21" i="9"/>
  <c r="D20" i="9"/>
  <c r="D19" i="9"/>
  <c r="D18" i="9"/>
  <c r="D17" i="9"/>
  <c r="D16" i="9"/>
  <c r="D22" i="8" l="1"/>
  <c r="D21" i="8"/>
  <c r="D20" i="8"/>
  <c r="D19" i="8"/>
  <c r="D18" i="8"/>
  <c r="D17" i="8"/>
  <c r="D16" i="8"/>
  <c r="F4" i="7" l="1"/>
  <c r="E4" i="7"/>
  <c r="D4" i="7"/>
  <c r="C4" i="7"/>
  <c r="K4" i="6" l="1"/>
  <c r="J4" i="6"/>
  <c r="I4" i="6"/>
  <c r="H4" i="6"/>
  <c r="G4" i="6"/>
  <c r="F4" i="6"/>
  <c r="E4" i="6"/>
  <c r="D4" i="6"/>
  <c r="C4" i="6"/>
  <c r="B4" i="6"/>
  <c r="K28" i="5" l="1"/>
  <c r="J28" i="5"/>
  <c r="I28" i="5"/>
  <c r="H28" i="5"/>
  <c r="G28" i="5"/>
  <c r="F28" i="5"/>
  <c r="E28" i="5"/>
  <c r="D28" i="5"/>
  <c r="C28" i="5"/>
  <c r="B28" i="5"/>
  <c r="B24" i="5"/>
  <c r="B23" i="5"/>
  <c r="B22" i="5"/>
  <c r="B21" i="5"/>
  <c r="B20" i="5"/>
  <c r="B19" i="5"/>
  <c r="B18" i="5"/>
  <c r="B17" i="5" s="1"/>
  <c r="M17" i="5"/>
  <c r="L17" i="5"/>
  <c r="K17" i="5"/>
  <c r="J17" i="5"/>
  <c r="I17" i="5"/>
  <c r="H17" i="5"/>
  <c r="G17" i="5"/>
  <c r="F17" i="5"/>
  <c r="E17" i="5"/>
  <c r="D17" i="5"/>
  <c r="C17" i="5"/>
  <c r="B12" i="5"/>
  <c r="B11" i="5"/>
  <c r="B10" i="5"/>
  <c r="B9" i="5"/>
  <c r="B8" i="5"/>
  <c r="B7" i="5"/>
  <c r="B6" i="5"/>
  <c r="M5" i="5"/>
  <c r="L5" i="5"/>
  <c r="K5" i="5"/>
  <c r="J5" i="5"/>
  <c r="I5" i="5"/>
  <c r="H5" i="5"/>
  <c r="G5" i="5"/>
  <c r="F5" i="5"/>
  <c r="E5" i="5"/>
  <c r="D5" i="5"/>
  <c r="C5" i="5"/>
  <c r="B5" i="5"/>
  <c r="B11" i="4" l="1"/>
  <c r="B10" i="4"/>
  <c r="B9" i="4"/>
  <c r="B8" i="4"/>
  <c r="B7" i="4"/>
  <c r="B6" i="4"/>
  <c r="B5" i="4"/>
  <c r="M4" i="4"/>
  <c r="L4" i="4"/>
  <c r="K4" i="4"/>
  <c r="J4" i="4"/>
  <c r="I4" i="4"/>
  <c r="H4" i="4"/>
  <c r="G4" i="4"/>
  <c r="F4" i="4"/>
  <c r="E4" i="4"/>
  <c r="D4" i="4"/>
  <c r="B4" i="4" s="1"/>
  <c r="C4" i="4"/>
  <c r="B5" i="3" l="1"/>
  <c r="B4" i="3"/>
  <c r="B3" i="3"/>
  <c r="B10" i="2" l="1"/>
  <c r="L17" i="2" l="1"/>
  <c r="K17" i="2"/>
  <c r="J17" i="2"/>
  <c r="I17" i="2"/>
  <c r="H17" i="2"/>
  <c r="G17" i="2"/>
  <c r="F17" i="2"/>
  <c r="E17" i="2"/>
  <c r="C17" i="2"/>
  <c r="B17" i="2"/>
  <c r="B13" i="2"/>
  <c r="B12" i="2"/>
  <c r="B11" i="2"/>
  <c r="B9" i="2"/>
  <c r="B8" i="2"/>
  <c r="L6" i="2"/>
  <c r="K6" i="2"/>
  <c r="J6" i="2"/>
  <c r="I6" i="2"/>
  <c r="H6" i="2"/>
  <c r="G6" i="2"/>
  <c r="F6" i="2"/>
  <c r="E6" i="2"/>
  <c r="D6" i="2"/>
  <c r="C6" i="2"/>
  <c r="D17" i="2" l="1"/>
  <c r="B7" i="2"/>
  <c r="B6" i="2" s="1"/>
</calcChain>
</file>

<file path=xl/sharedStrings.xml><?xml version="1.0" encoding="utf-8"?>
<sst xmlns="http://schemas.openxmlformats.org/spreadsheetml/2006/main" count="1089" uniqueCount="643">
  <si>
    <t>総数</t>
    <rPh sb="0" eb="1">
      <t>フサ</t>
    </rPh>
    <rPh sb="1" eb="2">
      <t>カズ</t>
    </rPh>
    <phoneticPr fontId="22"/>
  </si>
  <si>
    <t>認知症</t>
    <rPh sb="0" eb="2">
      <t>ニンチ</t>
    </rPh>
    <rPh sb="2" eb="3">
      <t>ショウ</t>
    </rPh>
    <phoneticPr fontId="22"/>
  </si>
  <si>
    <t>てんかん</t>
    <phoneticPr fontId="22"/>
  </si>
  <si>
    <t>覚せい剤</t>
    <rPh sb="0" eb="1">
      <t>カク</t>
    </rPh>
    <rPh sb="3" eb="4">
      <t>ザイ</t>
    </rPh>
    <phoneticPr fontId="22"/>
  </si>
  <si>
    <t>アルコール</t>
    <phoneticPr fontId="22"/>
  </si>
  <si>
    <t>総　数</t>
    <rPh sb="0" eb="1">
      <t>フサ</t>
    </rPh>
    <rPh sb="2" eb="3">
      <t>カズ</t>
    </rPh>
    <phoneticPr fontId="22"/>
  </si>
  <si>
    <t>川崎</t>
    <rPh sb="0" eb="2">
      <t>カワサキ</t>
    </rPh>
    <phoneticPr fontId="22"/>
  </si>
  <si>
    <t>幸</t>
    <rPh sb="0" eb="1">
      <t>サイワイ</t>
    </rPh>
    <phoneticPr fontId="22"/>
  </si>
  <si>
    <t>中原</t>
    <rPh sb="0" eb="2">
      <t>ナカハラ</t>
    </rPh>
    <phoneticPr fontId="22"/>
  </si>
  <si>
    <t>高津</t>
    <rPh sb="0" eb="2">
      <t>タカツ</t>
    </rPh>
    <phoneticPr fontId="22"/>
  </si>
  <si>
    <t>宮前</t>
    <rPh sb="0" eb="2">
      <t>ミヤマエ</t>
    </rPh>
    <phoneticPr fontId="22"/>
  </si>
  <si>
    <t>多摩</t>
    <rPh sb="0" eb="2">
      <t>タマ</t>
    </rPh>
    <phoneticPr fontId="22"/>
  </si>
  <si>
    <t>麻生</t>
    <rPh sb="0" eb="2">
      <t>アサオ</t>
    </rPh>
    <phoneticPr fontId="22"/>
  </si>
  <si>
    <t>神経症</t>
    <rPh sb="0" eb="3">
      <t>シンケイショウ</t>
    </rPh>
    <phoneticPr fontId="22"/>
  </si>
  <si>
    <t>その他</t>
    <rPh sb="2" eb="3">
      <t>タ</t>
    </rPh>
    <phoneticPr fontId="22"/>
  </si>
  <si>
    <t>診断保留</t>
    <rPh sb="0" eb="2">
      <t>シンダン</t>
    </rPh>
    <rPh sb="2" eb="4">
      <t>ホリュウ</t>
    </rPh>
    <phoneticPr fontId="22"/>
  </si>
  <si>
    <t>不明</t>
    <rPh sb="0" eb="2">
      <t>フメイ</t>
    </rPh>
    <phoneticPr fontId="22"/>
  </si>
  <si>
    <t>表１  相談に伴う診断</t>
    <phoneticPr fontId="22"/>
  </si>
  <si>
    <t>§6　精神保健</t>
    <rPh sb="3" eb="5">
      <t>セイシン</t>
    </rPh>
    <rPh sb="5" eb="7">
      <t>ホケン</t>
    </rPh>
    <phoneticPr fontId="22"/>
  </si>
  <si>
    <t>高次脳</t>
    <rPh sb="0" eb="2">
      <t>コウジ</t>
    </rPh>
    <rPh sb="2" eb="3">
      <t>ノウ</t>
    </rPh>
    <phoneticPr fontId="22"/>
  </si>
  <si>
    <t>その他器質性</t>
    <rPh sb="2" eb="3">
      <t>タ</t>
    </rPh>
    <rPh sb="3" eb="6">
      <t>キシツセイ</t>
    </rPh>
    <phoneticPr fontId="22"/>
  </si>
  <si>
    <t>その他薬剤性</t>
    <phoneticPr fontId="22"/>
  </si>
  <si>
    <t>統合失調症</t>
    <phoneticPr fontId="22"/>
  </si>
  <si>
    <t>気分障害</t>
    <rPh sb="0" eb="2">
      <t>キブン</t>
    </rPh>
    <rPh sb="2" eb="4">
      <t>ショウガイ</t>
    </rPh>
    <phoneticPr fontId="22"/>
  </si>
  <si>
    <t>摂食障害等</t>
    <rPh sb="0" eb="2">
      <t>セッショク</t>
    </rPh>
    <rPh sb="2" eb="4">
      <t>ショウガイ</t>
    </rPh>
    <rPh sb="4" eb="5">
      <t>ナド</t>
    </rPh>
    <phoneticPr fontId="22"/>
  </si>
  <si>
    <t>パーソナリティ</t>
    <phoneticPr fontId="22"/>
  </si>
  <si>
    <t>ギャンブル</t>
    <phoneticPr fontId="22"/>
  </si>
  <si>
    <t>ゲーム</t>
    <phoneticPr fontId="22"/>
  </si>
  <si>
    <t>精神遅滞</t>
    <rPh sb="0" eb="2">
      <t>セイシン</t>
    </rPh>
    <rPh sb="2" eb="4">
      <t>チタイ</t>
    </rPh>
    <phoneticPr fontId="22"/>
  </si>
  <si>
    <t>広汎性発達障害</t>
    <rPh sb="0" eb="3">
      <t>コウハンセイ</t>
    </rPh>
    <rPh sb="3" eb="5">
      <t>ハッタツ</t>
    </rPh>
    <rPh sb="5" eb="7">
      <t>ショウガイ</t>
    </rPh>
    <phoneticPr fontId="22"/>
  </si>
  <si>
    <t>多動・行為障害</t>
    <rPh sb="0" eb="2">
      <t>タドウ</t>
    </rPh>
    <rPh sb="3" eb="5">
      <t>コウイ</t>
    </rPh>
    <rPh sb="5" eb="7">
      <t>ショウガイ</t>
    </rPh>
    <phoneticPr fontId="22"/>
  </si>
  <si>
    <t>未治療</t>
    <rPh sb="0" eb="1">
      <t>ミ</t>
    </rPh>
    <rPh sb="1" eb="3">
      <t>チリョウ</t>
    </rPh>
    <phoneticPr fontId="22"/>
  </si>
  <si>
    <t>資料：精神保健課</t>
    <rPh sb="0" eb="2">
      <t>シリョウ</t>
    </rPh>
    <rPh sb="3" eb="5">
      <t>セイシン</t>
    </rPh>
    <rPh sb="5" eb="7">
      <t>ホケン</t>
    </rPh>
    <rPh sb="7" eb="8">
      <t>カ</t>
    </rPh>
    <phoneticPr fontId="22"/>
  </si>
  <si>
    <t>表２  相談者の年度末現況（新規・継続別）</t>
    <phoneticPr fontId="22"/>
  </si>
  <si>
    <t>川　崎</t>
    <rPh sb="0" eb="1">
      <t>カワ</t>
    </rPh>
    <rPh sb="2" eb="3">
      <t>ザキ</t>
    </rPh>
    <phoneticPr fontId="22"/>
  </si>
  <si>
    <t>中　原</t>
    <rPh sb="0" eb="1">
      <t>ナカ</t>
    </rPh>
    <rPh sb="2" eb="3">
      <t>ハラ</t>
    </rPh>
    <phoneticPr fontId="22"/>
  </si>
  <si>
    <t>高　津</t>
    <rPh sb="0" eb="1">
      <t>タカ</t>
    </rPh>
    <rPh sb="2" eb="3">
      <t>ツ</t>
    </rPh>
    <phoneticPr fontId="22"/>
  </si>
  <si>
    <t>宮　前</t>
    <rPh sb="0" eb="1">
      <t>ミヤ</t>
    </rPh>
    <rPh sb="2" eb="3">
      <t>マエ</t>
    </rPh>
    <phoneticPr fontId="22"/>
  </si>
  <si>
    <t>多　摩</t>
    <rPh sb="0" eb="1">
      <t>タ</t>
    </rPh>
    <rPh sb="2" eb="3">
      <t>マ</t>
    </rPh>
    <phoneticPr fontId="22"/>
  </si>
  <si>
    <t>麻　生</t>
    <rPh sb="0" eb="1">
      <t>アサ</t>
    </rPh>
    <rPh sb="2" eb="3">
      <t>ショウ</t>
    </rPh>
    <phoneticPr fontId="22"/>
  </si>
  <si>
    <t>新　規</t>
    <rPh sb="0" eb="1">
      <t>シン</t>
    </rPh>
    <rPh sb="2" eb="3">
      <t>キ</t>
    </rPh>
    <phoneticPr fontId="22"/>
  </si>
  <si>
    <t>継　続</t>
    <rPh sb="0" eb="1">
      <t>ツギ</t>
    </rPh>
    <rPh sb="2" eb="3">
      <t>ゾク</t>
    </rPh>
    <phoneticPr fontId="22"/>
  </si>
  <si>
    <t>表３  相談者把握契機</t>
    <phoneticPr fontId="22"/>
  </si>
  <si>
    <t>総数</t>
    <rPh sb="0" eb="2">
      <t>ソウスウ</t>
    </rPh>
    <phoneticPr fontId="22"/>
  </si>
  <si>
    <t>本人</t>
    <rPh sb="0" eb="2">
      <t>ホンニン</t>
    </rPh>
    <phoneticPr fontId="22"/>
  </si>
  <si>
    <t>家族</t>
    <rPh sb="0" eb="2">
      <t>カゾク</t>
    </rPh>
    <phoneticPr fontId="22"/>
  </si>
  <si>
    <t>医療
機関</t>
    <rPh sb="0" eb="2">
      <t>イリョウ</t>
    </rPh>
    <rPh sb="3" eb="5">
      <t>キカン</t>
    </rPh>
    <phoneticPr fontId="22"/>
  </si>
  <si>
    <t>警察</t>
    <rPh sb="0" eb="2">
      <t>ケイサツ</t>
    </rPh>
    <phoneticPr fontId="22"/>
  </si>
  <si>
    <t>地域みまもり
支援センター</t>
    <rPh sb="0" eb="2">
      <t>チイキ</t>
    </rPh>
    <rPh sb="7" eb="9">
      <t>シエン</t>
    </rPh>
    <phoneticPr fontId="22"/>
  </si>
  <si>
    <t>総合リハビリテーション
推進センター</t>
    <rPh sb="0" eb="2">
      <t>ソウゴウ</t>
    </rPh>
    <rPh sb="11" eb="13">
      <t>スイシン</t>
    </rPh>
    <phoneticPr fontId="22"/>
  </si>
  <si>
    <t>地域支援室</t>
    <rPh sb="0" eb="2">
      <t>チイキ</t>
    </rPh>
    <rPh sb="2" eb="4">
      <t>シエン</t>
    </rPh>
    <rPh sb="4" eb="5">
      <t>シツ</t>
    </rPh>
    <phoneticPr fontId="22"/>
  </si>
  <si>
    <t>学校
職場</t>
    <rPh sb="0" eb="2">
      <t>ガッコウ</t>
    </rPh>
    <rPh sb="3" eb="5">
      <t>ショクバ</t>
    </rPh>
    <phoneticPr fontId="22"/>
  </si>
  <si>
    <t>一般
市民</t>
    <rPh sb="0" eb="2">
      <t>イッパン</t>
    </rPh>
    <rPh sb="3" eb="5">
      <t>シミン</t>
    </rPh>
    <phoneticPr fontId="22"/>
  </si>
  <si>
    <t>地域活動
支援センター</t>
    <rPh sb="0" eb="2">
      <t>チイキ</t>
    </rPh>
    <rPh sb="2" eb="4">
      <t>カツドウ</t>
    </rPh>
    <rPh sb="5" eb="7">
      <t>シエン</t>
    </rPh>
    <phoneticPr fontId="22"/>
  </si>
  <si>
    <t>表４  ケースワーク</t>
    <phoneticPr fontId="22"/>
  </si>
  <si>
    <t>（１）方法  (方法は延数。訪問先内訳は実数。訪問数と内訳数は一致しない。）</t>
    <rPh sb="3" eb="5">
      <t>ホウホウ</t>
    </rPh>
    <rPh sb="8" eb="10">
      <t>ホウホウ</t>
    </rPh>
    <rPh sb="11" eb="12">
      <t>ノベ</t>
    </rPh>
    <rPh sb="12" eb="13">
      <t>スウ</t>
    </rPh>
    <rPh sb="14" eb="16">
      <t>ホウモン</t>
    </rPh>
    <rPh sb="16" eb="17">
      <t>サキ</t>
    </rPh>
    <rPh sb="17" eb="19">
      <t>ウチワケ</t>
    </rPh>
    <rPh sb="20" eb="22">
      <t>ジッスウ</t>
    </rPh>
    <rPh sb="23" eb="25">
      <t>ホウモン</t>
    </rPh>
    <rPh sb="25" eb="26">
      <t>スウ</t>
    </rPh>
    <rPh sb="27" eb="29">
      <t>ウチワケ</t>
    </rPh>
    <rPh sb="29" eb="30">
      <t>スウ</t>
    </rPh>
    <rPh sb="31" eb="33">
      <t>イッチ</t>
    </rPh>
    <phoneticPr fontId="22"/>
  </si>
  <si>
    <t>所　　　　　　内</t>
    <rPh sb="0" eb="1">
      <t>トコロ</t>
    </rPh>
    <rPh sb="7" eb="8">
      <t>ウチ</t>
    </rPh>
    <phoneticPr fontId="22"/>
  </si>
  <si>
    <t>訪　　　　　　　問</t>
    <rPh sb="0" eb="1">
      <t>オトズ</t>
    </rPh>
    <rPh sb="8" eb="9">
      <t>トイ</t>
    </rPh>
    <phoneticPr fontId="22"/>
  </si>
  <si>
    <t>面接</t>
    <rPh sb="0" eb="2">
      <t>メンセツ</t>
    </rPh>
    <phoneticPr fontId="22"/>
  </si>
  <si>
    <t>電話</t>
    <rPh sb="0" eb="2">
      <t>デンワ</t>
    </rPh>
    <phoneticPr fontId="22"/>
  </si>
  <si>
    <t>メール</t>
    <phoneticPr fontId="22"/>
  </si>
  <si>
    <t>文書</t>
    <rPh sb="0" eb="2">
      <t>ブンショ</t>
    </rPh>
    <phoneticPr fontId="22"/>
  </si>
  <si>
    <t>家庭</t>
    <rPh sb="0" eb="2">
      <t>カテイ</t>
    </rPh>
    <phoneticPr fontId="22"/>
  </si>
  <si>
    <t>社会復帰
施設・
作業所</t>
    <rPh sb="0" eb="2">
      <t>シャカイ</t>
    </rPh>
    <rPh sb="2" eb="4">
      <t>フッキ</t>
    </rPh>
    <rPh sb="5" eb="7">
      <t>シセツ</t>
    </rPh>
    <rPh sb="9" eb="11">
      <t>サギョウ</t>
    </rPh>
    <rPh sb="11" eb="12">
      <t>ジョ</t>
    </rPh>
    <phoneticPr fontId="22"/>
  </si>
  <si>
    <t>相談支援
センター</t>
    <rPh sb="0" eb="2">
      <t>ソウダン</t>
    </rPh>
    <rPh sb="2" eb="4">
      <t>シエン</t>
    </rPh>
    <phoneticPr fontId="22"/>
  </si>
  <si>
    <t>医療機関</t>
    <rPh sb="0" eb="2">
      <t>イリョウ</t>
    </rPh>
    <rPh sb="2" eb="4">
      <t>キカン</t>
    </rPh>
    <phoneticPr fontId="22"/>
  </si>
  <si>
    <t>その他
の機関</t>
    <rPh sb="2" eb="3">
      <t>タ</t>
    </rPh>
    <rPh sb="5" eb="7">
      <t>キカン</t>
    </rPh>
    <phoneticPr fontId="22"/>
  </si>
  <si>
    <t>（２）内容　(延件数）</t>
    <rPh sb="3" eb="5">
      <t>ナイヨウ</t>
    </rPh>
    <rPh sb="7" eb="8">
      <t>ノベ</t>
    </rPh>
    <rPh sb="8" eb="10">
      <t>ケンスウ</t>
    </rPh>
    <phoneticPr fontId="22"/>
  </si>
  <si>
    <t>治療上の問題</t>
    <rPh sb="0" eb="2">
      <t>チリョウ</t>
    </rPh>
    <rPh sb="2" eb="3">
      <t>ジョウ</t>
    </rPh>
    <rPh sb="4" eb="6">
      <t>モンダイ</t>
    </rPh>
    <phoneticPr fontId="22"/>
  </si>
  <si>
    <t>生活上の問題</t>
    <rPh sb="0" eb="2">
      <t>セイカツ</t>
    </rPh>
    <rPh sb="2" eb="3">
      <t>ジョウ</t>
    </rPh>
    <rPh sb="4" eb="6">
      <t>モンダイ</t>
    </rPh>
    <phoneticPr fontId="22"/>
  </si>
  <si>
    <t>社会資源</t>
    <rPh sb="0" eb="2">
      <t>シャカイ</t>
    </rPh>
    <rPh sb="2" eb="4">
      <t>シゲン</t>
    </rPh>
    <phoneticPr fontId="22"/>
  </si>
  <si>
    <t>診断に関
する相談</t>
    <rPh sb="0" eb="2">
      <t>シンダン</t>
    </rPh>
    <rPh sb="3" eb="4">
      <t>カン</t>
    </rPh>
    <rPh sb="7" eb="9">
      <t>ソウダン</t>
    </rPh>
    <phoneticPr fontId="22"/>
  </si>
  <si>
    <t>医療利用
上の問題</t>
    <rPh sb="0" eb="2">
      <t>イリョウ</t>
    </rPh>
    <rPh sb="2" eb="4">
      <t>リヨウ</t>
    </rPh>
    <rPh sb="5" eb="6">
      <t>ウエ</t>
    </rPh>
    <rPh sb="7" eb="9">
      <t>モンダイ</t>
    </rPh>
    <phoneticPr fontId="22"/>
  </si>
  <si>
    <t>生活上の
問題</t>
    <rPh sb="0" eb="2">
      <t>セイカツ</t>
    </rPh>
    <rPh sb="2" eb="3">
      <t>ジョウ</t>
    </rPh>
    <rPh sb="5" eb="7">
      <t>モンダイ</t>
    </rPh>
    <phoneticPr fontId="22"/>
  </si>
  <si>
    <t>家族等の
対応</t>
    <rPh sb="0" eb="3">
      <t>カゾクトウ</t>
    </rPh>
    <rPh sb="5" eb="7">
      <t>タイオウ</t>
    </rPh>
    <phoneticPr fontId="22"/>
  </si>
  <si>
    <t>経済的な
問題</t>
    <rPh sb="0" eb="3">
      <t>ケイザイテキ</t>
    </rPh>
    <rPh sb="5" eb="7">
      <t>モンダイ</t>
    </rPh>
    <phoneticPr fontId="22"/>
  </si>
  <si>
    <t>住居</t>
    <rPh sb="0" eb="2">
      <t>ジュウキョ</t>
    </rPh>
    <phoneticPr fontId="22"/>
  </si>
  <si>
    <t>就労・
就学</t>
    <rPh sb="0" eb="2">
      <t>シュウロウ</t>
    </rPh>
    <rPh sb="4" eb="6">
      <t>シュウガク</t>
    </rPh>
    <phoneticPr fontId="22"/>
  </si>
  <si>
    <t>社会的な
問題</t>
    <rPh sb="0" eb="3">
      <t>シャカイテキ</t>
    </rPh>
    <rPh sb="5" eb="7">
      <t>モンダイ</t>
    </rPh>
    <phoneticPr fontId="22"/>
  </si>
  <si>
    <t>社会復帰</t>
    <rPh sb="0" eb="2">
      <t>シャカイ</t>
    </rPh>
    <rPh sb="2" eb="4">
      <t>フッキ</t>
    </rPh>
    <phoneticPr fontId="22"/>
  </si>
  <si>
    <t>グループ
ホーム</t>
    <phoneticPr fontId="22"/>
  </si>
  <si>
    <t>ショート
ステイ</t>
    <phoneticPr fontId="22"/>
  </si>
  <si>
    <t>制度利用</t>
    <rPh sb="0" eb="2">
      <t>セイド</t>
    </rPh>
    <rPh sb="2" eb="4">
      <t>リヨウ</t>
    </rPh>
    <phoneticPr fontId="22"/>
  </si>
  <si>
    <t>心の健康
相談</t>
    <rPh sb="0" eb="1">
      <t>ココロ</t>
    </rPh>
    <rPh sb="2" eb="4">
      <t>ケンコウ</t>
    </rPh>
    <rPh sb="5" eb="7">
      <t>ソウダン</t>
    </rPh>
    <phoneticPr fontId="22"/>
  </si>
  <si>
    <t>看護的
援助</t>
    <rPh sb="0" eb="2">
      <t>カンゴ</t>
    </rPh>
    <rPh sb="2" eb="3">
      <t>テキ</t>
    </rPh>
    <rPh sb="4" eb="6">
      <t>エンジョ</t>
    </rPh>
    <phoneticPr fontId="22"/>
  </si>
  <si>
    <t>紹介・
連絡</t>
    <rPh sb="0" eb="2">
      <t>ショウカイ</t>
    </rPh>
    <rPh sb="4" eb="6">
      <t>レンラク</t>
    </rPh>
    <phoneticPr fontId="22"/>
  </si>
  <si>
    <t>ホーム
ヘルプ</t>
    <phoneticPr fontId="22"/>
  </si>
  <si>
    <t>就労促進
事業</t>
    <rPh sb="0" eb="2">
      <t>シュウロウ</t>
    </rPh>
    <rPh sb="2" eb="4">
      <t>ソクシン</t>
    </rPh>
    <rPh sb="5" eb="7">
      <t>ジギョウ</t>
    </rPh>
    <phoneticPr fontId="22"/>
  </si>
  <si>
    <t>通院
医療費</t>
    <rPh sb="0" eb="2">
      <t>ツウイン</t>
    </rPh>
    <rPh sb="3" eb="6">
      <t>イリョウヒ</t>
    </rPh>
    <phoneticPr fontId="22"/>
  </si>
  <si>
    <t>手帳</t>
    <rPh sb="0" eb="2">
      <t>テチョウ</t>
    </rPh>
    <phoneticPr fontId="22"/>
  </si>
  <si>
    <t>通報対応</t>
    <rPh sb="0" eb="2">
      <t>ツウホウ</t>
    </rPh>
    <rPh sb="2" eb="4">
      <t>タイオウ</t>
    </rPh>
    <phoneticPr fontId="22"/>
  </si>
  <si>
    <t>資料：精神保健課</t>
    <phoneticPr fontId="22"/>
  </si>
  <si>
    <t>表５  グループワーク・普及啓発</t>
    <phoneticPr fontId="22"/>
  </si>
  <si>
    <t>デイケア・
ソーシャルクラブ</t>
    <phoneticPr fontId="22"/>
  </si>
  <si>
    <t>家族教室等</t>
    <rPh sb="0" eb="2">
      <t>カゾク</t>
    </rPh>
    <rPh sb="2" eb="4">
      <t>キョウシツ</t>
    </rPh>
    <rPh sb="4" eb="5">
      <t>トウ</t>
    </rPh>
    <phoneticPr fontId="22"/>
  </si>
  <si>
    <t>家　族　会</t>
    <rPh sb="0" eb="1">
      <t>イエ</t>
    </rPh>
    <rPh sb="2" eb="3">
      <t>ヤカラ</t>
    </rPh>
    <rPh sb="4" eb="5">
      <t>カイ</t>
    </rPh>
    <phoneticPr fontId="22"/>
  </si>
  <si>
    <t>断　酒　会</t>
    <rPh sb="0" eb="1">
      <t>ダン</t>
    </rPh>
    <rPh sb="2" eb="3">
      <t>サケ</t>
    </rPh>
    <rPh sb="4" eb="5">
      <t>カイ</t>
    </rPh>
    <phoneticPr fontId="22"/>
  </si>
  <si>
    <t>その他・講演等</t>
    <rPh sb="2" eb="3">
      <t>タ</t>
    </rPh>
    <rPh sb="4" eb="6">
      <t>コウエン</t>
    </rPh>
    <rPh sb="6" eb="7">
      <t>ナド</t>
    </rPh>
    <phoneticPr fontId="22"/>
  </si>
  <si>
    <t>開催回数</t>
    <rPh sb="0" eb="2">
      <t>カイサイ</t>
    </rPh>
    <rPh sb="2" eb="4">
      <t>カイスウ</t>
    </rPh>
    <phoneticPr fontId="22"/>
  </si>
  <si>
    <t>参加延人数</t>
    <rPh sb="0" eb="2">
      <t>サンカ</t>
    </rPh>
    <rPh sb="2" eb="3">
      <t>エン</t>
    </rPh>
    <rPh sb="3" eb="5">
      <t>ニンズウ</t>
    </rPh>
    <phoneticPr fontId="22"/>
  </si>
  <si>
    <t>表６  地域援助活動</t>
    <phoneticPr fontId="22"/>
  </si>
  <si>
    <t>援　　助　　先</t>
    <rPh sb="0" eb="4">
      <t>エンジョ</t>
    </rPh>
    <rPh sb="6" eb="7">
      <t>サキ</t>
    </rPh>
    <phoneticPr fontId="22"/>
  </si>
  <si>
    <t>実施回数</t>
    <rPh sb="0" eb="2">
      <t>ジッシ</t>
    </rPh>
    <rPh sb="2" eb="4">
      <t>カイスウ</t>
    </rPh>
    <phoneticPr fontId="22"/>
  </si>
  <si>
    <t>　実　施　職　員　</t>
    <rPh sb="1" eb="2">
      <t>ミ</t>
    </rPh>
    <rPh sb="3" eb="4">
      <t>ホドコ</t>
    </rPh>
    <rPh sb="5" eb="6">
      <t>ショク</t>
    </rPh>
    <rPh sb="7" eb="8">
      <t>イン</t>
    </rPh>
    <phoneticPr fontId="22"/>
  </si>
  <si>
    <t>計</t>
    <rPh sb="0" eb="1">
      <t>ケイ</t>
    </rPh>
    <phoneticPr fontId="22"/>
  </si>
  <si>
    <t>福祉職</t>
    <rPh sb="0" eb="2">
      <t>フクシ</t>
    </rPh>
    <rPh sb="2" eb="3">
      <t>ショク</t>
    </rPh>
    <phoneticPr fontId="22"/>
  </si>
  <si>
    <t>その他</t>
    <rPh sb="0" eb="3">
      <t>ソノタ</t>
    </rPh>
    <phoneticPr fontId="22"/>
  </si>
  <si>
    <t>総         数</t>
    <rPh sb="0" eb="1">
      <t>フサ</t>
    </rPh>
    <rPh sb="10" eb="11">
      <t>カズ</t>
    </rPh>
    <phoneticPr fontId="22"/>
  </si>
  <si>
    <t>地域活動支援センター</t>
    <rPh sb="0" eb="2">
      <t>チイキ</t>
    </rPh>
    <rPh sb="2" eb="4">
      <t>カツドウ</t>
    </rPh>
    <rPh sb="4" eb="6">
      <t>シエン</t>
    </rPh>
    <phoneticPr fontId="22"/>
  </si>
  <si>
    <t>地域ネットワーク会議</t>
    <rPh sb="0" eb="2">
      <t>チイキ</t>
    </rPh>
    <rPh sb="8" eb="10">
      <t>カイギ</t>
    </rPh>
    <phoneticPr fontId="22"/>
  </si>
  <si>
    <t>地域活動支援連携会議、連絡会</t>
    <rPh sb="0" eb="2">
      <t>チイキ</t>
    </rPh>
    <rPh sb="2" eb="4">
      <t>カツドウ</t>
    </rPh>
    <rPh sb="4" eb="6">
      <t>シエン</t>
    </rPh>
    <rPh sb="6" eb="8">
      <t>レンケイ</t>
    </rPh>
    <rPh sb="8" eb="9">
      <t>カイ</t>
    </rPh>
    <rPh sb="9" eb="10">
      <t>ギ</t>
    </rPh>
    <rPh sb="11" eb="14">
      <t>レンラクカイ</t>
    </rPh>
    <phoneticPr fontId="22"/>
  </si>
  <si>
    <t>表７  一般精神保健相談</t>
    <phoneticPr fontId="22"/>
  </si>
  <si>
    <t>（１）　一般精神クリニック相談件数</t>
    <rPh sb="4" eb="6">
      <t>イッパン</t>
    </rPh>
    <rPh sb="6" eb="8">
      <t>セイシン</t>
    </rPh>
    <rPh sb="13" eb="15">
      <t>ソウダン</t>
    </rPh>
    <rPh sb="15" eb="17">
      <t>ケンスウ</t>
    </rPh>
    <phoneticPr fontId="22"/>
  </si>
  <si>
    <t>開設数</t>
    <rPh sb="0" eb="2">
      <t>カイセツ</t>
    </rPh>
    <rPh sb="2" eb="3">
      <t>スウ</t>
    </rPh>
    <phoneticPr fontId="22"/>
  </si>
  <si>
    <t>相談件数</t>
    <rPh sb="0" eb="2">
      <t>ソウダン</t>
    </rPh>
    <rPh sb="2" eb="4">
      <t>ケンスウ</t>
    </rPh>
    <phoneticPr fontId="22"/>
  </si>
  <si>
    <t>所内</t>
    <rPh sb="0" eb="2">
      <t>ショナイ</t>
    </rPh>
    <phoneticPr fontId="22"/>
  </si>
  <si>
    <t>所外</t>
    <rPh sb="0" eb="1">
      <t>ショ</t>
    </rPh>
    <rPh sb="1" eb="2">
      <t>ガイ</t>
    </rPh>
    <phoneticPr fontId="22"/>
  </si>
  <si>
    <t>総数</t>
  </si>
  <si>
    <t>（２）　相談内容（処遇）※延べ数</t>
    <rPh sb="9" eb="11">
      <t>ショグウ</t>
    </rPh>
    <rPh sb="13" eb="14">
      <t>ノ</t>
    </rPh>
    <rPh sb="15" eb="16">
      <t>スウ</t>
    </rPh>
    <phoneticPr fontId="22"/>
  </si>
  <si>
    <t>幸</t>
  </si>
  <si>
    <t>多摩</t>
  </si>
  <si>
    <t>麻生</t>
  </si>
  <si>
    <t>総　　　数</t>
    <phoneticPr fontId="22"/>
  </si>
  <si>
    <t>病気かどうかの診断</t>
    <rPh sb="0" eb="2">
      <t>ビョウキ</t>
    </rPh>
    <rPh sb="7" eb="9">
      <t>シンダン</t>
    </rPh>
    <phoneticPr fontId="22"/>
  </si>
  <si>
    <t>受療について</t>
    <rPh sb="0" eb="2">
      <t>ジュリョウ</t>
    </rPh>
    <phoneticPr fontId="22"/>
  </si>
  <si>
    <t>家族の対応</t>
    <rPh sb="0" eb="2">
      <t>カゾク</t>
    </rPh>
    <rPh sb="3" eb="5">
      <t>タイオウ</t>
    </rPh>
    <phoneticPr fontId="22"/>
  </si>
  <si>
    <t>病気・薬について</t>
    <rPh sb="0" eb="2">
      <t>ビョウキ</t>
    </rPh>
    <rPh sb="3" eb="4">
      <t>クスリ</t>
    </rPh>
    <phoneticPr fontId="22"/>
  </si>
  <si>
    <t>困難事例の相談・助言</t>
    <rPh sb="0" eb="2">
      <t>コンナン</t>
    </rPh>
    <rPh sb="2" eb="4">
      <t>ジレイ</t>
    </rPh>
    <rPh sb="5" eb="7">
      <t>ソウダン</t>
    </rPh>
    <rPh sb="8" eb="10">
      <t>ジョゲン</t>
    </rPh>
    <phoneticPr fontId="22"/>
  </si>
  <si>
    <t>表８  高齢者精神保健相談</t>
    <phoneticPr fontId="22"/>
  </si>
  <si>
    <t>（１）　高齢者精神クリニック相談件数</t>
    <rPh sb="4" eb="7">
      <t>コウレイシャ</t>
    </rPh>
    <rPh sb="7" eb="9">
      <t>セイシン</t>
    </rPh>
    <rPh sb="14" eb="16">
      <t>ソウダン</t>
    </rPh>
    <rPh sb="16" eb="18">
      <t>ケンスウ</t>
    </rPh>
    <phoneticPr fontId="22"/>
  </si>
  <si>
    <t>　　　　相談件数</t>
    <rPh sb="4" eb="6">
      <t>ソウダン</t>
    </rPh>
    <rPh sb="6" eb="8">
      <t>ケンスウ</t>
    </rPh>
    <phoneticPr fontId="22"/>
  </si>
  <si>
    <t>（２）　相談内容（処遇）</t>
    <rPh sb="9" eb="11">
      <t>ショグウ</t>
    </rPh>
    <phoneticPr fontId="22"/>
  </si>
  <si>
    <t>※延べ数</t>
    <phoneticPr fontId="22"/>
  </si>
  <si>
    <t>幸</t>
    <phoneticPr fontId="22"/>
  </si>
  <si>
    <t>病気かどうかの診断</t>
  </si>
  <si>
    <t>認知症</t>
  </si>
  <si>
    <t>その他</t>
  </si>
  <si>
    <t>受療について</t>
  </si>
  <si>
    <t>家族の対応</t>
  </si>
  <si>
    <t>病気・薬について</t>
  </si>
  <si>
    <t>困難事例の相談・助言</t>
  </si>
  <si>
    <t>その他</t>
    <phoneticPr fontId="22"/>
  </si>
  <si>
    <t>（３）　年齢別件数</t>
    <rPh sb="7" eb="9">
      <t>ケンスウ</t>
    </rPh>
    <phoneticPr fontId="22"/>
  </si>
  <si>
    <t>総      数</t>
    <phoneticPr fontId="22"/>
  </si>
  <si>
    <t>65歳未満</t>
  </si>
  <si>
    <t>65～74</t>
  </si>
  <si>
    <t>75歳以上</t>
  </si>
  <si>
    <t>表 ９　こころの相談所外来利用状況</t>
    <phoneticPr fontId="22"/>
  </si>
  <si>
    <t>　こころの相談所は、外来診療機能を持つ相談機関として、保健所等と連携し、ケースの診断、治療、指導を行っている。また、アルコール健康教育にも力を注いでいる。</t>
    <rPh sb="5" eb="8">
      <t>ソウダンジョ</t>
    </rPh>
    <rPh sb="10" eb="12">
      <t>ガイライ</t>
    </rPh>
    <rPh sb="12" eb="14">
      <t>シンリョウ</t>
    </rPh>
    <rPh sb="14" eb="16">
      <t>キノウ</t>
    </rPh>
    <rPh sb="17" eb="18">
      <t>モ</t>
    </rPh>
    <rPh sb="19" eb="21">
      <t>ソウダン</t>
    </rPh>
    <rPh sb="21" eb="23">
      <t>キカン</t>
    </rPh>
    <rPh sb="27" eb="30">
      <t>ホケンジョ</t>
    </rPh>
    <rPh sb="30" eb="31">
      <t>トウ</t>
    </rPh>
    <rPh sb="32" eb="34">
      <t>レンケイ</t>
    </rPh>
    <rPh sb="40" eb="42">
      <t>シンダン</t>
    </rPh>
    <rPh sb="43" eb="45">
      <t>チリョウ</t>
    </rPh>
    <rPh sb="46" eb="48">
      <t>シドウ</t>
    </rPh>
    <rPh sb="49" eb="50">
      <t>オコナ</t>
    </rPh>
    <rPh sb="63" eb="65">
      <t>ケンコウ</t>
    </rPh>
    <rPh sb="65" eb="67">
      <t>キョウイク</t>
    </rPh>
    <rPh sb="69" eb="70">
      <t>チカラ</t>
    </rPh>
    <rPh sb="71" eb="72">
      <t>ソソ</t>
    </rPh>
    <phoneticPr fontId="22"/>
  </si>
  <si>
    <t>診療日数</t>
    <rPh sb="0" eb="2">
      <t>シンリョウ</t>
    </rPh>
    <rPh sb="2" eb="4">
      <t>ニッスウ</t>
    </rPh>
    <phoneticPr fontId="22"/>
  </si>
  <si>
    <t>新患実人数</t>
    <rPh sb="0" eb="2">
      <t>シンカン</t>
    </rPh>
    <rPh sb="2" eb="3">
      <t>ミ</t>
    </rPh>
    <rPh sb="3" eb="5">
      <t>ニンズウ</t>
    </rPh>
    <phoneticPr fontId="22"/>
  </si>
  <si>
    <t>再来実人数</t>
    <rPh sb="0" eb="2">
      <t>サイライ</t>
    </rPh>
    <rPh sb="2" eb="3">
      <t>ミ</t>
    </rPh>
    <rPh sb="3" eb="5">
      <t>ニンズウ</t>
    </rPh>
    <phoneticPr fontId="22"/>
  </si>
  <si>
    <t>延人数</t>
    <rPh sb="0" eb="1">
      <t>エン</t>
    </rPh>
    <rPh sb="1" eb="2">
      <t>ヒト</t>
    </rPh>
    <rPh sb="2" eb="3">
      <t>カズ</t>
    </rPh>
    <phoneticPr fontId="22"/>
  </si>
  <si>
    <t>一日平均</t>
    <rPh sb="0" eb="2">
      <t>イチジツ</t>
    </rPh>
    <rPh sb="2" eb="4">
      <t>ヘイキン</t>
    </rPh>
    <phoneticPr fontId="22"/>
  </si>
  <si>
    <t>令和5年度</t>
    <rPh sb="0" eb="2">
      <t>レイワ</t>
    </rPh>
    <rPh sb="3" eb="5">
      <t>ネンド</t>
    </rPh>
    <phoneticPr fontId="22"/>
  </si>
  <si>
    <t>資料：こころの相談所</t>
    <rPh sb="0" eb="2">
      <t>シリョウ</t>
    </rPh>
    <rPh sb="7" eb="10">
      <t>ソウダンショ</t>
    </rPh>
    <phoneticPr fontId="22"/>
  </si>
  <si>
    <t>表 １０　こころの相談所外来診療件数</t>
    <phoneticPr fontId="22"/>
  </si>
  <si>
    <t>男</t>
    <rPh sb="0" eb="1">
      <t>オトコ</t>
    </rPh>
    <phoneticPr fontId="22"/>
  </si>
  <si>
    <t>女</t>
    <rPh sb="0" eb="1">
      <t>オンナ</t>
    </rPh>
    <phoneticPr fontId="22"/>
  </si>
  <si>
    <t>0～9歳</t>
    <rPh sb="3" eb="4">
      <t>サイ</t>
    </rPh>
    <phoneticPr fontId="22"/>
  </si>
  <si>
    <t>10～19歳</t>
    <rPh sb="5" eb="6">
      <t>サイ</t>
    </rPh>
    <phoneticPr fontId="22"/>
  </si>
  <si>
    <t>20～29歳</t>
    <rPh sb="5" eb="6">
      <t>サイ</t>
    </rPh>
    <phoneticPr fontId="22"/>
  </si>
  <si>
    <t>30～39歳</t>
    <rPh sb="5" eb="6">
      <t>サイ</t>
    </rPh>
    <phoneticPr fontId="22"/>
  </si>
  <si>
    <t>40～49歳</t>
    <rPh sb="5" eb="6">
      <t>サイ</t>
    </rPh>
    <phoneticPr fontId="22"/>
  </si>
  <si>
    <t>50～59歳</t>
    <rPh sb="5" eb="6">
      <t>サイ</t>
    </rPh>
    <phoneticPr fontId="22"/>
  </si>
  <si>
    <t>60～69歳</t>
    <rPh sb="5" eb="6">
      <t>サイ</t>
    </rPh>
    <phoneticPr fontId="22"/>
  </si>
  <si>
    <t>70歳以上</t>
    <rPh sb="2" eb="5">
      <t>サイイジョウ</t>
    </rPh>
    <phoneticPr fontId="22"/>
  </si>
  <si>
    <t>再　来</t>
    <rPh sb="0" eb="1">
      <t>サイ</t>
    </rPh>
    <rPh sb="2" eb="3">
      <t>キ</t>
    </rPh>
    <phoneticPr fontId="22"/>
  </si>
  <si>
    <t>資料：こころの相談所</t>
    <rPh sb="7" eb="10">
      <t>ソウダンショ</t>
    </rPh>
    <phoneticPr fontId="22"/>
  </si>
  <si>
    <t>表 １１　こころの相談所外来診療状況</t>
    <phoneticPr fontId="22"/>
  </si>
  <si>
    <t>（１）外来診療による診断</t>
    <phoneticPr fontId="22"/>
  </si>
  <si>
    <t>総　　　　数</t>
    <rPh sb="0" eb="1">
      <t>フサ</t>
    </rPh>
    <rPh sb="5" eb="6">
      <t>カズ</t>
    </rPh>
    <phoneticPr fontId="22"/>
  </si>
  <si>
    <t>F0</t>
    <phoneticPr fontId="22"/>
  </si>
  <si>
    <t>F1</t>
    <phoneticPr fontId="22"/>
  </si>
  <si>
    <t>F2</t>
    <phoneticPr fontId="22"/>
  </si>
  <si>
    <t>F3</t>
    <phoneticPr fontId="22"/>
  </si>
  <si>
    <t>F4</t>
    <phoneticPr fontId="22"/>
  </si>
  <si>
    <t>F5</t>
    <phoneticPr fontId="22"/>
  </si>
  <si>
    <t>F6</t>
    <phoneticPr fontId="22"/>
  </si>
  <si>
    <t>F7</t>
    <phoneticPr fontId="22"/>
  </si>
  <si>
    <t>F8</t>
    <phoneticPr fontId="22"/>
  </si>
  <si>
    <t>F9</t>
    <phoneticPr fontId="22"/>
  </si>
  <si>
    <t>G40</t>
    <phoneticPr fontId="22"/>
  </si>
  <si>
    <t>G47</t>
    <phoneticPr fontId="22"/>
  </si>
  <si>
    <t>症状性を含む器質性精神障害</t>
    <rPh sb="0" eb="2">
      <t>ショウジョウ</t>
    </rPh>
    <rPh sb="2" eb="3">
      <t>セイ</t>
    </rPh>
    <rPh sb="4" eb="5">
      <t>フク</t>
    </rPh>
    <rPh sb="6" eb="9">
      <t>キシツセイ</t>
    </rPh>
    <rPh sb="9" eb="11">
      <t>セイシン</t>
    </rPh>
    <rPh sb="11" eb="13">
      <t>ショウガイ</t>
    </rPh>
    <phoneticPr fontId="22"/>
  </si>
  <si>
    <t>精神作用物質による
精神及び行動の障害</t>
    <rPh sb="0" eb="2">
      <t>セイシン</t>
    </rPh>
    <rPh sb="2" eb="4">
      <t>サヨウ</t>
    </rPh>
    <rPh sb="4" eb="6">
      <t>ブッシツ</t>
    </rPh>
    <rPh sb="10" eb="12">
      <t>セイシン</t>
    </rPh>
    <rPh sb="12" eb="13">
      <t>オヨ</t>
    </rPh>
    <rPh sb="14" eb="16">
      <t>コウドウ</t>
    </rPh>
    <rPh sb="17" eb="19">
      <t>ショウガイ</t>
    </rPh>
    <phoneticPr fontId="22"/>
  </si>
  <si>
    <t>（　内　　　　訳　）</t>
    <rPh sb="2" eb="3">
      <t>ウチ</t>
    </rPh>
    <rPh sb="7" eb="8">
      <t>ヤク</t>
    </rPh>
    <phoneticPr fontId="22"/>
  </si>
  <si>
    <t>統合失調症・統合失調型障害及び妄想性障害</t>
    <rPh sb="0" eb="2">
      <t>トウゴウ</t>
    </rPh>
    <rPh sb="2" eb="5">
      <t>シッチョウショウ</t>
    </rPh>
    <rPh sb="6" eb="8">
      <t>トウゴウ</t>
    </rPh>
    <rPh sb="8" eb="10">
      <t>シッチョウ</t>
    </rPh>
    <rPh sb="10" eb="11">
      <t>ガタ</t>
    </rPh>
    <rPh sb="11" eb="13">
      <t>ショウガイ</t>
    </rPh>
    <rPh sb="13" eb="14">
      <t>オヨ</t>
    </rPh>
    <rPh sb="15" eb="17">
      <t>モウソウ</t>
    </rPh>
    <rPh sb="17" eb="18">
      <t>セイ</t>
    </rPh>
    <rPh sb="18" eb="20">
      <t>ショウガイ</t>
    </rPh>
    <phoneticPr fontId="22"/>
  </si>
  <si>
    <t>気分（感情）障害</t>
    <phoneticPr fontId="22"/>
  </si>
  <si>
    <t>神経症性障害・ストレス関連
障害及び身体表現性障害</t>
    <rPh sb="0" eb="3">
      <t>シンケイショウ</t>
    </rPh>
    <rPh sb="3" eb="4">
      <t>セイ</t>
    </rPh>
    <rPh sb="4" eb="6">
      <t>ショウガイ</t>
    </rPh>
    <rPh sb="11" eb="13">
      <t>カンレン</t>
    </rPh>
    <rPh sb="14" eb="16">
      <t>ショウガイ</t>
    </rPh>
    <rPh sb="16" eb="17">
      <t>オヨ</t>
    </rPh>
    <rPh sb="18" eb="20">
      <t>シンタイ</t>
    </rPh>
    <rPh sb="20" eb="23">
      <t>ヒョウゲンセイ</t>
    </rPh>
    <rPh sb="23" eb="25">
      <t>ショウガイ</t>
    </rPh>
    <phoneticPr fontId="22"/>
  </si>
  <si>
    <t>生理的障害及び身体的
要因に関連した行動症候群</t>
    <rPh sb="0" eb="3">
      <t>セイリテキ</t>
    </rPh>
    <rPh sb="3" eb="5">
      <t>ショウガイ</t>
    </rPh>
    <rPh sb="5" eb="6">
      <t>オヨ</t>
    </rPh>
    <rPh sb="7" eb="10">
      <t>シンタイテキ</t>
    </rPh>
    <rPh sb="11" eb="13">
      <t>ヨウイン</t>
    </rPh>
    <rPh sb="14" eb="16">
      <t>カンレン</t>
    </rPh>
    <rPh sb="18" eb="20">
      <t>コウドウ</t>
    </rPh>
    <rPh sb="20" eb="23">
      <t>ショウコウグン</t>
    </rPh>
    <phoneticPr fontId="22"/>
  </si>
  <si>
    <t>成人のパーソナリティ
及び行動の障害</t>
    <rPh sb="0" eb="2">
      <t>セイジンジンカクオヨコウドウショウガイ</t>
    </rPh>
    <phoneticPr fontId="22"/>
  </si>
  <si>
    <t>精神遅滞〔知的障害〕</t>
    <rPh sb="0" eb="2">
      <t>セイシン</t>
    </rPh>
    <rPh sb="2" eb="4">
      <t>チタイ</t>
    </rPh>
    <phoneticPr fontId="22"/>
  </si>
  <si>
    <t>心理的発達の障害</t>
    <rPh sb="0" eb="3">
      <t>シンリテキ</t>
    </rPh>
    <rPh sb="3" eb="5">
      <t>ハッタツ</t>
    </rPh>
    <rPh sb="6" eb="8">
      <t>ショウガイ</t>
    </rPh>
    <phoneticPr fontId="22"/>
  </si>
  <si>
    <t>小児期及び青年期に通常発症する行動及び情緒の障害及び特定不能の精神障害</t>
    <rPh sb="0" eb="2">
      <t>ショウニ</t>
    </rPh>
    <rPh sb="2" eb="3">
      <t>キ</t>
    </rPh>
    <rPh sb="3" eb="4">
      <t>オヨ</t>
    </rPh>
    <rPh sb="5" eb="8">
      <t>セイネンキ</t>
    </rPh>
    <rPh sb="10" eb="12">
      <t>ツウジョウ</t>
    </rPh>
    <rPh sb="12" eb="14">
      <t>ハッショウ</t>
    </rPh>
    <rPh sb="16" eb="18">
      <t>コウドウ</t>
    </rPh>
    <rPh sb="19" eb="20">
      <t>オヨ</t>
    </rPh>
    <rPh sb="21" eb="23">
      <t>ジョウチョ</t>
    </rPh>
    <rPh sb="24" eb="26">
      <t>ショウガイ</t>
    </rPh>
    <rPh sb="26" eb="27">
      <t>オヨ</t>
    </rPh>
    <rPh sb="28" eb="30">
      <t>トクテイ</t>
    </rPh>
    <rPh sb="30" eb="32">
      <t>フノウ</t>
    </rPh>
    <rPh sb="33" eb="35">
      <t>セイシンショウガイ</t>
    </rPh>
    <phoneticPr fontId="22"/>
  </si>
  <si>
    <t>睡眠障害</t>
    <rPh sb="0" eb="2">
      <t>スイミン</t>
    </rPh>
    <rPh sb="2" eb="4">
      <t>ショウガイ</t>
    </rPh>
    <phoneticPr fontId="22"/>
  </si>
  <si>
    <t>アルコール関連</t>
    <phoneticPr fontId="22"/>
  </si>
  <si>
    <t>覚せい剤関連</t>
    <rPh sb="0" eb="1">
      <t>カク</t>
    </rPh>
    <rPh sb="3" eb="4">
      <t>ザイ</t>
    </rPh>
    <rPh sb="4" eb="6">
      <t>カンレン</t>
    </rPh>
    <phoneticPr fontId="22"/>
  </si>
  <si>
    <t>（２）来所経路(新規患者）</t>
    <rPh sb="3" eb="4">
      <t>ライ</t>
    </rPh>
    <rPh sb="4" eb="5">
      <t>ショ</t>
    </rPh>
    <rPh sb="5" eb="7">
      <t>ケイロ</t>
    </rPh>
    <rPh sb="8" eb="10">
      <t>シンキ</t>
    </rPh>
    <rPh sb="10" eb="12">
      <t>カンジャ</t>
    </rPh>
    <phoneticPr fontId="22"/>
  </si>
  <si>
    <t>総　　　数</t>
    <rPh sb="0" eb="1">
      <t>ソウ</t>
    </rPh>
    <rPh sb="4" eb="5">
      <t>スウ</t>
    </rPh>
    <phoneticPr fontId="22"/>
  </si>
  <si>
    <t>保　　　　健　　　　　所</t>
    <rPh sb="0" eb="1">
      <t>タモツ</t>
    </rPh>
    <rPh sb="5" eb="6">
      <t>ケン</t>
    </rPh>
    <rPh sb="11" eb="12">
      <t>トコロ</t>
    </rPh>
    <phoneticPr fontId="22"/>
  </si>
  <si>
    <t>福　　　　祉　　　　機　　　　関　</t>
    <rPh sb="0" eb="1">
      <t>フク</t>
    </rPh>
    <rPh sb="5" eb="6">
      <t>サイワイ</t>
    </rPh>
    <rPh sb="10" eb="11">
      <t>キ</t>
    </rPh>
    <rPh sb="15" eb="16">
      <t>セキ</t>
    </rPh>
    <phoneticPr fontId="22"/>
  </si>
  <si>
    <t>医　　　　療　　　　機　　　　関　　</t>
    <rPh sb="0" eb="1">
      <t>イ</t>
    </rPh>
    <rPh sb="5" eb="6">
      <t>リョウ</t>
    </rPh>
    <rPh sb="10" eb="11">
      <t>キ</t>
    </rPh>
    <rPh sb="15" eb="16">
      <t>セキ</t>
    </rPh>
    <phoneticPr fontId="22"/>
  </si>
  <si>
    <t>教　　　　育　　　　　機　　　　　関</t>
    <rPh sb="0" eb="1">
      <t>キョウ</t>
    </rPh>
    <rPh sb="5" eb="6">
      <t>イク</t>
    </rPh>
    <rPh sb="11" eb="12">
      <t>キ</t>
    </rPh>
    <rPh sb="17" eb="18">
      <t>セキ</t>
    </rPh>
    <phoneticPr fontId="22"/>
  </si>
  <si>
    <t>自　　　　主</t>
    <rPh sb="0" eb="1">
      <t>ジ</t>
    </rPh>
    <rPh sb="5" eb="6">
      <t>シュ</t>
    </rPh>
    <phoneticPr fontId="22"/>
  </si>
  <si>
    <t>自助
グループ</t>
    <rPh sb="0" eb="2">
      <t>ジジョ</t>
    </rPh>
    <phoneticPr fontId="22"/>
  </si>
  <si>
    <t>家　　　　　族</t>
    <rPh sb="0" eb="1">
      <t>イエ</t>
    </rPh>
    <rPh sb="6" eb="7">
      <t>ヤカラ</t>
    </rPh>
    <phoneticPr fontId="22"/>
  </si>
  <si>
    <t>知　　　　　人</t>
    <rPh sb="0" eb="1">
      <t>チ</t>
    </rPh>
    <rPh sb="6" eb="7">
      <t>ヒト</t>
    </rPh>
    <phoneticPr fontId="22"/>
  </si>
  <si>
    <t>そ　　　　の　　　　他</t>
    <rPh sb="10" eb="11">
      <t>タ</t>
    </rPh>
    <phoneticPr fontId="22"/>
  </si>
  <si>
    <t>男　性</t>
    <rPh sb="0" eb="1">
      <t>オトコ</t>
    </rPh>
    <rPh sb="2" eb="3">
      <t>セイ</t>
    </rPh>
    <phoneticPr fontId="22"/>
  </si>
  <si>
    <t>女　性</t>
    <rPh sb="0" eb="1">
      <t>オンナ</t>
    </rPh>
    <rPh sb="2" eb="3">
      <t>セイ</t>
    </rPh>
    <phoneticPr fontId="22"/>
  </si>
  <si>
    <t>表 １２　こころの相談所援助内容</t>
    <phoneticPr fontId="22"/>
  </si>
  <si>
    <t>外　来　診　療　関　連</t>
    <rPh sb="0" eb="1">
      <t>ソト</t>
    </rPh>
    <rPh sb="2" eb="3">
      <t>キ</t>
    </rPh>
    <rPh sb="4" eb="5">
      <t>ミ</t>
    </rPh>
    <rPh sb="6" eb="7">
      <t>リョウ</t>
    </rPh>
    <rPh sb="8" eb="9">
      <t>セキ</t>
    </rPh>
    <rPh sb="10" eb="11">
      <t>レン</t>
    </rPh>
    <phoneticPr fontId="22"/>
  </si>
  <si>
    <t>投　　　　薬</t>
    <rPh sb="0" eb="1">
      <t>ナ</t>
    </rPh>
    <rPh sb="5" eb="6">
      <t>クスリ</t>
    </rPh>
    <phoneticPr fontId="22"/>
  </si>
  <si>
    <t>精神療法</t>
    <rPh sb="0" eb="1">
      <t>セイ</t>
    </rPh>
    <rPh sb="1" eb="2">
      <t>カミ</t>
    </rPh>
    <rPh sb="2" eb="3">
      <t>リョウ</t>
    </rPh>
    <rPh sb="3" eb="4">
      <t>ホウ</t>
    </rPh>
    <phoneticPr fontId="22"/>
  </si>
  <si>
    <t>検　　　　査</t>
    <rPh sb="0" eb="1">
      <t>ケン</t>
    </rPh>
    <rPh sb="5" eb="6">
      <t>ジャ</t>
    </rPh>
    <phoneticPr fontId="22"/>
  </si>
  <si>
    <t>診療情報提供</t>
    <rPh sb="0" eb="1">
      <t>ミ</t>
    </rPh>
    <rPh sb="1" eb="2">
      <t>リョウ</t>
    </rPh>
    <rPh sb="2" eb="3">
      <t>ジョウ</t>
    </rPh>
    <rPh sb="3" eb="4">
      <t>ホウ</t>
    </rPh>
    <rPh sb="4" eb="5">
      <t>テイ</t>
    </rPh>
    <rPh sb="5" eb="6">
      <t>トモ</t>
    </rPh>
    <phoneticPr fontId="22"/>
  </si>
  <si>
    <t>初診</t>
    <rPh sb="0" eb="2">
      <t>ショシン</t>
    </rPh>
    <phoneticPr fontId="22"/>
  </si>
  <si>
    <t>再診</t>
    <rPh sb="0" eb="2">
      <t>サイシン</t>
    </rPh>
    <phoneticPr fontId="22"/>
  </si>
  <si>
    <t>表 １３  普及・啓発の状況（精神保健福祉センター分）</t>
    <rPh sb="12" eb="14">
      <t>ジョウキョウ</t>
    </rPh>
    <rPh sb="15" eb="17">
      <t>セイシン</t>
    </rPh>
    <rPh sb="17" eb="19">
      <t>ホケン</t>
    </rPh>
    <rPh sb="19" eb="21">
      <t>フクシ</t>
    </rPh>
    <rPh sb="25" eb="26">
      <t>ブン</t>
    </rPh>
    <phoneticPr fontId="22"/>
  </si>
  <si>
    <t>（１）　講演会実施状況</t>
    <rPh sb="7" eb="9">
      <t>ジッシ</t>
    </rPh>
    <rPh sb="9" eb="11">
      <t>ジョウキョウ</t>
    </rPh>
    <phoneticPr fontId="22"/>
  </si>
  <si>
    <t>　　　　　　　　　　　　　　　　テーマ</t>
    <phoneticPr fontId="22"/>
  </si>
  <si>
    <t>参加者数</t>
    <rPh sb="0" eb="2">
      <t>サンカ</t>
    </rPh>
    <rPh sb="2" eb="3">
      <t>シャ</t>
    </rPh>
    <rPh sb="3" eb="4">
      <t>スウ</t>
    </rPh>
    <phoneticPr fontId="22"/>
  </si>
  <si>
    <t>こころの健康セミナー</t>
    <phoneticPr fontId="22"/>
  </si>
  <si>
    <t>ひきこもり市民講演会</t>
    <rPh sb="5" eb="10">
      <t>シミンコウエンカイ</t>
    </rPh>
    <phoneticPr fontId="22"/>
  </si>
  <si>
    <t>　　　　　　　　　　　　　　　　　　合計</t>
    <rPh sb="18" eb="20">
      <t>ゴウケイ</t>
    </rPh>
    <phoneticPr fontId="22"/>
  </si>
  <si>
    <t>（２）普及・啓発パンフレット等発行状況　</t>
    <phoneticPr fontId="22"/>
  </si>
  <si>
    <t>テーマ</t>
    <phoneticPr fontId="22"/>
  </si>
  <si>
    <t>発行回数</t>
  </si>
  <si>
    <t>発行部数</t>
  </si>
  <si>
    <t>総合リハビリテーション推進センター所報</t>
    <rPh sb="0" eb="2">
      <t>ソウゴウ</t>
    </rPh>
    <rPh sb="11" eb="13">
      <t>スイシン</t>
    </rPh>
    <phoneticPr fontId="22"/>
  </si>
  <si>
    <t>リーフレット「あなたに知ってほしい」</t>
  </si>
  <si>
    <t>チラシ「ほっとラインとかわさきこもれびの会」のお知らせ</t>
  </si>
  <si>
    <t>自殺予防週間　ポスター「ひとりで悩まないで一緒に考えよう」</t>
    <rPh sb="2" eb="4">
      <t>ヨボウ</t>
    </rPh>
    <rPh sb="4" eb="6">
      <t>シュウカン</t>
    </rPh>
    <rPh sb="16" eb="17">
      <t>ナヤ</t>
    </rPh>
    <rPh sb="21" eb="23">
      <t>イッショ</t>
    </rPh>
    <rPh sb="24" eb="25">
      <t>カンガ</t>
    </rPh>
    <phoneticPr fontId="22"/>
  </si>
  <si>
    <t>自殺対策強化月間　ポスター「ひとりで悩まないで一緒に考えよう／こころの健康セミナー」</t>
    <rPh sb="2" eb="4">
      <t>タイサク</t>
    </rPh>
    <rPh sb="4" eb="6">
      <t>キョウカ</t>
    </rPh>
    <rPh sb="6" eb="8">
      <t>ゲッカン</t>
    </rPh>
    <rPh sb="18" eb="19">
      <t>ナヤ</t>
    </rPh>
    <rPh sb="23" eb="25">
      <t>イッショ</t>
    </rPh>
    <rPh sb="26" eb="27">
      <t>カンガ</t>
    </rPh>
    <rPh sb="35" eb="37">
      <t>ケンコウ</t>
    </rPh>
    <phoneticPr fontId="22"/>
  </si>
  <si>
    <t>自殺予防普及啓発物　ボールペン</t>
    <rPh sb="0" eb="2">
      <t>ジサツ</t>
    </rPh>
    <rPh sb="2" eb="4">
      <t>ヨボウ</t>
    </rPh>
    <rPh sb="4" eb="6">
      <t>フキュウ</t>
    </rPh>
    <rPh sb="6" eb="8">
      <t>ケイハツ</t>
    </rPh>
    <rPh sb="8" eb="9">
      <t>ブツ</t>
    </rPh>
    <phoneticPr fontId="22"/>
  </si>
  <si>
    <t>川崎市自殺対策の推進に関する報告書</t>
    <rPh sb="0" eb="3">
      <t>カワサキシ</t>
    </rPh>
    <rPh sb="3" eb="5">
      <t>ジサツ</t>
    </rPh>
    <rPh sb="5" eb="7">
      <t>タイサク</t>
    </rPh>
    <rPh sb="8" eb="10">
      <t>スイシン</t>
    </rPh>
    <rPh sb="11" eb="12">
      <t>カン</t>
    </rPh>
    <rPh sb="14" eb="17">
      <t>ホウコクショ</t>
    </rPh>
    <phoneticPr fontId="22"/>
  </si>
  <si>
    <t>あなたの回復を支援します　ひとりで悩まず一緒に考えよう～ご自身や身近な人の「依存症」でお悩みの方へ～</t>
    <rPh sb="4" eb="6">
      <t>カイフク</t>
    </rPh>
    <rPh sb="7" eb="9">
      <t>シエン</t>
    </rPh>
    <rPh sb="17" eb="18">
      <t>ナヤ</t>
    </rPh>
    <rPh sb="20" eb="22">
      <t>イッショ</t>
    </rPh>
    <rPh sb="23" eb="24">
      <t>カンガ</t>
    </rPh>
    <rPh sb="29" eb="31">
      <t>ジシン</t>
    </rPh>
    <rPh sb="32" eb="34">
      <t>ミヂカ</t>
    </rPh>
    <rPh sb="35" eb="36">
      <t>ヒト</t>
    </rPh>
    <rPh sb="38" eb="41">
      <t>イゾンショウ</t>
    </rPh>
    <rPh sb="44" eb="45">
      <t>ナヤ</t>
    </rPh>
    <rPh sb="47" eb="48">
      <t>カタ</t>
    </rPh>
    <phoneticPr fontId="22"/>
  </si>
  <si>
    <t>ゲートキーパーつながり手帳</t>
    <phoneticPr fontId="22"/>
  </si>
  <si>
    <t>第4次川崎市自殺対策総合推進計画</t>
    <phoneticPr fontId="22"/>
  </si>
  <si>
    <t>　合計</t>
    <rPh sb="1" eb="3">
      <t>ゴウケイ</t>
    </rPh>
    <phoneticPr fontId="22"/>
  </si>
  <si>
    <t>資料：総合リハビリテーション推進センター総務・判定課、企画・連携推進課、こころの健康課</t>
    <rPh sb="3" eb="5">
      <t>ソウゴウ</t>
    </rPh>
    <rPh sb="14" eb="16">
      <t>スイシン</t>
    </rPh>
    <rPh sb="20" eb="22">
      <t>ソウム</t>
    </rPh>
    <rPh sb="23" eb="26">
      <t>ハンテイカ</t>
    </rPh>
    <rPh sb="27" eb="29">
      <t>キカク</t>
    </rPh>
    <rPh sb="30" eb="35">
      <t>レンケイスイシンカ</t>
    </rPh>
    <rPh sb="40" eb="43">
      <t>ケンコウカ</t>
    </rPh>
    <phoneticPr fontId="22"/>
  </si>
  <si>
    <t>表 １４　研修の実施状況（精神保健福祉センター分）</t>
    <phoneticPr fontId="22"/>
  </si>
  <si>
    <t>　研修会実施状況</t>
    <phoneticPr fontId="22"/>
  </si>
  <si>
    <t>研修会の名称等</t>
    <rPh sb="0" eb="2">
      <t>ケンシュウ</t>
    </rPh>
    <rPh sb="2" eb="3">
      <t>カイ</t>
    </rPh>
    <rPh sb="4" eb="6">
      <t>メイショウ</t>
    </rPh>
    <rPh sb="6" eb="7">
      <t>トウ</t>
    </rPh>
    <phoneticPr fontId="22"/>
  </si>
  <si>
    <t>回数</t>
    <rPh sb="0" eb="2">
      <t>カイスウ</t>
    </rPh>
    <phoneticPr fontId="22"/>
  </si>
  <si>
    <t>受講者数</t>
    <rPh sb="0" eb="2">
      <t>ジュコウ</t>
    </rPh>
    <rPh sb="2" eb="3">
      <t>シャ</t>
    </rPh>
    <rPh sb="3" eb="4">
      <t>スウ</t>
    </rPh>
    <phoneticPr fontId="22"/>
  </si>
  <si>
    <t>アルコール依存症対応研修会等</t>
    <rPh sb="5" eb="8">
      <t>イゾンショウ</t>
    </rPh>
    <rPh sb="8" eb="10">
      <t>タイオウ</t>
    </rPh>
    <rPh sb="10" eb="13">
      <t>ケンシュウカイ</t>
    </rPh>
    <rPh sb="13" eb="14">
      <t>トウ</t>
    </rPh>
    <phoneticPr fontId="22"/>
  </si>
  <si>
    <t xml:space="preserve">     アルコール依存症対応力向上研修</t>
    <phoneticPr fontId="22"/>
  </si>
  <si>
    <t xml:space="preserve">     生活保護医療・介護扶助研修</t>
    <phoneticPr fontId="22"/>
  </si>
  <si>
    <t>思春期精神保健相談研修会</t>
    <rPh sb="0" eb="12">
      <t>シシュンキセイシンホケンソウダンケンシュウカイ</t>
    </rPh>
    <phoneticPr fontId="22"/>
  </si>
  <si>
    <t>自殺対策研修会等</t>
    <phoneticPr fontId="22"/>
  </si>
  <si>
    <t>　　　ひきこもり支援従事者研修会</t>
    <rPh sb="15" eb="16">
      <t>カイ</t>
    </rPh>
    <phoneticPr fontId="22"/>
  </si>
  <si>
    <t>　　　職場の安全・安心セミナー</t>
    <phoneticPr fontId="22"/>
  </si>
  <si>
    <t>資料：総合リハビリテーション推進センター企画・連携推進課、こころの健康課</t>
    <rPh sb="3" eb="5">
      <t>ソウゴウ</t>
    </rPh>
    <rPh sb="14" eb="16">
      <t>スイシン</t>
    </rPh>
    <rPh sb="20" eb="22">
      <t>キカク</t>
    </rPh>
    <rPh sb="23" eb="28">
      <t>レンケイスイシンカ</t>
    </rPh>
    <rPh sb="33" eb="36">
      <t>ケンコウカ</t>
    </rPh>
    <phoneticPr fontId="22"/>
  </si>
  <si>
    <t>表 １５　技術指導等の状況（精神保健福祉センター分）</t>
    <rPh sb="11" eb="13">
      <t>ジョウキョウ</t>
    </rPh>
    <rPh sb="24" eb="25">
      <t>ブン</t>
    </rPh>
    <phoneticPr fontId="22"/>
  </si>
  <si>
    <t>（１）相談機関・施設別技術指導・援助、教育研修実施状況</t>
    <rPh sb="3" eb="5">
      <t>ソウダン</t>
    </rPh>
    <rPh sb="5" eb="7">
      <t>キカン</t>
    </rPh>
    <rPh sb="8" eb="10">
      <t>シセツ</t>
    </rPh>
    <rPh sb="10" eb="11">
      <t>ベツ</t>
    </rPh>
    <rPh sb="11" eb="13">
      <t>ギジュツ</t>
    </rPh>
    <rPh sb="13" eb="15">
      <t>シドウ</t>
    </rPh>
    <rPh sb="16" eb="18">
      <t>エンジョ</t>
    </rPh>
    <rPh sb="19" eb="21">
      <t>キョウイク</t>
    </rPh>
    <rPh sb="21" eb="23">
      <t>ケンシュウ</t>
    </rPh>
    <rPh sb="23" eb="25">
      <t>ジッシ</t>
    </rPh>
    <rPh sb="25" eb="27">
      <t>ジョウキョウ</t>
    </rPh>
    <phoneticPr fontId="22"/>
  </si>
  <si>
    <t>技　　術　　指　　導　　・　　援　　助　　（延　　件　　数）</t>
  </si>
  <si>
    <t>教育研修
(講師等）</t>
    <rPh sb="0" eb="2">
      <t>キョウイク</t>
    </rPh>
    <rPh sb="2" eb="4">
      <t>ケンシュウ</t>
    </rPh>
    <phoneticPr fontId="22"/>
  </si>
  <si>
    <t>高齢者精神保健</t>
    <rPh sb="0" eb="3">
      <t>コウレイシャ</t>
    </rPh>
    <rPh sb="3" eb="5">
      <t>セイシン</t>
    </rPh>
    <rPh sb="5" eb="7">
      <t>ホケン</t>
    </rPh>
    <phoneticPr fontId="22"/>
  </si>
  <si>
    <t>社会復帰</t>
    <phoneticPr fontId="22"/>
  </si>
  <si>
    <t>薬物</t>
  </si>
  <si>
    <t>思春期</t>
  </si>
  <si>
    <t>社会的ひきこもり</t>
    <rPh sb="0" eb="3">
      <t>シャカイテキ</t>
    </rPh>
    <phoneticPr fontId="22"/>
  </si>
  <si>
    <t>自殺関連</t>
    <rPh sb="0" eb="2">
      <t>ジサツ</t>
    </rPh>
    <rPh sb="2" eb="4">
      <t>カンレン</t>
    </rPh>
    <phoneticPr fontId="22"/>
  </si>
  <si>
    <t>計</t>
  </si>
  <si>
    <t>回数</t>
  </si>
  <si>
    <t>受講者延数</t>
    <rPh sb="3" eb="4">
      <t>ノベ</t>
    </rPh>
    <rPh sb="4" eb="5">
      <t>スウ</t>
    </rPh>
    <phoneticPr fontId="22"/>
  </si>
  <si>
    <t>保健所</t>
  </si>
  <si>
    <t>福祉事務所</t>
  </si>
  <si>
    <t>-</t>
  </si>
  <si>
    <t>医療施設</t>
  </si>
  <si>
    <t>-</t>
    <phoneticPr fontId="22"/>
  </si>
  <si>
    <t>介護老人保健施設</t>
  </si>
  <si>
    <t>社会復帰施設</t>
  </si>
  <si>
    <t>－</t>
    <phoneticPr fontId="22"/>
  </si>
  <si>
    <t>社会福祉施設</t>
  </si>
  <si>
    <t>（２）川崎市精神障害者地域移行・地域定着支援体制整備事業支援状況</t>
    <rPh sb="3" eb="6">
      <t>カワサキシ</t>
    </rPh>
    <rPh sb="6" eb="8">
      <t>セイシン</t>
    </rPh>
    <rPh sb="8" eb="11">
      <t>ショウガイシャ</t>
    </rPh>
    <rPh sb="11" eb="13">
      <t>チイキ</t>
    </rPh>
    <rPh sb="13" eb="15">
      <t>イコウ</t>
    </rPh>
    <rPh sb="16" eb="18">
      <t>チイキ</t>
    </rPh>
    <rPh sb="18" eb="20">
      <t>テイチャク</t>
    </rPh>
    <rPh sb="20" eb="22">
      <t>シエン</t>
    </rPh>
    <rPh sb="22" eb="24">
      <t>タイセイ</t>
    </rPh>
    <rPh sb="24" eb="26">
      <t>セイビ</t>
    </rPh>
    <rPh sb="26" eb="28">
      <t>ジギョウ</t>
    </rPh>
    <rPh sb="28" eb="30">
      <t>シエン</t>
    </rPh>
    <rPh sb="30" eb="32">
      <t>ジョウキョウ</t>
    </rPh>
    <phoneticPr fontId="43"/>
  </si>
  <si>
    <t>（人）</t>
    <rPh sb="1" eb="2">
      <t>ニン</t>
    </rPh>
    <phoneticPr fontId="43"/>
  </si>
  <si>
    <t>精神保健福祉センター相談・支援依頼件数</t>
    <rPh sb="0" eb="2">
      <t>セイシン</t>
    </rPh>
    <rPh sb="2" eb="4">
      <t>ホケン</t>
    </rPh>
    <rPh sb="4" eb="6">
      <t>フクシ</t>
    </rPh>
    <rPh sb="10" eb="12">
      <t>ソウダン</t>
    </rPh>
    <rPh sb="17" eb="19">
      <t>ケンスウ</t>
    </rPh>
    <phoneticPr fontId="43"/>
  </si>
  <si>
    <t>地域移行支援件数※</t>
    <rPh sb="0" eb="2">
      <t>チイキ</t>
    </rPh>
    <rPh sb="2" eb="4">
      <t>イコウ</t>
    </rPh>
    <rPh sb="4" eb="6">
      <t>シエン</t>
    </rPh>
    <rPh sb="6" eb="7">
      <t>ケン</t>
    </rPh>
    <rPh sb="7" eb="8">
      <t>スウ</t>
    </rPh>
    <phoneticPr fontId="43"/>
  </si>
  <si>
    <t>支援後
退院者数</t>
    <rPh sb="0" eb="2">
      <t>シエン</t>
    </rPh>
    <rPh sb="2" eb="3">
      <t>ゴ</t>
    </rPh>
    <rPh sb="3" eb="5">
      <t>タイイン</t>
    </rPh>
    <rPh sb="5" eb="6">
      <t>シャ</t>
    </rPh>
    <rPh sb="6" eb="7">
      <t>スウ</t>
    </rPh>
    <phoneticPr fontId="43"/>
  </si>
  <si>
    <t>地域定着
支援数</t>
    <rPh sb="0" eb="2">
      <t>チイキ</t>
    </rPh>
    <rPh sb="2" eb="4">
      <t>テイチャク</t>
    </rPh>
    <rPh sb="4" eb="6">
      <t>シエン</t>
    </rPh>
    <rPh sb="6" eb="7">
      <t>スウ</t>
    </rPh>
    <phoneticPr fontId="43"/>
  </si>
  <si>
    <t>相談件数（延数）</t>
    <rPh sb="0" eb="2">
      <t>ソウダン</t>
    </rPh>
    <rPh sb="2" eb="4">
      <t>ケンスウ</t>
    </rPh>
    <rPh sb="5" eb="6">
      <t>ノベ</t>
    </rPh>
    <rPh sb="6" eb="7">
      <t>スウ</t>
    </rPh>
    <phoneticPr fontId="43"/>
  </si>
  <si>
    <t>病院訪問
件数
（延数）</t>
    <rPh sb="0" eb="2">
      <t>ビョウイン</t>
    </rPh>
    <rPh sb="2" eb="4">
      <t>ホウモン</t>
    </rPh>
    <rPh sb="4" eb="6">
      <t>ケンスウ</t>
    </rPh>
    <rPh sb="8" eb="9">
      <t>ノベ</t>
    </rPh>
    <rPh sb="9" eb="10">
      <t>スウ</t>
    </rPh>
    <phoneticPr fontId="43"/>
  </si>
  <si>
    <t>地域移行
コーディネーター
へ支援依頼
（委託事業）</t>
    <rPh sb="0" eb="2">
      <t>チイキ</t>
    </rPh>
    <rPh sb="2" eb="4">
      <t>イコウ</t>
    </rPh>
    <rPh sb="13" eb="15">
      <t>シエン</t>
    </rPh>
    <rPh sb="17" eb="19">
      <t>イタク</t>
    </rPh>
    <rPh sb="19" eb="21">
      <t>ジギョウ</t>
    </rPh>
    <phoneticPr fontId="43"/>
  </si>
  <si>
    <t>市内関係
機関へ
支援依頼
（障害者
相談支援
センター等）</t>
    <rPh sb="0" eb="2">
      <t>シナイ</t>
    </rPh>
    <rPh sb="2" eb="4">
      <t>カンケイ</t>
    </rPh>
    <rPh sb="4" eb="6">
      <t>キカン</t>
    </rPh>
    <rPh sb="7" eb="9">
      <t>シエン</t>
    </rPh>
    <rPh sb="9" eb="11">
      <t>イライ</t>
    </rPh>
    <rPh sb="13" eb="16">
      <t>ショウガイシャ</t>
    </rPh>
    <rPh sb="16" eb="18">
      <t>ソウダン</t>
    </rPh>
    <rPh sb="18" eb="20">
      <t>シエン</t>
    </rPh>
    <rPh sb="24" eb="25">
      <t>トウ</t>
    </rPh>
    <phoneticPr fontId="43"/>
  </si>
  <si>
    <t>地域移行コーディネーター支援件数
（委託事業）</t>
    <rPh sb="0" eb="2">
      <t>チイキ</t>
    </rPh>
    <rPh sb="2" eb="4">
      <t>イコウ</t>
    </rPh>
    <rPh sb="17" eb="19">
      <t>イタク</t>
    </rPh>
    <rPh sb="19" eb="21">
      <t>ジギョウ</t>
    </rPh>
    <phoneticPr fontId="43"/>
  </si>
  <si>
    <t>市内関係機関支援件数
（障害者相談支援センター等）</t>
    <rPh sb="0" eb="2">
      <t>シナイ</t>
    </rPh>
    <rPh sb="2" eb="4">
      <t>カンケイ</t>
    </rPh>
    <rPh sb="4" eb="6">
      <t>キカン</t>
    </rPh>
    <phoneticPr fontId="43"/>
  </si>
  <si>
    <t>資料：総合リハビリテーション推進センター企画・連携推進課、</t>
    <phoneticPr fontId="22"/>
  </si>
  <si>
    <t>※精神保健福祉センターからの依頼分を含む</t>
    <rPh sb="1" eb="3">
      <t>セイシン</t>
    </rPh>
    <rPh sb="3" eb="5">
      <t>ホケン</t>
    </rPh>
    <rPh sb="5" eb="7">
      <t>フクシ</t>
    </rPh>
    <rPh sb="14" eb="16">
      <t>イライ</t>
    </rPh>
    <rPh sb="16" eb="17">
      <t>ブン</t>
    </rPh>
    <rPh sb="18" eb="19">
      <t>フク</t>
    </rPh>
    <phoneticPr fontId="43"/>
  </si>
  <si>
    <t xml:space="preserve">         こころの健康課</t>
    <phoneticPr fontId="22"/>
  </si>
  <si>
    <t>表 １６　組織支援の状況（精神保健福祉センター分）</t>
    <rPh sb="10" eb="12">
      <t>ジョウキョウ</t>
    </rPh>
    <rPh sb="23" eb="24">
      <t>ブン</t>
    </rPh>
    <phoneticPr fontId="22"/>
  </si>
  <si>
    <t>組織、団体別方法別支援実施状況</t>
    <rPh sb="0" eb="2">
      <t>ソシキ</t>
    </rPh>
    <rPh sb="3" eb="5">
      <t>ダンタイ</t>
    </rPh>
    <rPh sb="5" eb="6">
      <t>ベツ</t>
    </rPh>
    <rPh sb="6" eb="8">
      <t>ホウホウ</t>
    </rPh>
    <rPh sb="8" eb="9">
      <t>ベツ</t>
    </rPh>
    <rPh sb="9" eb="11">
      <t>シエン</t>
    </rPh>
    <rPh sb="11" eb="13">
      <t>ジッシ</t>
    </rPh>
    <rPh sb="13" eb="15">
      <t>ジョウキョウ</t>
    </rPh>
    <phoneticPr fontId="22"/>
  </si>
  <si>
    <t>支援方法</t>
    <rPh sb="0" eb="2">
      <t>シエン</t>
    </rPh>
    <rPh sb="2" eb="4">
      <t>ホウホウ</t>
    </rPh>
    <phoneticPr fontId="22"/>
  </si>
  <si>
    <t>合計</t>
    <rPh sb="0" eb="2">
      <t>ゴウケイ</t>
    </rPh>
    <phoneticPr fontId="22"/>
  </si>
  <si>
    <t>会議</t>
  </si>
  <si>
    <t>訪問</t>
    <rPh sb="0" eb="2">
      <t>ホウモン</t>
    </rPh>
    <phoneticPr fontId="22"/>
  </si>
  <si>
    <t>連絡</t>
    <rPh sb="0" eb="2">
      <t>レンラク</t>
    </rPh>
    <phoneticPr fontId="22"/>
  </si>
  <si>
    <t>文書</t>
  </si>
  <si>
    <t>組織、団体</t>
  </si>
  <si>
    <t>川崎アディクションフォーラム実行委員会</t>
  </si>
  <si>
    <t>出張だるま～ぷ（川崎ダルク）</t>
    <rPh sb="0" eb="2">
      <t>シュッチョウ</t>
    </rPh>
    <rPh sb="8" eb="10">
      <t>カワサキ</t>
    </rPh>
    <phoneticPr fontId="22"/>
  </si>
  <si>
    <t>川崎南部協力委員会</t>
    <rPh sb="0" eb="2">
      <t>カワサキ</t>
    </rPh>
    <rPh sb="2" eb="9">
      <t>ナンブキョウリョクイインカイ</t>
    </rPh>
    <phoneticPr fontId="22"/>
  </si>
  <si>
    <t>断酒新生会研修</t>
    <rPh sb="0" eb="5">
      <t>ダンシュシンセイカイ</t>
    </rPh>
    <rPh sb="5" eb="7">
      <t>ケンシュウ</t>
    </rPh>
    <phoneticPr fontId="22"/>
  </si>
  <si>
    <t>依存症情報交換会</t>
    <rPh sb="0" eb="8">
      <t>イゾンショウジョウホウコウカンカイ</t>
    </rPh>
    <phoneticPr fontId="22"/>
  </si>
  <si>
    <t>表 １７　相談等の状況（精神保健福祉センター分）</t>
    <phoneticPr fontId="22"/>
  </si>
  <si>
    <t>相談・訪問指導、電話相談実施状況</t>
    <phoneticPr fontId="22"/>
  </si>
  <si>
    <t>相　談　・　訪　問　指　導</t>
  </si>
  <si>
    <t>相談実数</t>
    <rPh sb="0" eb="2">
      <t>ソウダン</t>
    </rPh>
    <rPh sb="2" eb="4">
      <t>ジッスウ</t>
    </rPh>
    <phoneticPr fontId="22"/>
  </si>
  <si>
    <t>新規相談者の受付経路</t>
    <rPh sb="2" eb="4">
      <t>ソウダン</t>
    </rPh>
    <phoneticPr fontId="22"/>
  </si>
  <si>
    <t>新規</t>
    <rPh sb="0" eb="2">
      <t>シンキ</t>
    </rPh>
    <phoneticPr fontId="22"/>
  </si>
  <si>
    <t>継続</t>
    <rPh sb="0" eb="2">
      <t>ケイゾク</t>
    </rPh>
    <phoneticPr fontId="22"/>
  </si>
  <si>
    <t>こころの電話相談</t>
    <rPh sb="4" eb="6">
      <t>デンワ</t>
    </rPh>
    <rPh sb="6" eb="8">
      <t>ソウダン</t>
    </rPh>
    <phoneticPr fontId="22"/>
  </si>
  <si>
    <t>保健所</t>
    <rPh sb="0" eb="3">
      <t>ホケンジョ</t>
    </rPh>
    <phoneticPr fontId="22"/>
  </si>
  <si>
    <t>福祉事務所</t>
    <rPh sb="0" eb="2">
      <t>フクシ</t>
    </rPh>
    <rPh sb="2" eb="4">
      <t>ジム</t>
    </rPh>
    <rPh sb="4" eb="5">
      <t>ショ</t>
    </rPh>
    <phoneticPr fontId="22"/>
  </si>
  <si>
    <t>社会福祉施設</t>
    <rPh sb="0" eb="2">
      <t>シャカイ</t>
    </rPh>
    <rPh sb="2" eb="4">
      <t>フクシ</t>
    </rPh>
    <rPh sb="4" eb="6">
      <t>シセツ</t>
    </rPh>
    <phoneticPr fontId="22"/>
  </si>
  <si>
    <t>広報</t>
    <rPh sb="0" eb="2">
      <t>コウホウ</t>
    </rPh>
    <phoneticPr fontId="22"/>
  </si>
  <si>
    <t>利用
者数</t>
    <phoneticPr fontId="22"/>
  </si>
  <si>
    <t>電話
相談</t>
    <phoneticPr fontId="22"/>
  </si>
  <si>
    <t>相談内容別延件数</t>
    <rPh sb="0" eb="2">
      <t>ソウダン</t>
    </rPh>
    <rPh sb="2" eb="4">
      <t>ナイヨウ</t>
    </rPh>
    <rPh sb="4" eb="5">
      <t>ベツ</t>
    </rPh>
    <rPh sb="6" eb="8">
      <t>ケンスウ</t>
    </rPh>
    <phoneticPr fontId="22"/>
  </si>
  <si>
    <t>高齢者精神保健</t>
    <rPh sb="0" eb="3">
      <t>コウレイシャ</t>
    </rPh>
    <rPh sb="3" eb="4">
      <t>セイ</t>
    </rPh>
    <rPh sb="4" eb="5">
      <t>カミ</t>
    </rPh>
    <rPh sb="5" eb="6">
      <t>タモツ</t>
    </rPh>
    <rPh sb="6" eb="7">
      <t>ケン</t>
    </rPh>
    <phoneticPr fontId="22"/>
  </si>
  <si>
    <t>社会復帰</t>
    <rPh sb="0" eb="1">
      <t>シャ</t>
    </rPh>
    <rPh sb="1" eb="2">
      <t>カイ</t>
    </rPh>
    <rPh sb="2" eb="3">
      <t>マタ</t>
    </rPh>
    <rPh sb="3" eb="4">
      <t>キ</t>
    </rPh>
    <phoneticPr fontId="22"/>
  </si>
  <si>
    <t>薬物関連問題</t>
    <rPh sb="0" eb="1">
      <t>クスリ</t>
    </rPh>
    <rPh sb="1" eb="2">
      <t>モノ</t>
    </rPh>
    <rPh sb="2" eb="3">
      <t>セキ</t>
    </rPh>
    <rPh sb="3" eb="4">
      <t>レン</t>
    </rPh>
    <rPh sb="4" eb="5">
      <t>トイ</t>
    </rPh>
    <rPh sb="5" eb="6">
      <t>ダイ</t>
    </rPh>
    <phoneticPr fontId="22"/>
  </si>
  <si>
    <t>思春期</t>
    <rPh sb="0" eb="1">
      <t>シ</t>
    </rPh>
    <rPh sb="1" eb="2">
      <t>ハル</t>
    </rPh>
    <rPh sb="2" eb="3">
      <t>キ</t>
    </rPh>
    <phoneticPr fontId="22"/>
  </si>
  <si>
    <t>心の健康づくり</t>
    <rPh sb="0" eb="1">
      <t>ココロ</t>
    </rPh>
    <rPh sb="2" eb="4">
      <t>ケンコウ</t>
    </rPh>
    <phoneticPr fontId="22"/>
  </si>
  <si>
    <t>うつ・うつ状態</t>
    <rPh sb="5" eb="7">
      <t>ジョウタイ</t>
    </rPh>
    <phoneticPr fontId="22"/>
  </si>
  <si>
    <t>摂食障害</t>
    <rPh sb="0" eb="2">
      <t>セッショク</t>
    </rPh>
    <rPh sb="2" eb="4">
      <t>ショウガイ</t>
    </rPh>
    <phoneticPr fontId="22"/>
  </si>
  <si>
    <t>(再掲)ひきこもり</t>
    <phoneticPr fontId="22"/>
  </si>
  <si>
    <t>(再掲)発達障害</t>
    <phoneticPr fontId="22"/>
  </si>
  <si>
    <t>(再掲)自殺関連</t>
    <phoneticPr fontId="22"/>
  </si>
  <si>
    <t>(再掲)遺族</t>
    <phoneticPr fontId="22"/>
  </si>
  <si>
    <t>(再掲)犯罪被害</t>
    <phoneticPr fontId="22"/>
  </si>
  <si>
    <t>(再掲)災害</t>
    <phoneticPr fontId="22"/>
  </si>
  <si>
    <t>(こころの電話相談)
   利用延件数</t>
    <phoneticPr fontId="22"/>
  </si>
  <si>
    <t>資料：総合リハビリテーション推進センター企画・連携推進課、こころの健康課</t>
    <rPh sb="3" eb="5">
      <t>ソウゴウ</t>
    </rPh>
    <rPh sb="14" eb="16">
      <t>スイシン</t>
    </rPh>
    <rPh sb="20" eb="22">
      <t>キカク</t>
    </rPh>
    <rPh sb="23" eb="25">
      <t>レンケイ</t>
    </rPh>
    <rPh sb="25" eb="28">
      <t>スイシンカ</t>
    </rPh>
    <rPh sb="33" eb="36">
      <t>ケンコウカ</t>
    </rPh>
    <phoneticPr fontId="22"/>
  </si>
  <si>
    <t>表 １８　相談等（その２）の状況（精神保健福祉センター分）</t>
    <phoneticPr fontId="22"/>
  </si>
  <si>
    <t>（１）　地域支援利用状況</t>
    <rPh sb="4" eb="6">
      <t>チイキ</t>
    </rPh>
    <rPh sb="6" eb="8">
      <t>シエン</t>
    </rPh>
    <rPh sb="8" eb="10">
      <t>リヨウ</t>
    </rPh>
    <rPh sb="10" eb="12">
      <t>ジョウキョウ</t>
    </rPh>
    <phoneticPr fontId="22"/>
  </si>
  <si>
    <t>前年度繰越</t>
    <rPh sb="0" eb="3">
      <t>ゼンネンド</t>
    </rPh>
    <rPh sb="3" eb="5">
      <t>クリコシ</t>
    </rPh>
    <phoneticPr fontId="22"/>
  </si>
  <si>
    <t>入　籍</t>
    <rPh sb="0" eb="1">
      <t>イ</t>
    </rPh>
    <rPh sb="2" eb="3">
      <t>セキ</t>
    </rPh>
    <phoneticPr fontId="22"/>
  </si>
  <si>
    <t>退　籍</t>
    <rPh sb="0" eb="1">
      <t>タイ</t>
    </rPh>
    <rPh sb="2" eb="3">
      <t>セキ</t>
    </rPh>
    <phoneticPr fontId="22"/>
  </si>
  <si>
    <t>繰　　越</t>
    <rPh sb="0" eb="1">
      <t>グリ</t>
    </rPh>
    <rPh sb="3" eb="4">
      <t>コシ</t>
    </rPh>
    <phoneticPr fontId="22"/>
  </si>
  <si>
    <t>総　　数</t>
    <rPh sb="0" eb="1">
      <t>フサ</t>
    </rPh>
    <rPh sb="3" eb="4">
      <t>カズ</t>
    </rPh>
    <phoneticPr fontId="22"/>
  </si>
  <si>
    <t>地域支援</t>
    <rPh sb="0" eb="2">
      <t>チイキ</t>
    </rPh>
    <rPh sb="2" eb="4">
      <t>シエン</t>
    </rPh>
    <phoneticPr fontId="22"/>
  </si>
  <si>
    <t>医療観察</t>
    <rPh sb="0" eb="2">
      <t>イリョウ</t>
    </rPh>
    <rPh sb="2" eb="4">
      <t>カンサツ</t>
    </rPh>
    <phoneticPr fontId="22"/>
  </si>
  <si>
    <t>（２）地域支援相談訪問状況</t>
    <rPh sb="3" eb="5">
      <t>チイキ</t>
    </rPh>
    <rPh sb="5" eb="7">
      <t>シエン</t>
    </rPh>
    <rPh sb="7" eb="9">
      <t>ソウダン</t>
    </rPh>
    <rPh sb="9" eb="11">
      <t>ホウモン</t>
    </rPh>
    <rPh sb="11" eb="13">
      <t>ジョウキョウ</t>
    </rPh>
    <phoneticPr fontId="22"/>
  </si>
  <si>
    <t>電話・連絡</t>
    <rPh sb="0" eb="2">
      <t>デンワ</t>
    </rPh>
    <rPh sb="3" eb="5">
      <t>レンラク</t>
    </rPh>
    <phoneticPr fontId="22"/>
  </si>
  <si>
    <t>訪　　問</t>
    <rPh sb="0" eb="1">
      <t>オトズ</t>
    </rPh>
    <rPh sb="3" eb="4">
      <t>トイ</t>
    </rPh>
    <phoneticPr fontId="22"/>
  </si>
  <si>
    <t>ケア会議</t>
    <rPh sb="2" eb="4">
      <t>カイギ</t>
    </rPh>
    <phoneticPr fontId="22"/>
  </si>
  <si>
    <t>関係機関</t>
    <rPh sb="0" eb="2">
      <t>カンケイ</t>
    </rPh>
    <rPh sb="2" eb="4">
      <t>キカン</t>
    </rPh>
    <phoneticPr fontId="22"/>
  </si>
  <si>
    <t>区役所</t>
    <rPh sb="0" eb="3">
      <t>クヤクショ</t>
    </rPh>
    <phoneticPr fontId="22"/>
  </si>
  <si>
    <t>事業所</t>
    <rPh sb="0" eb="3">
      <t>ジギョウショ</t>
    </rPh>
    <phoneticPr fontId="22"/>
  </si>
  <si>
    <t>資料：総合リハビリテーション推進センター南部地域支援室、中部地域支援室、北部地域支援室</t>
    <rPh sb="3" eb="5">
      <t>ソウゴウ</t>
    </rPh>
    <rPh sb="14" eb="16">
      <t>スイシン</t>
    </rPh>
    <rPh sb="20" eb="22">
      <t>ナンブ</t>
    </rPh>
    <rPh sb="22" eb="27">
      <t>チイキシエンシツ</t>
    </rPh>
    <rPh sb="28" eb="35">
      <t>チュウブチイキシエンシツ</t>
    </rPh>
    <rPh sb="36" eb="43">
      <t>ホクブチイキシエンシツ</t>
    </rPh>
    <phoneticPr fontId="22"/>
  </si>
  <si>
    <t>表 １９　自立支援医療費（精神通院医療）・精神保健福祉手帳判定会開催状況</t>
    <rPh sb="5" eb="7">
      <t>ジリツ</t>
    </rPh>
    <rPh sb="7" eb="9">
      <t>シエン</t>
    </rPh>
    <rPh sb="9" eb="11">
      <t>イリョウ</t>
    </rPh>
    <rPh sb="11" eb="12">
      <t>ヒ</t>
    </rPh>
    <rPh sb="13" eb="15">
      <t>セイシン</t>
    </rPh>
    <rPh sb="15" eb="17">
      <t>ツウイン</t>
    </rPh>
    <rPh sb="17" eb="19">
      <t>イリョウ</t>
    </rPh>
    <rPh sb="21" eb="23">
      <t>セイシン</t>
    </rPh>
    <rPh sb="23" eb="25">
      <t>ホケン</t>
    </rPh>
    <rPh sb="25" eb="27">
      <t>フクシ</t>
    </rPh>
    <rPh sb="27" eb="29">
      <t>テチョウ</t>
    </rPh>
    <rPh sb="29" eb="31">
      <t>ハンテイ</t>
    </rPh>
    <rPh sb="31" eb="32">
      <t>カイ</t>
    </rPh>
    <rPh sb="32" eb="34">
      <t>カイサイ</t>
    </rPh>
    <rPh sb="34" eb="36">
      <t>ジョウキョウ</t>
    </rPh>
    <phoneticPr fontId="22"/>
  </si>
  <si>
    <t>　　　</t>
    <phoneticPr fontId="22"/>
  </si>
  <si>
    <t>　月２回開催される判定会において、自立支援医療費（精神通院医療）の可否及び精神障害者保健福祉手帳の可否・等級を審査、判定している。自立支援医療費の有効期間は1年、精神障害者保健福祉手帳の有効期間は２年である。</t>
    <rPh sb="9" eb="11">
      <t>ハンテイ</t>
    </rPh>
    <rPh sb="58" eb="60">
      <t>ハンテイ</t>
    </rPh>
    <rPh sb="71" eb="72">
      <t>ヒ</t>
    </rPh>
    <phoneticPr fontId="22"/>
  </si>
  <si>
    <t>開催回数</t>
  </si>
  <si>
    <t>自立支援医療費（精神通院医療）</t>
    <phoneticPr fontId="22"/>
  </si>
  <si>
    <t>精神障害者保健福祉手帳</t>
  </si>
  <si>
    <t>審査件数</t>
  </si>
  <si>
    <t>承認件数</t>
  </si>
  <si>
    <t>不承認件数</t>
  </si>
  <si>
    <t>資料：国民年金・福祉医療課、総合リハビリテーション推進センター総務・判定課</t>
    <rPh sb="0" eb="2">
      <t>シリョウ</t>
    </rPh>
    <rPh sb="3" eb="5">
      <t>コクミン</t>
    </rPh>
    <rPh sb="5" eb="7">
      <t>ネンキン</t>
    </rPh>
    <rPh sb="7" eb="9">
      <t>ホケン</t>
    </rPh>
    <rPh sb="9" eb="10">
      <t>カ</t>
    </rPh>
    <rPh sb="11" eb="13">
      <t>セイシン</t>
    </rPh>
    <rPh sb="14" eb="16">
      <t>ソウゴウ</t>
    </rPh>
    <rPh sb="25" eb="27">
      <t>スイシン</t>
    </rPh>
    <rPh sb="31" eb="33">
      <t>ソウム</t>
    </rPh>
    <rPh sb="34" eb="36">
      <t>ハンテイ</t>
    </rPh>
    <rPh sb="36" eb="37">
      <t>カ</t>
    </rPh>
    <phoneticPr fontId="22"/>
  </si>
  <si>
    <t>表 ２０　自立支援医療費（精神通院医療）・精神保健福祉手帳受給状況</t>
    <phoneticPr fontId="22"/>
  </si>
  <si>
    <t>(1)　自立支援医療費（精神通院医療）地区別受給者数</t>
    <rPh sb="4" eb="6">
      <t>ジリツ</t>
    </rPh>
    <rPh sb="6" eb="8">
      <t>シエン</t>
    </rPh>
    <rPh sb="8" eb="10">
      <t>イリョウ</t>
    </rPh>
    <rPh sb="10" eb="11">
      <t>ヒ</t>
    </rPh>
    <rPh sb="12" eb="14">
      <t>セイシン</t>
    </rPh>
    <rPh sb="14" eb="16">
      <t>ツウイン</t>
    </rPh>
    <rPh sb="16" eb="18">
      <t>イリョウ</t>
    </rPh>
    <rPh sb="19" eb="21">
      <t>チク</t>
    </rPh>
    <rPh sb="21" eb="22">
      <t>ベツ</t>
    </rPh>
    <phoneticPr fontId="22"/>
  </si>
  <si>
    <t>総   数</t>
    <rPh sb="0" eb="1">
      <t>フサ</t>
    </rPh>
    <rPh sb="4" eb="5">
      <t>カズ</t>
    </rPh>
    <phoneticPr fontId="22"/>
  </si>
  <si>
    <t>川崎区</t>
  </si>
  <si>
    <t>幸区</t>
  </si>
  <si>
    <t>中原区</t>
  </si>
  <si>
    <t>高津区</t>
  </si>
  <si>
    <t>宮前区</t>
  </si>
  <si>
    <t>多摩区</t>
  </si>
  <si>
    <t>麻生区</t>
  </si>
  <si>
    <t>(2)　精神障害者保健福祉手帳等級別地区別交付状況</t>
    <rPh sb="18" eb="20">
      <t>チク</t>
    </rPh>
    <rPh sb="20" eb="21">
      <t>ベツ</t>
    </rPh>
    <phoneticPr fontId="22"/>
  </si>
  <si>
    <t>保健所支所</t>
    <rPh sb="0" eb="3">
      <t>ホケンジョ</t>
    </rPh>
    <rPh sb="3" eb="5">
      <t xml:space="preserve">シショ </t>
    </rPh>
    <phoneticPr fontId="22"/>
  </si>
  <si>
    <t>川崎</t>
  </si>
  <si>
    <t>中原</t>
  </si>
  <si>
    <t>高津</t>
  </si>
  <si>
    <t>宮前</t>
  </si>
  <si>
    <t>手帳等級</t>
    <rPh sb="0" eb="2">
      <t>テチョウ</t>
    </rPh>
    <rPh sb="2" eb="3">
      <t>トウ</t>
    </rPh>
    <rPh sb="3" eb="4">
      <t>キュウ</t>
    </rPh>
    <phoneticPr fontId="22"/>
  </si>
  <si>
    <t>１   級</t>
    <phoneticPr fontId="22"/>
  </si>
  <si>
    <t>２   級</t>
    <phoneticPr fontId="22"/>
  </si>
  <si>
    <t>３   級</t>
    <phoneticPr fontId="22"/>
  </si>
  <si>
    <t>資料：国民年金・福祉医療課、総合リハビリテーション推進センター総務・判定課</t>
    <rPh sb="0" eb="2">
      <t>シリョウ</t>
    </rPh>
    <rPh sb="3" eb="5">
      <t>コクミン</t>
    </rPh>
    <rPh sb="5" eb="7">
      <t>ネンキン</t>
    </rPh>
    <rPh sb="7" eb="9">
      <t>ホケン</t>
    </rPh>
    <rPh sb="9" eb="10">
      <t>カ</t>
    </rPh>
    <rPh sb="11" eb="13">
      <t>セイシン</t>
    </rPh>
    <rPh sb="14" eb="16">
      <t>ソウゴウ</t>
    </rPh>
    <rPh sb="25" eb="27">
      <t>スイシン</t>
    </rPh>
    <rPh sb="31" eb="33">
      <t>ソウム</t>
    </rPh>
    <rPh sb="34" eb="37">
      <t>ハンテイカ</t>
    </rPh>
    <phoneticPr fontId="22"/>
  </si>
  <si>
    <t>表 ２１　自立支援医療費（精神通院医療）地区別・保険種別・年齢別統計</t>
    <phoneticPr fontId="22"/>
  </si>
  <si>
    <t>合　計</t>
    <phoneticPr fontId="22"/>
  </si>
  <si>
    <t>川崎区</t>
    <rPh sb="0" eb="3">
      <t>カワサキク</t>
    </rPh>
    <phoneticPr fontId="22"/>
  </si>
  <si>
    <t>幸区</t>
    <rPh sb="0" eb="2">
      <t>サイワイク</t>
    </rPh>
    <phoneticPr fontId="22"/>
  </si>
  <si>
    <t>中原区</t>
    <rPh sb="0" eb="3">
      <t>ナカハラク</t>
    </rPh>
    <phoneticPr fontId="22"/>
  </si>
  <si>
    <t>高津区</t>
    <rPh sb="0" eb="3">
      <t>タカツク</t>
    </rPh>
    <phoneticPr fontId="22"/>
  </si>
  <si>
    <t>宮前区</t>
    <rPh sb="0" eb="3">
      <t>ミヤマエク</t>
    </rPh>
    <phoneticPr fontId="22"/>
  </si>
  <si>
    <t>多摩区</t>
    <rPh sb="0" eb="3">
      <t>タマク</t>
    </rPh>
    <phoneticPr fontId="22"/>
  </si>
  <si>
    <t>麻生区</t>
    <rPh sb="0" eb="3">
      <t>アサオク</t>
    </rPh>
    <phoneticPr fontId="22"/>
  </si>
  <si>
    <t>合　　　計</t>
    <phoneticPr fontId="22"/>
  </si>
  <si>
    <t>被用者保険</t>
    <rPh sb="3" eb="5">
      <t>ホケン</t>
    </rPh>
    <phoneticPr fontId="22"/>
  </si>
  <si>
    <t>国民健康保険</t>
    <phoneticPr fontId="22"/>
  </si>
  <si>
    <t>後期高齢</t>
    <rPh sb="0" eb="2">
      <t>コウキ</t>
    </rPh>
    <rPh sb="2" eb="4">
      <t>コウレイ</t>
    </rPh>
    <phoneticPr fontId="22"/>
  </si>
  <si>
    <t>生活保護</t>
    <phoneticPr fontId="22"/>
  </si>
  <si>
    <t>歳</t>
  </si>
  <si>
    <t>～</t>
  </si>
  <si>
    <t>65歳以上</t>
    <phoneticPr fontId="22"/>
  </si>
  <si>
    <r>
      <t>資料：</t>
    </r>
    <r>
      <rPr>
        <sz val="9"/>
        <color theme="1"/>
        <rFont val="ＭＳ Ｐ明朝"/>
        <family val="1"/>
        <charset val="128"/>
      </rPr>
      <t>国民年金・福祉医療課</t>
    </r>
    <r>
      <rPr>
        <sz val="9"/>
        <rFont val="ＭＳ Ｐ明朝"/>
        <family val="1"/>
        <charset val="128"/>
      </rPr>
      <t>　　　</t>
    </r>
    <rPh sb="0" eb="2">
      <t>シリョウ</t>
    </rPh>
    <rPh sb="3" eb="5">
      <t>コクミン</t>
    </rPh>
    <rPh sb="5" eb="7">
      <t>ネンキン</t>
    </rPh>
    <rPh sb="8" eb="10">
      <t>フクシ</t>
    </rPh>
    <rPh sb="10" eb="12">
      <t>イリョウ</t>
    </rPh>
    <rPh sb="12" eb="13">
      <t>カ</t>
    </rPh>
    <phoneticPr fontId="22"/>
  </si>
  <si>
    <t>表 ２２　精神医療審査会の状況</t>
    <phoneticPr fontId="22"/>
  </si>
  <si>
    <t xml:space="preserve">   精神障害者の人権に配慮し、その適正な医療を確保することを目的とし、患者の入院（医療保護入院）及び入院継続（医療保護入院・措置入院）の要否、入院中の患者からの退院請求・処遇改善請求について、公正かつ専門的な見地から判断を行う機関である。</t>
    <rPh sb="46" eb="48">
      <t>ニュウイン</t>
    </rPh>
    <rPh sb="49" eb="50">
      <t>オヨ</t>
    </rPh>
    <rPh sb="51" eb="53">
      <t>ニュウイン</t>
    </rPh>
    <rPh sb="53" eb="55">
      <t>ケイゾク</t>
    </rPh>
    <rPh sb="56" eb="58">
      <t>イリョウ</t>
    </rPh>
    <rPh sb="58" eb="60">
      <t>ホゴ</t>
    </rPh>
    <rPh sb="60" eb="62">
      <t>ニュウイン</t>
    </rPh>
    <rPh sb="63" eb="65">
      <t>ソチ</t>
    </rPh>
    <rPh sb="65" eb="67">
      <t>ニュウイン</t>
    </rPh>
    <rPh sb="69" eb="71">
      <t>ヨウヒ</t>
    </rPh>
    <rPh sb="72" eb="75">
      <t>ニュウインチュウ</t>
    </rPh>
    <rPh sb="76" eb="78">
      <t>カンジャ</t>
    </rPh>
    <rPh sb="81" eb="83">
      <t>タイイン</t>
    </rPh>
    <rPh sb="83" eb="85">
      <t>セイキュウ</t>
    </rPh>
    <rPh sb="86" eb="88">
      <t>ショグウ</t>
    </rPh>
    <rPh sb="88" eb="90">
      <t>カイゼン</t>
    </rPh>
    <rPh sb="90" eb="92">
      <t>セイキュウ</t>
    </rPh>
    <rPh sb="97" eb="99">
      <t>コウセイ</t>
    </rPh>
    <rPh sb="101" eb="104">
      <t>センモンテキ</t>
    </rPh>
    <rPh sb="105" eb="107">
      <t>ケンチ</t>
    </rPh>
    <rPh sb="109" eb="111">
      <t>ハンダン</t>
    </rPh>
    <rPh sb="112" eb="113">
      <t>オコナ</t>
    </rPh>
    <rPh sb="114" eb="116">
      <t>キカン</t>
    </rPh>
    <phoneticPr fontId="22"/>
  </si>
  <si>
    <t>区　　　分</t>
    <rPh sb="0" eb="1">
      <t>ク</t>
    </rPh>
    <rPh sb="4" eb="5">
      <t>ブン</t>
    </rPh>
    <phoneticPr fontId="22"/>
  </si>
  <si>
    <t>前年度
より継続
※1</t>
    <phoneticPr fontId="22"/>
  </si>
  <si>
    <t>新規届出
件数</t>
    <rPh sb="0" eb="2">
      <t>シンキ</t>
    </rPh>
    <rPh sb="2" eb="4">
      <t>トドケデ</t>
    </rPh>
    <rPh sb="5" eb="7">
      <t>ケンスウ</t>
    </rPh>
    <phoneticPr fontId="22"/>
  </si>
  <si>
    <t>審査延
件数</t>
    <rPh sb="0" eb="2">
      <t>シンサ</t>
    </rPh>
    <rPh sb="2" eb="3">
      <t>ノ</t>
    </rPh>
    <rPh sb="4" eb="6">
      <t>ケンスウ</t>
    </rPh>
    <phoneticPr fontId="22"/>
  </si>
  <si>
    <t>審査結果内訳</t>
    <rPh sb="2" eb="4">
      <t>ケッカ</t>
    </rPh>
    <rPh sb="4" eb="6">
      <t>ウチワケ</t>
    </rPh>
    <phoneticPr fontId="22"/>
  </si>
  <si>
    <t>取下げ</t>
    <phoneticPr fontId="22"/>
  </si>
  <si>
    <t>審査
要件の
消失</t>
    <phoneticPr fontId="22"/>
  </si>
  <si>
    <t>審査中
※2</t>
    <phoneticPr fontId="22"/>
  </si>
  <si>
    <t>入院・処遇は適当</t>
    <rPh sb="3" eb="5">
      <t>ショグウ</t>
    </rPh>
    <phoneticPr fontId="22"/>
  </si>
  <si>
    <t>他の入院
形態へ移行
が必要</t>
    <phoneticPr fontId="22"/>
  </si>
  <si>
    <t>入院継続
不要・処遇
不適当</t>
    <rPh sb="8" eb="10">
      <t>ショグウ</t>
    </rPh>
    <rPh sb="11" eb="14">
      <t>フテキトウ</t>
    </rPh>
    <phoneticPr fontId="22"/>
  </si>
  <si>
    <t>医療保護入院時の届出
(法第33条第1項)</t>
    <phoneticPr fontId="22"/>
  </si>
  <si>
    <t>定期
報告</t>
    <phoneticPr fontId="22"/>
  </si>
  <si>
    <t>措置入院者</t>
  </si>
  <si>
    <t>医療保護入院者</t>
  </si>
  <si>
    <t>退院
請求</t>
    <phoneticPr fontId="22"/>
  </si>
  <si>
    <t>処遇改善請求※3</t>
    <phoneticPr fontId="22"/>
  </si>
  <si>
    <t>注）　新規届出件数は、年度内に区役所高齢・障害課が受理した件数であり、前年度受理後審査予定であったものは含めない。</t>
    <rPh sb="3" eb="5">
      <t>シンキ</t>
    </rPh>
    <rPh sb="5" eb="7">
      <t>トドケデ</t>
    </rPh>
    <rPh sb="7" eb="9">
      <t>ケンスウハ</t>
    </rPh>
    <rPh sb="11" eb="14">
      <t>ネンドナイ</t>
    </rPh>
    <rPh sb="15" eb="18">
      <t>クヤクショ</t>
    </rPh>
    <rPh sb="18" eb="20">
      <t>コウレイ</t>
    </rPh>
    <rPh sb="21" eb="23">
      <t>ショウガイカ</t>
    </rPh>
    <rPh sb="23" eb="24">
      <t>カチョウ</t>
    </rPh>
    <rPh sb="25" eb="27">
      <t>ジュリシタ</t>
    </rPh>
    <rPh sb="29" eb="31">
      <t>ケンスウデアリ</t>
    </rPh>
    <rPh sb="34" eb="37">
      <t>ゼンネンド</t>
    </rPh>
    <rPh sb="37" eb="39">
      <t>ジュリ</t>
    </rPh>
    <rPh sb="39" eb="40">
      <t>ゴ</t>
    </rPh>
    <rPh sb="40" eb="41">
      <t>シンサ</t>
    </rPh>
    <rPh sb="41" eb="42">
      <t>シンサ</t>
    </rPh>
    <rPh sb="42" eb="44">
      <t>ヨテイ</t>
    </rPh>
    <rPh sb="51" eb="52">
      <t>フク</t>
    </rPh>
    <phoneticPr fontId="22"/>
  </si>
  <si>
    <t>※1　前年度審査中の数</t>
    <rPh sb="3" eb="6">
      <t>ゼンネンド</t>
    </rPh>
    <rPh sb="6" eb="9">
      <t>シンサチュウ</t>
    </rPh>
    <rPh sb="10" eb="11">
      <t>カズ</t>
    </rPh>
    <phoneticPr fontId="22"/>
  </si>
  <si>
    <t>※2　次年度へ継続審査の数</t>
    <rPh sb="3" eb="6">
      <t>ジネンド</t>
    </rPh>
    <rPh sb="7" eb="9">
      <t>ケイゾク</t>
    </rPh>
    <rPh sb="9" eb="11">
      <t>シンサ</t>
    </rPh>
    <rPh sb="12" eb="13">
      <t>カズ</t>
    </rPh>
    <phoneticPr fontId="22"/>
  </si>
  <si>
    <t>※3　退院請求と重複あり</t>
    <rPh sb="3" eb="5">
      <t>タイイン</t>
    </rPh>
    <rPh sb="4" eb="5">
      <t>イン</t>
    </rPh>
    <rPh sb="5" eb="7">
      <t>セイキュウ</t>
    </rPh>
    <rPh sb="8" eb="10">
      <t>チョウフク</t>
    </rPh>
    <phoneticPr fontId="22"/>
  </si>
  <si>
    <t>資料：総合リハビリテーション推進センター総務・判定課</t>
    <phoneticPr fontId="22"/>
  </si>
  <si>
    <t>　</t>
    <rPh sb="0" eb="1">
      <t>シリョウソウゴウスイシンソウムハンテイカ</t>
    </rPh>
    <phoneticPr fontId="22"/>
  </si>
  <si>
    <t xml:space="preserve">表 ２３    通報等件数及び精神保健診察件数 </t>
    <rPh sb="0" eb="1">
      <t>ヒョウ</t>
    </rPh>
    <phoneticPr fontId="48"/>
  </si>
  <si>
    <t>年  度</t>
    <phoneticPr fontId="48"/>
  </si>
  <si>
    <t>申請･通報等件数</t>
    <rPh sb="6" eb="8">
      <t>ケンスウ</t>
    </rPh>
    <phoneticPr fontId="48"/>
  </si>
  <si>
    <t>通報取下げ件数</t>
    <rPh sb="0" eb="2">
      <t>ツウホウ</t>
    </rPh>
    <rPh sb="2" eb="4">
      <t>トリサ</t>
    </rPh>
    <rPh sb="5" eb="7">
      <t>ケンスウ</t>
    </rPh>
    <phoneticPr fontId="48"/>
  </si>
  <si>
    <t>診察不実施件数</t>
    <rPh sb="2" eb="3">
      <t>フ</t>
    </rPh>
    <rPh sb="3" eb="4">
      <t>ジツ</t>
    </rPh>
    <phoneticPr fontId="48"/>
  </si>
  <si>
    <t>精神保健診察件数</t>
    <rPh sb="0" eb="2">
      <t>セイシン</t>
    </rPh>
    <rPh sb="2" eb="4">
      <t>ホケン</t>
    </rPh>
    <phoneticPr fontId="48"/>
  </si>
  <si>
    <t>措置率</t>
  </si>
  <si>
    <t>22条</t>
    <phoneticPr fontId="48"/>
  </si>
  <si>
    <t>23条</t>
    <phoneticPr fontId="48"/>
  </si>
  <si>
    <t>24条</t>
    <phoneticPr fontId="48"/>
  </si>
  <si>
    <t>25条</t>
    <phoneticPr fontId="48"/>
  </si>
  <si>
    <t>26条</t>
  </si>
  <si>
    <t>26条の2</t>
  </si>
  <si>
    <t>26条の3</t>
  </si>
  <si>
    <t>27条の2</t>
  </si>
  <si>
    <t>要措置</t>
    <phoneticPr fontId="48"/>
  </si>
  <si>
    <t>不要措置</t>
    <phoneticPr fontId="22"/>
  </si>
  <si>
    <t>医療不要</t>
  </si>
  <si>
    <t>R5</t>
    <phoneticPr fontId="22"/>
  </si>
  <si>
    <t>　参考</t>
  </si>
  <si>
    <t>※診察不実施件数には病院紹介件数を含む。</t>
  </si>
  <si>
    <t>一般からの申請</t>
  </si>
  <si>
    <t>矯正施設の長の通報</t>
  </si>
  <si>
    <t>警察官の通報</t>
  </si>
  <si>
    <t>精神科病院管理者の届出</t>
    <rPh sb="2" eb="3">
      <t>カ</t>
    </rPh>
    <phoneticPr fontId="48"/>
  </si>
  <si>
    <t>検察官の通報</t>
  </si>
  <si>
    <t>心神喪失等の通報</t>
    <rPh sb="0" eb="2">
      <t>シンシン</t>
    </rPh>
    <rPh sb="2" eb="4">
      <t>ソウシツ</t>
    </rPh>
    <rPh sb="4" eb="5">
      <t>トウ</t>
    </rPh>
    <rPh sb="6" eb="8">
      <t>ツウホウ</t>
    </rPh>
    <phoneticPr fontId="48"/>
  </si>
  <si>
    <t>25条</t>
  </si>
  <si>
    <t>保護観察所長の通報</t>
  </si>
  <si>
    <t>知事の職権診察</t>
  </si>
  <si>
    <t>資料：総合リハビリテーション推進センターこころの健康課</t>
    <rPh sb="3" eb="5">
      <t>ソウゴウ</t>
    </rPh>
    <rPh sb="14" eb="16">
      <t>スイシン</t>
    </rPh>
    <rPh sb="24" eb="27">
      <t>ケンコウカ</t>
    </rPh>
    <phoneticPr fontId="48"/>
  </si>
  <si>
    <t>表 ２４　条文別診察結果</t>
    <phoneticPr fontId="22"/>
  </si>
  <si>
    <t xml:space="preserve">                    項目
条文別</t>
    <phoneticPr fontId="48"/>
  </si>
  <si>
    <t>申請・通報
等届出件数</t>
    <rPh sb="7" eb="9">
      <t>トドケデ</t>
    </rPh>
    <phoneticPr fontId="48"/>
  </si>
  <si>
    <t>取り
下げ
件数</t>
    <rPh sb="0" eb="1">
      <t>ト</t>
    </rPh>
    <rPh sb="3" eb="4">
      <t>サ</t>
    </rPh>
    <rPh sb="6" eb="8">
      <t>ケンスウ</t>
    </rPh>
    <phoneticPr fontId="48"/>
  </si>
  <si>
    <t>診察不実施件数</t>
    <rPh sb="0" eb="2">
      <t>シンサツ</t>
    </rPh>
    <rPh sb="2" eb="3">
      <t>フ</t>
    </rPh>
    <rPh sb="3" eb="5">
      <t>ジッシ</t>
    </rPh>
    <rPh sb="5" eb="7">
      <t>ケンスウ</t>
    </rPh>
    <phoneticPr fontId="48"/>
  </si>
  <si>
    <t>精神保健
診察件数</t>
    <rPh sb="0" eb="2">
      <t>セイシン</t>
    </rPh>
    <rPh sb="2" eb="4">
      <t>ホケン</t>
    </rPh>
    <rPh sb="7" eb="9">
      <t>ケンスウ</t>
    </rPh>
    <phoneticPr fontId="48"/>
  </si>
  <si>
    <t>診　  　察　  　結　  　果</t>
    <phoneticPr fontId="48"/>
  </si>
  <si>
    <t>（再掲）
病院
紹介
件数</t>
    <rPh sb="1" eb="2">
      <t>サイ</t>
    </rPh>
    <rPh sb="2" eb="3">
      <t>ケイ</t>
    </rPh>
    <rPh sb="11" eb="13">
      <t>ケンスウ</t>
    </rPh>
    <phoneticPr fontId="48"/>
  </si>
  <si>
    <t>措置
入院</t>
    <phoneticPr fontId="22"/>
  </si>
  <si>
    <t>緊急
措置
入院</t>
    <rPh sb="0" eb="2">
      <t>キンキュウ</t>
    </rPh>
    <rPh sb="3" eb="4">
      <t>ソチ</t>
    </rPh>
    <rPh sb="5" eb="6">
      <t>ニュウイン</t>
    </rPh>
    <phoneticPr fontId="48"/>
  </si>
  <si>
    <t>医療
保護
入院</t>
    <phoneticPr fontId="22"/>
  </si>
  <si>
    <t>任意
入院</t>
    <phoneticPr fontId="22"/>
  </si>
  <si>
    <t>入院
外診療</t>
    <phoneticPr fontId="22"/>
  </si>
  <si>
    <t>医療
不要</t>
    <phoneticPr fontId="22"/>
  </si>
  <si>
    <t>（再掲）再診察
措置
不要</t>
    <rPh sb="1" eb="2">
      <t>サイ</t>
    </rPh>
    <rPh sb="2" eb="3">
      <t>ケイ</t>
    </rPh>
    <rPh sb="4" eb="5">
      <t>サイ</t>
    </rPh>
    <rPh sb="5" eb="7">
      <t>シンサツ</t>
    </rPh>
    <rPh sb="8" eb="10">
      <t>ソチ</t>
    </rPh>
    <rPh sb="11" eb="13">
      <t>フヨウ</t>
    </rPh>
    <phoneticPr fontId="48"/>
  </si>
  <si>
    <t>一般からの申請
(２２条)</t>
    <phoneticPr fontId="48"/>
  </si>
  <si>
    <t>警察官の通報
(２３条)</t>
    <phoneticPr fontId="48"/>
  </si>
  <si>
    <t>検察官の通報
(２４条)</t>
    <phoneticPr fontId="48"/>
  </si>
  <si>
    <t>保護観察所長通報
(２５条)</t>
    <phoneticPr fontId="48"/>
  </si>
  <si>
    <t>矯正施設長の通報
(２６条)</t>
    <phoneticPr fontId="48"/>
  </si>
  <si>
    <t>病院管理者の届出
(２６条の２)</t>
    <phoneticPr fontId="48"/>
  </si>
  <si>
    <t>心神喪失等の通報
（２６条の３）</t>
    <rPh sb="0" eb="2">
      <t>シンシン</t>
    </rPh>
    <rPh sb="2" eb="4">
      <t>ソウシツ</t>
    </rPh>
    <rPh sb="4" eb="5">
      <t>トウ</t>
    </rPh>
    <rPh sb="6" eb="8">
      <t>ツウホウ</t>
    </rPh>
    <rPh sb="12" eb="13">
      <t>ジョウ</t>
    </rPh>
    <phoneticPr fontId="48"/>
  </si>
  <si>
    <t>知事の職権診察
(２７条２項)</t>
    <phoneticPr fontId="48"/>
  </si>
  <si>
    <t>計</t>
    <phoneticPr fontId="48"/>
  </si>
  <si>
    <t>資料：総合リハビリテーション推進センターこころの健康課</t>
    <rPh sb="3" eb="5">
      <t>ソウゴウ</t>
    </rPh>
    <rPh sb="14" eb="16">
      <t>スイシン</t>
    </rPh>
    <rPh sb="24" eb="27">
      <t>ケンコウカ</t>
    </rPh>
    <phoneticPr fontId="22"/>
  </si>
  <si>
    <t>表 ２５　精神保健診察時の診断名</t>
    <rPh sb="0" eb="1">
      <t>ヒョウ</t>
    </rPh>
    <rPh sb="5" eb="7">
      <t>セイシン</t>
    </rPh>
    <rPh sb="7" eb="9">
      <t>ホケン</t>
    </rPh>
    <rPh sb="9" eb="11">
      <t>シンサツ</t>
    </rPh>
    <rPh sb="11" eb="12">
      <t>ジ</t>
    </rPh>
    <rPh sb="13" eb="16">
      <t>シンダンメイ</t>
    </rPh>
    <phoneticPr fontId="63"/>
  </si>
  <si>
    <t>ICD　ｺｰﾄﾞ
※</t>
    <phoneticPr fontId="22"/>
  </si>
  <si>
    <t>　　　　　　　　　　　　　　　　　　　　　　　　　診察結果
　　診断名</t>
    <rPh sb="25" eb="27">
      <t>シンサツ</t>
    </rPh>
    <rPh sb="27" eb="29">
      <t>ケッカ</t>
    </rPh>
    <rPh sb="32" eb="34">
      <t>シンダン</t>
    </rPh>
    <rPh sb="34" eb="35">
      <t>メイ</t>
    </rPh>
    <phoneticPr fontId="22"/>
  </si>
  <si>
    <t>措置入院</t>
  </si>
  <si>
    <t>緊急措置入院</t>
    <rPh sb="0" eb="2">
      <t>キンキュウ</t>
    </rPh>
    <rPh sb="2" eb="4">
      <t>ソチ</t>
    </rPh>
    <rPh sb="4" eb="6">
      <t>ニュウイン</t>
    </rPh>
    <phoneticPr fontId="22"/>
  </si>
  <si>
    <t>医療保護</t>
  </si>
  <si>
    <t>任意入院</t>
  </si>
  <si>
    <t>入院外
診療</t>
    <rPh sb="0" eb="2">
      <t>ニュウイン</t>
    </rPh>
    <rPh sb="2" eb="3">
      <t>ガイ</t>
    </rPh>
    <rPh sb="4" eb="6">
      <t>シンリョウ</t>
    </rPh>
    <phoneticPr fontId="22"/>
  </si>
  <si>
    <t>医療不要</t>
    <rPh sb="0" eb="2">
      <t>イリョウ</t>
    </rPh>
    <rPh sb="2" eb="4">
      <t>フヨウ</t>
    </rPh>
    <phoneticPr fontId="22"/>
  </si>
  <si>
    <t>Ｆ０</t>
    <phoneticPr fontId="22"/>
  </si>
  <si>
    <t>症状性を含む器質性精神障害</t>
    <rPh sb="0" eb="2">
      <t>ショウジョウ</t>
    </rPh>
    <rPh sb="2" eb="3">
      <t>セイ</t>
    </rPh>
    <rPh sb="4" eb="5">
      <t>フク</t>
    </rPh>
    <rPh sb="6" eb="8">
      <t>キシツ</t>
    </rPh>
    <rPh sb="8" eb="9">
      <t>セイ</t>
    </rPh>
    <rPh sb="9" eb="11">
      <t>セイシン</t>
    </rPh>
    <rPh sb="11" eb="13">
      <t>ショウガイ</t>
    </rPh>
    <phoneticPr fontId="22"/>
  </si>
  <si>
    <t>　Ｆ００　アルツハイマー病型認知症</t>
    <rPh sb="12" eb="13">
      <t>ビョウ</t>
    </rPh>
    <rPh sb="13" eb="14">
      <t>カタ</t>
    </rPh>
    <rPh sb="14" eb="16">
      <t>ニンチ</t>
    </rPh>
    <rPh sb="16" eb="17">
      <t>ショウ</t>
    </rPh>
    <phoneticPr fontId="22"/>
  </si>
  <si>
    <t>　Ｆ０１　血管性認知症</t>
    <rPh sb="5" eb="8">
      <t>ケッカンセイ</t>
    </rPh>
    <rPh sb="8" eb="10">
      <t>ニンチ</t>
    </rPh>
    <rPh sb="10" eb="11">
      <t>ショウ</t>
    </rPh>
    <phoneticPr fontId="22"/>
  </si>
  <si>
    <t>　Ｆ０２－０９　上記以外の症状性を含む器質性精神障害</t>
    <rPh sb="8" eb="10">
      <t>ジョウキ</t>
    </rPh>
    <rPh sb="10" eb="12">
      <t>イガイ</t>
    </rPh>
    <rPh sb="13" eb="15">
      <t>ショウジョウ</t>
    </rPh>
    <rPh sb="15" eb="16">
      <t>セイ</t>
    </rPh>
    <rPh sb="17" eb="18">
      <t>フク</t>
    </rPh>
    <rPh sb="19" eb="21">
      <t>キシツ</t>
    </rPh>
    <rPh sb="21" eb="22">
      <t>セイ</t>
    </rPh>
    <rPh sb="22" eb="24">
      <t>セイシン</t>
    </rPh>
    <rPh sb="24" eb="26">
      <t>ショウガイ</t>
    </rPh>
    <phoneticPr fontId="22"/>
  </si>
  <si>
    <t>Ｆ１</t>
    <phoneticPr fontId="22"/>
  </si>
  <si>
    <t>精神作用物質使用による精神及び行動の障害</t>
    <rPh sb="0" eb="2">
      <t>セイシン</t>
    </rPh>
    <rPh sb="2" eb="4">
      <t>サヨウ</t>
    </rPh>
    <rPh sb="4" eb="6">
      <t>ブッシツセイシンオヨコウドウショウガイ</t>
    </rPh>
    <phoneticPr fontId="22"/>
  </si>
  <si>
    <t>　Ｆ１０　アルコール使用による精神及び行動の障害</t>
    <rPh sb="10" eb="12">
      <t>シヨウ</t>
    </rPh>
    <rPh sb="15" eb="17">
      <t>セイシン</t>
    </rPh>
    <rPh sb="17" eb="18">
      <t>オヨ</t>
    </rPh>
    <rPh sb="19" eb="21">
      <t>コウドウ</t>
    </rPh>
    <rPh sb="22" eb="24">
      <t>ショウガイ</t>
    </rPh>
    <phoneticPr fontId="22"/>
  </si>
  <si>
    <t>　覚せい剤による精神及び行動の障害</t>
    <rPh sb="1" eb="2">
      <t>カク</t>
    </rPh>
    <rPh sb="4" eb="5">
      <t>ザイ</t>
    </rPh>
    <rPh sb="8" eb="10">
      <t>セイシン</t>
    </rPh>
    <rPh sb="10" eb="11">
      <t>オヨ</t>
    </rPh>
    <rPh sb="12" eb="14">
      <t>コウドウ</t>
    </rPh>
    <rPh sb="15" eb="17">
      <t>ショウガイ</t>
    </rPh>
    <phoneticPr fontId="22"/>
  </si>
  <si>
    <t>　アルコール、覚せい剤を除く精神作用物質使用
　　　　　　　　　　　　　　　　による精神及び行動の障害</t>
    <rPh sb="7" eb="8">
      <t>カク</t>
    </rPh>
    <rPh sb="10" eb="11">
      <t>ザイ</t>
    </rPh>
    <rPh sb="12" eb="13">
      <t>ノゾ</t>
    </rPh>
    <rPh sb="14" eb="16">
      <t>セイシン</t>
    </rPh>
    <rPh sb="16" eb="18">
      <t>サヨウ</t>
    </rPh>
    <rPh sb="18" eb="20">
      <t>ブッシツ</t>
    </rPh>
    <rPh sb="20" eb="22">
      <t>シヨウ</t>
    </rPh>
    <rPh sb="42" eb="44">
      <t>セイシン</t>
    </rPh>
    <rPh sb="44" eb="45">
      <t>オヨ</t>
    </rPh>
    <rPh sb="46" eb="48">
      <t>コウドウ</t>
    </rPh>
    <rPh sb="49" eb="51">
      <t>ショウガイ</t>
    </rPh>
    <phoneticPr fontId="22"/>
  </si>
  <si>
    <t>Ｆ２</t>
    <phoneticPr fontId="22"/>
  </si>
  <si>
    <t>　統合失調症、統合失調症型障害及び妄想性障害</t>
    <rPh sb="1" eb="3">
      <t>トウゴウ</t>
    </rPh>
    <rPh sb="3" eb="5">
      <t>シッチョウ</t>
    </rPh>
    <rPh sb="5" eb="6">
      <t>ショウ</t>
    </rPh>
    <rPh sb="7" eb="9">
      <t>トウゴウ</t>
    </rPh>
    <rPh sb="9" eb="12">
      <t>シッチョウショウ</t>
    </rPh>
    <rPh sb="12" eb="13">
      <t>カタ</t>
    </rPh>
    <rPh sb="13" eb="15">
      <t>ショウガイ</t>
    </rPh>
    <rPh sb="15" eb="16">
      <t>オヨ</t>
    </rPh>
    <rPh sb="17" eb="19">
      <t>モウソウ</t>
    </rPh>
    <rPh sb="19" eb="20">
      <t>セイ</t>
    </rPh>
    <rPh sb="20" eb="22">
      <t>ショウガイ</t>
    </rPh>
    <phoneticPr fontId="22"/>
  </si>
  <si>
    <t>Ｆ３</t>
    <phoneticPr fontId="22"/>
  </si>
  <si>
    <t>　気分（感情）障害</t>
    <rPh sb="4" eb="6">
      <t>カンジョウ</t>
    </rPh>
    <phoneticPr fontId="22"/>
  </si>
  <si>
    <t>Ｆ４</t>
    <phoneticPr fontId="22"/>
  </si>
  <si>
    <t>　神経症性障害、ストレス関連障害及び身体表現性障害</t>
    <rPh sb="1" eb="4">
      <t>シンケイショウ</t>
    </rPh>
    <rPh sb="4" eb="5">
      <t>セイ</t>
    </rPh>
    <rPh sb="5" eb="7">
      <t>ショウガイ</t>
    </rPh>
    <rPh sb="12" eb="14">
      <t>カンレン</t>
    </rPh>
    <rPh sb="14" eb="16">
      <t>ショウガイ</t>
    </rPh>
    <rPh sb="16" eb="17">
      <t>オヨ</t>
    </rPh>
    <rPh sb="18" eb="20">
      <t>シンタイ</t>
    </rPh>
    <rPh sb="20" eb="22">
      <t>ヒョウゲン</t>
    </rPh>
    <rPh sb="22" eb="23">
      <t>セイ</t>
    </rPh>
    <rPh sb="23" eb="25">
      <t>ショウガイ</t>
    </rPh>
    <phoneticPr fontId="22"/>
  </si>
  <si>
    <t>Ｆ５</t>
    <phoneticPr fontId="22"/>
  </si>
  <si>
    <t>　生理的障害及び身体的要因に関連した行動症候群</t>
    <rPh sb="1" eb="4">
      <t>セイリテキ</t>
    </rPh>
    <rPh sb="4" eb="6">
      <t>ショウガイ</t>
    </rPh>
    <rPh sb="6" eb="7">
      <t>オヨ</t>
    </rPh>
    <rPh sb="8" eb="11">
      <t>シンタイテキ</t>
    </rPh>
    <rPh sb="11" eb="13">
      <t>ヨウイン</t>
    </rPh>
    <rPh sb="14" eb="16">
      <t>カンレン</t>
    </rPh>
    <rPh sb="18" eb="20">
      <t>コウドウ</t>
    </rPh>
    <rPh sb="20" eb="23">
      <t>ショウコウグン</t>
    </rPh>
    <phoneticPr fontId="22"/>
  </si>
  <si>
    <t>Ｆ６</t>
  </si>
  <si>
    <t xml:space="preserve">  成人のパーソナリティ及び行動の障害</t>
    <rPh sb="2" eb="4">
      <t>セイジン</t>
    </rPh>
    <rPh sb="12" eb="13">
      <t>オヨ</t>
    </rPh>
    <rPh sb="14" eb="16">
      <t>コウドウ</t>
    </rPh>
    <rPh sb="17" eb="19">
      <t>ショウガイ</t>
    </rPh>
    <phoneticPr fontId="22"/>
  </si>
  <si>
    <t>Ｆ７</t>
  </si>
  <si>
    <t>　精神遅滞〔知的障害〕</t>
    <rPh sb="1" eb="3">
      <t>セイシン</t>
    </rPh>
    <rPh sb="3" eb="5">
      <t>チタイ</t>
    </rPh>
    <rPh sb="6" eb="8">
      <t>チテキ</t>
    </rPh>
    <rPh sb="8" eb="10">
      <t>ショウガイ</t>
    </rPh>
    <phoneticPr fontId="22"/>
  </si>
  <si>
    <t>Ｆ８</t>
    <phoneticPr fontId="22"/>
  </si>
  <si>
    <t>　心理的発達の障害</t>
    <rPh sb="1" eb="4">
      <t>シンリテキ</t>
    </rPh>
    <rPh sb="4" eb="6">
      <t>ハッタツ</t>
    </rPh>
    <rPh sb="7" eb="9">
      <t>ショウガイ</t>
    </rPh>
    <phoneticPr fontId="22"/>
  </si>
  <si>
    <t>Ｆ９</t>
    <phoneticPr fontId="22"/>
  </si>
  <si>
    <t>　小児期及び青年期に通常発症する行動
　　　　　　      及び情緒の障害及び特定不能の精神障害</t>
    <rPh sb="1" eb="3">
      <t>ショウニ</t>
    </rPh>
    <rPh sb="3" eb="4">
      <t>キ</t>
    </rPh>
    <rPh sb="4" eb="5">
      <t>オヨ</t>
    </rPh>
    <rPh sb="6" eb="9">
      <t>セイネンキ</t>
    </rPh>
    <rPh sb="10" eb="12">
      <t>ツウジョウ</t>
    </rPh>
    <rPh sb="12" eb="14">
      <t>ハッショウ</t>
    </rPh>
    <rPh sb="16" eb="18">
      <t>コウドウ</t>
    </rPh>
    <rPh sb="31" eb="32">
      <t>オヨ</t>
    </rPh>
    <rPh sb="33" eb="35">
      <t>ジョウチョ</t>
    </rPh>
    <rPh sb="36" eb="38">
      <t>ショウガイ</t>
    </rPh>
    <rPh sb="38" eb="39">
      <t>オヨ</t>
    </rPh>
    <rPh sb="40" eb="42">
      <t>トクテイ</t>
    </rPh>
    <rPh sb="42" eb="44">
      <t>フノウ</t>
    </rPh>
    <rPh sb="45" eb="47">
      <t>セイシン</t>
    </rPh>
    <rPh sb="47" eb="49">
      <t>ショウガイ</t>
    </rPh>
    <phoneticPr fontId="22"/>
  </si>
  <si>
    <t>　　てんかん（Ｆ０に属さないものを計上する）</t>
    <rPh sb="10" eb="11">
      <t>ゾク</t>
    </rPh>
    <rPh sb="17" eb="19">
      <t>ケイジョウ</t>
    </rPh>
    <phoneticPr fontId="22"/>
  </si>
  <si>
    <t>　　その他</t>
    <rPh sb="4" eb="5">
      <t>タ</t>
    </rPh>
    <phoneticPr fontId="22"/>
  </si>
  <si>
    <t>計</t>
    <phoneticPr fontId="22"/>
  </si>
  <si>
    <t>※「ICDコード」：国際疾病分類第10版（Internatinnal Classification of Disease 10th edition：ICD-10）</t>
    <phoneticPr fontId="22"/>
  </si>
  <si>
    <t>表 ２６　精神科救急医療体制受入状況(夜間・休日・深夜を含む)</t>
    <phoneticPr fontId="48"/>
  </si>
  <si>
    <t xml:space="preserve">                                 月別
項目</t>
    <phoneticPr fontId="48"/>
  </si>
  <si>
    <t>申請・通報等届出件数</t>
    <rPh sb="6" eb="8">
      <t>トドケデ</t>
    </rPh>
    <phoneticPr fontId="48"/>
  </si>
  <si>
    <t>取り下げ件数</t>
    <rPh sb="0" eb="1">
      <t>ト</t>
    </rPh>
    <rPh sb="2" eb="3">
      <t>サ</t>
    </rPh>
    <rPh sb="4" eb="6">
      <t>ケンスウ</t>
    </rPh>
    <phoneticPr fontId="48"/>
  </si>
  <si>
    <t>（再掲）病院紹介件数</t>
    <rPh sb="1" eb="2">
      <t>サイ</t>
    </rPh>
    <rPh sb="2" eb="3">
      <t>ケイ</t>
    </rPh>
    <rPh sb="4" eb="6">
      <t>ビョウイン</t>
    </rPh>
    <rPh sb="6" eb="8">
      <t>ショウカイ</t>
    </rPh>
    <rPh sb="8" eb="10">
      <t>ケンスウ</t>
    </rPh>
    <phoneticPr fontId="48"/>
  </si>
  <si>
    <t>精神保健診察件数</t>
    <phoneticPr fontId="48"/>
  </si>
  <si>
    <t>診察等受入状況</t>
    <rPh sb="0" eb="2">
      <t>シンサツ</t>
    </rPh>
    <rPh sb="2" eb="3">
      <t>トウ</t>
    </rPh>
    <rPh sb="3" eb="4">
      <t>ウ</t>
    </rPh>
    <rPh sb="4" eb="5">
      <t>イ</t>
    </rPh>
    <rPh sb="5" eb="7">
      <t>ジョウキョウ</t>
    </rPh>
    <phoneticPr fontId="48"/>
  </si>
  <si>
    <t>県立精神医療センター</t>
    <rPh sb="2" eb="4">
      <t>セイシン</t>
    </rPh>
    <rPh sb="4" eb="6">
      <t>イリョウ</t>
    </rPh>
    <phoneticPr fontId="48"/>
  </si>
  <si>
    <t>北里大学病院</t>
    <phoneticPr fontId="69"/>
  </si>
  <si>
    <t>横浜市大センター病院</t>
  </si>
  <si>
    <t>昭和大学横浜市北部病院</t>
    <rPh sb="0" eb="2">
      <t>ショウワ</t>
    </rPh>
    <rPh sb="2" eb="4">
      <t>ダイガク</t>
    </rPh>
    <rPh sb="4" eb="6">
      <t>ヨコハマ</t>
    </rPh>
    <rPh sb="6" eb="7">
      <t>シ</t>
    </rPh>
    <rPh sb="7" eb="9">
      <t>ホクブ</t>
    </rPh>
    <phoneticPr fontId="48"/>
  </si>
  <si>
    <t>川崎市立川崎病院</t>
    <rPh sb="0" eb="4">
      <t>カワサキシリツ</t>
    </rPh>
    <rPh sb="4" eb="6">
      <t>カワサキ</t>
    </rPh>
    <rPh sb="6" eb="8">
      <t>ビョウイン</t>
    </rPh>
    <phoneticPr fontId="48"/>
  </si>
  <si>
    <t>横浜市立みなと赤十字病院</t>
    <rPh sb="0" eb="3">
      <t>ヨコハマシ</t>
    </rPh>
    <rPh sb="3" eb="4">
      <t>タ</t>
    </rPh>
    <rPh sb="7" eb="10">
      <t>セキジュウジ</t>
    </rPh>
    <rPh sb="10" eb="12">
      <t>ビョウイン</t>
    </rPh>
    <phoneticPr fontId="48"/>
  </si>
  <si>
    <t>済生会横浜市東部病院</t>
    <rPh sb="0" eb="1">
      <t>サイ</t>
    </rPh>
    <rPh sb="1" eb="2">
      <t>セイ</t>
    </rPh>
    <rPh sb="2" eb="3">
      <t>カイ</t>
    </rPh>
    <rPh sb="3" eb="6">
      <t>ヨコハマシ</t>
    </rPh>
    <rPh sb="6" eb="8">
      <t>トウブ</t>
    </rPh>
    <rPh sb="8" eb="10">
      <t>ビョウイン</t>
    </rPh>
    <phoneticPr fontId="48"/>
  </si>
  <si>
    <t>1ﾌﾞﾛｯｸ輪番病院</t>
    <phoneticPr fontId="48"/>
  </si>
  <si>
    <t>2ﾌﾞﾛｯｸ輪番病院</t>
    <phoneticPr fontId="48"/>
  </si>
  <si>
    <t>3ﾌﾞﾛｯｸ輪番病院</t>
  </si>
  <si>
    <t>4ﾌﾞﾛｯｸ輪番病院</t>
  </si>
  <si>
    <t>その他</t>
    <rPh sb="0" eb="3">
      <t>ソノタ</t>
    </rPh>
    <phoneticPr fontId="48"/>
  </si>
  <si>
    <t>※「申請通報等届出件数」は受理時間帯、「精神保健診察件数」は診察開始時間帯で計上するため、月中数が「申請通報等届出件数- 取り下げ件数-診察不実施件数＝　精神保健診察件数」とはならない場合がある。</t>
    <phoneticPr fontId="22"/>
  </si>
  <si>
    <t>表 ２７　措置患者の移送状況</t>
    <rPh sb="0" eb="1">
      <t>ヒョウ</t>
    </rPh>
    <rPh sb="5" eb="7">
      <t>ソチ</t>
    </rPh>
    <rPh sb="7" eb="9">
      <t>カンジャ</t>
    </rPh>
    <rPh sb="10" eb="12">
      <t>イソウ</t>
    </rPh>
    <rPh sb="12" eb="14">
      <t>ジョウキョウ</t>
    </rPh>
    <phoneticPr fontId="22"/>
  </si>
  <si>
    <t xml:space="preserve">月 別  </t>
    <phoneticPr fontId="22"/>
  </si>
  <si>
    <t xml:space="preserve"> 移送発生状況※移送元</t>
    <rPh sb="1" eb="3">
      <t>イソウ</t>
    </rPh>
    <rPh sb="8" eb="10">
      <t>イソウ</t>
    </rPh>
    <rPh sb="10" eb="11">
      <t>モト</t>
    </rPh>
    <phoneticPr fontId="22"/>
  </si>
  <si>
    <t>県立精神医療センター</t>
    <rPh sb="2" eb="4">
      <t>セイシン</t>
    </rPh>
    <rPh sb="4" eb="6">
      <t>イリョウ</t>
    </rPh>
    <phoneticPr fontId="22"/>
  </si>
  <si>
    <t>横浜市大センター病院</t>
    <rPh sb="0" eb="2">
      <t>ヨコハマ</t>
    </rPh>
    <rPh sb="2" eb="4">
      <t>シダイ</t>
    </rPh>
    <rPh sb="8" eb="10">
      <t>ビョウイン</t>
    </rPh>
    <phoneticPr fontId="22"/>
  </si>
  <si>
    <t>昭和大学横浜市北部病院</t>
    <rPh sb="0" eb="2">
      <t>ショウワ</t>
    </rPh>
    <rPh sb="2" eb="4">
      <t>ダイガク</t>
    </rPh>
    <rPh sb="4" eb="7">
      <t>ヨコハマシ</t>
    </rPh>
    <rPh sb="7" eb="9">
      <t>ホクブ</t>
    </rPh>
    <rPh sb="9" eb="11">
      <t>ビョウイン</t>
    </rPh>
    <phoneticPr fontId="22"/>
  </si>
  <si>
    <t>川崎市立川崎病院</t>
    <rPh sb="0" eb="2">
      <t>カワサキ</t>
    </rPh>
    <rPh sb="2" eb="3">
      <t>シ</t>
    </rPh>
    <rPh sb="3" eb="4">
      <t>リツ</t>
    </rPh>
    <rPh sb="4" eb="6">
      <t>カワサキ</t>
    </rPh>
    <rPh sb="6" eb="8">
      <t>ビョウイン</t>
    </rPh>
    <phoneticPr fontId="22"/>
  </si>
  <si>
    <t>その他の病院</t>
    <phoneticPr fontId="22"/>
  </si>
  <si>
    <t xml:space="preserve"> 移送受入状況※移送先</t>
    <rPh sb="1" eb="3">
      <t>イソウ</t>
    </rPh>
    <rPh sb="8" eb="10">
      <t>イソウ</t>
    </rPh>
    <rPh sb="10" eb="11">
      <t>サキ</t>
    </rPh>
    <phoneticPr fontId="22"/>
  </si>
  <si>
    <t>1ﾌﾞﾛｯｸ輪番病院</t>
    <phoneticPr fontId="22"/>
  </si>
  <si>
    <t>2ﾌﾞﾛｯｸ輪番病院</t>
    <phoneticPr fontId="22"/>
  </si>
  <si>
    <t>表 ２８　夜間・休日・深夜における法第23条通報処理状況</t>
    <rPh sb="17" eb="18">
      <t>ホウ</t>
    </rPh>
    <rPh sb="18" eb="19">
      <t>ダイ</t>
    </rPh>
    <phoneticPr fontId="48"/>
  </si>
  <si>
    <t>　　　　　　　　　　　　　　　　　　　月別　　　　　　項目</t>
    <rPh sb="27" eb="29">
      <t>コウモク</t>
    </rPh>
    <phoneticPr fontId="22"/>
  </si>
  <si>
    <t>合計</t>
  </si>
  <si>
    <t>通報件数</t>
    <rPh sb="0" eb="2">
      <t>ツウホウ</t>
    </rPh>
    <phoneticPr fontId="22"/>
  </si>
  <si>
    <t>取り下げ件数</t>
    <rPh sb="0" eb="1">
      <t>ト</t>
    </rPh>
    <rPh sb="2" eb="3">
      <t>サ</t>
    </rPh>
    <phoneticPr fontId="22"/>
  </si>
  <si>
    <t>-</t>
    <phoneticPr fontId="69"/>
  </si>
  <si>
    <t>診察不実施件数</t>
    <rPh sb="0" eb="2">
      <t>シンサツ</t>
    </rPh>
    <rPh sb="2" eb="3">
      <t>フ</t>
    </rPh>
    <rPh sb="3" eb="5">
      <t>ジッシ</t>
    </rPh>
    <rPh sb="5" eb="7">
      <t>ケンスウ</t>
    </rPh>
    <phoneticPr fontId="22"/>
  </si>
  <si>
    <t>（再掲）病院紹介件数</t>
    <rPh sb="1" eb="2">
      <t>サイ</t>
    </rPh>
    <rPh sb="2" eb="3">
      <t>ケイ</t>
    </rPh>
    <phoneticPr fontId="22"/>
  </si>
  <si>
    <t>精神保健診察件数</t>
  </si>
  <si>
    <t>診察結果</t>
    <rPh sb="0" eb="2">
      <t>シンサツ</t>
    </rPh>
    <rPh sb="2" eb="4">
      <t>ケッカ</t>
    </rPh>
    <phoneticPr fontId="22"/>
  </si>
  <si>
    <t>措  置  入  院</t>
  </si>
  <si>
    <t>緊 急 措 置 入 院</t>
  </si>
  <si>
    <t>(再掲）再診察で不要措置</t>
    <rPh sb="2" eb="3">
      <t>ケイ</t>
    </rPh>
    <rPh sb="4" eb="5">
      <t>サイ</t>
    </rPh>
    <rPh sb="8" eb="10">
      <t>フヨウ</t>
    </rPh>
    <phoneticPr fontId="22"/>
  </si>
  <si>
    <t>医 療 保 護 入 院</t>
  </si>
  <si>
    <t>任  意  入  院</t>
  </si>
  <si>
    <t>入 院 外 診 療</t>
  </si>
  <si>
    <t>医  療  不  要</t>
  </si>
  <si>
    <t>診察等受入状況</t>
    <rPh sb="2" eb="3">
      <t>トウ</t>
    </rPh>
    <rPh sb="3" eb="4">
      <t>ウ</t>
    </rPh>
    <rPh sb="4" eb="5">
      <t>イ</t>
    </rPh>
    <rPh sb="5" eb="7">
      <t>ジョウキョウ</t>
    </rPh>
    <phoneticPr fontId="22"/>
  </si>
  <si>
    <t>県立精神医療センター</t>
  </si>
  <si>
    <t>昭和大学横浜市北部病院</t>
    <rPh sb="0" eb="2">
      <t>ショウワ</t>
    </rPh>
    <rPh sb="2" eb="4">
      <t>ダイガク</t>
    </rPh>
    <rPh sb="4" eb="6">
      <t>ヨコハマ</t>
    </rPh>
    <rPh sb="6" eb="7">
      <t>シ</t>
    </rPh>
    <rPh sb="7" eb="9">
      <t>ホクブ</t>
    </rPh>
    <rPh sb="9" eb="11">
      <t>ビョウイン</t>
    </rPh>
    <phoneticPr fontId="22"/>
  </si>
  <si>
    <t>1ﾌﾞﾛｯｸ輪番病院</t>
  </si>
  <si>
    <t>2ﾌﾞﾛｯｸ輪番病院</t>
  </si>
  <si>
    <t>表 ２９  一般申請(法第22条)保健所支所別診察数</t>
    <phoneticPr fontId="48"/>
  </si>
  <si>
    <t>保  健  所  支 所 名</t>
    <phoneticPr fontId="22"/>
  </si>
  <si>
    <t>申請件数</t>
    <phoneticPr fontId="48"/>
  </si>
  <si>
    <t>診察
不実施
件数</t>
  </si>
  <si>
    <t>診 察 を 受 け た 件 数</t>
  </si>
  <si>
    <t>精  神  障  害  者</t>
  </si>
  <si>
    <t>医療不要</t>
    <phoneticPr fontId="69"/>
  </si>
  <si>
    <t>要措置</t>
  </si>
  <si>
    <t>不  要  措  置</t>
  </si>
  <si>
    <t>医療保護入院</t>
    <rPh sb="2" eb="4">
      <t>ホゴ</t>
    </rPh>
    <rPh sb="4" eb="6">
      <t>ニュウイン</t>
    </rPh>
    <phoneticPr fontId="22"/>
  </si>
  <si>
    <t>任意入院</t>
    <rPh sb="2" eb="4">
      <t>ニュウイン</t>
    </rPh>
    <phoneticPr fontId="22"/>
  </si>
  <si>
    <t>入院外診療</t>
    <rPh sb="3" eb="5">
      <t>シンリョウ</t>
    </rPh>
    <phoneticPr fontId="22"/>
  </si>
  <si>
    <t>川　崎　市</t>
    <rPh sb="0" eb="1">
      <t>カワ</t>
    </rPh>
    <rPh sb="2" eb="3">
      <t>ザキ</t>
    </rPh>
    <rPh sb="4" eb="5">
      <t>シ</t>
    </rPh>
    <phoneticPr fontId="48"/>
  </si>
  <si>
    <t xml:space="preserve">川  崎 </t>
    <phoneticPr fontId="22"/>
  </si>
  <si>
    <t xml:space="preserve">  幸   </t>
    <phoneticPr fontId="22"/>
  </si>
  <si>
    <t xml:space="preserve">中  原 </t>
    <phoneticPr fontId="22"/>
  </si>
  <si>
    <t xml:space="preserve">高  津 </t>
    <phoneticPr fontId="22"/>
  </si>
  <si>
    <t xml:space="preserve">宮  前 </t>
    <phoneticPr fontId="22"/>
  </si>
  <si>
    <t xml:space="preserve">多  摩 </t>
    <phoneticPr fontId="22"/>
  </si>
  <si>
    <t xml:space="preserve">麻  生 </t>
    <phoneticPr fontId="22"/>
  </si>
  <si>
    <t>表 ３０　警察官通報(法第23条)保健所支所別診察数</t>
    <phoneticPr fontId="48"/>
  </si>
  <si>
    <t>保  健  所  支 所 名</t>
    <phoneticPr fontId="48"/>
  </si>
  <si>
    <t>通報件数</t>
    <rPh sb="0" eb="2">
      <t>ツウホウ</t>
    </rPh>
    <phoneticPr fontId="48"/>
  </si>
  <si>
    <t>通報
取り下げ
件数</t>
    <rPh sb="0" eb="2">
      <t>ツウホウ</t>
    </rPh>
    <rPh sb="3" eb="4">
      <t>ト</t>
    </rPh>
    <rPh sb="5" eb="6">
      <t>サ</t>
    </rPh>
    <rPh sb="8" eb="10">
      <t>ケンスウ</t>
    </rPh>
    <phoneticPr fontId="22"/>
  </si>
  <si>
    <t>診察
不実施
件数</t>
    <rPh sb="3" eb="4">
      <t>フ</t>
    </rPh>
    <rPh sb="4" eb="6">
      <t>ジッシ</t>
    </rPh>
    <rPh sb="7" eb="9">
      <t>ケンスウ</t>
    </rPh>
    <phoneticPr fontId="48"/>
  </si>
  <si>
    <t>診 察 を 受 け た 件 数</t>
    <phoneticPr fontId="48"/>
  </si>
  <si>
    <t>精  神  障  害  者</t>
    <phoneticPr fontId="48"/>
  </si>
  <si>
    <t>医療不要</t>
    <rPh sb="0" eb="2">
      <t>イリョウ</t>
    </rPh>
    <rPh sb="2" eb="4">
      <t>フヨウ</t>
    </rPh>
    <phoneticPr fontId="48"/>
  </si>
  <si>
    <t>不  要  措  置</t>
    <phoneticPr fontId="48"/>
  </si>
  <si>
    <t>医療保護入院</t>
    <rPh sb="0" eb="2">
      <t>イリョウ</t>
    </rPh>
    <rPh sb="2" eb="4">
      <t>ホゴ</t>
    </rPh>
    <rPh sb="4" eb="6">
      <t>ニュウイン</t>
    </rPh>
    <phoneticPr fontId="22"/>
  </si>
  <si>
    <t>任意入院</t>
    <rPh sb="2" eb="4">
      <t>ニュウイン</t>
    </rPh>
    <phoneticPr fontId="48"/>
  </si>
  <si>
    <t>計</t>
    <rPh sb="0" eb="1">
      <t>ケイ</t>
    </rPh>
    <phoneticPr fontId="48"/>
  </si>
  <si>
    <t>※事案により年度をまたぐことがあり「通報件数＝診察不実施件数＋診察を受けた件数」とはならない場合がある</t>
    <rPh sb="1" eb="3">
      <t>ジアン</t>
    </rPh>
    <rPh sb="18" eb="20">
      <t>ツウホウ</t>
    </rPh>
    <phoneticPr fontId="48"/>
  </si>
  <si>
    <t>表 ３１　検察官通報(法第24条)保健所支所別診察数</t>
    <phoneticPr fontId="48"/>
  </si>
  <si>
    <t>保  健  所  支 所 名</t>
    <rPh sb="9" eb="10">
      <t>シ</t>
    </rPh>
    <rPh sb="11" eb="12">
      <t>ショ</t>
    </rPh>
    <rPh sb="13" eb="14">
      <t>メイ</t>
    </rPh>
    <phoneticPr fontId="48"/>
  </si>
  <si>
    <t xml:space="preserve">麻  生 </t>
    <phoneticPr fontId="48"/>
  </si>
  <si>
    <t>管　轄　外</t>
    <rPh sb="0" eb="1">
      <t>カン</t>
    </rPh>
    <rPh sb="2" eb="3">
      <t>クサビ</t>
    </rPh>
    <rPh sb="4" eb="5">
      <t>ソト</t>
    </rPh>
    <phoneticPr fontId="48"/>
  </si>
  <si>
    <t>表 ３２　検察官通報(法第24条)検察庁別診察実施状況</t>
    <phoneticPr fontId="48"/>
  </si>
  <si>
    <t>検  察  庁  名</t>
  </si>
  <si>
    <t>通報件数</t>
    <rPh sb="2" eb="4">
      <t>ケンスウ</t>
    </rPh>
    <phoneticPr fontId="48"/>
  </si>
  <si>
    <t>診察
不実施
件数</t>
    <rPh sb="0" eb="2">
      <t>シンサツ</t>
    </rPh>
    <rPh sb="3" eb="4">
      <t>フ</t>
    </rPh>
    <rPh sb="4" eb="6">
      <t>ジッシ</t>
    </rPh>
    <rPh sb="7" eb="9">
      <t>ケンスウ</t>
    </rPh>
    <phoneticPr fontId="48"/>
  </si>
  <si>
    <t>横浜地方検察庁</t>
  </si>
  <si>
    <t>横浜地検川崎支部</t>
  </si>
  <si>
    <t>横浜地検相模原支部</t>
    <rPh sb="4" eb="7">
      <t>サガミハラ</t>
    </rPh>
    <phoneticPr fontId="48"/>
  </si>
  <si>
    <t>横浜地検横須賀支部</t>
  </si>
  <si>
    <t>横浜地検小田原支部</t>
  </si>
  <si>
    <t>横浜区検察庁</t>
  </si>
  <si>
    <t>神奈川区検察庁</t>
  </si>
  <si>
    <t>保土ヶ谷区検察庁</t>
  </si>
  <si>
    <t>川崎区検察庁</t>
  </si>
  <si>
    <t>相模原区検察庁</t>
    <rPh sb="0" eb="3">
      <t>サガミハラ</t>
    </rPh>
    <rPh sb="3" eb="4">
      <t>ク</t>
    </rPh>
    <rPh sb="4" eb="7">
      <t>ケンサツチョウ</t>
    </rPh>
    <phoneticPr fontId="48"/>
  </si>
  <si>
    <t>横須賀区検察庁</t>
    <rPh sb="4" eb="7">
      <t>ケンサツチョウ</t>
    </rPh>
    <phoneticPr fontId="48"/>
  </si>
  <si>
    <t>藤沢区検察庁</t>
  </si>
  <si>
    <t>小田原区検察庁</t>
  </si>
  <si>
    <t xml:space="preserve">  計</t>
    <phoneticPr fontId="22"/>
  </si>
  <si>
    <t>※　事案により年度をまたぐことがあり「通報件数＝診察不実施件数＋診察を受けた件数」とはならない場合がある。</t>
    <phoneticPr fontId="22"/>
  </si>
  <si>
    <t>資料：総合リハビリテーション推進センターこころの健康課</t>
    <rPh sb="0" eb="2">
      <t>シリョウ</t>
    </rPh>
    <rPh sb="3" eb="5">
      <t>ソウゴウ</t>
    </rPh>
    <rPh sb="14" eb="16">
      <t>スイシン</t>
    </rPh>
    <rPh sb="24" eb="27">
      <t>ケンコウカ</t>
    </rPh>
    <phoneticPr fontId="48"/>
  </si>
  <si>
    <t>表３３  入院援護金認定状況</t>
    <phoneticPr fontId="22"/>
  </si>
  <si>
    <t>　　精神保健及び精神障害者福祉に関する法律に基づき入院している精神障害者のうち、公費負担の適応を受けない入院患者に、その医療費の一部（月額1万円）を扶助することにより、適正医療の普及を図ることを目的とする。</t>
    <rPh sb="2" eb="4">
      <t>セイシン</t>
    </rPh>
    <rPh sb="4" eb="6">
      <t>ホケン</t>
    </rPh>
    <rPh sb="6" eb="7">
      <t>オヨ</t>
    </rPh>
    <rPh sb="8" eb="10">
      <t>セイシン</t>
    </rPh>
    <rPh sb="10" eb="12">
      <t>ショウガイ</t>
    </rPh>
    <rPh sb="12" eb="13">
      <t>シャ</t>
    </rPh>
    <rPh sb="13" eb="15">
      <t>フクシ</t>
    </rPh>
    <rPh sb="16" eb="17">
      <t>カン</t>
    </rPh>
    <rPh sb="19" eb="21">
      <t>ホウリツ</t>
    </rPh>
    <rPh sb="22" eb="23">
      <t>モト</t>
    </rPh>
    <rPh sb="25" eb="27">
      <t>ニュウイン</t>
    </rPh>
    <rPh sb="31" eb="33">
      <t>セイシン</t>
    </rPh>
    <rPh sb="33" eb="35">
      <t>ショウガイ</t>
    </rPh>
    <rPh sb="35" eb="36">
      <t>シャ</t>
    </rPh>
    <rPh sb="40" eb="42">
      <t>コウヒ</t>
    </rPh>
    <rPh sb="42" eb="44">
      <t>フタン</t>
    </rPh>
    <rPh sb="45" eb="47">
      <t>テキオウ</t>
    </rPh>
    <rPh sb="48" eb="49">
      <t>ウ</t>
    </rPh>
    <rPh sb="52" eb="54">
      <t>ニュウイン</t>
    </rPh>
    <rPh sb="54" eb="56">
      <t>カンジャ</t>
    </rPh>
    <rPh sb="60" eb="62">
      <t>イリョウ</t>
    </rPh>
    <rPh sb="62" eb="63">
      <t>ヒ</t>
    </rPh>
    <rPh sb="64" eb="66">
      <t>イチブ</t>
    </rPh>
    <rPh sb="67" eb="68">
      <t>ツキ</t>
    </rPh>
    <rPh sb="68" eb="69">
      <t>ガク</t>
    </rPh>
    <rPh sb="70" eb="72">
      <t>マンエン</t>
    </rPh>
    <rPh sb="74" eb="76">
      <t>フジョ</t>
    </rPh>
    <rPh sb="84" eb="86">
      <t>テキセイ</t>
    </rPh>
    <rPh sb="86" eb="88">
      <t>イリョウ</t>
    </rPh>
    <rPh sb="89" eb="91">
      <t>フキュウ</t>
    </rPh>
    <rPh sb="92" eb="93">
      <t>ハカ</t>
    </rPh>
    <rPh sb="97" eb="99">
      <t>モクテキ</t>
    </rPh>
    <phoneticPr fontId="22"/>
  </si>
  <si>
    <t>病院所在地</t>
    <rPh sb="0" eb="2">
      <t>ビョウイン</t>
    </rPh>
    <rPh sb="2" eb="5">
      <t>ショザイチ</t>
    </rPh>
    <phoneticPr fontId="22"/>
  </si>
  <si>
    <t>認定者実数</t>
    <rPh sb="0" eb="3">
      <t>ニンテイシャ</t>
    </rPh>
    <rPh sb="3" eb="4">
      <t>ジツ</t>
    </rPh>
    <rPh sb="4" eb="5">
      <t>スウ</t>
    </rPh>
    <phoneticPr fontId="22"/>
  </si>
  <si>
    <t>認定延月数</t>
    <rPh sb="0" eb="2">
      <t>ニンテイ</t>
    </rPh>
    <rPh sb="2" eb="3">
      <t>エン</t>
    </rPh>
    <rPh sb="3" eb="4">
      <t>ツキ</t>
    </rPh>
    <rPh sb="4" eb="5">
      <t>カズ</t>
    </rPh>
    <phoneticPr fontId="22"/>
  </si>
  <si>
    <t>平均月数</t>
    <rPh sb="0" eb="1">
      <t>ヒラ</t>
    </rPh>
    <rPh sb="1" eb="2">
      <t>ヒトシ</t>
    </rPh>
    <rPh sb="2" eb="3">
      <t>ツキ</t>
    </rPh>
    <rPh sb="3" eb="4">
      <t>カズ</t>
    </rPh>
    <phoneticPr fontId="22"/>
  </si>
  <si>
    <t>川崎市内</t>
    <rPh sb="0" eb="2">
      <t>カワサキ</t>
    </rPh>
    <rPh sb="2" eb="4">
      <t>シナイ</t>
    </rPh>
    <phoneticPr fontId="22"/>
  </si>
  <si>
    <t>横浜市内</t>
    <rPh sb="0" eb="4">
      <t>ヨコハマシナイ</t>
    </rPh>
    <phoneticPr fontId="22"/>
  </si>
  <si>
    <t>神奈川県域</t>
    <rPh sb="0" eb="4">
      <t>カナガワケン</t>
    </rPh>
    <rPh sb="4" eb="5">
      <t>イキ</t>
    </rPh>
    <phoneticPr fontId="22"/>
  </si>
  <si>
    <t>神奈川県外</t>
    <rPh sb="0" eb="4">
      <t>カナガワケン</t>
    </rPh>
    <rPh sb="4" eb="5">
      <t>ガイ</t>
    </rPh>
    <phoneticPr fontId="22"/>
  </si>
  <si>
    <t>※転院の場合は重複してカウントしています。</t>
    <rPh sb="1" eb="3">
      <t>テンイン</t>
    </rPh>
    <rPh sb="4" eb="6">
      <t>バアイ</t>
    </rPh>
    <rPh sb="7" eb="9">
      <t>チョウフク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</si>
</sst>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_ * #,##0.0_ ;_ * \-#,##0.0_ ;_ * &quot;-&quot;_ ;_ @_ "/>
    <numFmt numFmtId="177" formatCode="0.0%"/>
    <numFmt numFmtId="178" formatCode="0_);\(0\)"/>
  </numFmts>
  <fonts count="76">
    <font>
      <sz val="11"/>
      <color theme="1"/>
      <name val="游ゴシック"/>
      <family val="2"/>
      <charset val="128"/>
      <scheme val="minor"/>
    </font>
    <font>
      <sz val="11"/>
      <color theme="1"/>
      <name val="ＭＳ Ｐゴシック"/>
      <family val="2"/>
      <charset val="128"/>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9"/>
      <name val="ＭＳ Ｐ明朝"/>
      <family val="1"/>
      <charset val="128"/>
    </font>
    <font>
      <sz val="9"/>
      <color indexed="8"/>
      <name val="ＭＳ Ｐ明朝"/>
      <family val="1"/>
      <charset val="128"/>
    </font>
    <font>
      <sz val="11"/>
      <color indexed="8"/>
      <name val="ＭＳ Ｐゴシック"/>
      <family val="3"/>
      <charset val="128"/>
    </font>
    <font>
      <b/>
      <sz val="9"/>
      <name val="ＭＳ Ｐ明朝"/>
      <family val="1"/>
      <charset val="128"/>
    </font>
    <font>
      <b/>
      <sz val="9"/>
      <color indexed="8"/>
      <name val="ＭＳ Ｐ明朝"/>
      <family val="1"/>
      <charset val="128"/>
    </font>
    <font>
      <sz val="9"/>
      <color theme="1"/>
      <name val="ＭＳ Ｐ明朝"/>
      <family val="1"/>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b/>
      <sz val="9"/>
      <color theme="1"/>
      <name val="ＭＳ Ｐ明朝"/>
      <family val="1"/>
      <charset val="128"/>
    </font>
    <font>
      <sz val="11"/>
      <color indexed="10"/>
      <name val="ＭＳ Ｐゴシック"/>
      <family val="3"/>
      <charset val="128"/>
    </font>
    <font>
      <strike/>
      <sz val="9"/>
      <name val="ＭＳ Ｐ明朝"/>
      <family val="1"/>
      <charset val="128"/>
    </font>
    <font>
      <sz val="11"/>
      <name val="ＭＳ Ｐ明朝"/>
      <family val="1"/>
      <charset val="128"/>
    </font>
    <font>
      <sz val="9"/>
      <color rgb="FFFF0000"/>
      <name val="ＭＳ Ｐゴシック"/>
      <family val="3"/>
      <charset val="128"/>
    </font>
    <font>
      <sz val="11"/>
      <color rgb="FFFF0000"/>
      <name val="ＭＳ Ｐゴシック"/>
      <family val="3"/>
      <charset val="128"/>
    </font>
    <font>
      <sz val="8"/>
      <name val="ＭＳ Ｐ明朝"/>
      <family val="1"/>
      <charset val="128"/>
    </font>
    <font>
      <sz val="9"/>
      <color rgb="FFFF0000"/>
      <name val="ＭＳ Ｐ明朝"/>
      <family val="1"/>
      <charset val="128"/>
    </font>
    <font>
      <sz val="10"/>
      <color theme="1"/>
      <name val="ＭＳ Ｐ明朝"/>
      <family val="1"/>
      <charset val="128"/>
    </font>
    <font>
      <sz val="6"/>
      <name val="游ゴシック"/>
      <family val="3"/>
      <charset val="128"/>
      <scheme val="minor"/>
    </font>
    <font>
      <sz val="11"/>
      <color theme="1"/>
      <name val="ＭＳ Ｐ明朝"/>
      <family val="1"/>
      <charset val="128"/>
    </font>
    <font>
      <sz val="9"/>
      <color theme="1"/>
      <name val="ＭＳ 明朝"/>
      <family val="1"/>
      <charset val="128"/>
    </font>
    <font>
      <b/>
      <sz val="9"/>
      <name val="游ゴシック"/>
      <family val="3"/>
      <charset val="128"/>
      <scheme val="minor"/>
    </font>
    <font>
      <sz val="9"/>
      <name val="游ゴシック"/>
      <family val="3"/>
      <charset val="128"/>
      <scheme val="minor"/>
    </font>
    <font>
      <sz val="7"/>
      <name val="ＭＳ Ｐ明朝"/>
      <family val="1"/>
      <charset val="128"/>
    </font>
    <font>
      <b/>
      <sz val="8"/>
      <name val="ＭＳ Ｐ明朝"/>
      <family val="1"/>
      <charset val="128"/>
    </font>
    <font>
      <b/>
      <sz val="7"/>
      <name val="ＭＳ Ｐ明朝"/>
      <family val="1"/>
      <charset val="128"/>
    </font>
    <font>
      <sz val="14"/>
      <color theme="1"/>
      <name val="ＭＳ Ｐゴシック"/>
      <family val="3"/>
      <charset val="128"/>
    </font>
    <font>
      <b/>
      <sz val="11"/>
      <color theme="1"/>
      <name val="ＭＳ Ｐ明朝"/>
      <family val="1"/>
      <charset val="128"/>
    </font>
    <font>
      <b/>
      <sz val="11"/>
      <color theme="1"/>
      <name val="ＭＳ Ｐゴシック"/>
      <family val="3"/>
      <charset val="128"/>
    </font>
    <font>
      <sz val="10"/>
      <name val="ＭＳ Ｐゴシック"/>
      <family val="3"/>
      <charset val="128"/>
    </font>
    <font>
      <sz val="11"/>
      <name val="ＭＳ Ｐ明朝"/>
      <family val="3"/>
      <charset val="128"/>
    </font>
    <font>
      <sz val="14"/>
      <name val="ＭＳ Ｐゴシック"/>
      <family val="2"/>
      <charset val="128"/>
    </font>
    <font>
      <sz val="14"/>
      <color theme="1"/>
      <name val="ＭＳ Ｐゴシック"/>
      <family val="2"/>
      <charset val="128"/>
    </font>
    <font>
      <sz val="14"/>
      <name val="ＭＳ Ｐ明朝"/>
      <family val="1"/>
      <charset val="128"/>
    </font>
    <font>
      <b/>
      <sz val="14"/>
      <color theme="1"/>
      <name val="ＭＳ Ｐゴシック"/>
      <family val="2"/>
      <charset val="128"/>
    </font>
    <font>
      <b/>
      <sz val="11"/>
      <color theme="1"/>
      <name val="ＭＳ Ｐゴシック"/>
      <family val="2"/>
      <charset val="128"/>
    </font>
    <font>
      <sz val="12"/>
      <color theme="1"/>
      <name val="ＭＳ Ｐゴシック"/>
      <family val="2"/>
      <charset val="128"/>
    </font>
    <font>
      <b/>
      <sz val="16"/>
      <name val="ＭＳ Ｐゴシック"/>
      <family val="3"/>
      <charset val="128"/>
    </font>
    <font>
      <sz val="6"/>
      <name val="明朝"/>
      <family val="1"/>
      <charset val="128"/>
    </font>
    <font>
      <b/>
      <sz val="11"/>
      <name val="ＭＳ Ｐゴシック"/>
      <family val="3"/>
      <charset val="128"/>
    </font>
    <font>
      <sz val="8"/>
      <name val="ＭＳ Ｐゴシック"/>
      <family val="3"/>
      <charset val="128"/>
    </font>
    <font>
      <sz val="10"/>
      <name val="ＭＳ Ｐ明朝"/>
      <family val="1"/>
      <charset val="128"/>
    </font>
    <font>
      <sz val="10"/>
      <color theme="1"/>
      <name val="ＭＳ Ｐゴシック"/>
      <family val="3"/>
      <charset val="128"/>
    </font>
    <font>
      <sz val="14"/>
      <name val="ＭＳ 明朝"/>
      <family val="1"/>
      <charset val="128"/>
    </font>
    <font>
      <sz val="6"/>
      <name val="ＭＳ Ｐゴシック"/>
      <family val="2"/>
      <charset val="128"/>
    </font>
    <font>
      <sz val="11"/>
      <name val="ＭＳ Ｐゴシック"/>
      <family val="2"/>
      <charset val="128"/>
    </font>
    <font>
      <sz val="14"/>
      <color indexed="8"/>
      <name val="ＭＳ Ｐゴシック"/>
      <family val="3"/>
      <charset val="128"/>
    </font>
    <font>
      <b/>
      <sz val="9"/>
      <color rgb="FFFF0000"/>
      <name val="ＭＳ Ｐ明朝"/>
      <family val="1"/>
      <charset val="128"/>
    </font>
    <font>
      <b/>
      <sz val="14"/>
      <color rgb="FFFF0000"/>
      <name val="ＭＳ Ｐゴシック"/>
      <family val="3"/>
      <charset val="128"/>
    </font>
    <font>
      <sz val="14"/>
      <color rgb="FFFF0000"/>
      <name val="ＭＳ Ｐゴシック"/>
      <family val="3"/>
      <charset val="128"/>
    </font>
    <font>
      <b/>
      <sz val="14"/>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medium">
        <color auto="1"/>
      </top>
      <bottom/>
      <diagonal/>
    </border>
    <border>
      <left/>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diagonal/>
    </border>
    <border>
      <left style="thin">
        <color auto="1"/>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medium">
        <color auto="1"/>
      </top>
      <bottom style="medium">
        <color auto="1"/>
      </bottom>
      <diagonal/>
    </border>
    <border>
      <left style="thin">
        <color auto="1"/>
      </left>
      <right style="hair">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style="thin">
        <color indexed="64"/>
      </bottom>
      <diagonal/>
    </border>
    <border>
      <left style="thin">
        <color auto="1"/>
      </left>
      <right style="thin">
        <color auto="1"/>
      </right>
      <top style="thin">
        <color auto="1"/>
      </top>
      <bottom style="thin">
        <color indexed="64"/>
      </bottom>
      <diagonal/>
    </border>
    <border>
      <left/>
      <right/>
      <top/>
      <bottom style="thin">
        <color auto="1"/>
      </bottom>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diagonalDown="1">
      <left/>
      <right style="thin">
        <color auto="1"/>
      </right>
      <top style="thin">
        <color auto="1"/>
      </top>
      <bottom style="thin">
        <color auto="1"/>
      </bottom>
      <diagonal style="thin">
        <color auto="1"/>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right style="thin">
        <color auto="1"/>
      </right>
      <top style="hair">
        <color auto="1"/>
      </top>
      <bottom style="thin">
        <color auto="1"/>
      </bottom>
      <diagonal/>
    </border>
    <border>
      <left/>
      <right/>
      <top style="thin">
        <color auto="1"/>
      </top>
      <bottom style="double">
        <color auto="1"/>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top style="double">
        <color auto="1"/>
      </top>
      <bottom style="thin">
        <color auto="1"/>
      </bottom>
      <diagonal/>
    </border>
    <border>
      <left style="double">
        <color auto="1"/>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diagonalDown="1">
      <left/>
      <right/>
      <top style="thin">
        <color auto="1"/>
      </top>
      <bottom/>
      <diagonal style="thin">
        <color auto="1"/>
      </diagonal>
    </border>
    <border diagonalDown="1">
      <left/>
      <right/>
      <top/>
      <bottom style="thin">
        <color auto="1"/>
      </bottom>
      <diagonal style="thin">
        <color auto="1"/>
      </diagonal>
    </border>
    <border>
      <left style="thin">
        <color auto="1"/>
      </left>
      <right/>
      <top style="thin">
        <color auto="1"/>
      </top>
      <bottom style="double">
        <color auto="1"/>
      </bottom>
      <diagonal/>
    </border>
  </borders>
  <cellStyleXfs count="51">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xf numFmtId="0" fontId="20" fillId="0" borderId="0"/>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xf numFmtId="0" fontId="68" fillId="0" borderId="0"/>
    <xf numFmtId="0" fontId="68" fillId="0" borderId="0"/>
    <xf numFmtId="0" fontId="68" fillId="0" borderId="0"/>
    <xf numFmtId="0" fontId="68" fillId="0" borderId="0"/>
    <xf numFmtId="0" fontId="68" fillId="0" borderId="0"/>
  </cellStyleXfs>
  <cellXfs count="1059">
    <xf numFmtId="0" fontId="0" fillId="0" borderId="0" xfId="0">
      <alignment vertical="center"/>
    </xf>
    <xf numFmtId="0" fontId="23" fillId="0" borderId="0" xfId="0" applyFont="1" applyAlignment="1">
      <alignment vertical="top"/>
    </xf>
    <xf numFmtId="0" fontId="21" fillId="0" borderId="0" xfId="0" applyFont="1" applyAlignment="1"/>
    <xf numFmtId="0" fontId="24" fillId="0" borderId="0" xfId="0" applyFont="1" applyAlignment="1"/>
    <xf numFmtId="0" fontId="25" fillId="0" borderId="0" xfId="0" applyFont="1" applyAlignment="1"/>
    <xf numFmtId="0" fontId="25" fillId="0" borderId="19" xfId="0" applyFont="1" applyFill="1" applyBorder="1" applyAlignment="1">
      <alignment horizontal="distributed" vertical="distributed"/>
    </xf>
    <xf numFmtId="41" fontId="25" fillId="0" borderId="20" xfId="0" applyNumberFormat="1" applyFont="1" applyFill="1" applyBorder="1" applyAlignment="1">
      <alignment horizontal="center" vertical="center"/>
    </xf>
    <xf numFmtId="0" fontId="25" fillId="0" borderId="0" xfId="0" applyFont="1" applyFill="1" applyAlignment="1"/>
    <xf numFmtId="0" fontId="25" fillId="0" borderId="16" xfId="0" applyFont="1" applyFill="1" applyBorder="1" applyAlignment="1">
      <alignment horizontal="distributed" vertical="distributed"/>
    </xf>
    <xf numFmtId="41" fontId="25" fillId="0" borderId="17" xfId="0" applyNumberFormat="1" applyFont="1" applyFill="1" applyBorder="1" applyAlignment="1">
      <alignment horizontal="center" vertical="center"/>
    </xf>
    <xf numFmtId="0" fontId="25" fillId="0" borderId="14" xfId="0" applyNumberFormat="1" applyFont="1" applyFill="1" applyBorder="1" applyAlignment="1">
      <alignment horizontal="distributed" vertical="distributed"/>
    </xf>
    <xf numFmtId="41" fontId="25" fillId="0" borderId="10" xfId="0" applyNumberFormat="1" applyFont="1" applyFill="1" applyBorder="1" applyAlignment="1">
      <alignment horizontal="center" vertical="center"/>
    </xf>
    <xf numFmtId="0" fontId="25" fillId="0" borderId="0" xfId="0" applyFont="1" applyFill="1" applyBorder="1" applyAlignment="1">
      <alignment horizontal="left"/>
    </xf>
    <xf numFmtId="0" fontId="25" fillId="0" borderId="0" xfId="0" applyFont="1" applyFill="1" applyBorder="1" applyAlignment="1"/>
    <xf numFmtId="0" fontId="26" fillId="0" borderId="0" xfId="0" applyFont="1" applyFill="1" applyBorder="1" applyAlignment="1"/>
    <xf numFmtId="0" fontId="0" fillId="0" borderId="0" xfId="0" applyAlignment="1"/>
    <xf numFmtId="0" fontId="27" fillId="0" borderId="0" xfId="0" applyFont="1" applyAlignment="1"/>
    <xf numFmtId="0" fontId="21" fillId="0" borderId="0" xfId="0" applyFont="1" applyBorder="1" applyAlignment="1">
      <alignment vertical="center"/>
    </xf>
    <xf numFmtId="41" fontId="25" fillId="0" borderId="21" xfId="0" applyNumberFormat="1" applyFont="1" applyFill="1" applyBorder="1" applyAlignment="1">
      <alignment horizontal="center" vertical="center"/>
    </xf>
    <xf numFmtId="41" fontId="25" fillId="0" borderId="19" xfId="0" applyNumberFormat="1" applyFont="1" applyFill="1" applyBorder="1" applyAlignment="1">
      <alignment horizontal="center" vertical="center"/>
    </xf>
    <xf numFmtId="41" fontId="25" fillId="0" borderId="20" xfId="0" applyNumberFormat="1" applyFont="1" applyFill="1" applyBorder="1" applyAlignment="1">
      <alignment vertical="center"/>
    </xf>
    <xf numFmtId="41" fontId="25" fillId="0" borderId="17" xfId="0" applyNumberFormat="1" applyFont="1" applyFill="1" applyBorder="1" applyAlignment="1">
      <alignment horizontal="right" vertical="center"/>
    </xf>
    <xf numFmtId="41" fontId="25" fillId="0" borderId="18" xfId="0" applyNumberFormat="1" applyFont="1" applyFill="1" applyBorder="1" applyAlignment="1">
      <alignment horizontal="center" vertical="center"/>
    </xf>
    <xf numFmtId="41" fontId="25" fillId="0" borderId="16" xfId="0" applyNumberFormat="1" applyFont="1" applyFill="1" applyBorder="1" applyAlignment="1">
      <alignment horizontal="center" vertical="center"/>
    </xf>
    <xf numFmtId="41" fontId="25" fillId="0" borderId="17" xfId="0" applyNumberFormat="1" applyFont="1" applyFill="1" applyBorder="1" applyAlignment="1">
      <alignment vertical="center"/>
    </xf>
    <xf numFmtId="41" fontId="25" fillId="0" borderId="18" xfId="0" applyNumberFormat="1" applyFont="1" applyFill="1" applyBorder="1" applyAlignment="1">
      <alignment horizontal="right" vertical="center"/>
    </xf>
    <xf numFmtId="41" fontId="25" fillId="0" borderId="10" xfId="0" applyNumberFormat="1" applyFont="1" applyFill="1" applyBorder="1" applyAlignment="1">
      <alignment vertical="center"/>
    </xf>
    <xf numFmtId="41" fontId="25" fillId="0" borderId="15" xfId="0" applyNumberFormat="1" applyFont="1" applyFill="1" applyBorder="1" applyAlignment="1">
      <alignment vertical="center"/>
    </xf>
    <xf numFmtId="0" fontId="28" fillId="0" borderId="16" xfId="0" applyFont="1" applyBorder="1" applyAlignment="1">
      <alignment horizontal="distributed" vertical="distributed"/>
    </xf>
    <xf numFmtId="41" fontId="28" fillId="0" borderId="17" xfId="0" applyNumberFormat="1" applyFont="1" applyBorder="1" applyAlignment="1">
      <alignment horizontal="center" vertical="center"/>
    </xf>
    <xf numFmtId="41" fontId="29" fillId="0" borderId="17" xfId="0" applyNumberFormat="1" applyFont="1" applyBorder="1" applyAlignment="1">
      <alignment horizontal="center" vertical="center"/>
    </xf>
    <xf numFmtId="41" fontId="29" fillId="0" borderId="17" xfId="0" applyNumberFormat="1" applyFont="1" applyBorder="1" applyAlignment="1">
      <alignment horizontal="center" vertical="center" shrinkToFit="1"/>
    </xf>
    <xf numFmtId="41" fontId="29" fillId="0" borderId="18" xfId="0" applyNumberFormat="1" applyFont="1" applyBorder="1" applyAlignment="1">
      <alignment horizontal="center" vertical="center"/>
    </xf>
    <xf numFmtId="0" fontId="28" fillId="0" borderId="11" xfId="0" applyFont="1" applyFill="1" applyBorder="1" applyAlignment="1">
      <alignment horizontal="distributed" vertical="distributed"/>
    </xf>
    <xf numFmtId="41" fontId="28" fillId="0" borderId="16" xfId="0" applyNumberFormat="1" applyFont="1" applyFill="1" applyBorder="1" applyAlignment="1">
      <alignment horizontal="center" vertical="center"/>
    </xf>
    <xf numFmtId="41" fontId="29" fillId="0" borderId="16" xfId="0" applyNumberFormat="1" applyFont="1" applyFill="1" applyBorder="1" applyAlignment="1">
      <alignment horizontal="center" vertical="center"/>
    </xf>
    <xf numFmtId="41" fontId="29" fillId="0" borderId="18" xfId="0" applyNumberFormat="1" applyFont="1" applyFill="1" applyBorder="1" applyAlignment="1">
      <alignment horizontal="center" vertical="center"/>
    </xf>
    <xf numFmtId="0" fontId="25" fillId="0" borderId="13" xfId="0" applyFont="1" applyBorder="1" applyAlignment="1">
      <alignment vertical="distributed" textRotation="255" wrapText="1"/>
    </xf>
    <xf numFmtId="0" fontId="25" fillId="0" borderId="15" xfId="0" applyFont="1" applyBorder="1" applyAlignment="1">
      <alignment vertical="distributed" textRotation="255"/>
    </xf>
    <xf numFmtId="0" fontId="25" fillId="0" borderId="11" xfId="0" applyFont="1" applyBorder="1" applyAlignment="1">
      <alignment horizontal="center" vertical="center"/>
    </xf>
    <xf numFmtId="0" fontId="25" fillId="0" borderId="14" xfId="0" applyFont="1" applyBorder="1" applyAlignment="1">
      <alignment horizontal="center" vertical="center"/>
    </xf>
    <xf numFmtId="0" fontId="25" fillId="0" borderId="12" xfId="0" applyFont="1" applyBorder="1" applyAlignment="1">
      <alignment horizontal="center" vertical="distributed" textRotation="255"/>
    </xf>
    <xf numFmtId="0" fontId="25" fillId="0" borderId="10" xfId="0" applyFont="1" applyBorder="1" applyAlignment="1">
      <alignment horizontal="center" vertical="distributed" textRotation="255"/>
    </xf>
    <xf numFmtId="0" fontId="26" fillId="0" borderId="12" xfId="0" applyFont="1" applyBorder="1" applyAlignment="1">
      <alignment horizontal="distributed" vertical="distributed" textRotation="255"/>
    </xf>
    <xf numFmtId="0" fontId="26" fillId="0" borderId="10" xfId="0" applyFont="1" applyBorder="1" applyAlignment="1">
      <alignment horizontal="distributed" vertical="distributed" textRotation="255"/>
    </xf>
    <xf numFmtId="0" fontId="25" fillId="0" borderId="12" xfId="0" applyFont="1" applyBorder="1" applyAlignment="1">
      <alignment horizontal="center" vertical="distributed" textRotation="255" wrapText="1"/>
    </xf>
    <xf numFmtId="0" fontId="25" fillId="0" borderId="10" xfId="0" applyFont="1" applyBorder="1" applyAlignment="1">
      <alignment horizontal="center" vertical="distributed" textRotation="255" wrapText="1"/>
    </xf>
    <xf numFmtId="0" fontId="25" fillId="0" borderId="11" xfId="0" applyFont="1" applyBorder="1" applyAlignment="1">
      <alignment horizontal="center" vertical="distributed" textRotation="255" wrapText="1"/>
    </xf>
    <xf numFmtId="0" fontId="25" fillId="0" borderId="14" xfId="0" applyFont="1" applyBorder="1" applyAlignment="1">
      <alignment horizontal="center" vertical="distributed" textRotation="255" wrapText="1"/>
    </xf>
    <xf numFmtId="0" fontId="25" fillId="0" borderId="12" xfId="0" applyFont="1" applyBorder="1" applyAlignment="1">
      <alignment horizontal="distributed" vertical="distributed" textRotation="255"/>
    </xf>
    <xf numFmtId="0" fontId="25" fillId="0" borderId="10" xfId="0" applyFont="1" applyBorder="1" applyAlignment="1">
      <alignment horizontal="distributed" vertical="distributed" textRotation="255"/>
    </xf>
    <xf numFmtId="0" fontId="25" fillId="0" borderId="12" xfId="0" applyFont="1" applyBorder="1" applyAlignment="1">
      <alignment horizontal="distributed" vertical="distributed" textRotation="255" wrapText="1"/>
    </xf>
    <xf numFmtId="0" fontId="25" fillId="0" borderId="13" xfId="0" applyFont="1" applyBorder="1" applyAlignment="1">
      <alignment horizontal="distributed" vertical="distributed" textRotation="255"/>
    </xf>
    <xf numFmtId="0" fontId="25" fillId="0" borderId="15" xfId="0" applyFont="1" applyBorder="1" applyAlignment="1">
      <alignment horizontal="distributed" vertical="distributed" textRotation="255"/>
    </xf>
    <xf numFmtId="0" fontId="25" fillId="0" borderId="22" xfId="0" applyNumberFormat="1" applyFont="1" applyFill="1" applyBorder="1" applyAlignment="1">
      <alignment horizontal="left" vertical="center"/>
    </xf>
    <xf numFmtId="0" fontId="25" fillId="0" borderId="12" xfId="0" applyFont="1" applyFill="1" applyBorder="1" applyAlignment="1">
      <alignment horizontal="distributed" vertical="distributed" textRotation="255"/>
    </xf>
    <xf numFmtId="0" fontId="25" fillId="0" borderId="10" xfId="0" applyFont="1" applyFill="1" applyBorder="1" applyAlignment="1">
      <alignment horizontal="distributed" vertical="distributed" textRotation="255"/>
    </xf>
    <xf numFmtId="0" fontId="25" fillId="0" borderId="11" xfId="0" applyFont="1" applyFill="1" applyBorder="1" applyAlignment="1">
      <alignment horizontal="distributed" vertical="distributed" textRotation="255" wrapText="1"/>
    </xf>
    <xf numFmtId="0" fontId="25" fillId="0" borderId="14" xfId="0" applyFont="1" applyFill="1" applyBorder="1" applyAlignment="1">
      <alignment horizontal="distributed" vertical="distributed" textRotation="255"/>
    </xf>
    <xf numFmtId="0" fontId="25" fillId="0" borderId="13" xfId="0" applyFont="1" applyFill="1" applyBorder="1" applyAlignment="1">
      <alignment horizontal="distributed" vertical="distributed" textRotation="255"/>
    </xf>
    <xf numFmtId="0" fontId="25" fillId="0" borderId="15" xfId="0" applyFont="1" applyFill="1" applyBorder="1" applyAlignment="1">
      <alignment horizontal="distributed" vertical="distributed" textRotation="255"/>
    </xf>
    <xf numFmtId="0" fontId="25" fillId="0" borderId="22"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11" xfId="0" applyFont="1" applyFill="1" applyBorder="1" applyAlignment="1">
      <alignment horizontal="distributed" vertical="distributed" textRotation="255"/>
    </xf>
    <xf numFmtId="0" fontId="23" fillId="0" borderId="0" xfId="42" applyFont="1" applyAlignment="1">
      <alignment vertical="top"/>
    </xf>
    <xf numFmtId="0" fontId="21" fillId="0" borderId="0" xfId="42" applyFont="1"/>
    <xf numFmtId="0" fontId="25" fillId="0" borderId="24" xfId="42" applyFont="1" applyBorder="1" applyAlignment="1">
      <alignment horizontal="center" vertical="center"/>
    </xf>
    <xf numFmtId="0" fontId="25" fillId="0" borderId="25" xfId="42" applyFont="1" applyBorder="1" applyAlignment="1">
      <alignment horizontal="center" vertical="center"/>
    </xf>
    <xf numFmtId="0" fontId="25" fillId="0" borderId="25" xfId="42" applyFont="1" applyFill="1" applyBorder="1" applyAlignment="1">
      <alignment horizontal="center" vertical="center"/>
    </xf>
    <xf numFmtId="0" fontId="25" fillId="0" borderId="26" xfId="42" applyFont="1" applyFill="1" applyBorder="1" applyAlignment="1">
      <alignment horizontal="center" vertical="center"/>
    </xf>
    <xf numFmtId="0" fontId="25" fillId="0" borderId="0" xfId="42" applyFont="1"/>
    <xf numFmtId="0" fontId="28" fillId="0" borderId="16" xfId="42" applyFont="1" applyBorder="1" applyAlignment="1">
      <alignment horizontal="center" vertical="center"/>
    </xf>
    <xf numFmtId="41" fontId="28" fillId="0" borderId="17" xfId="42" applyNumberFormat="1" applyFont="1" applyBorder="1" applyAlignment="1">
      <alignment horizontal="center" vertical="center"/>
    </xf>
    <xf numFmtId="41" fontId="28" fillId="0" borderId="17" xfId="42" applyNumberFormat="1" applyFont="1" applyFill="1" applyBorder="1" applyAlignment="1">
      <alignment horizontal="center" vertical="center"/>
    </xf>
    <xf numFmtId="41" fontId="28" fillId="0" borderId="27" xfId="42" applyNumberFormat="1" applyFont="1" applyBorder="1" applyAlignment="1">
      <alignment horizontal="center" vertical="center"/>
    </xf>
    <xf numFmtId="0" fontId="25" fillId="0" borderId="19" xfId="42" applyFont="1" applyBorder="1" applyAlignment="1">
      <alignment horizontal="center" vertical="center"/>
    </xf>
    <xf numFmtId="41" fontId="25" fillId="0" borderId="20" xfId="42" applyNumberFormat="1" applyFont="1" applyBorder="1" applyAlignment="1">
      <alignment horizontal="center" vertical="center"/>
    </xf>
    <xf numFmtId="41" fontId="25" fillId="0" borderId="20" xfId="42" applyNumberFormat="1" applyFont="1" applyFill="1" applyBorder="1" applyAlignment="1">
      <alignment horizontal="center" vertical="center"/>
    </xf>
    <xf numFmtId="41" fontId="25" fillId="0" borderId="21" xfId="42" applyNumberFormat="1" applyFont="1" applyFill="1" applyBorder="1" applyAlignment="1">
      <alignment horizontal="center" vertical="center"/>
    </xf>
    <xf numFmtId="41" fontId="25" fillId="0" borderId="14" xfId="42" applyNumberFormat="1" applyFont="1" applyBorder="1" applyAlignment="1">
      <alignment horizontal="center" vertical="center"/>
    </xf>
    <xf numFmtId="41" fontId="25" fillId="0" borderId="10" xfId="42" applyNumberFormat="1" applyFont="1" applyBorder="1" applyAlignment="1">
      <alignment horizontal="center" vertical="center"/>
    </xf>
    <xf numFmtId="41" fontId="25" fillId="0" borderId="10" xfId="42" applyNumberFormat="1" applyFont="1" applyFill="1" applyBorder="1" applyAlignment="1">
      <alignment vertical="center"/>
    </xf>
    <xf numFmtId="41" fontId="25" fillId="0" borderId="15" xfId="42" applyNumberFormat="1" applyFont="1" applyBorder="1" applyAlignment="1">
      <alignment vertical="center"/>
    </xf>
    <xf numFmtId="0" fontId="25" fillId="0" borderId="0" xfId="42" applyFont="1" applyFill="1" applyBorder="1" applyAlignment="1">
      <alignment horizontal="left" vertical="center"/>
    </xf>
    <xf numFmtId="0" fontId="25" fillId="0" borderId="0" xfId="42" applyFont="1" applyBorder="1"/>
    <xf numFmtId="0" fontId="20" fillId="0" borderId="0" xfId="42"/>
    <xf numFmtId="0" fontId="20" fillId="0" borderId="0" xfId="42" applyBorder="1"/>
    <xf numFmtId="38" fontId="20" fillId="0" borderId="0" xfId="42" applyNumberFormat="1" applyBorder="1"/>
    <xf numFmtId="0" fontId="20" fillId="0" borderId="0" xfId="42" applyFill="1" applyBorder="1"/>
    <xf numFmtId="0" fontId="25" fillId="0" borderId="11" xfId="42" applyFont="1" applyBorder="1" applyAlignment="1">
      <alignment horizontal="center" vertical="center"/>
    </xf>
    <xf numFmtId="0" fontId="25" fillId="0" borderId="12" xfId="42" applyFont="1" applyBorder="1" applyAlignment="1">
      <alignment horizontal="center" vertical="center"/>
    </xf>
    <xf numFmtId="0" fontId="25" fillId="0" borderId="12" xfId="42" applyFont="1" applyBorder="1" applyAlignment="1">
      <alignment horizontal="center" vertical="center" wrapText="1"/>
    </xf>
    <xf numFmtId="0" fontId="30" fillId="0" borderId="12" xfId="42" applyFont="1" applyBorder="1" applyAlignment="1">
      <alignment horizontal="center" vertical="center" wrapText="1"/>
    </xf>
    <xf numFmtId="0" fontId="25" fillId="0" borderId="13" xfId="42" applyFont="1" applyBorder="1" applyAlignment="1">
      <alignment horizontal="center" vertical="center"/>
    </xf>
    <xf numFmtId="0" fontId="25" fillId="0" borderId="14" xfId="42" applyFont="1" applyBorder="1" applyAlignment="1">
      <alignment horizontal="center" vertical="center"/>
    </xf>
    <xf numFmtId="0" fontId="25" fillId="0" borderId="10" xfId="42" applyFont="1" applyBorder="1" applyAlignment="1">
      <alignment horizontal="center" vertical="center"/>
    </xf>
    <xf numFmtId="0" fontId="30" fillId="0" borderId="10" xfId="42" applyFont="1" applyBorder="1" applyAlignment="1">
      <alignment horizontal="center" vertical="center" wrapText="1"/>
    </xf>
    <xf numFmtId="0" fontId="30" fillId="0" borderId="10" xfId="42" applyFont="1" applyBorder="1" applyAlignment="1">
      <alignment horizontal="center" vertical="center"/>
    </xf>
    <xf numFmtId="0" fontId="25" fillId="0" borderId="10" xfId="42" applyFont="1" applyBorder="1" applyAlignment="1">
      <alignment horizontal="center" vertical="center" wrapText="1"/>
    </xf>
    <xf numFmtId="0" fontId="25" fillId="0" borderId="15" xfId="42" applyFont="1" applyBorder="1" applyAlignment="1">
      <alignment horizontal="center" vertical="center"/>
    </xf>
    <xf numFmtId="0" fontId="28" fillId="0" borderId="16" xfId="42" applyFont="1" applyFill="1" applyBorder="1" applyAlignment="1">
      <alignment horizontal="distributed" vertical="distributed"/>
    </xf>
    <xf numFmtId="41" fontId="28" fillId="0" borderId="18" xfId="42" applyNumberFormat="1" applyFont="1" applyFill="1" applyBorder="1" applyAlignment="1">
      <alignment horizontal="center" vertical="center"/>
    </xf>
    <xf numFmtId="0" fontId="25" fillId="0" borderId="0" xfId="42" applyFont="1" applyFill="1" applyBorder="1"/>
    <xf numFmtId="0" fontId="25" fillId="0" borderId="0" xfId="42" applyFont="1" applyFill="1"/>
    <xf numFmtId="0" fontId="25" fillId="0" borderId="19" xfId="42" applyFont="1" applyFill="1" applyBorder="1" applyAlignment="1">
      <alignment horizontal="distributed" vertical="distributed"/>
    </xf>
    <xf numFmtId="41" fontId="25" fillId="0" borderId="20" xfId="42" applyNumberFormat="1" applyFont="1" applyFill="1" applyBorder="1" applyAlignment="1">
      <alignment horizontal="right" vertical="center"/>
    </xf>
    <xf numFmtId="41" fontId="25" fillId="0" borderId="21" xfId="42" applyNumberFormat="1" applyFont="1" applyFill="1" applyBorder="1" applyAlignment="1">
      <alignment horizontal="right" vertical="center"/>
    </xf>
    <xf numFmtId="41" fontId="25" fillId="0" borderId="0" xfId="42" applyNumberFormat="1" applyFont="1" applyFill="1" applyBorder="1"/>
    <xf numFmtId="0" fontId="25" fillId="0" borderId="16" xfId="42" applyFont="1" applyFill="1" applyBorder="1" applyAlignment="1">
      <alignment horizontal="distributed" vertical="distributed"/>
    </xf>
    <xf numFmtId="41" fontId="25" fillId="0" borderId="18" xfId="42" applyNumberFormat="1" applyFont="1" applyFill="1" applyBorder="1" applyAlignment="1">
      <alignment horizontal="center" vertical="center"/>
    </xf>
    <xf numFmtId="41" fontId="25" fillId="0" borderId="17" xfId="42" applyNumberFormat="1" applyFont="1" applyFill="1" applyBorder="1" applyAlignment="1">
      <alignment horizontal="right" vertical="center"/>
    </xf>
    <xf numFmtId="41" fontId="25" fillId="0" borderId="18" xfId="42" applyNumberFormat="1" applyFont="1" applyFill="1" applyBorder="1" applyAlignment="1">
      <alignment horizontal="right" vertical="center"/>
    </xf>
    <xf numFmtId="0" fontId="25" fillId="0" borderId="14" xfId="42" applyNumberFormat="1" applyFont="1" applyFill="1" applyBorder="1" applyAlignment="1">
      <alignment horizontal="distributed" vertical="distributed"/>
    </xf>
    <xf numFmtId="41" fontId="25" fillId="0" borderId="10" xfId="42" applyNumberFormat="1" applyFont="1" applyFill="1" applyBorder="1" applyAlignment="1">
      <alignment horizontal="center" vertical="center"/>
    </xf>
    <xf numFmtId="41" fontId="25" fillId="0" borderId="10" xfId="42" applyNumberFormat="1" applyFont="1" applyFill="1" applyBorder="1" applyAlignment="1">
      <alignment horizontal="right" vertical="center"/>
    </xf>
    <xf numFmtId="41" fontId="25" fillId="0" borderId="15" xfId="42" applyNumberFormat="1" applyFont="1" applyFill="1" applyBorder="1" applyAlignment="1">
      <alignment horizontal="right" vertical="center"/>
    </xf>
    <xf numFmtId="0" fontId="31" fillId="0" borderId="0" xfId="42" applyFont="1" applyFill="1" applyBorder="1" applyAlignment="1">
      <alignment vertical="top"/>
    </xf>
    <xf numFmtId="0" fontId="32" fillId="0" borderId="0" xfId="42" applyFont="1" applyFill="1"/>
    <xf numFmtId="0" fontId="30" fillId="0" borderId="23" xfId="42" applyFont="1" applyFill="1" applyBorder="1" applyAlignment="1">
      <alignment vertical="center"/>
    </xf>
    <xf numFmtId="0" fontId="33" fillId="0" borderId="23" xfId="42" applyFont="1" applyFill="1" applyBorder="1"/>
    <xf numFmtId="0" fontId="33" fillId="0" borderId="0" xfId="42" applyFont="1" applyFill="1"/>
    <xf numFmtId="0" fontId="30" fillId="0" borderId="11" xfId="42" applyFont="1" applyFill="1" applyBorder="1" applyAlignment="1"/>
    <xf numFmtId="0" fontId="30" fillId="0" borderId="12" xfId="42" applyFont="1" applyFill="1" applyBorder="1" applyAlignment="1">
      <alignment horizontal="center" vertical="center"/>
    </xf>
    <xf numFmtId="0" fontId="30" fillId="0" borderId="27" xfId="42" applyFont="1" applyFill="1" applyBorder="1" applyAlignment="1">
      <alignment horizontal="center" vertical="center"/>
    </xf>
    <xf numFmtId="0" fontId="30" fillId="0" borderId="28" xfId="42" applyFont="1" applyFill="1" applyBorder="1" applyAlignment="1">
      <alignment horizontal="center" vertical="center"/>
    </xf>
    <xf numFmtId="0" fontId="30" fillId="0" borderId="29" xfId="42" applyFont="1" applyFill="1" applyBorder="1" applyAlignment="1">
      <alignment horizontal="center" vertical="center"/>
    </xf>
    <xf numFmtId="0" fontId="30" fillId="0" borderId="13" xfId="42" applyFont="1" applyFill="1" applyBorder="1" applyAlignment="1">
      <alignment horizontal="center" vertical="center"/>
    </xf>
    <xf numFmtId="0" fontId="30" fillId="0" borderId="0" xfId="42" applyFont="1" applyFill="1" applyAlignment="1">
      <alignment vertical="center"/>
    </xf>
    <xf numFmtId="0" fontId="30" fillId="0" borderId="14" xfId="42" applyFont="1" applyFill="1" applyBorder="1" applyAlignment="1"/>
    <xf numFmtId="0" fontId="30" fillId="0" borderId="10" xfId="42" applyFont="1" applyFill="1" applyBorder="1" applyAlignment="1">
      <alignment horizontal="center" vertical="center"/>
    </xf>
    <xf numFmtId="0" fontId="30" fillId="0" borderId="30" xfId="42" applyFont="1" applyFill="1" applyBorder="1" applyAlignment="1">
      <alignment horizontal="distributed" vertical="center"/>
    </xf>
    <xf numFmtId="0" fontId="30" fillId="0" borderId="10" xfId="42" applyFont="1" applyFill="1" applyBorder="1"/>
    <xf numFmtId="0" fontId="30" fillId="0" borderId="30" xfId="42" applyFont="1" applyFill="1" applyBorder="1" applyAlignment="1">
      <alignment horizontal="distributed" vertical="center" wrapText="1"/>
    </xf>
    <xf numFmtId="0" fontId="30" fillId="0" borderId="31" xfId="42" applyFont="1" applyFill="1" applyBorder="1" applyAlignment="1">
      <alignment horizontal="distributed" vertical="center"/>
    </xf>
    <xf numFmtId="0" fontId="30" fillId="0" borderId="0" xfId="42" applyFont="1" applyFill="1" applyBorder="1"/>
    <xf numFmtId="0" fontId="30" fillId="0" borderId="0" xfId="42" applyFont="1" applyFill="1"/>
    <xf numFmtId="0" fontId="34" fillId="0" borderId="16" xfId="42" applyFont="1" applyFill="1" applyBorder="1" applyAlignment="1">
      <alignment horizontal="distributed" vertical="center"/>
    </xf>
    <xf numFmtId="41" fontId="34" fillId="0" borderId="17" xfId="42" applyNumberFormat="1" applyFont="1" applyFill="1" applyBorder="1" applyAlignment="1">
      <alignment horizontal="distributed" vertical="center"/>
    </xf>
    <xf numFmtId="41" fontId="34" fillId="0" borderId="0" xfId="42" applyNumberFormat="1" applyFont="1" applyFill="1" applyBorder="1" applyAlignment="1">
      <alignment vertical="center"/>
    </xf>
    <xf numFmtId="41" fontId="34" fillId="0" borderId="18" xfId="42" applyNumberFormat="1" applyFont="1" applyFill="1" applyBorder="1" applyAlignment="1">
      <alignment vertical="center"/>
    </xf>
    <xf numFmtId="41" fontId="30" fillId="0" borderId="0" xfId="42" applyNumberFormat="1" applyFont="1" applyFill="1" applyAlignment="1">
      <alignment vertical="center"/>
    </xf>
    <xf numFmtId="0" fontId="30" fillId="0" borderId="19" xfId="42" applyFont="1" applyFill="1" applyBorder="1" applyAlignment="1">
      <alignment horizontal="distributed" vertical="center"/>
    </xf>
    <xf numFmtId="41" fontId="30" fillId="0" borderId="20" xfId="42" applyNumberFormat="1" applyFont="1" applyFill="1" applyBorder="1" applyAlignment="1">
      <alignment horizontal="distributed" vertical="center"/>
    </xf>
    <xf numFmtId="41" fontId="25" fillId="0" borderId="20" xfId="42" applyNumberFormat="1" applyFont="1" applyFill="1" applyBorder="1" applyAlignment="1">
      <alignment vertical="center"/>
    </xf>
    <xf numFmtId="41" fontId="30" fillId="0" borderId="0" xfId="42" applyNumberFormat="1" applyFont="1" applyFill="1" applyBorder="1" applyAlignment="1">
      <alignment vertical="center"/>
    </xf>
    <xf numFmtId="0" fontId="30" fillId="0" borderId="16" xfId="42" applyFont="1" applyFill="1" applyBorder="1" applyAlignment="1">
      <alignment horizontal="distributed" vertical="center"/>
    </xf>
    <xf numFmtId="41" fontId="30" fillId="0" borderId="17" xfId="42" applyNumberFormat="1" applyFont="1" applyFill="1" applyBorder="1" applyAlignment="1">
      <alignment horizontal="distributed" vertical="center"/>
    </xf>
    <xf numFmtId="41" fontId="25" fillId="0" borderId="17" xfId="42" applyNumberFormat="1" applyFont="1" applyFill="1" applyBorder="1" applyAlignment="1">
      <alignment vertical="center"/>
    </xf>
    <xf numFmtId="0" fontId="30" fillId="0" borderId="14" xfId="42" applyFont="1" applyFill="1" applyBorder="1" applyAlignment="1">
      <alignment horizontal="distributed" vertical="center"/>
    </xf>
    <xf numFmtId="41" fontId="30" fillId="0" borderId="10" xfId="42" applyNumberFormat="1" applyFont="1" applyFill="1" applyBorder="1" applyAlignment="1">
      <alignment horizontal="distributed" vertical="center"/>
    </xf>
    <xf numFmtId="0" fontId="30" fillId="0" borderId="0" xfId="42" applyFont="1" applyFill="1" applyBorder="1" applyAlignment="1">
      <alignment vertical="center"/>
    </xf>
    <xf numFmtId="0" fontId="30" fillId="0" borderId="11" xfId="42" applyFont="1" applyFill="1" applyBorder="1" applyAlignment="1">
      <alignment vertical="center"/>
    </xf>
    <xf numFmtId="0" fontId="30" fillId="0" borderId="27" xfId="42" applyFont="1" applyFill="1" applyBorder="1" applyAlignment="1">
      <alignment horizontal="center" vertical="center" wrapText="1"/>
    </xf>
    <xf numFmtId="0" fontId="30" fillId="0" borderId="14" xfId="42" applyFont="1" applyFill="1" applyBorder="1" applyAlignment="1">
      <alignment vertical="center"/>
    </xf>
    <xf numFmtId="0" fontId="30" fillId="0" borderId="10" xfId="42" applyFont="1" applyFill="1" applyBorder="1" applyAlignment="1">
      <alignment horizontal="distributed" vertical="center" wrapText="1"/>
    </xf>
    <xf numFmtId="0" fontId="30" fillId="0" borderId="31" xfId="42" applyFont="1" applyFill="1" applyBorder="1" applyAlignment="1">
      <alignment horizontal="distributed" vertical="center" wrapText="1"/>
    </xf>
    <xf numFmtId="41" fontId="34" fillId="0" borderId="17" xfId="42" applyNumberFormat="1" applyFont="1" applyFill="1" applyBorder="1" applyAlignment="1">
      <alignment vertical="center"/>
    </xf>
    <xf numFmtId="41" fontId="30" fillId="0" borderId="20" xfId="42" applyNumberFormat="1" applyFont="1" applyFill="1" applyBorder="1" applyAlignment="1">
      <alignment vertical="center"/>
    </xf>
    <xf numFmtId="41" fontId="25" fillId="0" borderId="19" xfId="42" applyNumberFormat="1" applyFont="1" applyFill="1" applyBorder="1" applyAlignment="1">
      <alignment vertical="center"/>
    </xf>
    <xf numFmtId="41" fontId="25" fillId="0" borderId="32" xfId="42" applyNumberFormat="1" applyFont="1" applyFill="1" applyBorder="1" applyAlignment="1">
      <alignment vertical="center"/>
    </xf>
    <xf numFmtId="41" fontId="30" fillId="0" borderId="17" xfId="42" applyNumberFormat="1" applyFont="1" applyFill="1" applyBorder="1" applyAlignment="1">
      <alignment vertical="center"/>
    </xf>
    <xf numFmtId="41" fontId="25" fillId="0" borderId="18" xfId="42" applyNumberFormat="1" applyFont="1" applyFill="1" applyBorder="1" applyAlignment="1">
      <alignment vertical="center"/>
    </xf>
    <xf numFmtId="41" fontId="25" fillId="0" borderId="16" xfId="42" applyNumberFormat="1" applyFont="1" applyFill="1" applyBorder="1" applyAlignment="1">
      <alignment vertical="center"/>
    </xf>
    <xf numFmtId="0" fontId="30" fillId="0" borderId="0" xfId="42" applyFont="1" applyFill="1" applyAlignment="1">
      <alignment horizontal="center" vertical="center"/>
    </xf>
    <xf numFmtId="41" fontId="30" fillId="0" borderId="10" xfId="42" applyNumberFormat="1" applyFont="1" applyFill="1" applyBorder="1" applyAlignment="1">
      <alignment vertical="center"/>
    </xf>
    <xf numFmtId="41" fontId="25" fillId="0" borderId="15" xfId="42" applyNumberFormat="1" applyFont="1" applyFill="1" applyBorder="1" applyAlignment="1">
      <alignment vertical="center"/>
    </xf>
    <xf numFmtId="41" fontId="25" fillId="0" borderId="14" xfId="42" applyNumberFormat="1" applyFont="1" applyFill="1" applyBorder="1" applyAlignment="1">
      <alignment vertical="center"/>
    </xf>
    <xf numFmtId="0" fontId="30" fillId="0" borderId="12" xfId="42" applyFont="1" applyFill="1" applyBorder="1" applyAlignment="1">
      <alignment horizontal="distributed" vertical="center" wrapText="1"/>
    </xf>
    <xf numFmtId="0" fontId="30" fillId="0" borderId="13" xfId="42" applyFont="1" applyFill="1" applyBorder="1" applyAlignment="1">
      <alignment horizontal="distributed" vertical="center"/>
    </xf>
    <xf numFmtId="0" fontId="30" fillId="0" borderId="0" xfId="42" applyFont="1" applyFill="1" applyBorder="1" applyAlignment="1">
      <alignment horizontal="center" vertical="center"/>
    </xf>
    <xf numFmtId="0" fontId="30" fillId="0" borderId="14" xfId="42" applyFont="1" applyFill="1" applyBorder="1" applyAlignment="1">
      <alignment horizontal="distributed" vertical="center" wrapText="1"/>
    </xf>
    <xf numFmtId="0" fontId="30" fillId="0" borderId="10" xfId="42" applyFont="1" applyFill="1" applyBorder="1" applyAlignment="1">
      <alignment horizontal="distributed" vertical="center"/>
    </xf>
    <xf numFmtId="0" fontId="30" fillId="0" borderId="23" xfId="42" applyFont="1" applyFill="1" applyBorder="1" applyAlignment="1">
      <alignment horizontal="distributed" vertical="center"/>
    </xf>
    <xf numFmtId="0" fontId="30" fillId="0" borderId="10" xfId="42" applyFont="1" applyFill="1" applyBorder="1" applyAlignment="1">
      <alignment horizontal="distributed" vertical="center" wrapText="1"/>
    </xf>
    <xf numFmtId="0" fontId="30" fillId="0" borderId="10" xfId="42" applyFont="1" applyFill="1" applyBorder="1" applyAlignment="1">
      <alignment horizontal="distributed" vertical="center"/>
    </xf>
    <xf numFmtId="0" fontId="30" fillId="0" borderId="15" xfId="42" applyFont="1" applyFill="1" applyBorder="1" applyAlignment="1">
      <alignment horizontal="distributed" vertical="center"/>
    </xf>
    <xf numFmtId="41" fontId="25" fillId="0" borderId="21" xfId="42" applyNumberFormat="1" applyFont="1" applyFill="1" applyBorder="1" applyAlignment="1">
      <alignment vertical="center"/>
    </xf>
    <xf numFmtId="0" fontId="30" fillId="0" borderId="16" xfId="42" applyFont="1" applyFill="1" applyBorder="1" applyAlignment="1">
      <alignment vertical="center"/>
    </xf>
    <xf numFmtId="0" fontId="24" fillId="0" borderId="22" xfId="42" applyFont="1" applyBorder="1" applyAlignment="1"/>
    <xf numFmtId="0" fontId="25" fillId="0" borderId="27" xfId="42" applyFont="1" applyBorder="1" applyAlignment="1">
      <alignment horizontal="center" vertical="center" wrapText="1"/>
    </xf>
    <xf numFmtId="0" fontId="25" fillId="0" borderId="29" xfId="42" applyFont="1" applyBorder="1" applyAlignment="1">
      <alignment horizontal="center" vertical="center"/>
    </xf>
    <xf numFmtId="0" fontId="25" fillId="0" borderId="28" xfId="42" applyFont="1" applyBorder="1" applyAlignment="1">
      <alignment horizontal="center" vertical="center"/>
    </xf>
    <xf numFmtId="0" fontId="24" fillId="0" borderId="0" xfId="42" applyFont="1"/>
    <xf numFmtId="0" fontId="24" fillId="0" borderId="23" xfId="42" applyFont="1" applyBorder="1" applyAlignment="1"/>
    <xf numFmtId="0" fontId="25" fillId="0" borderId="30" xfId="42" applyFont="1" applyBorder="1" applyAlignment="1">
      <alignment horizontal="center" vertical="center"/>
    </xf>
    <xf numFmtId="0" fontId="25" fillId="0" borderId="31" xfId="42" applyFont="1" applyBorder="1" applyAlignment="1">
      <alignment horizontal="center" vertical="center"/>
    </xf>
    <xf numFmtId="0" fontId="24" fillId="0" borderId="0" xfId="42" applyFont="1" applyAlignment="1">
      <alignment vertical="center"/>
    </xf>
    <xf numFmtId="0" fontId="28" fillId="0" borderId="16" xfId="42" applyFont="1" applyBorder="1" applyAlignment="1">
      <alignment horizontal="distributed" vertical="center"/>
    </xf>
    <xf numFmtId="41" fontId="28" fillId="0" borderId="16" xfId="42" applyNumberFormat="1" applyFont="1" applyBorder="1" applyAlignment="1">
      <alignment vertical="center"/>
    </xf>
    <xf numFmtId="41" fontId="28" fillId="0" borderId="33" xfId="42" applyNumberFormat="1" applyFont="1" applyBorder="1" applyAlignment="1">
      <alignment vertical="center"/>
    </xf>
    <xf numFmtId="41" fontId="28" fillId="0" borderId="29" xfId="42" applyNumberFormat="1" applyFont="1" applyBorder="1" applyAlignment="1">
      <alignment vertical="center"/>
    </xf>
    <xf numFmtId="0" fontId="25" fillId="0" borderId="19" xfId="42" applyFont="1" applyBorder="1" applyAlignment="1">
      <alignment horizontal="distributed" vertical="center"/>
    </xf>
    <xf numFmtId="41" fontId="25" fillId="0" borderId="32" xfId="42" applyNumberFormat="1" applyFont="1" applyBorder="1" applyAlignment="1">
      <alignment vertical="center"/>
    </xf>
    <xf numFmtId="41" fontId="25" fillId="0" borderId="20" xfId="42" applyNumberFormat="1" applyFont="1" applyBorder="1" applyAlignment="1">
      <alignment vertical="center"/>
    </xf>
    <xf numFmtId="41" fontId="25" fillId="0" borderId="0" xfId="42" applyNumberFormat="1" applyFont="1" applyBorder="1" applyAlignment="1">
      <alignment vertical="center"/>
    </xf>
    <xf numFmtId="41" fontId="25" fillId="0" borderId="17" xfId="42" applyNumberFormat="1" applyFont="1" applyBorder="1" applyAlignment="1">
      <alignment vertical="center"/>
    </xf>
    <xf numFmtId="41" fontId="25" fillId="0" borderId="21" xfId="42" applyNumberFormat="1" applyFont="1" applyBorder="1" applyAlignment="1">
      <alignment vertical="center"/>
    </xf>
    <xf numFmtId="0" fontId="25" fillId="0" borderId="16" xfId="42" applyFont="1" applyBorder="1" applyAlignment="1">
      <alignment horizontal="distributed" vertical="center"/>
    </xf>
    <xf numFmtId="41" fontId="25" fillId="0" borderId="18" xfId="42" applyNumberFormat="1" applyFont="1" applyBorder="1" applyAlignment="1">
      <alignment vertical="center"/>
    </xf>
    <xf numFmtId="41" fontId="24" fillId="0" borderId="0" xfId="42" applyNumberFormat="1" applyFont="1" applyFill="1" applyBorder="1" applyAlignment="1">
      <alignment vertical="center"/>
    </xf>
    <xf numFmtId="0" fontId="25" fillId="0" borderId="14" xfId="42" applyFont="1" applyBorder="1" applyAlignment="1">
      <alignment horizontal="distributed" vertical="center"/>
    </xf>
    <xf numFmtId="41" fontId="25" fillId="0" borderId="23" xfId="42" applyNumberFormat="1" applyFont="1" applyBorder="1" applyAlignment="1">
      <alignment vertical="center"/>
    </xf>
    <xf numFmtId="0" fontId="25" fillId="0" borderId="0" xfId="42" applyFont="1" applyFill="1" applyBorder="1" applyAlignment="1">
      <alignment vertical="center"/>
    </xf>
    <xf numFmtId="0" fontId="35" fillId="0" borderId="0" xfId="42" applyFont="1"/>
    <xf numFmtId="0" fontId="23" fillId="0" borderId="0" xfId="42" applyFont="1"/>
    <xf numFmtId="0" fontId="25" fillId="0" borderId="22" xfId="42" applyFont="1" applyFill="1" applyBorder="1" applyAlignment="1">
      <alignment horizontal="center" vertical="center"/>
    </xf>
    <xf numFmtId="0" fontId="25" fillId="0" borderId="11" xfId="42" applyFont="1" applyFill="1" applyBorder="1" applyAlignment="1">
      <alignment horizontal="center" vertical="center"/>
    </xf>
    <xf numFmtId="0" fontId="25" fillId="0" borderId="12" xfId="42" applyFont="1" applyFill="1" applyBorder="1" applyAlignment="1">
      <alignment horizontal="center" vertical="center" wrapText="1"/>
    </xf>
    <xf numFmtId="0" fontId="25" fillId="0" borderId="27" xfId="42" applyFont="1" applyFill="1" applyBorder="1" applyAlignment="1">
      <alignment horizontal="center" vertical="center"/>
    </xf>
    <xf numFmtId="0" fontId="25" fillId="0" borderId="28" xfId="42" applyFont="1" applyFill="1" applyBorder="1" applyAlignment="1">
      <alignment horizontal="center" vertical="center"/>
    </xf>
    <xf numFmtId="0" fontId="25" fillId="0" borderId="23" xfId="42" applyFont="1" applyFill="1" applyBorder="1" applyAlignment="1">
      <alignment horizontal="center" vertical="center"/>
    </xf>
    <xf numFmtId="0" fontId="25" fillId="0" borderId="14" xfId="42" applyFont="1" applyFill="1" applyBorder="1" applyAlignment="1">
      <alignment horizontal="center" vertical="center"/>
    </xf>
    <xf numFmtId="0" fontId="25" fillId="0" borderId="10" xfId="42" applyFont="1" applyFill="1" applyBorder="1" applyAlignment="1">
      <alignment horizontal="center" vertical="center" wrapText="1"/>
    </xf>
    <xf numFmtId="0" fontId="25" fillId="0" borderId="30" xfId="42" applyFont="1" applyFill="1" applyBorder="1" applyAlignment="1">
      <alignment horizontal="center" vertical="center"/>
    </xf>
    <xf numFmtId="0" fontId="25" fillId="0" borderId="31" xfId="42" applyFont="1" applyFill="1" applyBorder="1" applyAlignment="1">
      <alignment horizontal="center" vertical="center"/>
    </xf>
    <xf numFmtId="0" fontId="28" fillId="0" borderId="28" xfId="42" applyFont="1" applyFill="1" applyBorder="1" applyAlignment="1">
      <alignment horizontal="distributed" vertical="center"/>
    </xf>
    <xf numFmtId="0" fontId="28" fillId="0" borderId="29" xfId="42" applyFont="1" applyFill="1" applyBorder="1" applyAlignment="1">
      <alignment horizontal="distributed" vertical="center"/>
    </xf>
    <xf numFmtId="41" fontId="28" fillId="0" borderId="17" xfId="42" applyNumberFormat="1" applyFont="1" applyFill="1" applyBorder="1" applyAlignment="1">
      <alignment horizontal="right" vertical="center"/>
    </xf>
    <xf numFmtId="41" fontId="28" fillId="0" borderId="18" xfId="42" applyNumberFormat="1" applyFont="1" applyFill="1" applyBorder="1" applyAlignment="1">
      <alignment horizontal="right" vertical="center"/>
    </xf>
    <xf numFmtId="0" fontId="25" fillId="0" borderId="32" xfId="42" applyFont="1" applyFill="1" applyBorder="1" applyAlignment="1" applyProtection="1">
      <alignment horizontal="distributed" vertical="center"/>
      <protection locked="0"/>
    </xf>
    <xf numFmtId="0" fontId="25" fillId="0" borderId="19" xfId="42" applyFont="1" applyFill="1" applyBorder="1" applyAlignment="1" applyProtection="1">
      <alignment horizontal="distributed" vertical="center"/>
      <protection locked="0"/>
    </xf>
    <xf numFmtId="41" fontId="25" fillId="0" borderId="32" xfId="42" applyNumberFormat="1" applyFont="1" applyFill="1" applyBorder="1" applyAlignment="1">
      <alignment horizontal="right" vertical="center"/>
    </xf>
    <xf numFmtId="41" fontId="25" fillId="0" borderId="19" xfId="42" applyNumberFormat="1" applyFont="1" applyFill="1" applyBorder="1" applyAlignment="1" applyProtection="1">
      <alignment horizontal="right" vertical="center"/>
      <protection locked="0"/>
    </xf>
    <xf numFmtId="41" fontId="25" fillId="0" borderId="21" xfId="42" applyNumberFormat="1" applyFont="1" applyFill="1" applyBorder="1" applyAlignment="1" applyProtection="1">
      <alignment horizontal="right" vertical="center"/>
      <protection locked="0"/>
    </xf>
    <xf numFmtId="0" fontId="25" fillId="0" borderId="0" xfId="42" applyFont="1" applyFill="1" applyBorder="1" applyAlignment="1" applyProtection="1">
      <alignment horizontal="distributed" vertical="center"/>
      <protection locked="0"/>
    </xf>
    <xf numFmtId="0" fontId="25" fillId="0" borderId="16" xfId="42" applyFont="1" applyFill="1" applyBorder="1" applyAlignment="1" applyProtection="1">
      <alignment horizontal="distributed" vertical="center"/>
      <protection locked="0"/>
    </xf>
    <xf numFmtId="41" fontId="25" fillId="0" borderId="17" xfId="42" applyNumberFormat="1" applyFont="1" applyFill="1" applyBorder="1" applyAlignment="1" applyProtection="1">
      <alignment horizontal="right" vertical="center"/>
      <protection locked="0"/>
    </xf>
    <xf numFmtId="41" fontId="25" fillId="0" borderId="16" xfId="42" applyNumberFormat="1" applyFont="1" applyFill="1" applyBorder="1" applyAlignment="1" applyProtection="1">
      <alignment horizontal="right" vertical="center"/>
      <protection locked="0"/>
    </xf>
    <xf numFmtId="41" fontId="25" fillId="0" borderId="18" xfId="42" applyNumberFormat="1" applyFont="1" applyFill="1" applyBorder="1" applyAlignment="1" applyProtection="1">
      <alignment horizontal="right" vertical="center"/>
      <protection locked="0"/>
    </xf>
    <xf numFmtId="0" fontId="25" fillId="0" borderId="23" xfId="42" applyFont="1" applyFill="1" applyBorder="1" applyAlignment="1" applyProtection="1">
      <alignment horizontal="distributed" vertical="center"/>
      <protection locked="0"/>
    </xf>
    <xf numFmtId="0" fontId="25" fillId="0" borderId="14" xfId="42" applyFont="1" applyFill="1" applyBorder="1" applyAlignment="1" applyProtection="1">
      <alignment horizontal="distributed" vertical="center"/>
      <protection locked="0"/>
    </xf>
    <xf numFmtId="41" fontId="25" fillId="0" borderId="10" xfId="42" applyNumberFormat="1" applyFont="1" applyFill="1" applyBorder="1" applyAlignment="1" applyProtection="1">
      <alignment horizontal="right" vertical="center"/>
      <protection locked="0"/>
    </xf>
    <xf numFmtId="41" fontId="25" fillId="0" borderId="14" xfId="42" applyNumberFormat="1" applyFont="1" applyFill="1" applyBorder="1" applyAlignment="1" applyProtection="1">
      <alignment horizontal="right" vertical="center"/>
      <protection locked="0"/>
    </xf>
    <xf numFmtId="41" fontId="25" fillId="0" borderId="15" xfId="42" applyNumberFormat="1" applyFont="1" applyFill="1" applyBorder="1" applyAlignment="1" applyProtection="1">
      <alignment horizontal="right" vertical="center"/>
      <protection locked="0"/>
    </xf>
    <xf numFmtId="0" fontId="25" fillId="0" borderId="0" xfId="42" applyFont="1" applyAlignment="1">
      <alignment vertical="center"/>
    </xf>
    <xf numFmtId="0" fontId="23" fillId="0" borderId="0" xfId="42" applyFont="1" applyBorder="1" applyAlignment="1">
      <alignment vertical="top"/>
    </xf>
    <xf numFmtId="0" fontId="25" fillId="0" borderId="0" xfId="42" applyFont="1" applyFill="1" applyAlignment="1">
      <alignment vertical="center"/>
    </xf>
    <xf numFmtId="0" fontId="25" fillId="0" borderId="29" xfId="42" applyFont="1" applyFill="1" applyBorder="1" applyAlignment="1">
      <alignment horizontal="center" vertical="center" wrapText="1"/>
    </xf>
    <xf numFmtId="0" fontId="25" fillId="0" borderId="33" xfId="42" applyFont="1" applyFill="1" applyBorder="1" applyAlignment="1">
      <alignment horizontal="center" vertical="center"/>
    </xf>
    <xf numFmtId="56" fontId="25" fillId="0" borderId="0" xfId="42" applyNumberFormat="1" applyFont="1" applyFill="1" applyBorder="1"/>
    <xf numFmtId="0" fontId="25" fillId="0" borderId="34" xfId="42" applyFont="1" applyBorder="1" applyAlignment="1">
      <alignment horizontal="center" vertical="center" wrapText="1"/>
    </xf>
    <xf numFmtId="0" fontId="25" fillId="0" borderId="30" xfId="42" applyFont="1" applyBorder="1" applyAlignment="1">
      <alignment horizontal="center" vertical="center"/>
    </xf>
    <xf numFmtId="0" fontId="25" fillId="0" borderId="34" xfId="42" applyFont="1" applyFill="1" applyBorder="1" applyAlignment="1">
      <alignment horizontal="center" vertical="center"/>
    </xf>
    <xf numFmtId="0" fontId="25" fillId="0" borderId="0" xfId="42" applyFont="1" applyFill="1" applyBorder="1" applyAlignment="1">
      <alignment horizontal="center" vertical="center"/>
    </xf>
    <xf numFmtId="0" fontId="28" fillId="0" borderId="16" xfId="42" applyFont="1" applyBorder="1" applyAlignment="1">
      <alignment horizontal="distributed" vertical="center" wrapText="1"/>
    </xf>
    <xf numFmtId="41" fontId="28" fillId="0" borderId="17" xfId="42" applyNumberFormat="1" applyFont="1" applyBorder="1" applyAlignment="1">
      <alignment horizontal="right" vertical="center"/>
    </xf>
    <xf numFmtId="41" fontId="28" fillId="0" borderId="17" xfId="42" applyNumberFormat="1" applyFont="1" applyFill="1" applyBorder="1" applyAlignment="1" applyProtection="1">
      <alignment horizontal="right" vertical="center"/>
      <protection locked="0"/>
    </xf>
    <xf numFmtId="41" fontId="28" fillId="0" borderId="18" xfId="42" applyNumberFormat="1" applyFont="1" applyFill="1" applyBorder="1" applyAlignment="1" applyProtection="1">
      <alignment horizontal="right" vertical="center"/>
      <protection locked="0"/>
    </xf>
    <xf numFmtId="0" fontId="25" fillId="0" borderId="19" xfId="42" applyFont="1" applyFill="1" applyBorder="1" applyAlignment="1">
      <alignment horizontal="distributed" vertical="center"/>
    </xf>
    <xf numFmtId="41" fontId="25" fillId="0" borderId="20" xfId="42" applyNumberFormat="1" applyFont="1" applyFill="1" applyBorder="1" applyAlignment="1" applyProtection="1">
      <alignment horizontal="right" vertical="center"/>
      <protection locked="0"/>
    </xf>
    <xf numFmtId="0" fontId="25" fillId="0" borderId="16" xfId="42" applyFont="1" applyFill="1" applyBorder="1" applyAlignment="1">
      <alignment horizontal="distributed" vertical="center"/>
    </xf>
    <xf numFmtId="0" fontId="25" fillId="0" borderId="14" xfId="42" applyFont="1" applyFill="1" applyBorder="1" applyAlignment="1">
      <alignment horizontal="distributed" vertical="center"/>
    </xf>
    <xf numFmtId="0" fontId="25" fillId="0" borderId="0" xfId="42" applyFont="1" applyFill="1" applyBorder="1" applyAlignment="1">
      <alignment horizontal="center"/>
    </xf>
    <xf numFmtId="0" fontId="25" fillId="0" borderId="0" xfId="42" applyFont="1" applyFill="1" applyBorder="1" applyProtection="1">
      <protection locked="0"/>
    </xf>
    <xf numFmtId="56" fontId="25" fillId="0" borderId="0" xfId="42" applyNumberFormat="1" applyFont="1" applyFill="1"/>
    <xf numFmtId="0" fontId="36" fillId="0" borderId="35" xfId="42" applyFont="1" applyFill="1" applyBorder="1" applyAlignment="1">
      <alignment vertical="center"/>
    </xf>
    <xf numFmtId="0" fontId="25" fillId="0" borderId="35" xfId="42" applyFont="1" applyFill="1" applyBorder="1" applyAlignment="1">
      <alignment horizontal="center" vertical="center"/>
    </xf>
    <xf numFmtId="0" fontId="25" fillId="0" borderId="24" xfId="42" applyFont="1" applyFill="1" applyBorder="1"/>
    <xf numFmtId="0" fontId="25" fillId="0" borderId="25" xfId="42" applyNumberFormat="1" applyFont="1" applyFill="1" applyBorder="1" applyAlignment="1">
      <alignment horizontal="center" vertical="center"/>
    </xf>
    <xf numFmtId="0" fontId="28" fillId="0" borderId="22" xfId="42" applyFont="1" applyFill="1" applyBorder="1" applyAlignment="1">
      <alignment horizontal="distributed" vertical="center"/>
    </xf>
    <xf numFmtId="0" fontId="28" fillId="0" borderId="11" xfId="42" applyFont="1" applyFill="1" applyBorder="1" applyAlignment="1">
      <alignment horizontal="distributed" vertical="center"/>
    </xf>
    <xf numFmtId="41" fontId="28" fillId="0" borderId="18" xfId="42" applyNumberFormat="1" applyFont="1" applyBorder="1" applyAlignment="1">
      <alignment horizontal="right" vertical="center"/>
    </xf>
    <xf numFmtId="0" fontId="25" fillId="0" borderId="32" xfId="42" applyFont="1" applyBorder="1" applyAlignment="1">
      <alignment horizontal="distributed" vertical="center" wrapText="1"/>
    </xf>
    <xf numFmtId="0" fontId="25" fillId="0" borderId="19" xfId="42" applyFont="1" applyBorder="1" applyAlignment="1">
      <alignment horizontal="distributed" vertical="center" wrapText="1"/>
    </xf>
    <xf numFmtId="41" fontId="25" fillId="0" borderId="21" xfId="42" applyNumberFormat="1" applyFont="1" applyBorder="1" applyAlignment="1">
      <alignment horizontal="right" vertical="center"/>
    </xf>
    <xf numFmtId="41" fontId="25" fillId="0" borderId="20" xfId="42" applyNumberFormat="1" applyFont="1" applyBorder="1" applyAlignment="1">
      <alignment horizontal="right" vertical="center"/>
    </xf>
    <xf numFmtId="0" fontId="25" fillId="0" borderId="0" xfId="42" applyFont="1" applyBorder="1" applyAlignment="1">
      <alignment horizontal="distributed" vertical="center"/>
    </xf>
    <xf numFmtId="0" fontId="25" fillId="0" borderId="16" xfId="42" applyFont="1" applyBorder="1" applyAlignment="1">
      <alignment horizontal="distributed" vertical="center"/>
    </xf>
    <xf numFmtId="41" fontId="25" fillId="0" borderId="18" xfId="42" applyNumberFormat="1" applyFont="1" applyBorder="1" applyAlignment="1">
      <alignment horizontal="right" vertical="center"/>
    </xf>
    <xf numFmtId="41" fontId="25" fillId="0" borderId="17" xfId="42" applyNumberFormat="1" applyFont="1" applyBorder="1" applyAlignment="1">
      <alignment horizontal="right" vertical="center"/>
    </xf>
    <xf numFmtId="0" fontId="25" fillId="0" borderId="23" xfId="42" applyFont="1" applyBorder="1" applyAlignment="1">
      <alignment horizontal="distributed" vertical="center"/>
    </xf>
    <xf numFmtId="0" fontId="25" fillId="0" borderId="14" xfId="42" applyFont="1" applyBorder="1" applyAlignment="1">
      <alignment horizontal="distributed" vertical="center"/>
    </xf>
    <xf numFmtId="41" fontId="25" fillId="0" borderId="10" xfId="42" applyNumberFormat="1" applyFont="1" applyBorder="1" applyAlignment="1">
      <alignment horizontal="right" vertical="center"/>
    </xf>
    <xf numFmtId="41" fontId="25" fillId="0" borderId="15" xfId="42" applyNumberFormat="1" applyFont="1" applyBorder="1" applyAlignment="1">
      <alignment horizontal="right" vertical="center"/>
    </xf>
    <xf numFmtId="0" fontId="37" fillId="0" borderId="0" xfId="42" applyFont="1"/>
    <xf numFmtId="0" fontId="37" fillId="0" borderId="0" xfId="42" applyFont="1" applyBorder="1"/>
    <xf numFmtId="0" fontId="25" fillId="0" borderId="23" xfId="42" applyFont="1" applyFill="1" applyBorder="1" applyAlignment="1">
      <alignment horizontal="left" vertical="center"/>
    </xf>
    <xf numFmtId="0" fontId="25" fillId="0" borderId="23" xfId="42" applyFont="1" applyFill="1" applyBorder="1"/>
    <xf numFmtId="0" fontId="25" fillId="0" borderId="23" xfId="42" applyFont="1" applyFill="1" applyBorder="1" applyAlignment="1"/>
    <xf numFmtId="0" fontId="25" fillId="0" borderId="0" xfId="42" applyFont="1" applyFill="1" applyAlignment="1"/>
    <xf numFmtId="56" fontId="25" fillId="0" borderId="0" xfId="42" applyNumberFormat="1" applyFont="1" applyFill="1" applyBorder="1" applyAlignment="1">
      <alignment vertical="center"/>
    </xf>
    <xf numFmtId="41" fontId="28" fillId="0" borderId="0" xfId="42" applyNumberFormat="1" applyFont="1" applyFill="1" applyBorder="1" applyAlignment="1" applyProtection="1">
      <alignment horizontal="right" vertical="center"/>
      <protection locked="0"/>
    </xf>
    <xf numFmtId="41" fontId="25" fillId="0" borderId="32" xfId="42" applyNumberFormat="1" applyFont="1" applyFill="1" applyBorder="1" applyAlignment="1" applyProtection="1">
      <alignment horizontal="right" vertical="center"/>
      <protection locked="0"/>
    </xf>
    <xf numFmtId="41" fontId="25" fillId="0" borderId="0" xfId="42" applyNumberFormat="1" applyFont="1" applyFill="1" applyBorder="1" applyAlignment="1" applyProtection="1">
      <alignment horizontal="right" vertical="center"/>
      <protection locked="0"/>
    </xf>
    <xf numFmtId="41" fontId="25" fillId="0" borderId="23" xfId="42" applyNumberFormat="1" applyFont="1" applyFill="1" applyBorder="1" applyAlignment="1" applyProtection="1">
      <alignment horizontal="right" vertical="center"/>
      <protection locked="0"/>
    </xf>
    <xf numFmtId="0" fontId="25" fillId="0" borderId="0" xfId="42" applyFont="1" applyFill="1" applyAlignment="1">
      <alignment horizontal="left" vertical="center"/>
    </xf>
    <xf numFmtId="56" fontId="25" fillId="0" borderId="0" xfId="42" applyNumberFormat="1" applyFont="1" applyFill="1" applyAlignment="1">
      <alignment vertical="center"/>
    </xf>
    <xf numFmtId="0" fontId="25" fillId="0" borderId="0" xfId="42" applyFont="1" applyFill="1" applyAlignment="1">
      <alignment horizontal="right" vertical="center"/>
    </xf>
    <xf numFmtId="0" fontId="25" fillId="0" borderId="24" xfId="42" applyFont="1" applyFill="1" applyBorder="1" applyAlignment="1">
      <alignment vertical="center"/>
    </xf>
    <xf numFmtId="0" fontId="25" fillId="0" borderId="24" xfId="42" applyFont="1" applyFill="1" applyBorder="1" applyAlignment="1">
      <alignment horizontal="center" vertical="center"/>
    </xf>
    <xf numFmtId="41" fontId="28" fillId="0" borderId="36" xfId="42" applyNumberFormat="1" applyFont="1" applyFill="1" applyBorder="1" applyAlignment="1">
      <alignment horizontal="right" vertical="center"/>
    </xf>
    <xf numFmtId="0" fontId="25" fillId="0" borderId="19" xfId="42" applyFont="1" applyFill="1" applyBorder="1" applyAlignment="1">
      <alignment horizontal="left" vertical="center"/>
    </xf>
    <xf numFmtId="0" fontId="25" fillId="0" borderId="21" xfId="42" applyFont="1" applyBorder="1" applyAlignment="1">
      <alignment horizontal="left" vertical="center"/>
    </xf>
    <xf numFmtId="0" fontId="25" fillId="0" borderId="19" xfId="42" applyFont="1" applyFill="1" applyBorder="1" applyAlignment="1">
      <alignment horizontal="center" vertical="center"/>
    </xf>
    <xf numFmtId="0" fontId="25" fillId="0" borderId="16" xfId="42" applyFont="1" applyBorder="1" applyAlignment="1">
      <alignment horizontal="left" vertical="center"/>
    </xf>
    <xf numFmtId="0" fontId="25" fillId="0" borderId="18" xfId="42" applyFont="1" applyBorder="1" applyAlignment="1">
      <alignment horizontal="left" vertical="center"/>
    </xf>
    <xf numFmtId="0" fontId="25" fillId="0" borderId="16" xfId="42" applyFont="1" applyFill="1" applyBorder="1" applyAlignment="1">
      <alignment horizontal="center" vertical="center"/>
    </xf>
    <xf numFmtId="0" fontId="25" fillId="0" borderId="0" xfId="42" applyFont="1" applyFill="1" applyBorder="1" applyAlignment="1">
      <alignment horizontal="distributed" vertical="center"/>
    </xf>
    <xf numFmtId="0" fontId="25" fillId="0" borderId="16" xfId="42" applyFont="1" applyFill="1" applyBorder="1" applyAlignment="1">
      <alignment horizontal="distributed" vertical="center"/>
    </xf>
    <xf numFmtId="41" fontId="25" fillId="0" borderId="0" xfId="42" applyNumberFormat="1" applyFont="1" applyFill="1" applyBorder="1" applyAlignment="1">
      <alignment horizontal="right" vertical="center"/>
    </xf>
    <xf numFmtId="0" fontId="25" fillId="0" borderId="23" xfId="42" applyFont="1" applyFill="1" applyBorder="1" applyAlignment="1">
      <alignment horizontal="distributed" vertical="center"/>
    </xf>
    <xf numFmtId="0" fontId="25" fillId="0" borderId="14" xfId="42" applyFont="1" applyFill="1" applyBorder="1" applyAlignment="1">
      <alignment horizontal="distributed" vertical="center"/>
    </xf>
    <xf numFmtId="0" fontId="25" fillId="0" borderId="0" xfId="42" applyFont="1" applyFill="1" applyBorder="1" applyAlignment="1" applyProtection="1">
      <alignment vertical="center"/>
      <protection locked="0"/>
    </xf>
    <xf numFmtId="0" fontId="25" fillId="0" borderId="35" xfId="42" applyFont="1" applyFill="1" applyBorder="1" applyAlignment="1">
      <alignment vertical="center"/>
    </xf>
    <xf numFmtId="41" fontId="28" fillId="0" borderId="33" xfId="42" applyNumberFormat="1" applyFont="1" applyFill="1" applyBorder="1" applyAlignment="1">
      <alignment horizontal="center" vertical="center"/>
    </xf>
    <xf numFmtId="0" fontId="25" fillId="0" borderId="32" xfId="42" applyFont="1" applyFill="1" applyBorder="1" applyAlignment="1">
      <alignment horizontal="distributed" vertical="center"/>
    </xf>
    <xf numFmtId="0" fontId="25" fillId="0" borderId="19" xfId="42" applyFont="1" applyFill="1" applyBorder="1" applyAlignment="1">
      <alignment horizontal="distributed" vertical="center"/>
    </xf>
    <xf numFmtId="41" fontId="25" fillId="0" borderId="17" xfId="42" applyNumberFormat="1" applyFont="1" applyFill="1" applyBorder="1" applyAlignment="1">
      <alignment horizontal="center" vertical="center"/>
    </xf>
    <xf numFmtId="41" fontId="25" fillId="0" borderId="32" xfId="42" applyNumberFormat="1" applyFont="1" applyFill="1" applyBorder="1" applyAlignment="1">
      <alignment horizontal="center" vertical="center"/>
    </xf>
    <xf numFmtId="41" fontId="25" fillId="0" borderId="0" xfId="42" applyNumberFormat="1" applyFont="1" applyFill="1" applyBorder="1" applyAlignment="1">
      <alignment horizontal="center" vertical="center"/>
    </xf>
    <xf numFmtId="41" fontId="25" fillId="0" borderId="23" xfId="42" applyNumberFormat="1" applyFont="1" applyFill="1" applyBorder="1" applyAlignment="1">
      <alignment horizontal="center" vertical="center"/>
    </xf>
    <xf numFmtId="0" fontId="25" fillId="0" borderId="0" xfId="42" applyFont="1" applyAlignment="1">
      <alignment horizontal="left" vertical="center" wrapText="1"/>
    </xf>
    <xf numFmtId="0" fontId="25" fillId="0" borderId="23" xfId="42" applyFont="1" applyBorder="1" applyAlignment="1">
      <alignment horizontal="left" vertical="center" wrapText="1"/>
    </xf>
    <xf numFmtId="0" fontId="25" fillId="0" borderId="26" xfId="42" applyFont="1" applyBorder="1" applyAlignment="1">
      <alignment horizontal="center" vertical="center"/>
    </xf>
    <xf numFmtId="0" fontId="25" fillId="0" borderId="24" xfId="42" applyNumberFormat="1" applyFont="1" applyFill="1" applyBorder="1" applyAlignment="1">
      <alignment horizontal="center" vertical="center"/>
    </xf>
    <xf numFmtId="41" fontId="25" fillId="0" borderId="25" xfId="42" applyNumberFormat="1" applyFont="1" applyFill="1" applyBorder="1" applyAlignment="1">
      <alignment vertical="center"/>
    </xf>
    <xf numFmtId="176" fontId="25" fillId="0" borderId="26" xfId="42" applyNumberFormat="1" applyFont="1" applyFill="1" applyBorder="1" applyAlignment="1">
      <alignment vertical="center"/>
    </xf>
    <xf numFmtId="0" fontId="38" fillId="0" borderId="0" xfId="42" applyFont="1"/>
    <xf numFmtId="38" fontId="20" fillId="0" borderId="0" xfId="42" applyNumberFormat="1"/>
    <xf numFmtId="0" fontId="20" fillId="0" borderId="0" xfId="42" applyFont="1"/>
    <xf numFmtId="0" fontId="25" fillId="0" borderId="25" xfId="42" applyFont="1" applyBorder="1" applyAlignment="1">
      <alignment horizontal="center" vertical="center" shrinkToFit="1"/>
    </xf>
    <xf numFmtId="0" fontId="25" fillId="0" borderId="26" xfId="42" applyFont="1" applyBorder="1" applyAlignment="1">
      <alignment horizontal="center" vertical="center" shrinkToFit="1"/>
    </xf>
    <xf numFmtId="0" fontId="28" fillId="0" borderId="37" xfId="42" applyFont="1" applyBorder="1" applyAlignment="1">
      <alignment horizontal="center" vertical="center"/>
    </xf>
    <xf numFmtId="41" fontId="28" fillId="0" borderId="38" xfId="42" applyNumberFormat="1" applyFont="1" applyFill="1" applyBorder="1" applyAlignment="1">
      <alignment horizontal="center" vertical="center"/>
    </xf>
    <xf numFmtId="41" fontId="28" fillId="0" borderId="38" xfId="42" applyNumberFormat="1" applyFont="1" applyBorder="1" applyAlignment="1">
      <alignment horizontal="center" vertical="center"/>
    </xf>
    <xf numFmtId="41" fontId="28" fillId="0" borderId="39" xfId="42" applyNumberFormat="1" applyFont="1" applyBorder="1" applyAlignment="1">
      <alignment horizontal="center" vertical="center"/>
    </xf>
    <xf numFmtId="41" fontId="25" fillId="0" borderId="0" xfId="42" applyNumberFormat="1" applyFont="1" applyAlignment="1">
      <alignment vertical="center"/>
    </xf>
    <xf numFmtId="41" fontId="25" fillId="0" borderId="21" xfId="42" applyNumberFormat="1" applyFont="1" applyBorder="1" applyAlignment="1">
      <alignment horizontal="center" vertical="center"/>
    </xf>
    <xf numFmtId="0" fontId="25" fillId="0" borderId="14" xfId="42" applyFont="1" applyBorder="1" applyAlignment="1">
      <alignment horizontal="center" vertical="center"/>
    </xf>
    <xf numFmtId="41" fontId="25" fillId="0" borderId="15" xfId="42" applyNumberFormat="1" applyFont="1" applyBorder="1" applyAlignment="1">
      <alignment horizontal="center" vertical="center"/>
    </xf>
    <xf numFmtId="0" fontId="25" fillId="0" borderId="0" xfId="42" applyFont="1" applyBorder="1" applyAlignment="1">
      <alignment vertical="center"/>
    </xf>
    <xf numFmtId="0" fontId="39" fillId="0" borderId="0" xfId="42" applyFont="1"/>
    <xf numFmtId="0" fontId="32" fillId="0" borderId="0" xfId="42" applyFont="1" applyFill="1" applyBorder="1"/>
    <xf numFmtId="0" fontId="33" fillId="0" borderId="0" xfId="42" applyFont="1" applyFill="1" applyAlignment="1">
      <alignment vertical="center"/>
    </xf>
    <xf numFmtId="0" fontId="33" fillId="0" borderId="0" xfId="42" applyFont="1" applyFill="1" applyAlignment="1">
      <alignment horizontal="center" vertical="center"/>
    </xf>
    <xf numFmtId="0" fontId="33" fillId="0" borderId="0" xfId="42" applyFont="1" applyFill="1" applyBorder="1" applyAlignment="1">
      <alignment vertical="center"/>
    </xf>
    <xf numFmtId="0" fontId="33" fillId="0" borderId="11" xfId="42" applyFont="1" applyFill="1" applyBorder="1" applyAlignment="1"/>
    <xf numFmtId="0" fontId="30" fillId="0" borderId="12" xfId="42" applyFont="1" applyFill="1" applyBorder="1" applyAlignment="1">
      <alignment horizontal="center" vertical="distributed"/>
    </xf>
    <xf numFmtId="0" fontId="30" fillId="0" borderId="27" xfId="42" applyFont="1" applyFill="1" applyBorder="1" applyAlignment="1">
      <alignment horizontal="center" vertical="distributed"/>
    </xf>
    <xf numFmtId="0" fontId="30" fillId="0" borderId="27" xfId="42" applyFont="1" applyFill="1" applyBorder="1" applyAlignment="1">
      <alignment horizontal="center" vertical="distributed"/>
    </xf>
    <xf numFmtId="0" fontId="30" fillId="0" borderId="28" xfId="42" applyFont="1" applyFill="1" applyBorder="1" applyAlignment="1">
      <alignment horizontal="center" vertical="distributed"/>
    </xf>
    <xf numFmtId="0" fontId="30" fillId="0" borderId="29" xfId="42" applyFont="1" applyFill="1" applyBorder="1" applyAlignment="1">
      <alignment horizontal="center" vertical="distributed"/>
    </xf>
    <xf numFmtId="0" fontId="30" fillId="0" borderId="29" xfId="42" applyFont="1" applyFill="1" applyBorder="1" applyAlignment="1">
      <alignment horizontal="center" vertical="distributed"/>
    </xf>
    <xf numFmtId="0" fontId="30" fillId="0" borderId="33" xfId="42" applyFont="1" applyFill="1" applyBorder="1" applyAlignment="1">
      <alignment horizontal="center" vertical="distributed"/>
    </xf>
    <xf numFmtId="0" fontId="33" fillId="0" borderId="0" xfId="42" applyFont="1" applyFill="1" applyBorder="1"/>
    <xf numFmtId="0" fontId="33" fillId="0" borderId="16" xfId="42" applyFont="1" applyFill="1" applyBorder="1" applyAlignment="1"/>
    <xf numFmtId="0" fontId="30" fillId="0" borderId="17" xfId="42" applyFont="1" applyFill="1" applyBorder="1" applyAlignment="1">
      <alignment horizontal="center" vertical="distributed"/>
    </xf>
    <xf numFmtId="0" fontId="30" fillId="0" borderId="20" xfId="42" applyFont="1" applyFill="1" applyBorder="1" applyAlignment="1">
      <alignment horizontal="center" vertical="distributed" textRotation="255" wrapText="1"/>
    </xf>
    <xf numFmtId="0" fontId="30" fillId="0" borderId="18" xfId="42" applyFont="1" applyFill="1" applyBorder="1" applyAlignment="1">
      <alignment horizontal="center" vertical="distributed" textRotation="255" wrapText="1"/>
    </xf>
    <xf numFmtId="0" fontId="30" fillId="0" borderId="40" xfId="42" applyFont="1" applyFill="1" applyBorder="1" applyAlignment="1">
      <alignment horizontal="center" vertical="distributed"/>
    </xf>
    <xf numFmtId="0" fontId="30" fillId="0" borderId="41" xfId="42" applyFont="1" applyFill="1" applyBorder="1" applyAlignment="1">
      <alignment horizontal="center" vertical="distributed"/>
    </xf>
    <xf numFmtId="0" fontId="30" fillId="0" borderId="0" xfId="42" applyFont="1" applyFill="1" applyBorder="1" applyAlignment="1">
      <alignment horizontal="center" vertical="distributed" textRotation="255" wrapText="1"/>
    </xf>
    <xf numFmtId="0" fontId="30" fillId="0" borderId="21" xfId="42" applyFont="1" applyFill="1" applyBorder="1" applyAlignment="1">
      <alignment horizontal="center" vertical="distributed" textRotation="255" wrapText="1"/>
    </xf>
    <xf numFmtId="0" fontId="33" fillId="0" borderId="14" xfId="42" applyFont="1" applyFill="1" applyBorder="1" applyAlignment="1"/>
    <xf numFmtId="0" fontId="30" fillId="0" borderId="10" xfId="42" applyFont="1" applyFill="1" applyBorder="1" applyAlignment="1">
      <alignment horizontal="center" vertical="distributed"/>
    </xf>
    <xf numFmtId="0" fontId="30" fillId="0" borderId="10" xfId="42" applyFont="1" applyFill="1" applyBorder="1" applyAlignment="1">
      <alignment horizontal="center" vertical="distributed" textRotation="255" wrapText="1"/>
    </xf>
    <xf numFmtId="0" fontId="30" fillId="0" borderId="30" xfId="42" applyFont="1" applyFill="1" applyBorder="1" applyAlignment="1">
      <alignment horizontal="center" vertical="distributed" textRotation="255" wrapText="1"/>
    </xf>
    <xf numFmtId="0" fontId="30" fillId="0" borderId="14" xfId="42" applyFont="1" applyFill="1" applyBorder="1" applyAlignment="1">
      <alignment horizontal="center" vertical="distributed" textRotation="255" wrapText="1"/>
    </xf>
    <xf numFmtId="0" fontId="30" fillId="0" borderId="15" xfId="42" applyFont="1" applyFill="1" applyBorder="1" applyAlignment="1">
      <alignment horizontal="center" vertical="distributed" textRotation="255" wrapText="1"/>
    </xf>
    <xf numFmtId="0" fontId="33" fillId="0" borderId="0" xfId="42" applyFont="1" applyFill="1" applyBorder="1" applyAlignment="1">
      <alignment vertical="center" textRotation="255"/>
    </xf>
    <xf numFmtId="0" fontId="30" fillId="0" borderId="0" xfId="42" applyFont="1" applyFill="1" applyBorder="1" applyAlignment="1">
      <alignment horizontal="center" vertical="distributed" textRotation="180" wrapText="1"/>
    </xf>
    <xf numFmtId="0" fontId="34" fillId="0" borderId="16" xfId="42" applyFont="1" applyFill="1" applyBorder="1" applyAlignment="1">
      <alignment horizontal="center" vertical="center"/>
    </xf>
    <xf numFmtId="41" fontId="34" fillId="0" borderId="17" xfId="42" applyNumberFormat="1" applyFont="1" applyFill="1" applyBorder="1" applyAlignment="1">
      <alignment horizontal="right" vertical="center"/>
    </xf>
    <xf numFmtId="41" fontId="34" fillId="0" borderId="18" xfId="42" applyNumberFormat="1" applyFont="1" applyFill="1" applyBorder="1" applyAlignment="1">
      <alignment horizontal="right" vertical="center"/>
    </xf>
    <xf numFmtId="41" fontId="33" fillId="0" borderId="0" xfId="42" applyNumberFormat="1" applyFont="1" applyFill="1" applyBorder="1" applyAlignment="1">
      <alignment horizontal="right"/>
    </xf>
    <xf numFmtId="0" fontId="30" fillId="0" borderId="19" xfId="42" applyFont="1" applyFill="1" applyBorder="1" applyAlignment="1">
      <alignment horizontal="center" vertical="center"/>
    </xf>
    <xf numFmtId="41" fontId="30" fillId="0" borderId="20" xfId="42" applyNumberFormat="1" applyFont="1" applyFill="1" applyBorder="1" applyAlignment="1">
      <alignment horizontal="right" vertical="center"/>
    </xf>
    <xf numFmtId="41" fontId="30" fillId="0" borderId="21" xfId="42" applyNumberFormat="1" applyFont="1" applyFill="1" applyBorder="1" applyAlignment="1">
      <alignment horizontal="right" vertical="center"/>
    </xf>
    <xf numFmtId="0" fontId="30" fillId="0" borderId="14" xfId="42" applyFont="1" applyFill="1" applyBorder="1" applyAlignment="1">
      <alignment horizontal="center" vertical="center"/>
    </xf>
    <xf numFmtId="41" fontId="30" fillId="0" borderId="10" xfId="42" applyNumberFormat="1" applyFont="1" applyFill="1" applyBorder="1" applyAlignment="1">
      <alignment horizontal="right" vertical="center"/>
    </xf>
    <xf numFmtId="41" fontId="30" fillId="0" borderId="15" xfId="42" applyNumberFormat="1" applyFont="1" applyFill="1" applyBorder="1" applyAlignment="1">
      <alignment horizontal="right" vertical="center"/>
    </xf>
    <xf numFmtId="0" fontId="30" fillId="0" borderId="0" xfId="42" applyFont="1" applyFill="1" applyBorder="1" applyAlignment="1">
      <alignment horizontal="center" vertical="center"/>
    </xf>
    <xf numFmtId="41" fontId="30" fillId="0" borderId="0" xfId="42" applyNumberFormat="1" applyFont="1" applyFill="1" applyBorder="1" applyAlignment="1">
      <alignment horizontal="center" vertical="center"/>
    </xf>
    <xf numFmtId="0" fontId="30" fillId="0" borderId="0" xfId="42" applyFont="1" applyFill="1" applyBorder="1" applyAlignment="1">
      <alignment horizontal="left" vertical="center"/>
    </xf>
    <xf numFmtId="0" fontId="30" fillId="0" borderId="24" xfId="42" applyFont="1" applyFill="1" applyBorder="1"/>
    <xf numFmtId="0" fontId="30" fillId="0" borderId="25" xfId="42" applyFont="1" applyFill="1" applyBorder="1" applyAlignment="1">
      <alignment horizontal="center" vertical="distributed" wrapText="1"/>
    </xf>
    <xf numFmtId="0" fontId="30" fillId="0" borderId="25" xfId="42" applyFont="1" applyFill="1" applyBorder="1" applyAlignment="1">
      <alignment horizontal="center" vertical="distributed" textRotation="255" wrapText="1"/>
    </xf>
    <xf numFmtId="0" fontId="30" fillId="0" borderId="26" xfId="42" applyFont="1" applyFill="1" applyBorder="1" applyAlignment="1">
      <alignment horizontal="center" vertical="distributed" wrapText="1"/>
    </xf>
    <xf numFmtId="0" fontId="30" fillId="0" borderId="0" xfId="42" applyFont="1" applyFill="1" applyBorder="1" applyAlignment="1">
      <alignment horizontal="center" vertical="distributed" wrapText="1"/>
    </xf>
    <xf numFmtId="41" fontId="34" fillId="0" borderId="17" xfId="42" applyNumberFormat="1" applyFont="1" applyFill="1" applyBorder="1" applyAlignment="1">
      <alignment horizontal="center" vertical="center"/>
    </xf>
    <xf numFmtId="41" fontId="34" fillId="0" borderId="18" xfId="42" applyNumberFormat="1" applyFont="1" applyFill="1" applyBorder="1" applyAlignment="1">
      <alignment horizontal="center" vertical="center"/>
    </xf>
    <xf numFmtId="41" fontId="30" fillId="0" borderId="20" xfId="42" applyNumberFormat="1" applyFont="1" applyFill="1" applyBorder="1" applyAlignment="1">
      <alignment horizontal="center" vertical="center"/>
    </xf>
    <xf numFmtId="41" fontId="30" fillId="0" borderId="21" xfId="42" applyNumberFormat="1" applyFont="1" applyFill="1" applyBorder="1" applyAlignment="1">
      <alignment vertical="center"/>
    </xf>
    <xf numFmtId="41" fontId="30" fillId="0" borderId="10" xfId="42" applyNumberFormat="1" applyFont="1" applyFill="1" applyBorder="1" applyAlignment="1">
      <alignment horizontal="center" vertical="center"/>
    </xf>
    <xf numFmtId="41" fontId="30" fillId="0" borderId="15" xfId="42" applyNumberFormat="1" applyFont="1" applyFill="1" applyBorder="1" applyAlignment="1">
      <alignment vertical="center"/>
    </xf>
    <xf numFmtId="41" fontId="33" fillId="0" borderId="0" xfId="42" applyNumberFormat="1" applyFont="1" applyFill="1" applyBorder="1" applyAlignment="1">
      <alignment horizontal="center" vertical="center"/>
    </xf>
    <xf numFmtId="0" fontId="32" fillId="0" borderId="0" xfId="42" applyFont="1" applyFill="1" applyBorder="1" applyAlignment="1">
      <alignment horizontal="center" vertical="center"/>
    </xf>
    <xf numFmtId="41" fontId="32" fillId="0" borderId="0" xfId="42" applyNumberFormat="1" applyFont="1" applyFill="1" applyBorder="1" applyAlignment="1">
      <alignment horizontal="center" vertical="center"/>
    </xf>
    <xf numFmtId="41" fontId="32" fillId="0" borderId="0" xfId="42" applyNumberFormat="1" applyFont="1" applyFill="1" applyBorder="1" applyAlignment="1">
      <alignment horizontal="center" vertical="center"/>
    </xf>
    <xf numFmtId="41" fontId="39" fillId="0" borderId="0" xfId="42" applyNumberFormat="1" applyFont="1" applyFill="1" applyBorder="1" applyAlignment="1">
      <alignment horizontal="center" vertical="center"/>
    </xf>
    <xf numFmtId="0" fontId="25" fillId="0" borderId="29" xfId="42" applyFont="1" applyBorder="1" applyAlignment="1"/>
    <xf numFmtId="0" fontId="25" fillId="0" borderId="33" xfId="42" applyFont="1" applyBorder="1" applyAlignment="1">
      <alignment horizontal="center" vertical="center"/>
    </xf>
    <xf numFmtId="0" fontId="25" fillId="0" borderId="27" xfId="42" applyFont="1" applyBorder="1" applyAlignment="1">
      <alignment horizontal="center" vertical="center"/>
    </xf>
    <xf numFmtId="0" fontId="24" fillId="0" borderId="0" xfId="42" applyFont="1" applyBorder="1" applyAlignment="1">
      <alignment horizontal="center" vertical="distributed" wrapText="1"/>
    </xf>
    <xf numFmtId="0" fontId="25" fillId="0" borderId="41" xfId="42" applyFont="1" applyBorder="1" applyAlignment="1"/>
    <xf numFmtId="0" fontId="25" fillId="0" borderId="20" xfId="42" applyFont="1" applyFill="1" applyBorder="1" applyAlignment="1">
      <alignment horizontal="center" vertical="distributed"/>
    </xf>
    <xf numFmtId="0" fontId="25" fillId="0" borderId="20" xfId="42" applyFont="1" applyBorder="1" applyAlignment="1">
      <alignment horizontal="center" vertical="distributed"/>
    </xf>
    <xf numFmtId="0" fontId="25" fillId="0" borderId="21" xfId="42" applyFont="1" applyBorder="1" applyAlignment="1">
      <alignment horizontal="center" vertical="distributed"/>
    </xf>
    <xf numFmtId="0" fontId="25" fillId="0" borderId="34" xfId="42" applyFont="1" applyBorder="1" applyAlignment="1"/>
    <xf numFmtId="0" fontId="25" fillId="0" borderId="10" xfId="42" applyFont="1" applyFill="1" applyBorder="1" applyAlignment="1">
      <alignment horizontal="center" vertical="distributed"/>
    </xf>
    <xf numFmtId="0" fontId="25" fillId="0" borderId="10" xfId="42" applyFont="1" applyBorder="1" applyAlignment="1">
      <alignment horizontal="center" vertical="distributed"/>
    </xf>
    <xf numFmtId="0" fontId="25" fillId="0" borderId="15" xfId="42" applyFont="1" applyBorder="1" applyAlignment="1">
      <alignment horizontal="center" vertical="distributed"/>
    </xf>
    <xf numFmtId="41" fontId="34" fillId="0" borderId="17" xfId="42" applyNumberFormat="1" applyFont="1" applyFill="1" applyBorder="1"/>
    <xf numFmtId="41" fontId="34" fillId="0" borderId="17" xfId="42" applyNumberFormat="1" applyFont="1" applyBorder="1"/>
    <xf numFmtId="41" fontId="34" fillId="0" borderId="18" xfId="42" applyNumberFormat="1" applyFont="1" applyBorder="1"/>
    <xf numFmtId="41" fontId="24" fillId="0" borderId="0" xfId="42" applyNumberFormat="1" applyFont="1" applyBorder="1"/>
    <xf numFmtId="41" fontId="25" fillId="0" borderId="17" xfId="42" applyNumberFormat="1" applyFont="1" applyFill="1" applyBorder="1"/>
    <xf numFmtId="41" fontId="25" fillId="0" borderId="18" xfId="42" applyNumberFormat="1" applyFont="1" applyFill="1" applyBorder="1"/>
    <xf numFmtId="41" fontId="24" fillId="0" borderId="0" xfId="42" applyNumberFormat="1" applyFont="1" applyBorder="1" applyAlignment="1">
      <alignment horizontal="center"/>
    </xf>
    <xf numFmtId="41" fontId="25" fillId="0" borderId="10" xfId="42" applyNumberFormat="1" applyFont="1" applyFill="1" applyBorder="1"/>
    <xf numFmtId="41" fontId="25" fillId="0" borderId="15" xfId="42" applyNumberFormat="1" applyFont="1" applyFill="1" applyBorder="1"/>
    <xf numFmtId="0" fontId="24" fillId="0" borderId="0" xfId="42" applyFont="1" applyBorder="1"/>
    <xf numFmtId="0" fontId="31" fillId="0" borderId="0" xfId="42" applyFont="1" applyFill="1" applyAlignment="1">
      <alignment vertical="top"/>
    </xf>
    <xf numFmtId="0" fontId="20" fillId="0" borderId="0" xfId="42" applyFont="1" applyFill="1"/>
    <xf numFmtId="0" fontId="30" fillId="0" borderId="0" xfId="42" applyFont="1" applyFill="1" applyAlignment="1">
      <alignment horizontal="right" vertical="center"/>
    </xf>
    <xf numFmtId="0" fontId="25" fillId="0" borderId="0" xfId="42" applyFont="1" applyFill="1" applyBorder="1" applyAlignment="1">
      <alignment horizontal="left" vertical="center"/>
    </xf>
    <xf numFmtId="41" fontId="25" fillId="0" borderId="13" xfId="42" applyNumberFormat="1" applyFont="1" applyFill="1" applyBorder="1" applyAlignment="1">
      <alignment horizontal="right" vertical="center"/>
    </xf>
    <xf numFmtId="0" fontId="25" fillId="0" borderId="42" xfId="42" applyFont="1" applyFill="1" applyBorder="1" applyAlignment="1">
      <alignment vertical="center"/>
    </xf>
    <xf numFmtId="41" fontId="25" fillId="0" borderId="31" xfId="42" applyNumberFormat="1" applyFont="1" applyFill="1" applyBorder="1" applyAlignment="1">
      <alignment horizontal="right" vertical="center"/>
    </xf>
    <xf numFmtId="41" fontId="25" fillId="0" borderId="0" xfId="42" applyNumberFormat="1" applyFont="1" applyFill="1" applyAlignment="1">
      <alignment vertical="center"/>
    </xf>
    <xf numFmtId="0" fontId="40" fillId="0" borderId="0" xfId="42" applyFont="1" applyFill="1" applyAlignment="1">
      <alignment vertical="center"/>
    </xf>
    <xf numFmtId="0" fontId="38" fillId="0" borderId="0" xfId="42" applyFont="1" applyFill="1" applyAlignment="1">
      <alignment vertical="center"/>
    </xf>
    <xf numFmtId="0" fontId="23" fillId="0" borderId="0" xfId="42" applyFont="1" applyFill="1" applyBorder="1" applyAlignment="1">
      <alignment vertical="top"/>
    </xf>
    <xf numFmtId="0" fontId="20" fillId="0" borderId="0" xfId="42" applyFont="1" applyFill="1" applyBorder="1"/>
    <xf numFmtId="0" fontId="25" fillId="0" borderId="0" xfId="42" applyFont="1" applyFill="1" applyBorder="1" applyAlignment="1">
      <alignment horizontal="left" vertical="center" wrapText="1"/>
    </xf>
    <xf numFmtId="0" fontId="25" fillId="0" borderId="16" xfId="42" applyFont="1" applyFill="1" applyBorder="1" applyAlignment="1">
      <alignment horizontal="left" vertical="center"/>
    </xf>
    <xf numFmtId="0" fontId="25" fillId="0" borderId="0" xfId="42" applyFont="1" applyFill="1" applyBorder="1" applyAlignment="1">
      <alignment vertical="center"/>
    </xf>
    <xf numFmtId="0" fontId="25" fillId="0" borderId="16" xfId="42" applyFont="1" applyFill="1" applyBorder="1" applyAlignment="1">
      <alignment vertical="center"/>
    </xf>
    <xf numFmtId="0" fontId="25" fillId="0" borderId="16" xfId="42" applyFont="1" applyFill="1" applyBorder="1" applyAlignment="1">
      <alignment vertical="center"/>
    </xf>
    <xf numFmtId="0" fontId="41" fillId="0" borderId="0" xfId="42" applyFont="1" applyFill="1" applyBorder="1" applyAlignment="1">
      <alignment vertical="center"/>
    </xf>
    <xf numFmtId="0" fontId="25" fillId="0" borderId="23" xfId="42" applyFont="1" applyFill="1" applyBorder="1" applyAlignment="1">
      <alignment vertical="center"/>
    </xf>
    <xf numFmtId="0" fontId="25" fillId="0" borderId="14" xfId="42" applyFont="1" applyFill="1" applyBorder="1" applyAlignment="1">
      <alignment vertical="center"/>
    </xf>
    <xf numFmtId="0" fontId="31" fillId="0" borderId="0" xfId="42" applyFont="1" applyAlignment="1">
      <alignment vertical="top"/>
    </xf>
    <xf numFmtId="0" fontId="32" fillId="0" borderId="0" xfId="42" applyFont="1"/>
    <xf numFmtId="0" fontId="42" fillId="0" borderId="0" xfId="42" applyFont="1"/>
    <xf numFmtId="0" fontId="30" fillId="0" borderId="0" xfId="42" applyFont="1" applyAlignment="1">
      <alignment vertical="center"/>
    </xf>
    <xf numFmtId="0" fontId="33" fillId="0" borderId="0" xfId="42" applyFont="1" applyAlignment="1">
      <alignment vertical="center"/>
    </xf>
    <xf numFmtId="0" fontId="30" fillId="0" borderId="11" xfId="42" applyFont="1" applyBorder="1"/>
    <xf numFmtId="0" fontId="30" fillId="0" borderId="27" xfId="42" applyFont="1" applyBorder="1" applyAlignment="1">
      <alignment vertical="center"/>
    </xf>
    <xf numFmtId="0" fontId="30" fillId="0" borderId="28" xfId="42" applyFont="1" applyBorder="1" applyAlignment="1">
      <alignment vertical="center"/>
    </xf>
    <xf numFmtId="0" fontId="30" fillId="0" borderId="0" xfId="42" applyFont="1" applyBorder="1"/>
    <xf numFmtId="0" fontId="30" fillId="0" borderId="0" xfId="42" applyFont="1"/>
    <xf numFmtId="0" fontId="30" fillId="0" borderId="14" xfId="42" applyFont="1" applyBorder="1"/>
    <xf numFmtId="0" fontId="30" fillId="0" borderId="30" xfId="42" applyFont="1" applyBorder="1" applyAlignment="1">
      <alignment horizontal="center" vertical="center" textRotation="255" wrapText="1"/>
    </xf>
    <xf numFmtId="0" fontId="30" fillId="0" borderId="31" xfId="42" applyFont="1" applyBorder="1" applyAlignment="1">
      <alignment horizontal="center" vertical="center" textRotation="255" wrapText="1"/>
    </xf>
    <xf numFmtId="0" fontId="28" fillId="0" borderId="37" xfId="42" applyFont="1" applyFill="1" applyBorder="1" applyAlignment="1">
      <alignment horizontal="distributed" vertical="center"/>
    </xf>
    <xf numFmtId="41" fontId="28" fillId="0" borderId="38" xfId="42" applyNumberFormat="1" applyFont="1" applyFill="1" applyBorder="1" applyAlignment="1">
      <alignment horizontal="right" vertical="center"/>
    </xf>
    <xf numFmtId="41" fontId="28" fillId="0" borderId="27" xfId="42" applyNumberFormat="1" applyFont="1" applyFill="1" applyBorder="1" applyAlignment="1">
      <alignment horizontal="right" vertical="center"/>
    </xf>
    <xf numFmtId="41" fontId="25" fillId="0" borderId="0" xfId="42" applyNumberFormat="1" applyFont="1" applyFill="1"/>
    <xf numFmtId="0" fontId="37" fillId="0" borderId="0" xfId="42" applyFont="1" applyFill="1" applyAlignment="1">
      <alignment vertical="center"/>
    </xf>
    <xf numFmtId="0" fontId="37" fillId="0" borderId="0" xfId="42" applyFont="1" applyFill="1"/>
    <xf numFmtId="0" fontId="37" fillId="0" borderId="0" xfId="42" applyFont="1" applyFill="1" applyAlignment="1">
      <alignment horizontal="right" vertical="center"/>
    </xf>
    <xf numFmtId="0" fontId="25" fillId="0" borderId="43" xfId="42" applyFont="1" applyFill="1" applyBorder="1" applyAlignment="1">
      <alignment horizontal="left" vertical="center"/>
    </xf>
    <xf numFmtId="0" fontId="25" fillId="0" borderId="40" xfId="42" applyFont="1" applyFill="1" applyBorder="1" applyAlignment="1">
      <alignment horizontal="left" vertical="center"/>
    </xf>
    <xf numFmtId="0" fontId="37" fillId="0" borderId="40" xfId="42" applyFont="1" applyFill="1" applyBorder="1"/>
    <xf numFmtId="0" fontId="25" fillId="0" borderId="40" xfId="42" applyFont="1" applyFill="1" applyBorder="1" applyAlignment="1">
      <alignment vertical="center"/>
    </xf>
    <xf numFmtId="0" fontId="25" fillId="0" borderId="41" xfId="42" applyFont="1" applyFill="1" applyBorder="1" applyAlignment="1">
      <alignment vertical="center"/>
    </xf>
    <xf numFmtId="0" fontId="25" fillId="0" borderId="21" xfId="42" applyFont="1" applyFill="1" applyBorder="1" applyAlignment="1">
      <alignment horizontal="left" vertical="center"/>
    </xf>
    <xf numFmtId="0" fontId="25" fillId="0" borderId="32" xfId="42" applyFont="1" applyFill="1" applyBorder="1" applyAlignment="1">
      <alignment horizontal="left" vertical="center"/>
    </xf>
    <xf numFmtId="0" fontId="25" fillId="0" borderId="21" xfId="42" applyFont="1" applyFill="1" applyBorder="1" applyAlignment="1">
      <alignment horizontal="center" vertical="center" wrapText="1"/>
    </xf>
    <xf numFmtId="0" fontId="25" fillId="0" borderId="19" xfId="42" applyFont="1" applyFill="1" applyBorder="1" applyAlignment="1">
      <alignment horizontal="center" vertical="center" wrapText="1"/>
    </xf>
    <xf numFmtId="0" fontId="25" fillId="0" borderId="32" xfId="42" applyFont="1" applyFill="1" applyBorder="1" applyAlignment="1">
      <alignment horizontal="center" vertical="center" wrapText="1"/>
    </xf>
    <xf numFmtId="0" fontId="25" fillId="0" borderId="38" xfId="42" applyFont="1" applyFill="1" applyBorder="1" applyAlignment="1">
      <alignment horizontal="center" vertical="center" wrapText="1"/>
    </xf>
    <xf numFmtId="0" fontId="25" fillId="0" borderId="18" xfId="42" applyFont="1" applyFill="1" applyBorder="1" applyAlignment="1">
      <alignment horizontal="center" vertical="center" wrapText="1"/>
    </xf>
    <xf numFmtId="0" fontId="25" fillId="0" borderId="16" xfId="42" applyFont="1" applyFill="1" applyBorder="1" applyAlignment="1">
      <alignment horizontal="center" vertical="center" wrapText="1"/>
    </xf>
    <xf numFmtId="0" fontId="25" fillId="0" borderId="0" xfId="42" applyFont="1" applyFill="1" applyBorder="1" applyAlignment="1">
      <alignment horizontal="center" vertical="center" wrapText="1"/>
    </xf>
    <xf numFmtId="0" fontId="37" fillId="0" borderId="39" xfId="42" applyFont="1" applyFill="1" applyBorder="1"/>
    <xf numFmtId="0" fontId="25" fillId="0" borderId="44" xfId="42" applyFont="1" applyFill="1" applyBorder="1" applyAlignment="1">
      <alignment horizontal="center" vertical="center" wrapText="1"/>
    </xf>
    <xf numFmtId="0" fontId="25" fillId="0" borderId="39" xfId="42" applyFont="1" applyFill="1" applyBorder="1" applyAlignment="1">
      <alignment horizontal="center" vertical="center" wrapText="1"/>
    </xf>
    <xf numFmtId="0" fontId="25" fillId="0" borderId="37" xfId="42" applyFont="1" applyFill="1" applyBorder="1" applyAlignment="1">
      <alignment horizontal="center" vertical="center" wrapText="1"/>
    </xf>
    <xf numFmtId="0" fontId="25" fillId="0" borderId="45" xfId="42" applyFont="1" applyFill="1" applyBorder="1" applyAlignment="1">
      <alignment horizontal="center" vertical="center" wrapText="1"/>
    </xf>
    <xf numFmtId="41" fontId="25" fillId="0" borderId="44" xfId="42" applyNumberFormat="1" applyFont="1" applyFill="1" applyBorder="1" applyAlignment="1">
      <alignment horizontal="right" vertical="center"/>
    </xf>
    <xf numFmtId="41" fontId="25" fillId="0" borderId="44" xfId="42" applyNumberFormat="1" applyFont="1" applyFill="1" applyBorder="1" applyAlignment="1">
      <alignment horizontal="right" vertical="center"/>
    </xf>
    <xf numFmtId="41" fontId="25" fillId="0" borderId="43" xfId="42" applyNumberFormat="1" applyFont="1" applyFill="1" applyBorder="1" applyAlignment="1">
      <alignment horizontal="right" vertical="center"/>
    </xf>
    <xf numFmtId="0" fontId="44" fillId="0" borderId="0" xfId="42" applyFont="1" applyAlignment="1">
      <alignment vertical="center"/>
    </xf>
    <xf numFmtId="0" fontId="44" fillId="0" borderId="0" xfId="42" applyFont="1"/>
    <xf numFmtId="0" fontId="30" fillId="0" borderId="0" xfId="42" applyFont="1" applyAlignment="1">
      <alignment vertical="top"/>
    </xf>
    <xf numFmtId="0" fontId="25" fillId="0" borderId="0" xfId="42" applyFont="1" applyAlignment="1">
      <alignment horizontal="right"/>
    </xf>
    <xf numFmtId="0" fontId="25" fillId="0" borderId="22" xfId="42" applyFont="1" applyBorder="1" applyAlignment="1">
      <alignment vertical="center"/>
    </xf>
    <xf numFmtId="0" fontId="25" fillId="0" borderId="22" xfId="42" applyFont="1" applyBorder="1" applyAlignment="1">
      <alignment vertical="center"/>
    </xf>
    <xf numFmtId="0" fontId="25" fillId="0" borderId="11" xfId="42" applyFont="1" applyBorder="1" applyAlignment="1">
      <alignment horizontal="center" vertical="center"/>
    </xf>
    <xf numFmtId="0" fontId="30" fillId="0" borderId="0" xfId="42" applyFont="1" applyBorder="1" applyAlignment="1">
      <alignment vertical="center"/>
    </xf>
    <xf numFmtId="0" fontId="25" fillId="0" borderId="23" xfId="42" applyFont="1" applyBorder="1" applyAlignment="1">
      <alignment horizontal="center" vertical="center"/>
    </xf>
    <xf numFmtId="0" fontId="25" fillId="0" borderId="23" xfId="42" applyFont="1" applyBorder="1" applyAlignment="1">
      <alignment vertical="center"/>
    </xf>
    <xf numFmtId="0" fontId="25" fillId="0" borderId="23" xfId="42" applyFont="1" applyBorder="1" applyAlignment="1">
      <alignment vertical="center"/>
    </xf>
    <xf numFmtId="0" fontId="25" fillId="0" borderId="14" xfId="42" applyFont="1" applyBorder="1" applyAlignment="1">
      <alignment vertical="center"/>
    </xf>
    <xf numFmtId="0" fontId="28" fillId="0" borderId="28" xfId="42" applyFont="1" applyBorder="1" applyAlignment="1">
      <alignment horizontal="distributed" vertical="center"/>
    </xf>
    <xf numFmtId="0" fontId="28" fillId="0" borderId="29" xfId="42" applyFont="1" applyBorder="1" applyAlignment="1">
      <alignment horizontal="distributed" vertical="center"/>
    </xf>
    <xf numFmtId="41" fontId="28" fillId="0" borderId="37" xfId="42" applyNumberFormat="1" applyFont="1" applyBorder="1" applyAlignment="1">
      <alignment vertical="center"/>
    </xf>
    <xf numFmtId="41" fontId="28" fillId="0" borderId="27" xfId="42" applyNumberFormat="1" applyFont="1" applyBorder="1" applyAlignment="1">
      <alignment vertical="center"/>
    </xf>
    <xf numFmtId="0" fontId="45" fillId="0" borderId="0" xfId="42" applyFont="1" applyBorder="1" applyAlignment="1">
      <alignment horizontal="center" vertical="center"/>
    </xf>
    <xf numFmtId="41" fontId="25" fillId="0" borderId="16" xfId="42" applyNumberFormat="1" applyFont="1" applyBorder="1" applyAlignment="1">
      <alignment vertical="center"/>
    </xf>
    <xf numFmtId="41" fontId="46" fillId="0" borderId="16" xfId="42" applyNumberFormat="1" applyFont="1" applyBorder="1" applyAlignment="1">
      <alignment vertical="center"/>
    </xf>
    <xf numFmtId="41" fontId="46" fillId="0" borderId="18" xfId="42" applyNumberFormat="1" applyFont="1" applyBorder="1" applyAlignment="1">
      <alignment vertical="center"/>
    </xf>
    <xf numFmtId="0" fontId="30" fillId="0" borderId="0" xfId="42" applyFont="1" applyBorder="1" applyAlignment="1">
      <alignment horizontal="center" vertical="center"/>
    </xf>
    <xf numFmtId="41" fontId="47" fillId="0" borderId="17" xfId="42" applyNumberFormat="1" applyFont="1" applyBorder="1" applyAlignment="1">
      <alignment horizontal="right" vertical="center"/>
    </xf>
    <xf numFmtId="41" fontId="47" fillId="0" borderId="17" xfId="42" applyNumberFormat="1" applyFont="1" applyBorder="1" applyAlignment="1">
      <alignment vertical="center"/>
    </xf>
    <xf numFmtId="41" fontId="47" fillId="0" borderId="18" xfId="42" applyNumberFormat="1" applyFont="1" applyBorder="1" applyAlignment="1">
      <alignment vertical="center"/>
    </xf>
    <xf numFmtId="0" fontId="25" fillId="0" borderId="16" xfId="42" applyFont="1" applyFill="1" applyBorder="1" applyAlignment="1">
      <alignment horizontal="left" vertical="center"/>
    </xf>
    <xf numFmtId="0" fontId="25" fillId="0" borderId="14" xfId="42" applyFont="1" applyFill="1" applyBorder="1" applyAlignment="1">
      <alignment horizontal="left" vertical="center"/>
    </xf>
    <xf numFmtId="41" fontId="25" fillId="0" borderId="10" xfId="42" applyNumberFormat="1" applyFont="1" applyBorder="1" applyAlignment="1">
      <alignment vertical="center"/>
    </xf>
    <xf numFmtId="41" fontId="47" fillId="0" borderId="10" xfId="42" applyNumberFormat="1" applyFont="1" applyBorder="1" applyAlignment="1">
      <alignment horizontal="right" vertical="center"/>
    </xf>
    <xf numFmtId="41" fontId="47" fillId="0" borderId="10" xfId="42" applyNumberFormat="1" applyFont="1" applyBorder="1" applyAlignment="1">
      <alignment vertical="center"/>
    </xf>
    <xf numFmtId="41" fontId="47" fillId="0" borderId="15" xfId="42" applyNumberFormat="1" applyFont="1" applyBorder="1" applyAlignment="1">
      <alignment vertical="center"/>
    </xf>
    <xf numFmtId="0" fontId="25" fillId="0" borderId="23" xfId="42" applyFont="1" applyFill="1" applyBorder="1" applyAlignment="1">
      <alignment horizontal="left" vertical="center"/>
    </xf>
    <xf numFmtId="0" fontId="25" fillId="0" borderId="14" xfId="42" applyFont="1" applyFill="1" applyBorder="1" applyAlignment="1">
      <alignment horizontal="left" vertical="center"/>
    </xf>
    <xf numFmtId="0" fontId="20" fillId="0" borderId="0" xfId="42" applyFont="1" applyAlignment="1">
      <alignment vertical="top"/>
    </xf>
    <xf numFmtId="0" fontId="48" fillId="0" borderId="29" xfId="42" applyFont="1" applyBorder="1" applyAlignment="1"/>
    <xf numFmtId="0" fontId="40" fillId="0" borderId="27" xfId="42" applyFont="1" applyBorder="1" applyAlignment="1">
      <alignment horizontal="center" vertical="center"/>
    </xf>
    <xf numFmtId="0" fontId="40" fillId="0" borderId="28" xfId="42" applyFont="1" applyBorder="1" applyAlignment="1">
      <alignment horizontal="center" vertical="center"/>
    </xf>
    <xf numFmtId="0" fontId="48" fillId="0" borderId="0" xfId="42" applyFont="1" applyBorder="1" applyAlignment="1">
      <alignment vertical="center"/>
    </xf>
    <xf numFmtId="0" fontId="48" fillId="0" borderId="0" xfId="42" applyFont="1"/>
    <xf numFmtId="0" fontId="48" fillId="0" borderId="41" xfId="42" applyFont="1" applyBorder="1" applyAlignment="1"/>
    <xf numFmtId="0" fontId="40" fillId="0" borderId="43" xfId="42" applyNumberFormat="1" applyFont="1" applyBorder="1" applyAlignment="1">
      <alignment horizontal="center" vertical="center"/>
    </xf>
    <xf numFmtId="0" fontId="40" fillId="0" borderId="40" xfId="42" applyNumberFormat="1" applyFont="1" applyBorder="1" applyAlignment="1">
      <alignment horizontal="center" vertical="center"/>
    </xf>
    <xf numFmtId="0" fontId="40" fillId="0" borderId="19" xfId="42" applyNumberFormat="1" applyFont="1" applyBorder="1" applyAlignment="1">
      <alignment horizontal="center" vertical="center"/>
    </xf>
    <xf numFmtId="0" fontId="40" fillId="0" borderId="43" xfId="42" applyFont="1" applyBorder="1" applyAlignment="1">
      <alignment horizontal="center" vertical="center" wrapText="1"/>
    </xf>
    <xf numFmtId="0" fontId="40" fillId="0" borderId="40" xfId="42" applyFont="1" applyBorder="1" applyAlignment="1">
      <alignment horizontal="center" vertical="center" wrapText="1"/>
    </xf>
    <xf numFmtId="0" fontId="48" fillId="0" borderId="0" xfId="42" applyFont="1" applyBorder="1" applyAlignment="1">
      <alignment vertical="center" wrapText="1"/>
    </xf>
    <xf numFmtId="0" fontId="48" fillId="0" borderId="34" xfId="42" applyFont="1" applyBorder="1" applyAlignment="1"/>
    <xf numFmtId="0" fontId="40" fillId="0" borderId="30" xfId="42" applyFont="1" applyBorder="1" applyAlignment="1">
      <alignment horizontal="center" vertical="top" textRotation="255" wrapText="1"/>
    </xf>
    <xf numFmtId="0" fontId="40" fillId="0" borderId="31" xfId="42" applyFont="1" applyBorder="1" applyAlignment="1">
      <alignment horizontal="center" vertical="top" textRotation="255" wrapText="1"/>
    </xf>
    <xf numFmtId="0" fontId="49" fillId="0" borderId="30" xfId="42" applyFont="1" applyBorder="1" applyAlignment="1">
      <alignment horizontal="center" vertical="top" textRotation="255" wrapText="1"/>
    </xf>
    <xf numFmtId="0" fontId="48" fillId="0" borderId="34" xfId="42" applyFont="1" applyBorder="1" applyAlignment="1">
      <alignment horizontal="center" vertical="top" textRotation="255"/>
    </xf>
    <xf numFmtId="0" fontId="48" fillId="0" borderId="30" xfId="42" applyFont="1" applyBorder="1" applyAlignment="1">
      <alignment horizontal="center" vertical="top" textRotation="255" wrapText="1"/>
    </xf>
    <xf numFmtId="0" fontId="49" fillId="0" borderId="31" xfId="42" applyFont="1" applyBorder="1" applyAlignment="1">
      <alignment horizontal="center" vertical="top" textRotation="255" wrapText="1"/>
    </xf>
    <xf numFmtId="0" fontId="40" fillId="0" borderId="0" xfId="42" applyFont="1" applyBorder="1" applyAlignment="1">
      <alignment horizontal="center" vertical="top" textRotation="255" wrapText="1"/>
    </xf>
    <xf numFmtId="0" fontId="48" fillId="0" borderId="0" xfId="42" applyFont="1" applyBorder="1" applyAlignment="1">
      <alignment horizontal="center" vertical="top" textRotation="255" wrapText="1"/>
    </xf>
    <xf numFmtId="0" fontId="40" fillId="0" borderId="0" xfId="42" applyFont="1" applyBorder="1" applyAlignment="1">
      <alignment horizontal="center" vertical="top" textRotation="255"/>
    </xf>
    <xf numFmtId="0" fontId="40" fillId="0" borderId="24" xfId="42" applyFont="1" applyFill="1" applyBorder="1" applyAlignment="1">
      <alignment horizontal="center" vertical="center" wrapText="1"/>
    </xf>
    <xf numFmtId="41" fontId="40" fillId="0" borderId="25" xfId="42" applyNumberFormat="1" applyFont="1" applyFill="1" applyBorder="1" applyAlignment="1">
      <alignment horizontal="right" vertical="center"/>
    </xf>
    <xf numFmtId="41" fontId="49" fillId="0" borderId="25" xfId="42" applyNumberFormat="1" applyFont="1" applyFill="1" applyBorder="1" applyAlignment="1">
      <alignment horizontal="right" vertical="center"/>
    </xf>
    <xf numFmtId="41" fontId="49" fillId="0" borderId="26" xfId="42" applyNumberFormat="1" applyFont="1" applyFill="1" applyBorder="1" applyAlignment="1">
      <alignment horizontal="right" vertical="center"/>
    </xf>
    <xf numFmtId="41" fontId="48" fillId="0" borderId="0" xfId="42" applyNumberFormat="1" applyFont="1" applyFill="1" applyBorder="1" applyAlignment="1">
      <alignment vertical="center"/>
    </xf>
    <xf numFmtId="41" fontId="48" fillId="0" borderId="0" xfId="42" applyNumberFormat="1" applyFont="1" applyBorder="1" applyAlignment="1">
      <alignment vertical="center"/>
    </xf>
    <xf numFmtId="0" fontId="48" fillId="0" borderId="0" xfId="42" applyFont="1" applyFill="1"/>
    <xf numFmtId="0" fontId="48" fillId="0" borderId="0" xfId="42" applyFont="1" applyFill="1" applyAlignment="1">
      <alignment horizontal="right"/>
    </xf>
    <xf numFmtId="41" fontId="48" fillId="0" borderId="0" xfId="42" applyNumberFormat="1" applyFont="1" applyFill="1"/>
    <xf numFmtId="0" fontId="40" fillId="0" borderId="28" xfId="42" applyFont="1" applyFill="1" applyBorder="1" applyAlignment="1">
      <alignment horizontal="center" vertical="center"/>
    </xf>
    <xf numFmtId="0" fontId="40" fillId="0" borderId="29" xfId="42" applyFont="1" applyFill="1" applyBorder="1" applyAlignment="1">
      <alignment horizontal="center" vertical="center"/>
    </xf>
    <xf numFmtId="0" fontId="40" fillId="0" borderId="13" xfId="42" applyFont="1" applyFill="1" applyBorder="1" applyAlignment="1">
      <alignment horizontal="center" vertical="center" wrapText="1"/>
    </xf>
    <xf numFmtId="0" fontId="40" fillId="0" borderId="32" xfId="42" applyFont="1" applyFill="1" applyBorder="1" applyAlignment="1">
      <alignment horizontal="center" vertical="center" wrapText="1"/>
    </xf>
    <xf numFmtId="0" fontId="40" fillId="0" borderId="19" xfId="42" applyFont="1" applyFill="1" applyBorder="1" applyAlignment="1">
      <alignment horizontal="center" vertical="center" wrapText="1"/>
    </xf>
    <xf numFmtId="0" fontId="40" fillId="0" borderId="39" xfId="42" applyFont="1" applyFill="1" applyBorder="1" applyAlignment="1">
      <alignment horizontal="center" vertical="center"/>
    </xf>
    <xf numFmtId="0" fontId="40" fillId="0" borderId="34" xfId="42" applyFont="1" applyFill="1" applyBorder="1" applyAlignment="1">
      <alignment horizontal="center" vertical="top" textRotation="255" wrapText="1"/>
    </xf>
    <xf numFmtId="0" fontId="40" fillId="0" borderId="30" xfId="42" applyFont="1" applyFill="1" applyBorder="1" applyAlignment="1">
      <alignment horizontal="center" vertical="top" textRotation="255" wrapText="1"/>
    </xf>
    <xf numFmtId="0" fontId="40" fillId="0" borderId="30" xfId="42" applyFont="1" applyFill="1" applyBorder="1" applyAlignment="1">
      <alignment horizontal="center" vertical="top" textRotation="255"/>
    </xf>
    <xf numFmtId="0" fontId="40" fillId="0" borderId="31" xfId="42" applyFont="1" applyFill="1" applyBorder="1" applyAlignment="1">
      <alignment horizontal="center" vertical="top" textRotation="255"/>
    </xf>
    <xf numFmtId="0" fontId="49" fillId="0" borderId="30" xfId="42" applyFont="1" applyFill="1" applyBorder="1" applyAlignment="1">
      <alignment horizontal="center" vertical="top" textRotation="255"/>
    </xf>
    <xf numFmtId="0" fontId="40" fillId="0" borderId="34" xfId="42" applyFont="1" applyFill="1" applyBorder="1" applyAlignment="1">
      <alignment horizontal="center" vertical="top" textRotation="255"/>
    </xf>
    <xf numFmtId="0" fontId="48" fillId="0" borderId="31" xfId="42" applyFont="1" applyFill="1" applyBorder="1" applyAlignment="1">
      <alignment horizontal="center" vertical="top" textRotation="255" wrapText="1"/>
    </xf>
    <xf numFmtId="41" fontId="48" fillId="0" borderId="25" xfId="42" applyNumberFormat="1" applyFont="1" applyFill="1" applyBorder="1" applyAlignment="1">
      <alignment horizontal="right" vertical="center"/>
    </xf>
    <xf numFmtId="41" fontId="50" fillId="0" borderId="25" xfId="42" applyNumberFormat="1" applyFont="1" applyFill="1" applyBorder="1" applyAlignment="1">
      <alignment horizontal="right" vertical="center"/>
    </xf>
    <xf numFmtId="41" fontId="48" fillId="0" borderId="26" xfId="42" applyNumberFormat="1" applyFont="1" applyFill="1" applyBorder="1" applyAlignment="1">
      <alignment horizontal="right" vertical="center"/>
    </xf>
    <xf numFmtId="0" fontId="48" fillId="0" borderId="0" xfId="42" applyFont="1" applyBorder="1"/>
    <xf numFmtId="0" fontId="51" fillId="0" borderId="0" xfId="42" applyFont="1"/>
    <xf numFmtId="0" fontId="51" fillId="0" borderId="0" xfId="42" applyFont="1" applyBorder="1"/>
    <xf numFmtId="0" fontId="30" fillId="0" borderId="23" xfId="42" applyFont="1" applyBorder="1" applyAlignment="1">
      <alignment horizontal="left" vertical="center"/>
    </xf>
    <xf numFmtId="0" fontId="41" fillId="0" borderId="0" xfId="42" applyFont="1"/>
    <xf numFmtId="0" fontId="30" fillId="0" borderId="22" xfId="42" applyFont="1" applyBorder="1" applyAlignment="1">
      <alignment horizontal="center" vertical="center"/>
    </xf>
    <xf numFmtId="0" fontId="30" fillId="0" borderId="11" xfId="42" applyFont="1" applyBorder="1" applyAlignment="1">
      <alignment horizontal="center" vertical="center"/>
    </xf>
    <xf numFmtId="0" fontId="30" fillId="0" borderId="27" xfId="42" applyFont="1" applyBorder="1" applyAlignment="1">
      <alignment horizontal="center" vertical="center"/>
    </xf>
    <xf numFmtId="0" fontId="30" fillId="0" borderId="29" xfId="42" applyFont="1" applyBorder="1" applyAlignment="1">
      <alignment horizontal="center" vertical="center"/>
    </xf>
    <xf numFmtId="0" fontId="30" fillId="0" borderId="28" xfId="42" applyFont="1" applyBorder="1" applyAlignment="1">
      <alignment horizontal="center" vertical="center"/>
    </xf>
    <xf numFmtId="0" fontId="30" fillId="0" borderId="23" xfId="42" applyFont="1" applyBorder="1" applyAlignment="1">
      <alignment horizontal="center" vertical="center"/>
    </xf>
    <xf numFmtId="0" fontId="30" fillId="0" borderId="14" xfId="42" applyFont="1" applyBorder="1" applyAlignment="1">
      <alignment horizontal="center" vertical="center"/>
    </xf>
    <xf numFmtId="0" fontId="30" fillId="0" borderId="30" xfId="42" applyFont="1" applyBorder="1" applyAlignment="1">
      <alignment horizontal="center" vertical="center"/>
    </xf>
    <xf numFmtId="0" fontId="30" fillId="0" borderId="31" xfId="42" applyFont="1" applyBorder="1" applyAlignment="1">
      <alignment horizontal="center" vertical="center"/>
    </xf>
    <xf numFmtId="0" fontId="34" fillId="0" borderId="28" xfId="42" applyFont="1" applyBorder="1" applyAlignment="1">
      <alignment horizontal="distributed" vertical="center"/>
    </xf>
    <xf numFmtId="0" fontId="34" fillId="0" borderId="29" xfId="42" applyFont="1" applyBorder="1" applyAlignment="1">
      <alignment horizontal="distributed" vertical="center"/>
    </xf>
    <xf numFmtId="41" fontId="28" fillId="0" borderId="33" xfId="42" applyNumberFormat="1" applyFont="1" applyBorder="1" applyAlignment="1">
      <alignment horizontal="right" vertical="center"/>
    </xf>
    <xf numFmtId="41" fontId="28" fillId="0" borderId="27" xfId="42" applyNumberFormat="1" applyFont="1" applyBorder="1" applyAlignment="1">
      <alignment horizontal="right" vertical="center"/>
    </xf>
    <xf numFmtId="0" fontId="33" fillId="0" borderId="0" xfId="42" applyFont="1"/>
    <xf numFmtId="0" fontId="30" fillId="0" borderId="40" xfId="42" applyFont="1" applyBorder="1" applyAlignment="1">
      <alignment horizontal="distributed" vertical="center"/>
    </xf>
    <xf numFmtId="0" fontId="30" fillId="0" borderId="41" xfId="42" applyFont="1" applyBorder="1" applyAlignment="1">
      <alignment horizontal="distributed" vertical="center"/>
    </xf>
    <xf numFmtId="41" fontId="25" fillId="0" borderId="44" xfId="42" applyNumberFormat="1" applyFont="1" applyBorder="1" applyAlignment="1">
      <alignment horizontal="right" vertical="center"/>
    </xf>
    <xf numFmtId="41" fontId="25" fillId="0" borderId="43" xfId="42" applyNumberFormat="1" applyFont="1" applyBorder="1" applyAlignment="1">
      <alignment horizontal="right" vertical="center"/>
    </xf>
    <xf numFmtId="0" fontId="30" fillId="0" borderId="42" xfId="42" applyFont="1" applyBorder="1" applyAlignment="1">
      <alignment horizontal="distributed" vertical="center"/>
    </xf>
    <xf numFmtId="0" fontId="30" fillId="0" borderId="34" xfId="42" applyFont="1" applyBorder="1" applyAlignment="1">
      <alignment horizontal="distributed" vertical="center"/>
    </xf>
    <xf numFmtId="41" fontId="25" fillId="0" borderId="30" xfId="42" applyNumberFormat="1" applyFont="1" applyBorder="1" applyAlignment="1">
      <alignment horizontal="right" vertical="center"/>
    </xf>
    <xf numFmtId="41" fontId="25" fillId="0" borderId="31" xfId="42" applyNumberFormat="1" applyFont="1" applyBorder="1" applyAlignment="1">
      <alignment horizontal="right" vertical="center"/>
    </xf>
    <xf numFmtId="41" fontId="30" fillId="0" borderId="0" xfId="42" applyNumberFormat="1" applyFont="1" applyBorder="1" applyAlignment="1">
      <alignment horizontal="left" vertical="center"/>
    </xf>
    <xf numFmtId="41" fontId="30" fillId="0" borderId="0" xfId="42" applyNumberFormat="1" applyFont="1" applyBorder="1" applyAlignment="1">
      <alignment horizontal="center" vertical="center"/>
    </xf>
    <xf numFmtId="41" fontId="30" fillId="0" borderId="0" xfId="42" applyNumberFormat="1" applyFont="1" applyBorder="1" applyAlignment="1">
      <alignment horizontal="right" vertical="center"/>
    </xf>
    <xf numFmtId="0" fontId="30" fillId="0" borderId="27" xfId="42" applyFont="1" applyBorder="1" applyAlignment="1">
      <alignment horizontal="center" vertical="center" wrapText="1"/>
    </xf>
    <xf numFmtId="0" fontId="30" fillId="0" borderId="28" xfId="42" applyFont="1" applyBorder="1" applyAlignment="1">
      <alignment horizontal="center" vertical="center" wrapText="1"/>
    </xf>
    <xf numFmtId="0" fontId="30" fillId="0" borderId="29" xfId="42" applyFont="1" applyBorder="1" applyAlignment="1">
      <alignment horizontal="center" vertical="center" wrapText="1"/>
    </xf>
    <xf numFmtId="0" fontId="30" fillId="0" borderId="13" xfId="42" applyFont="1" applyBorder="1" applyAlignment="1">
      <alignment horizontal="center" vertical="center" shrinkToFit="1"/>
    </xf>
    <xf numFmtId="0" fontId="30" fillId="0" borderId="0" xfId="42" applyFont="1" applyAlignment="1">
      <alignment horizontal="center" vertical="center"/>
    </xf>
    <xf numFmtId="0" fontId="30" fillId="0" borderId="10" xfId="42" applyFont="1" applyBorder="1" applyAlignment="1">
      <alignment horizontal="center" vertical="center"/>
    </xf>
    <xf numFmtId="0" fontId="30" fillId="0" borderId="15" xfId="42" applyFont="1" applyBorder="1" applyAlignment="1">
      <alignment horizontal="center" vertical="center"/>
    </xf>
    <xf numFmtId="0" fontId="30" fillId="0" borderId="30" xfId="42" applyFont="1" applyBorder="1" applyAlignment="1">
      <alignment horizontal="center" vertical="center" wrapText="1"/>
    </xf>
    <xf numFmtId="0" fontId="30" fillId="0" borderId="31" xfId="42" applyFont="1" applyBorder="1" applyAlignment="1">
      <alignment horizontal="center" vertical="center" wrapText="1"/>
    </xf>
    <xf numFmtId="0" fontId="30" fillId="0" borderId="15" xfId="42" applyFont="1" applyBorder="1" applyAlignment="1">
      <alignment horizontal="center" vertical="center" shrinkToFit="1"/>
    </xf>
    <xf numFmtId="0" fontId="34" fillId="0" borderId="0" xfId="42" applyFont="1"/>
    <xf numFmtId="41" fontId="30" fillId="0" borderId="0" xfId="42" applyNumberFormat="1" applyFont="1"/>
    <xf numFmtId="0" fontId="52" fillId="0" borderId="0" xfId="42" applyFont="1"/>
    <xf numFmtId="0" fontId="53" fillId="0" borderId="0" xfId="42" applyFont="1"/>
    <xf numFmtId="0" fontId="32" fillId="0" borderId="0" xfId="42" applyFont="1" applyBorder="1"/>
    <xf numFmtId="0" fontId="31" fillId="0" borderId="0" xfId="42" applyFont="1" applyAlignment="1">
      <alignment vertical="center"/>
    </xf>
    <xf numFmtId="0" fontId="30" fillId="0" borderId="0" xfId="42" applyFont="1" applyBorder="1" applyAlignment="1">
      <alignment horizontal="left" vertical="center" wrapText="1"/>
    </xf>
    <xf numFmtId="0" fontId="25" fillId="0" borderId="0" xfId="42" applyFont="1" applyAlignment="1">
      <alignment vertical="center" wrapText="1"/>
    </xf>
    <xf numFmtId="0" fontId="30" fillId="0" borderId="23" xfId="42" applyFont="1" applyBorder="1" applyAlignment="1">
      <alignment horizontal="left" vertical="center" wrapText="1"/>
    </xf>
    <xf numFmtId="0" fontId="30" fillId="0" borderId="23" xfId="42" applyFont="1" applyBorder="1" applyAlignment="1">
      <alignment horizontal="right" vertical="center" wrapText="1"/>
    </xf>
    <xf numFmtId="0" fontId="30" fillId="0" borderId="11" xfId="42" applyFont="1" applyBorder="1" applyAlignment="1">
      <alignment horizontal="center" vertical="center"/>
    </xf>
    <xf numFmtId="0" fontId="30" fillId="0" borderId="14" xfId="42" applyFont="1" applyBorder="1" applyAlignment="1">
      <alignment horizontal="center" vertical="center"/>
    </xf>
    <xf numFmtId="41" fontId="25" fillId="0" borderId="24" xfId="42" applyNumberFormat="1" applyFont="1" applyBorder="1" applyAlignment="1">
      <alignment horizontal="right" vertical="center"/>
    </xf>
    <xf numFmtId="41" fontId="25" fillId="0" borderId="25" xfId="42" applyNumberFormat="1" applyFont="1" applyFill="1" applyBorder="1" applyAlignment="1">
      <alignment horizontal="right" vertical="center"/>
    </xf>
    <xf numFmtId="41" fontId="25" fillId="0" borderId="26" xfId="42" applyNumberFormat="1" applyFont="1" applyFill="1" applyBorder="1" applyAlignment="1">
      <alignment horizontal="right" vertical="center"/>
    </xf>
    <xf numFmtId="0" fontId="51" fillId="0" borderId="0" xfId="42" applyFont="1" applyAlignment="1">
      <alignment vertical="top"/>
    </xf>
    <xf numFmtId="0" fontId="32" fillId="0" borderId="0" xfId="42" applyFont="1" applyAlignment="1">
      <alignment vertical="top"/>
    </xf>
    <xf numFmtId="0" fontId="30" fillId="0" borderId="0" xfId="42" applyFont="1" applyAlignment="1">
      <alignment horizontal="right" vertical="center"/>
    </xf>
    <xf numFmtId="0" fontId="34" fillId="0" borderId="28" xfId="42" applyFont="1" applyBorder="1" applyAlignment="1">
      <alignment horizontal="center" vertical="center"/>
    </xf>
    <xf numFmtId="0" fontId="34" fillId="0" borderId="29" xfId="42" applyFont="1" applyBorder="1" applyAlignment="1">
      <alignment horizontal="center" vertical="center"/>
    </xf>
    <xf numFmtId="0" fontId="30" fillId="0" borderId="33" xfId="42" applyFont="1" applyBorder="1" applyAlignment="1">
      <alignment horizontal="center" vertical="center"/>
    </xf>
    <xf numFmtId="0" fontId="30" fillId="0" borderId="27" xfId="42" applyFont="1" applyBorder="1" applyAlignment="1">
      <alignment horizontal="center" vertical="center"/>
    </xf>
    <xf numFmtId="41" fontId="28" fillId="0" borderId="42" xfId="42" applyNumberFormat="1" applyFont="1" applyFill="1" applyBorder="1" applyAlignment="1">
      <alignment horizontal="right" vertical="center"/>
    </xf>
    <xf numFmtId="41" fontId="28" fillId="0" borderId="34" xfId="42" applyNumberFormat="1" applyFont="1" applyFill="1" applyBorder="1" applyAlignment="1">
      <alignment horizontal="right" vertical="center"/>
    </xf>
    <xf numFmtId="41" fontId="25" fillId="0" borderId="30" xfId="42" applyNumberFormat="1" applyFont="1" applyFill="1" applyBorder="1" applyAlignment="1">
      <alignment horizontal="right" vertical="center"/>
    </xf>
    <xf numFmtId="41" fontId="34" fillId="0" borderId="0" xfId="42" applyNumberFormat="1" applyFont="1" applyBorder="1" applyAlignment="1">
      <alignment horizontal="center" vertical="center"/>
    </xf>
    <xf numFmtId="0" fontId="30" fillId="0" borderId="22" xfId="42" applyFont="1" applyBorder="1" applyAlignment="1">
      <alignment horizontal="right" vertical="top"/>
    </xf>
    <xf numFmtId="0" fontId="30" fillId="0" borderId="11" xfId="42" applyFont="1" applyBorder="1" applyAlignment="1">
      <alignment horizontal="right"/>
    </xf>
    <xf numFmtId="0" fontId="30" fillId="0" borderId="12" xfId="42" applyFont="1" applyBorder="1" applyAlignment="1">
      <alignment horizontal="center" vertical="center"/>
    </xf>
    <xf numFmtId="0" fontId="30" fillId="0" borderId="13" xfId="42" applyFont="1" applyBorder="1" applyAlignment="1">
      <alignment horizontal="center" vertical="center"/>
    </xf>
    <xf numFmtId="0" fontId="30" fillId="0" borderId="0" xfId="42" applyFont="1" applyBorder="1" applyAlignment="1">
      <alignment horizontal="right" vertical="top"/>
    </xf>
    <xf numFmtId="0" fontId="30" fillId="0" borderId="16" xfId="42" applyFont="1" applyBorder="1" applyAlignment="1">
      <alignment horizontal="right" vertical="top"/>
    </xf>
    <xf numFmtId="0" fontId="30" fillId="0" borderId="17" xfId="42" applyFont="1" applyBorder="1" applyAlignment="1">
      <alignment horizontal="center" vertical="center"/>
    </xf>
    <xf numFmtId="0" fontId="30" fillId="0" borderId="18" xfId="42" applyFont="1" applyBorder="1" applyAlignment="1">
      <alignment horizontal="center" vertical="center"/>
    </xf>
    <xf numFmtId="0" fontId="30" fillId="0" borderId="23" xfId="42" applyFont="1" applyBorder="1" applyAlignment="1"/>
    <xf numFmtId="0" fontId="30" fillId="0" borderId="23" xfId="42" applyFont="1" applyBorder="1" applyAlignment="1">
      <alignment horizontal="right" vertical="top"/>
    </xf>
    <xf numFmtId="0" fontId="30" fillId="0" borderId="14" xfId="42" applyFont="1" applyBorder="1" applyAlignment="1">
      <alignment horizontal="right" vertical="top"/>
    </xf>
    <xf numFmtId="0" fontId="30" fillId="0" borderId="15" xfId="42" applyFont="1" applyBorder="1" applyAlignment="1">
      <alignment horizontal="center" vertical="center"/>
    </xf>
    <xf numFmtId="0" fontId="34" fillId="0" borderId="0" xfId="42" applyFont="1" applyBorder="1" applyAlignment="1">
      <alignment horizontal="center" vertical="center"/>
    </xf>
    <xf numFmtId="0" fontId="34" fillId="0" borderId="16" xfId="42" applyFont="1" applyBorder="1" applyAlignment="1">
      <alignment horizontal="center" vertical="center"/>
    </xf>
    <xf numFmtId="41" fontId="34" fillId="0" borderId="38" xfId="42" applyNumberFormat="1" applyFont="1" applyBorder="1" applyAlignment="1">
      <alignment horizontal="right" vertical="center"/>
    </xf>
    <xf numFmtId="41" fontId="34" fillId="0" borderId="39" xfId="42" applyNumberFormat="1" applyFont="1" applyBorder="1" applyAlignment="1">
      <alignment horizontal="right" vertical="center"/>
    </xf>
    <xf numFmtId="0" fontId="30" fillId="0" borderId="32" xfId="42" applyFont="1" applyBorder="1" applyAlignment="1">
      <alignment horizontal="center" vertical="center"/>
    </xf>
    <xf numFmtId="0" fontId="30" fillId="0" borderId="19" xfId="42" applyFont="1" applyBorder="1" applyAlignment="1">
      <alignment horizontal="center" vertical="center"/>
    </xf>
    <xf numFmtId="41" fontId="30" fillId="0" borderId="20" xfId="42" applyNumberFormat="1" applyFont="1" applyBorder="1" applyAlignment="1">
      <alignment horizontal="right" vertical="center"/>
    </xf>
    <xf numFmtId="41" fontId="30" fillId="0" borderId="21" xfId="42" applyNumberFormat="1" applyFont="1" applyBorder="1" applyAlignment="1">
      <alignment horizontal="right" vertical="center"/>
    </xf>
    <xf numFmtId="0" fontId="30" fillId="0" borderId="0" xfId="42" applyFont="1" applyBorder="1" applyAlignment="1">
      <alignment horizontal="center" vertical="center"/>
    </xf>
    <xf numFmtId="0" fontId="30" fillId="0" borderId="16" xfId="42" applyFont="1" applyBorder="1" applyAlignment="1">
      <alignment horizontal="center" vertical="center"/>
    </xf>
    <xf numFmtId="41" fontId="30" fillId="0" borderId="17" xfId="42" applyNumberFormat="1" applyFont="1" applyBorder="1" applyAlignment="1">
      <alignment horizontal="right" vertical="center"/>
    </xf>
    <xf numFmtId="41" fontId="30" fillId="0" borderId="18" xfId="42" applyNumberFormat="1" applyFont="1" applyBorder="1" applyAlignment="1">
      <alignment horizontal="right" vertical="center"/>
    </xf>
    <xf numFmtId="0" fontId="30" fillId="0" borderId="23" xfId="42" applyFont="1" applyBorder="1" applyAlignment="1">
      <alignment horizontal="center" vertical="center"/>
    </xf>
    <xf numFmtId="41" fontId="30" fillId="0" borderId="10" xfId="42" applyNumberFormat="1" applyFont="1" applyBorder="1" applyAlignment="1">
      <alignment horizontal="right" vertical="center"/>
    </xf>
    <xf numFmtId="41" fontId="30" fillId="0" borderId="15" xfId="42" applyNumberFormat="1" applyFont="1" applyBorder="1" applyAlignment="1">
      <alignment horizontal="right" vertical="center"/>
    </xf>
    <xf numFmtId="0" fontId="21" fillId="0" borderId="0" xfId="42" applyFont="1" applyAlignment="1">
      <alignment vertical="top"/>
    </xf>
    <xf numFmtId="0" fontId="38" fillId="0" borderId="0" xfId="42" applyFont="1" applyAlignment="1">
      <alignment horizontal="right"/>
    </xf>
    <xf numFmtId="41" fontId="28" fillId="0" borderId="17" xfId="42" applyNumberFormat="1" applyFont="1" applyFill="1" applyBorder="1" applyAlignment="1">
      <alignment vertical="center"/>
    </xf>
    <xf numFmtId="41" fontId="28" fillId="0" borderId="18" xfId="42" applyNumberFormat="1" applyFont="1" applyFill="1" applyBorder="1" applyAlignment="1">
      <alignment vertical="center"/>
    </xf>
    <xf numFmtId="3" fontId="24" fillId="0" borderId="0" xfId="42" applyNumberFormat="1" applyFont="1" applyFill="1" applyBorder="1" applyAlignment="1">
      <alignment vertical="center"/>
    </xf>
    <xf numFmtId="3" fontId="25" fillId="0" borderId="0" xfId="42" applyNumberFormat="1" applyFont="1" applyFill="1" applyBorder="1" applyAlignment="1">
      <alignment vertical="center"/>
    </xf>
    <xf numFmtId="3" fontId="25" fillId="0" borderId="0" xfId="42" applyNumberFormat="1" applyFont="1" applyBorder="1" applyAlignment="1">
      <alignment vertical="center"/>
    </xf>
    <xf numFmtId="41" fontId="25" fillId="0" borderId="17" xfId="43" applyNumberFormat="1" applyFont="1" applyFill="1" applyBorder="1" applyAlignment="1" applyProtection="1">
      <alignment horizontal="right" vertical="center"/>
    </xf>
    <xf numFmtId="0" fontId="25" fillId="0" borderId="22" xfId="42" applyFont="1" applyBorder="1" applyAlignment="1">
      <alignment vertical="center" wrapText="1"/>
    </xf>
    <xf numFmtId="0" fontId="25" fillId="0" borderId="0" xfId="42" applyFont="1" applyAlignment="1">
      <alignment vertical="top"/>
    </xf>
    <xf numFmtId="0" fontId="40" fillId="0" borderId="0" xfId="42" applyFont="1" applyAlignment="1">
      <alignment horizontal="center" vertical="top"/>
    </xf>
    <xf numFmtId="0" fontId="54" fillId="0" borderId="0" xfId="42" applyFont="1" applyFill="1" applyBorder="1"/>
    <xf numFmtId="41" fontId="54" fillId="0" borderId="0" xfId="42" applyNumberFormat="1" applyFont="1" applyFill="1" applyBorder="1"/>
    <xf numFmtId="0" fontId="30" fillId="0" borderId="0" xfId="42" applyFont="1" applyAlignment="1">
      <alignment horizontal="left" vertical="center" wrapText="1"/>
    </xf>
    <xf numFmtId="0" fontId="25" fillId="0" borderId="29" xfId="42" applyFont="1" applyFill="1" applyBorder="1" applyAlignment="1">
      <alignment horizontal="center" vertical="center"/>
    </xf>
    <xf numFmtId="0" fontId="25" fillId="0" borderId="13" xfId="42" applyFont="1" applyFill="1" applyBorder="1" applyAlignment="1">
      <alignment horizontal="center" vertical="center" wrapText="1"/>
    </xf>
    <xf numFmtId="0" fontId="25" fillId="0" borderId="27" xfId="42" applyFont="1" applyFill="1" applyBorder="1" applyAlignment="1">
      <alignment horizontal="center" vertical="center" wrapText="1"/>
    </xf>
    <xf numFmtId="0" fontId="25" fillId="0" borderId="0" xfId="42" applyFont="1" applyFill="1" applyBorder="1" applyAlignment="1">
      <alignment horizontal="center" vertical="center"/>
    </xf>
    <xf numFmtId="0" fontId="25" fillId="0" borderId="16" xfId="42" applyFont="1" applyFill="1" applyBorder="1" applyAlignment="1">
      <alignment horizontal="center" vertical="center"/>
    </xf>
    <xf numFmtId="0" fontId="25" fillId="0" borderId="17" xfId="42" applyFont="1" applyFill="1" applyBorder="1" applyAlignment="1">
      <alignment horizontal="center" vertical="center"/>
    </xf>
    <xf numFmtId="0" fontId="25" fillId="0" borderId="17" xfId="42" applyFont="1" applyFill="1" applyBorder="1" applyAlignment="1">
      <alignment horizontal="center" vertical="center" wrapText="1"/>
    </xf>
    <xf numFmtId="0" fontId="25" fillId="0" borderId="20" xfId="42" applyFont="1" applyFill="1" applyBorder="1" applyAlignment="1">
      <alignment horizontal="center" vertical="center" wrapText="1"/>
    </xf>
    <xf numFmtId="0" fontId="25" fillId="0" borderId="43" xfId="42" applyFont="1" applyFill="1" applyBorder="1" applyAlignment="1">
      <alignment horizontal="center" vertical="center" wrapText="1"/>
    </xf>
    <xf numFmtId="0" fontId="25" fillId="0" borderId="10" xfId="42" applyFont="1" applyFill="1" applyBorder="1" applyAlignment="1">
      <alignment horizontal="center" vertical="center"/>
    </xf>
    <xf numFmtId="0" fontId="25" fillId="0" borderId="15" xfId="42" applyFont="1" applyFill="1" applyBorder="1" applyAlignment="1">
      <alignment horizontal="center" vertical="center" wrapText="1"/>
    </xf>
    <xf numFmtId="0" fontId="25" fillId="0" borderId="31" xfId="42" applyFont="1" applyFill="1" applyBorder="1" applyAlignment="1">
      <alignment horizontal="center" vertical="center" wrapText="1"/>
    </xf>
    <xf numFmtId="41" fontId="25" fillId="0" borderId="12" xfId="42" applyNumberFormat="1" applyFont="1" applyFill="1" applyBorder="1" applyAlignment="1">
      <alignment horizontal="right" vertical="center"/>
    </xf>
    <xf numFmtId="41" fontId="25" fillId="0" borderId="17" xfId="42" applyNumberFormat="1" applyFont="1" applyFill="1" applyBorder="1" applyAlignment="1">
      <alignment horizontal="right" vertical="center"/>
    </xf>
    <xf numFmtId="41" fontId="25" fillId="0" borderId="17" xfId="42" applyNumberFormat="1" applyFont="1" applyFill="1" applyBorder="1" applyAlignment="1">
      <alignment vertical="center"/>
    </xf>
    <xf numFmtId="41" fontId="25" fillId="0" borderId="18" xfId="42" applyNumberFormat="1" applyFont="1" applyFill="1" applyBorder="1" applyAlignment="1">
      <alignment horizontal="right" vertical="center"/>
    </xf>
    <xf numFmtId="41" fontId="25" fillId="0" borderId="38" xfId="42" applyNumberFormat="1" applyFont="1" applyFill="1" applyBorder="1" applyAlignment="1">
      <alignment horizontal="right" vertical="center"/>
    </xf>
    <xf numFmtId="0" fontId="25" fillId="0" borderId="38" xfId="42" applyFont="1" applyFill="1" applyBorder="1" applyAlignment="1">
      <alignment horizontal="right" vertical="center"/>
    </xf>
    <xf numFmtId="41" fontId="25" fillId="0" borderId="38" xfId="42" applyNumberFormat="1" applyFont="1" applyFill="1" applyBorder="1" applyAlignment="1">
      <alignment vertical="center"/>
    </xf>
    <xf numFmtId="41" fontId="25" fillId="0" borderId="39" xfId="42" applyNumberFormat="1" applyFont="1" applyFill="1" applyBorder="1" applyAlignment="1">
      <alignment horizontal="right" vertical="center"/>
    </xf>
    <xf numFmtId="0" fontId="25" fillId="0" borderId="20" xfId="42" applyFont="1" applyFill="1" applyBorder="1" applyAlignment="1">
      <alignment vertical="center"/>
    </xf>
    <xf numFmtId="0" fontId="25" fillId="0" borderId="38" xfId="42" applyFont="1" applyFill="1" applyBorder="1" applyAlignment="1">
      <alignment vertical="center"/>
    </xf>
    <xf numFmtId="41" fontId="25" fillId="0" borderId="38" xfId="42" applyNumberFormat="1" applyFont="1" applyFill="1" applyBorder="1" applyAlignment="1">
      <alignment horizontal="right" vertical="center"/>
    </xf>
    <xf numFmtId="41" fontId="25" fillId="0" borderId="38" xfId="42" applyNumberFormat="1" applyFont="1" applyFill="1" applyBorder="1" applyAlignment="1">
      <alignment vertical="center"/>
    </xf>
    <xf numFmtId="41" fontId="25" fillId="0" borderId="39" xfId="42" applyNumberFormat="1" applyFont="1" applyFill="1" applyBorder="1" applyAlignment="1">
      <alignment vertical="center"/>
    </xf>
    <xf numFmtId="0" fontId="40" fillId="0" borderId="37" xfId="42" applyFont="1" applyFill="1" applyBorder="1" applyAlignment="1">
      <alignment horizontal="center" vertical="center" wrapText="1"/>
    </xf>
    <xf numFmtId="41" fontId="25" fillId="0" borderId="39" xfId="42" applyNumberFormat="1" applyFont="1" applyFill="1" applyBorder="1" applyAlignment="1">
      <alignment horizontal="right" vertical="center"/>
    </xf>
    <xf numFmtId="0" fontId="28" fillId="0" borderId="42" xfId="42" applyFont="1" applyFill="1" applyBorder="1" applyAlignment="1">
      <alignment horizontal="center" vertical="center"/>
    </xf>
    <xf numFmtId="0" fontId="28" fillId="0" borderId="34" xfId="42" applyFont="1" applyFill="1" applyBorder="1" applyAlignment="1">
      <alignment horizontal="center" vertical="center"/>
    </xf>
    <xf numFmtId="41" fontId="28" fillId="0" borderId="34" xfId="42" applyNumberFormat="1" applyFont="1" applyFill="1" applyBorder="1" applyAlignment="1">
      <alignment horizontal="right" vertical="center"/>
    </xf>
    <xf numFmtId="41" fontId="28" fillId="0" borderId="30" xfId="42" applyNumberFormat="1" applyFont="1" applyFill="1" applyBorder="1" applyAlignment="1">
      <alignment vertical="center"/>
    </xf>
    <xf numFmtId="41" fontId="28" fillId="0" borderId="31" xfId="42" applyNumberFormat="1" applyFont="1" applyFill="1" applyBorder="1" applyAlignment="1">
      <alignment vertical="center"/>
    </xf>
    <xf numFmtId="38" fontId="30" fillId="0" borderId="0" xfId="43" applyFont="1" applyAlignment="1">
      <alignment vertical="center"/>
    </xf>
    <xf numFmtId="0" fontId="55" fillId="0" borderId="0" xfId="42" applyFont="1"/>
    <xf numFmtId="0" fontId="30" fillId="0" borderId="0" xfId="42" applyFont="1" applyBorder="1" applyAlignment="1">
      <alignment horizontal="right"/>
    </xf>
    <xf numFmtId="0" fontId="30" fillId="0" borderId="0" xfId="42" applyFont="1" applyAlignment="1">
      <alignment horizontal="right"/>
    </xf>
    <xf numFmtId="0" fontId="23" fillId="0" borderId="0" xfId="42" applyFont="1" applyAlignment="1" applyProtection="1">
      <alignment horizontal="left" vertical="center"/>
    </xf>
    <xf numFmtId="0" fontId="56" fillId="0" borderId="0" xfId="42" applyFont="1" applyAlignment="1">
      <alignment vertical="center"/>
    </xf>
    <xf numFmtId="58" fontId="24" fillId="0" borderId="0" xfId="42" applyNumberFormat="1" applyFont="1" applyBorder="1" applyAlignment="1">
      <alignment horizontal="center"/>
    </xf>
    <xf numFmtId="0" fontId="24" fillId="0" borderId="0" xfId="42" applyFont="1" applyBorder="1" applyAlignment="1">
      <alignment horizontal="center"/>
    </xf>
    <xf numFmtId="0" fontId="57" fillId="0" borderId="0" xfId="42" applyFont="1" applyAlignment="1">
      <alignment vertical="center"/>
    </xf>
    <xf numFmtId="0" fontId="25" fillId="0" borderId="41" xfId="42" applyFont="1" applyBorder="1" applyAlignment="1" applyProtection="1">
      <alignment horizontal="center" vertical="center"/>
    </xf>
    <xf numFmtId="0" fontId="25" fillId="0" borderId="44" xfId="42" applyFont="1" applyBorder="1" applyAlignment="1" applyProtection="1">
      <alignment horizontal="center" vertical="center"/>
    </xf>
    <xf numFmtId="0" fontId="25" fillId="0" borderId="20" xfId="42" applyFont="1" applyBorder="1" applyAlignment="1" applyProtection="1">
      <alignment horizontal="center" vertical="center" wrapText="1"/>
    </xf>
    <xf numFmtId="0" fontId="25" fillId="0" borderId="44" xfId="42" applyFont="1" applyBorder="1" applyAlignment="1" applyProtection="1">
      <alignment horizontal="center" vertical="center" wrapText="1"/>
    </xf>
    <xf numFmtId="0" fontId="25" fillId="0" borderId="43" xfId="42" applyFont="1" applyBorder="1" applyAlignment="1" applyProtection="1">
      <alignment horizontal="center" vertical="center"/>
    </xf>
    <xf numFmtId="0" fontId="25" fillId="0" borderId="40" xfId="42" applyFont="1" applyBorder="1" applyAlignment="1" applyProtection="1">
      <alignment horizontal="center" vertical="center"/>
    </xf>
    <xf numFmtId="0" fontId="57" fillId="0" borderId="0" xfId="42" applyFont="1" applyBorder="1" applyAlignment="1" applyProtection="1">
      <alignment horizontal="center" vertical="center"/>
    </xf>
    <xf numFmtId="0" fontId="57" fillId="0" borderId="0" xfId="42" applyFont="1" applyBorder="1" applyAlignment="1">
      <alignment vertical="center"/>
    </xf>
    <xf numFmtId="0" fontId="25" fillId="0" borderId="44" xfId="42" applyFont="1" applyBorder="1" applyAlignment="1" applyProtection="1">
      <alignment horizontal="center" vertical="center"/>
    </xf>
    <xf numFmtId="0" fontId="40" fillId="0" borderId="44" xfId="42" applyFont="1" applyBorder="1" applyAlignment="1" applyProtection="1">
      <alignment horizontal="center" vertical="center" wrapText="1"/>
    </xf>
    <xf numFmtId="0" fontId="25" fillId="0" borderId="38" xfId="42" applyFont="1" applyBorder="1" applyAlignment="1" applyProtection="1">
      <alignment horizontal="center" vertical="center" wrapText="1"/>
    </xf>
    <xf numFmtId="0" fontId="57" fillId="0" borderId="0" xfId="42" applyFont="1" applyBorder="1" applyAlignment="1" applyProtection="1">
      <alignment horizontal="left" vertical="center"/>
    </xf>
    <xf numFmtId="0" fontId="25" fillId="0" borderId="41" xfId="42" applyFont="1" applyFill="1" applyBorder="1" applyAlignment="1" applyProtection="1">
      <alignment horizontal="center" vertical="center"/>
    </xf>
    <xf numFmtId="41" fontId="25" fillId="0" borderId="44" xfId="43" applyNumberFormat="1" applyFont="1" applyFill="1" applyBorder="1" applyAlignment="1">
      <alignment horizontal="right" vertical="center"/>
    </xf>
    <xf numFmtId="177" fontId="25" fillId="0" borderId="43" xfId="42" applyNumberFormat="1" applyFont="1" applyBorder="1" applyAlignment="1" applyProtection="1">
      <alignment horizontal="right" vertical="center"/>
    </xf>
    <xf numFmtId="177" fontId="57" fillId="0" borderId="0" xfId="42" applyNumberFormat="1" applyFont="1" applyBorder="1" applyAlignment="1" applyProtection="1">
      <alignment vertical="center"/>
    </xf>
    <xf numFmtId="0" fontId="57" fillId="0" borderId="0" xfId="42" applyFont="1" applyBorder="1" applyAlignment="1" applyProtection="1">
      <alignment vertical="center"/>
    </xf>
    <xf numFmtId="0" fontId="57" fillId="0" borderId="0" xfId="42" applyFont="1" applyBorder="1" applyAlignment="1" applyProtection="1">
      <alignment horizontal="right" vertical="center"/>
    </xf>
    <xf numFmtId="0" fontId="25" fillId="0" borderId="45" xfId="42" applyFont="1" applyBorder="1" applyAlignment="1" applyProtection="1">
      <alignment horizontal="left" vertical="center"/>
    </xf>
    <xf numFmtId="0" fontId="25" fillId="0" borderId="45" xfId="42" applyFont="1" applyBorder="1" applyAlignment="1">
      <alignment vertical="center"/>
    </xf>
    <xf numFmtId="0" fontId="28" fillId="0" borderId="45" xfId="42" applyFont="1" applyBorder="1" applyAlignment="1" applyProtection="1">
      <alignment vertical="center"/>
    </xf>
    <xf numFmtId="37" fontId="25" fillId="0" borderId="0" xfId="42" applyNumberFormat="1" applyFont="1" applyBorder="1" applyAlignment="1" applyProtection="1">
      <alignment vertical="center"/>
    </xf>
    <xf numFmtId="0" fontId="25" fillId="0" borderId="0" xfId="42" applyFont="1" applyAlignment="1" applyProtection="1">
      <alignment horizontal="left" vertical="center"/>
    </xf>
    <xf numFmtId="0" fontId="28" fillId="0" borderId="0" xfId="42" applyFont="1" applyAlignment="1" applyProtection="1">
      <alignment vertical="center"/>
    </xf>
    <xf numFmtId="0" fontId="25" fillId="0" borderId="40" xfId="42" applyFont="1" applyBorder="1" applyAlignment="1" applyProtection="1">
      <alignment horizontal="center" vertical="center"/>
    </xf>
    <xf numFmtId="0" fontId="25" fillId="0" borderId="43" xfId="42" applyFont="1" applyBorder="1" applyAlignment="1" applyProtection="1">
      <alignment horizontal="left" vertical="center"/>
    </xf>
    <xf numFmtId="0" fontId="25" fillId="0" borderId="40" xfId="42" applyFont="1" applyBorder="1" applyAlignment="1">
      <alignment vertical="center"/>
    </xf>
    <xf numFmtId="0" fontId="25" fillId="0" borderId="43" xfId="42" applyFont="1" applyBorder="1" applyAlignment="1" applyProtection="1">
      <alignment horizontal="center" vertical="center"/>
    </xf>
    <xf numFmtId="0" fontId="25" fillId="0" borderId="0" xfId="42" applyFont="1" applyBorder="1" applyAlignment="1" applyProtection="1">
      <alignment horizontal="left" vertical="center"/>
    </xf>
    <xf numFmtId="0" fontId="58" fillId="0" borderId="0" xfId="42" applyFont="1" applyAlignment="1">
      <alignment vertical="center"/>
    </xf>
    <xf numFmtId="0" fontId="25" fillId="0" borderId="45" xfId="42" applyFont="1" applyBorder="1" applyAlignment="1" applyProtection="1">
      <alignment horizontal="center" vertical="center"/>
    </xf>
    <xf numFmtId="0" fontId="25" fillId="0" borderId="39" xfId="42" applyFont="1" applyBorder="1" applyAlignment="1" applyProtection="1">
      <alignment horizontal="left" vertical="center"/>
    </xf>
    <xf numFmtId="0" fontId="40" fillId="0" borderId="39" xfId="42" applyFont="1" applyBorder="1" applyAlignment="1" applyProtection="1">
      <alignment horizontal="center" vertical="center" wrapText="1"/>
    </xf>
    <xf numFmtId="0" fontId="25" fillId="0" borderId="43" xfId="42" applyFont="1" applyBorder="1" applyAlignment="1">
      <alignment horizontal="left" vertical="center"/>
    </xf>
    <xf numFmtId="0" fontId="25" fillId="0" borderId="40" xfId="42" applyFont="1" applyBorder="1" applyAlignment="1">
      <alignment horizontal="left" vertical="center"/>
    </xf>
    <xf numFmtId="0" fontId="28" fillId="0" borderId="0" xfId="42" applyFont="1" applyBorder="1" applyAlignment="1">
      <alignment vertical="center"/>
    </xf>
    <xf numFmtId="0" fontId="59" fillId="0" borderId="0" xfId="42" applyFont="1" applyAlignment="1" applyProtection="1">
      <alignment vertical="center"/>
    </xf>
    <xf numFmtId="0" fontId="25" fillId="0" borderId="41" xfId="42" applyFont="1" applyBorder="1" applyAlignment="1">
      <alignment vertical="center"/>
    </xf>
    <xf numFmtId="0" fontId="25" fillId="0" borderId="0" xfId="42" applyFont="1" applyBorder="1" applyAlignment="1" applyProtection="1">
      <alignment horizontal="left" vertical="center"/>
    </xf>
    <xf numFmtId="0" fontId="60" fillId="0" borderId="0" xfId="42" applyFont="1" applyBorder="1" applyAlignment="1" applyProtection="1">
      <alignment vertical="center"/>
    </xf>
    <xf numFmtId="0" fontId="1" fillId="0" borderId="0" xfId="42" applyFont="1" applyBorder="1" applyAlignment="1">
      <alignment vertical="center"/>
    </xf>
    <xf numFmtId="0" fontId="61" fillId="0" borderId="0" xfId="42" applyFont="1" applyBorder="1" applyAlignment="1" applyProtection="1">
      <alignment horizontal="center" vertical="center"/>
    </xf>
    <xf numFmtId="0" fontId="61" fillId="0" borderId="0" xfId="42" applyFont="1" applyBorder="1" applyAlignment="1" applyProtection="1">
      <alignment horizontal="left" vertical="center"/>
    </xf>
    <xf numFmtId="0" fontId="61" fillId="0" borderId="0" xfId="42" applyFont="1" applyBorder="1" applyAlignment="1">
      <alignment vertical="center"/>
    </xf>
    <xf numFmtId="0" fontId="1" fillId="0" borderId="0" xfId="42" applyFont="1"/>
    <xf numFmtId="38" fontId="23" fillId="0" borderId="0" xfId="43" applyFont="1" applyAlignment="1" applyProtection="1">
      <alignment horizontal="left" vertical="center"/>
    </xf>
    <xf numFmtId="38" fontId="21" fillId="0" borderId="0" xfId="43" applyFont="1" applyAlignment="1">
      <alignment vertical="center"/>
    </xf>
    <xf numFmtId="0" fontId="62" fillId="0" borderId="0" xfId="42" applyFont="1" applyBorder="1" applyAlignment="1">
      <alignment horizontal="center" vertical="center"/>
    </xf>
    <xf numFmtId="38" fontId="51" fillId="0" borderId="0" xfId="43" applyFont="1" applyAlignment="1">
      <alignment vertical="center"/>
    </xf>
    <xf numFmtId="0" fontId="24" fillId="0" borderId="45" xfId="42" applyFont="1" applyBorder="1" applyAlignment="1">
      <alignment horizontal="center" vertical="center"/>
    </xf>
    <xf numFmtId="0" fontId="62" fillId="0" borderId="45" xfId="42" applyFont="1" applyBorder="1" applyAlignment="1">
      <alignment horizontal="center" vertical="center"/>
    </xf>
    <xf numFmtId="38" fontId="25" fillId="0" borderId="46" xfId="43" applyFont="1" applyBorder="1" applyAlignment="1" applyProtection="1">
      <alignment horizontal="left" vertical="center" wrapText="1"/>
    </xf>
    <xf numFmtId="38" fontId="25" fillId="0" borderId="20" xfId="43" applyFont="1" applyBorder="1" applyAlignment="1" applyProtection="1">
      <alignment horizontal="center" vertical="center" wrapText="1"/>
    </xf>
    <xf numFmtId="38" fontId="25" fillId="0" borderId="21" xfId="43" applyFont="1" applyBorder="1" applyAlignment="1" applyProtection="1">
      <alignment horizontal="center" vertical="center"/>
    </xf>
    <xf numFmtId="38" fontId="25" fillId="0" borderId="19" xfId="43" applyFont="1" applyBorder="1" applyAlignment="1" applyProtection="1">
      <alignment horizontal="center" vertical="center"/>
    </xf>
    <xf numFmtId="38" fontId="25" fillId="0" borderId="43" xfId="43" applyFont="1" applyBorder="1" applyAlignment="1" applyProtection="1">
      <alignment horizontal="center" vertical="center" shrinkToFit="1"/>
    </xf>
    <xf numFmtId="38" fontId="25" fillId="0" borderId="40" xfId="43" applyFont="1" applyBorder="1" applyAlignment="1" applyProtection="1">
      <alignment horizontal="center" vertical="center" shrinkToFit="1"/>
    </xf>
    <xf numFmtId="38" fontId="25" fillId="0" borderId="41" xfId="43" applyFont="1" applyBorder="1" applyAlignment="1" applyProtection="1">
      <alignment horizontal="center" vertical="center" shrinkToFit="1"/>
    </xf>
    <xf numFmtId="38" fontId="31" fillId="0" borderId="0" xfId="43" applyFont="1" applyAlignment="1">
      <alignment vertical="center"/>
    </xf>
    <xf numFmtId="38" fontId="25" fillId="0" borderId="47" xfId="43" applyFont="1" applyBorder="1" applyAlignment="1" applyProtection="1">
      <alignment horizontal="left" vertical="center" wrapText="1"/>
    </xf>
    <xf numFmtId="38" fontId="25" fillId="0" borderId="17" xfId="43" applyFont="1" applyBorder="1" applyAlignment="1" applyProtection="1">
      <alignment horizontal="center" vertical="center" wrapText="1"/>
    </xf>
    <xf numFmtId="38" fontId="25" fillId="0" borderId="17" xfId="43" applyFont="1" applyBorder="1" applyAlignment="1" applyProtection="1">
      <alignment horizontal="center" vertical="center"/>
    </xf>
    <xf numFmtId="38" fontId="25" fillId="0" borderId="21" xfId="43" applyFont="1" applyBorder="1" applyAlignment="1" applyProtection="1">
      <alignment horizontal="center" vertical="center" wrapText="1"/>
    </xf>
    <xf numFmtId="38" fontId="25" fillId="0" borderId="41" xfId="43" applyFont="1" applyBorder="1" applyAlignment="1" applyProtection="1">
      <alignment horizontal="center" vertical="center"/>
    </xf>
    <xf numFmtId="38" fontId="25" fillId="0" borderId="20" xfId="43" applyFont="1" applyBorder="1" applyAlignment="1" applyProtection="1">
      <alignment horizontal="center" vertical="center" wrapText="1" shrinkToFit="1"/>
    </xf>
    <xf numFmtId="38" fontId="25" fillId="0" borderId="18" xfId="43" applyFont="1" applyBorder="1" applyAlignment="1" applyProtection="1">
      <alignment horizontal="center" vertical="center"/>
    </xf>
    <xf numFmtId="38" fontId="25" fillId="0" borderId="48" xfId="43" applyFont="1" applyBorder="1" applyAlignment="1" applyProtection="1">
      <alignment horizontal="left" vertical="center" wrapText="1"/>
    </xf>
    <xf numFmtId="38" fontId="25" fillId="0" borderId="38" xfId="43" applyFont="1" applyBorder="1" applyAlignment="1" applyProtection="1">
      <alignment horizontal="center" vertical="center" wrapText="1"/>
    </xf>
    <xf numFmtId="38" fontId="25" fillId="0" borderId="38" xfId="43" applyFont="1" applyBorder="1" applyAlignment="1" applyProtection="1">
      <alignment horizontal="center" vertical="center"/>
    </xf>
    <xf numFmtId="38" fontId="25" fillId="0" borderId="39" xfId="43" applyFont="1" applyBorder="1" applyAlignment="1" applyProtection="1">
      <alignment horizontal="center" vertical="center" wrapText="1"/>
    </xf>
    <xf numFmtId="38" fontId="25" fillId="0" borderId="44" xfId="43" applyFont="1" applyBorder="1" applyAlignment="1" applyProtection="1">
      <alignment horizontal="center" vertical="center" wrapText="1" shrinkToFit="1"/>
    </xf>
    <xf numFmtId="38" fontId="25" fillId="0" borderId="38" xfId="43" applyFont="1" applyBorder="1" applyAlignment="1" applyProtection="1">
      <alignment horizontal="center" vertical="center" wrapText="1" shrinkToFit="1"/>
    </xf>
    <xf numFmtId="38" fontId="25" fillId="0" borderId="39" xfId="43" applyFont="1" applyBorder="1" applyAlignment="1" applyProtection="1">
      <alignment horizontal="center" vertical="center"/>
    </xf>
    <xf numFmtId="38" fontId="25" fillId="0" borderId="41" xfId="43" applyFont="1" applyFill="1" applyBorder="1" applyAlignment="1" applyProtection="1">
      <alignment horizontal="center" vertical="center" wrapText="1"/>
    </xf>
    <xf numFmtId="41" fontId="25" fillId="0" borderId="44" xfId="43" applyNumberFormat="1" applyFont="1" applyFill="1" applyBorder="1" applyAlignment="1" applyProtection="1">
      <alignment horizontal="right" vertical="center"/>
    </xf>
    <xf numFmtId="177" fontId="25" fillId="0" borderId="43" xfId="44" applyNumberFormat="1" applyFont="1" applyFill="1" applyBorder="1" applyAlignment="1" applyProtection="1">
      <alignment horizontal="right" vertical="center"/>
    </xf>
    <xf numFmtId="38" fontId="31" fillId="0" borderId="0" xfId="43" applyFont="1" applyBorder="1" applyAlignment="1" applyProtection="1">
      <alignment vertical="center"/>
    </xf>
    <xf numFmtId="38" fontId="25" fillId="0" borderId="19" xfId="43" applyFont="1" applyFill="1" applyBorder="1" applyAlignment="1" applyProtection="1">
      <alignment horizontal="center" vertical="center" wrapText="1"/>
    </xf>
    <xf numFmtId="41" fontId="25" fillId="0" borderId="20" xfId="43" applyNumberFormat="1" applyFont="1" applyFill="1" applyBorder="1" applyAlignment="1" applyProtection="1">
      <alignment horizontal="right" vertical="center"/>
    </xf>
    <xf numFmtId="177" fontId="25" fillId="0" borderId="21" xfId="44" applyNumberFormat="1" applyFont="1" applyFill="1" applyBorder="1" applyAlignment="1" applyProtection="1">
      <alignment horizontal="right" vertical="center"/>
    </xf>
    <xf numFmtId="38" fontId="25" fillId="0" borderId="49" xfId="43" applyFont="1" applyBorder="1" applyAlignment="1">
      <alignment horizontal="center" vertical="center"/>
    </xf>
    <xf numFmtId="41" fontId="25" fillId="0" borderId="50" xfId="43" applyNumberFormat="1" applyFont="1" applyBorder="1" applyAlignment="1" applyProtection="1">
      <alignment horizontal="right" vertical="center"/>
    </xf>
    <xf numFmtId="177" fontId="25" fillId="0" borderId="51" xfId="44" applyNumberFormat="1" applyFont="1" applyFill="1" applyBorder="1" applyAlignment="1" applyProtection="1">
      <alignment horizontal="right" vertical="center"/>
    </xf>
    <xf numFmtId="38" fontId="25" fillId="0" borderId="0" xfId="43" applyFont="1" applyBorder="1" applyAlignment="1" applyProtection="1">
      <alignment horizontal="left" vertical="center" wrapText="1"/>
    </xf>
    <xf numFmtId="38" fontId="31" fillId="0" borderId="0" xfId="43" applyFont="1" applyAlignment="1" applyProtection="1">
      <alignment horizontal="center" vertical="center"/>
    </xf>
    <xf numFmtId="38" fontId="31" fillId="0" borderId="0" xfId="43" applyFont="1" applyAlignment="1" applyProtection="1">
      <alignment horizontal="left" vertical="center"/>
    </xf>
    <xf numFmtId="38" fontId="51" fillId="0" borderId="0" xfId="43" applyFont="1" applyAlignment="1" applyProtection="1">
      <alignment horizontal="left" vertical="center"/>
    </xf>
    <xf numFmtId="0" fontId="23" fillId="0" borderId="0" xfId="45" applyFont="1" applyFill="1" applyAlignment="1">
      <alignment vertical="center"/>
    </xf>
    <xf numFmtId="0" fontId="64" fillId="0" borderId="0" xfId="45" applyFont="1" applyFill="1" applyAlignment="1">
      <alignment vertical="center"/>
    </xf>
    <xf numFmtId="0" fontId="65" fillId="0" borderId="0" xfId="45" applyFont="1" applyFill="1" applyAlignment="1">
      <alignment vertical="center"/>
    </xf>
    <xf numFmtId="0" fontId="65" fillId="0" borderId="0" xfId="45" applyFont="1" applyAlignment="1">
      <alignment vertical="center"/>
    </xf>
    <xf numFmtId="0" fontId="65" fillId="0" borderId="0" xfId="45" applyFont="1" applyBorder="1" applyAlignment="1">
      <alignment vertical="center"/>
    </xf>
    <xf numFmtId="0" fontId="65" fillId="0" borderId="0" xfId="42" applyFont="1" applyBorder="1" applyAlignment="1">
      <alignment horizontal="right"/>
    </xf>
    <xf numFmtId="0" fontId="32" fillId="0" borderId="0" xfId="45" applyFont="1" applyAlignment="1">
      <alignment vertical="center"/>
    </xf>
    <xf numFmtId="0" fontId="66" fillId="0" borderId="19" xfId="42" applyFont="1" applyBorder="1" applyAlignment="1">
      <alignment horizontal="center" vertical="top" wrapText="1"/>
    </xf>
    <xf numFmtId="0" fontId="25" fillId="0" borderId="52" xfId="42" applyFont="1" applyBorder="1" applyAlignment="1">
      <alignment vertical="justify" wrapText="1"/>
    </xf>
    <xf numFmtId="0" fontId="40" fillId="0" borderId="44" xfId="42" applyFont="1" applyFill="1" applyBorder="1" applyAlignment="1">
      <alignment horizontal="center" vertical="center" wrapText="1"/>
    </xf>
    <xf numFmtId="0" fontId="40" fillId="0" borderId="44" xfId="42" applyFont="1" applyBorder="1" applyAlignment="1">
      <alignment horizontal="center" vertical="center" wrapText="1"/>
    </xf>
    <xf numFmtId="0" fontId="40" fillId="0" borderId="53" xfId="42" applyFont="1" applyBorder="1" applyAlignment="1">
      <alignment horizontal="center" vertical="center" wrapText="1"/>
    </xf>
    <xf numFmtId="0" fontId="25" fillId="0" borderId="54" xfId="42" applyFont="1" applyBorder="1" applyAlignment="1">
      <alignment horizontal="center" vertical="center"/>
    </xf>
    <xf numFmtId="0" fontId="67" fillId="0" borderId="0" xfId="42" applyFont="1" applyAlignment="1">
      <alignment vertical="center"/>
    </xf>
    <xf numFmtId="0" fontId="25" fillId="0" borderId="41" xfId="42" applyFont="1" applyBorder="1" applyAlignment="1">
      <alignment horizontal="center" vertical="center"/>
    </xf>
    <xf numFmtId="41" fontId="25" fillId="0" borderId="41" xfId="42" applyNumberFormat="1" applyFont="1" applyFill="1" applyBorder="1" applyAlignment="1" applyProtection="1">
      <alignment horizontal="right" vertical="center"/>
      <protection locked="0"/>
    </xf>
    <xf numFmtId="41" fontId="25" fillId="0" borderId="44" xfId="42" applyNumberFormat="1" applyFont="1" applyFill="1" applyBorder="1" applyAlignment="1" applyProtection="1">
      <alignment horizontal="right" vertical="center"/>
      <protection locked="0"/>
    </xf>
    <xf numFmtId="41" fontId="25" fillId="33" borderId="44" xfId="42" applyNumberFormat="1" applyFont="1" applyFill="1" applyBorder="1" applyAlignment="1" applyProtection="1">
      <alignment horizontal="right" vertical="center"/>
      <protection locked="0"/>
    </xf>
    <xf numFmtId="41" fontId="25" fillId="0" borderId="53" xfId="42" applyNumberFormat="1" applyFont="1" applyBorder="1" applyAlignment="1">
      <alignment horizontal="right" vertical="center"/>
    </xf>
    <xf numFmtId="41" fontId="25" fillId="0" borderId="54" xfId="42" applyNumberFormat="1" applyFont="1" applyBorder="1" applyAlignment="1">
      <alignment horizontal="right" vertical="center"/>
    </xf>
    <xf numFmtId="0" fontId="25" fillId="0" borderId="19" xfId="42" applyFont="1" applyBorder="1" applyAlignment="1">
      <alignment vertical="center"/>
    </xf>
    <xf numFmtId="0" fontId="25" fillId="0" borderId="55" xfId="42" applyFont="1" applyBorder="1" applyAlignment="1">
      <alignment vertical="center" wrapText="1"/>
    </xf>
    <xf numFmtId="41" fontId="25" fillId="0" borderId="56" xfId="42" applyNumberFormat="1" applyFont="1" applyFill="1" applyBorder="1" applyAlignment="1" applyProtection="1">
      <alignment horizontal="right" vertical="center"/>
      <protection locked="0"/>
    </xf>
    <xf numFmtId="0" fontId="25" fillId="0" borderId="16" xfId="42" applyFont="1" applyBorder="1" applyAlignment="1">
      <alignment vertical="center"/>
    </xf>
    <xf numFmtId="0" fontId="25" fillId="0" borderId="57" xfId="42" applyFont="1" applyBorder="1" applyAlignment="1">
      <alignment vertical="center" wrapText="1"/>
    </xf>
    <xf numFmtId="41" fontId="25" fillId="0" borderId="58" xfId="42" applyNumberFormat="1" applyFont="1" applyFill="1" applyBorder="1" applyAlignment="1" applyProtection="1">
      <alignment horizontal="right" vertical="center"/>
      <protection locked="0"/>
    </xf>
    <xf numFmtId="0" fontId="25" fillId="0" borderId="59" xfId="42" applyFont="1" applyBorder="1" applyAlignment="1">
      <alignment vertical="center" wrapText="1"/>
    </xf>
    <xf numFmtId="41" fontId="25" fillId="0" borderId="38" xfId="42" applyNumberFormat="1" applyFont="1" applyFill="1" applyBorder="1" applyAlignment="1" applyProtection="1">
      <alignment horizontal="right" vertical="center"/>
      <protection locked="0"/>
    </xf>
    <xf numFmtId="0" fontId="25" fillId="0" borderId="41" xfId="42" applyFont="1" applyBorder="1" applyAlignment="1">
      <alignment vertical="center" wrapText="1"/>
    </xf>
    <xf numFmtId="0" fontId="25" fillId="0" borderId="37" xfId="42" applyFont="1" applyBorder="1" applyAlignment="1">
      <alignment vertical="center"/>
    </xf>
    <xf numFmtId="0" fontId="25" fillId="0" borderId="37" xfId="42" applyFont="1" applyBorder="1" applyAlignment="1">
      <alignment horizontal="left" vertical="center" wrapText="1"/>
    </xf>
    <xf numFmtId="41" fontId="25" fillId="33" borderId="20" xfId="42" applyNumberFormat="1" applyFont="1" applyFill="1" applyBorder="1" applyAlignment="1" applyProtection="1">
      <alignment horizontal="right" vertical="center"/>
      <protection locked="0"/>
    </xf>
    <xf numFmtId="0" fontId="25" fillId="0" borderId="32" xfId="42" applyFont="1" applyBorder="1" applyAlignment="1">
      <alignment horizontal="left" vertical="center"/>
    </xf>
    <xf numFmtId="0" fontId="25" fillId="0" borderId="60" xfId="42" applyFont="1" applyBorder="1" applyAlignment="1">
      <alignment horizontal="left" vertical="center"/>
    </xf>
    <xf numFmtId="0" fontId="25" fillId="0" borderId="61" xfId="42" applyFont="1" applyBorder="1" applyAlignment="1">
      <alignment vertical="center"/>
    </xf>
    <xf numFmtId="41" fontId="25" fillId="33" borderId="62" xfId="42" applyNumberFormat="1" applyFont="1" applyFill="1" applyBorder="1" applyAlignment="1" applyProtection="1">
      <alignment horizontal="right" vertical="center"/>
      <protection locked="0"/>
    </xf>
    <xf numFmtId="41" fontId="25" fillId="0" borderId="63" xfId="42" applyNumberFormat="1" applyFont="1" applyBorder="1" applyAlignment="1">
      <alignment horizontal="right" vertical="center"/>
    </xf>
    <xf numFmtId="0" fontId="25" fillId="0" borderId="64" xfId="42" applyFont="1" applyBorder="1" applyAlignment="1">
      <alignment horizontal="center" vertical="center"/>
    </xf>
    <xf numFmtId="0" fontId="25" fillId="0" borderId="49" xfId="42" applyFont="1" applyBorder="1" applyAlignment="1">
      <alignment horizontal="center" vertical="center"/>
    </xf>
    <xf numFmtId="41" fontId="25" fillId="33" borderId="38" xfId="42" applyNumberFormat="1" applyFont="1" applyFill="1" applyBorder="1" applyAlignment="1" applyProtection="1">
      <alignment horizontal="right" vertical="center"/>
      <protection locked="0"/>
    </xf>
    <xf numFmtId="41" fontId="25" fillId="0" borderId="65" xfId="42" applyNumberFormat="1" applyFont="1" applyBorder="1" applyAlignment="1">
      <alignment horizontal="right" vertical="center"/>
    </xf>
    <xf numFmtId="0" fontId="25" fillId="0" borderId="0" xfId="42" applyFont="1" applyBorder="1" applyAlignment="1">
      <alignment horizontal="left" vertical="center"/>
    </xf>
    <xf numFmtId="0" fontId="23" fillId="0" borderId="0" xfId="46" applyFont="1" applyAlignment="1" applyProtection="1">
      <alignment horizontal="left" vertical="center"/>
    </xf>
    <xf numFmtId="0" fontId="21" fillId="0" borderId="0" xfId="46" applyFont="1" applyAlignment="1">
      <alignment vertical="center"/>
    </xf>
    <xf numFmtId="0" fontId="62" fillId="0" borderId="0" xfId="42" applyFont="1" applyBorder="1" applyAlignment="1">
      <alignment horizontal="center" vertical="center"/>
    </xf>
    <xf numFmtId="0" fontId="51" fillId="0" borderId="0" xfId="46" applyFont="1" applyAlignment="1">
      <alignment vertical="center"/>
    </xf>
    <xf numFmtId="0" fontId="24" fillId="0" borderId="0" xfId="42" applyFont="1" applyBorder="1" applyAlignment="1">
      <alignment horizontal="right"/>
    </xf>
    <xf numFmtId="0" fontId="25" fillId="0" borderId="52" xfId="46" applyFont="1" applyBorder="1" applyAlignment="1" applyProtection="1">
      <alignment horizontal="left" vertical="center" wrapText="1"/>
    </xf>
    <xf numFmtId="0" fontId="25" fillId="0" borderId="66" xfId="46" applyFont="1" applyBorder="1" applyAlignment="1" applyProtection="1">
      <alignment horizontal="left" vertical="center"/>
    </xf>
    <xf numFmtId="0" fontId="25" fillId="0" borderId="20" xfId="46" applyFont="1" applyBorder="1" applyAlignment="1" applyProtection="1">
      <alignment horizontal="center" vertical="center"/>
    </xf>
    <xf numFmtId="0" fontId="25" fillId="0" borderId="67" xfId="46" applyFont="1" applyBorder="1" applyAlignment="1" applyProtection="1">
      <alignment horizontal="center" vertical="center"/>
    </xf>
    <xf numFmtId="0" fontId="25" fillId="0" borderId="68" xfId="46" applyFont="1" applyBorder="1" applyAlignment="1" applyProtection="1">
      <alignment horizontal="center" vertical="center"/>
    </xf>
    <xf numFmtId="0" fontId="25" fillId="0" borderId="52" xfId="46" applyFont="1" applyBorder="1" applyAlignment="1" applyProtection="1">
      <alignment horizontal="left" vertical="center"/>
    </xf>
    <xf numFmtId="0" fontId="25" fillId="0" borderId="38" xfId="46" applyFont="1" applyBorder="1" applyAlignment="1" applyProtection="1">
      <alignment horizontal="center" vertical="center"/>
    </xf>
    <xf numFmtId="0" fontId="25" fillId="0" borderId="69" xfId="46" applyFont="1" applyBorder="1" applyAlignment="1" applyProtection="1">
      <alignment horizontal="center" vertical="center"/>
    </xf>
    <xf numFmtId="0" fontId="25" fillId="0" borderId="65" xfId="46" applyFont="1" applyBorder="1" applyAlignment="1" applyProtection="1">
      <alignment horizontal="center" vertical="center"/>
    </xf>
    <xf numFmtId="0" fontId="25" fillId="0" borderId="41" xfId="42" applyFont="1" applyBorder="1" applyAlignment="1" applyProtection="1">
      <alignment horizontal="left" vertical="center"/>
    </xf>
    <xf numFmtId="0" fontId="25" fillId="0" borderId="44" xfId="46" applyFont="1" applyBorder="1" applyAlignment="1">
      <alignment vertical="center"/>
    </xf>
    <xf numFmtId="41" fontId="25" fillId="0" borderId="44" xfId="46" applyNumberFormat="1" applyFont="1" applyFill="1" applyBorder="1" applyAlignment="1" applyProtection="1">
      <alignment horizontal="right" vertical="center"/>
    </xf>
    <xf numFmtId="41" fontId="25" fillId="0" borderId="53" xfId="46" applyNumberFormat="1" applyFont="1" applyFill="1" applyBorder="1" applyAlignment="1" applyProtection="1">
      <alignment horizontal="right" vertical="center"/>
    </xf>
    <xf numFmtId="41" fontId="25" fillId="0" borderId="40" xfId="46" applyNumberFormat="1" applyFont="1" applyFill="1" applyBorder="1" applyAlignment="1" applyProtection="1">
      <alignment vertical="center"/>
    </xf>
    <xf numFmtId="0" fontId="51" fillId="0" borderId="0" xfId="46" applyFont="1" applyFill="1" applyBorder="1" applyAlignment="1">
      <alignment vertical="center"/>
    </xf>
    <xf numFmtId="0" fontId="25" fillId="0" borderId="41" xfId="46" applyFont="1" applyBorder="1" applyAlignment="1" applyProtection="1">
      <alignment horizontal="left" vertical="center"/>
    </xf>
    <xf numFmtId="0" fontId="51" fillId="0" borderId="0" xfId="46" applyFont="1" applyBorder="1" applyAlignment="1">
      <alignment vertical="center"/>
    </xf>
    <xf numFmtId="41" fontId="25" fillId="0" borderId="44" xfId="46" applyNumberFormat="1" applyFont="1" applyFill="1" applyBorder="1" applyAlignment="1" applyProtection="1">
      <alignment vertical="center"/>
    </xf>
    <xf numFmtId="41" fontId="25" fillId="0" borderId="53" xfId="46" applyNumberFormat="1" applyFont="1" applyFill="1" applyBorder="1" applyAlignment="1" applyProtection="1">
      <alignment vertical="center"/>
    </xf>
    <xf numFmtId="0" fontId="25" fillId="0" borderId="41" xfId="46" applyFont="1" applyBorder="1" applyAlignment="1" applyProtection="1">
      <alignment horizontal="center" vertical="center" textRotation="255"/>
    </xf>
    <xf numFmtId="0" fontId="25" fillId="0" borderId="44" xfId="46" applyFont="1" applyBorder="1" applyAlignment="1" applyProtection="1">
      <alignment horizontal="left" vertical="center"/>
    </xf>
    <xf numFmtId="0" fontId="25" fillId="0" borderId="44" xfId="46" applyFont="1" applyBorder="1" applyAlignment="1" applyProtection="1">
      <alignment horizontal="left" vertical="center" shrinkToFit="1"/>
    </xf>
    <xf numFmtId="0" fontId="25" fillId="0" borderId="0" xfId="46" applyFont="1" applyBorder="1" applyAlignment="1">
      <alignment horizontal="left" vertical="center" wrapText="1"/>
    </xf>
    <xf numFmtId="0" fontId="51" fillId="0" borderId="0" xfId="42" applyFont="1" applyBorder="1" applyAlignment="1">
      <alignment vertical="center"/>
    </xf>
    <xf numFmtId="0" fontId="51" fillId="0" borderId="0" xfId="42" applyFont="1" applyAlignment="1">
      <alignment vertical="center"/>
    </xf>
    <xf numFmtId="0" fontId="31" fillId="0" borderId="0" xfId="45" applyFont="1" applyAlignment="1">
      <alignment vertical="center"/>
    </xf>
    <xf numFmtId="0" fontId="57" fillId="0" borderId="0" xfId="45" applyFont="1" applyAlignment="1">
      <alignment horizontal="right" vertical="center"/>
    </xf>
    <xf numFmtId="0" fontId="57" fillId="0" borderId="0" xfId="45" applyFont="1" applyAlignment="1">
      <alignment vertical="center"/>
    </xf>
    <xf numFmtId="0" fontId="38" fillId="0" borderId="0" xfId="42" applyFont="1" applyBorder="1" applyAlignment="1">
      <alignment horizontal="right"/>
    </xf>
    <xf numFmtId="0" fontId="30" fillId="0" borderId="40" xfId="45" applyFont="1" applyBorder="1" applyAlignment="1" applyProtection="1">
      <alignment horizontal="right" vertical="center"/>
    </xf>
    <xf numFmtId="0" fontId="30" fillId="0" borderId="41" xfId="45" applyFont="1" applyBorder="1" applyAlignment="1" applyProtection="1">
      <alignment horizontal="right" vertical="center"/>
    </xf>
    <xf numFmtId="0" fontId="30" fillId="0" borderId="44" xfId="45" applyFont="1" applyBorder="1" applyAlignment="1" applyProtection="1">
      <alignment horizontal="center" vertical="center"/>
    </xf>
    <xf numFmtId="0" fontId="30" fillId="0" borderId="53" xfId="45" applyFont="1" applyBorder="1" applyAlignment="1" applyProtection="1">
      <alignment horizontal="center" vertical="center"/>
    </xf>
    <xf numFmtId="0" fontId="30" fillId="0" borderId="40" xfId="45" applyFont="1" applyBorder="1" applyAlignment="1" applyProtection="1">
      <alignment horizontal="center" vertical="center"/>
    </xf>
    <xf numFmtId="0" fontId="1" fillId="0" borderId="0" xfId="45" applyFont="1" applyAlignment="1">
      <alignment vertical="center"/>
    </xf>
    <xf numFmtId="0" fontId="30" fillId="0" borderId="19" xfId="45" applyFont="1" applyFill="1" applyBorder="1" applyAlignment="1" applyProtection="1">
      <alignment horizontal="left" vertical="center"/>
    </xf>
    <xf numFmtId="0" fontId="30" fillId="0" borderId="44" xfId="45" applyFont="1" applyFill="1" applyBorder="1" applyAlignment="1">
      <alignment vertical="center"/>
    </xf>
    <xf numFmtId="41" fontId="25" fillId="0" borderId="44" xfId="45" applyNumberFormat="1" applyFont="1" applyFill="1" applyBorder="1" applyAlignment="1" applyProtection="1">
      <alignment horizontal="right" vertical="center"/>
    </xf>
    <xf numFmtId="41" fontId="25" fillId="0" borderId="53" xfId="45" applyNumberFormat="1" applyFont="1" applyFill="1" applyBorder="1" applyAlignment="1" applyProtection="1">
      <alignment horizontal="right" vertical="center"/>
    </xf>
    <xf numFmtId="41" fontId="25" fillId="0" borderId="40" xfId="45" applyNumberFormat="1" applyFont="1" applyFill="1" applyBorder="1" applyAlignment="1" applyProtection="1">
      <alignment vertical="center"/>
    </xf>
    <xf numFmtId="0" fontId="30" fillId="0" borderId="16" xfId="45" applyFont="1" applyFill="1" applyBorder="1" applyAlignment="1">
      <alignment vertical="center"/>
    </xf>
    <xf numFmtId="0" fontId="30" fillId="0" borderId="44" xfId="45" applyFont="1" applyFill="1" applyBorder="1" applyAlignment="1" applyProtection="1">
      <alignment horizontal="left" vertical="center"/>
    </xf>
    <xf numFmtId="0" fontId="30" fillId="0" borderId="44" xfId="46" applyFont="1" applyFill="1" applyBorder="1" applyAlignment="1" applyProtection="1">
      <alignment horizontal="left" vertical="center" shrinkToFit="1"/>
    </xf>
    <xf numFmtId="0" fontId="30" fillId="0" borderId="37" xfId="45" applyFont="1" applyFill="1" applyBorder="1" applyAlignment="1">
      <alignment vertical="center"/>
    </xf>
    <xf numFmtId="0" fontId="25" fillId="0" borderId="19" xfId="45" applyFont="1" applyFill="1" applyBorder="1" applyAlignment="1" applyProtection="1">
      <alignment horizontal="left" vertical="center"/>
    </xf>
    <xf numFmtId="0" fontId="25" fillId="0" borderId="44" xfId="45" applyFont="1" applyFill="1" applyBorder="1" applyAlignment="1">
      <alignment vertical="center"/>
    </xf>
    <xf numFmtId="0" fontId="25" fillId="0" borderId="16" xfId="45" applyFont="1" applyBorder="1" applyAlignment="1">
      <alignment vertical="center"/>
    </xf>
    <xf numFmtId="0" fontId="25" fillId="0" borderId="44" xfId="45" applyFont="1" applyBorder="1" applyAlignment="1" applyProtection="1">
      <alignment horizontal="left" vertical="center"/>
    </xf>
    <xf numFmtId="0" fontId="25" fillId="0" borderId="37" xfId="45" applyFont="1" applyBorder="1" applyAlignment="1">
      <alignment vertical="center"/>
    </xf>
    <xf numFmtId="0" fontId="30" fillId="0" borderId="0" xfId="45" applyFont="1" applyBorder="1" applyAlignment="1">
      <alignment horizontal="left" vertical="center"/>
    </xf>
    <xf numFmtId="0" fontId="1" fillId="0" borderId="0" xfId="45" applyFont="1" applyBorder="1" applyAlignment="1">
      <alignment vertical="center"/>
    </xf>
    <xf numFmtId="0" fontId="1" fillId="0" borderId="0" xfId="45" applyFont="1" applyBorder="1" applyAlignment="1" applyProtection="1">
      <alignment horizontal="left" vertical="center"/>
    </xf>
    <xf numFmtId="0" fontId="1" fillId="0" borderId="0" xfId="45" applyFont="1" applyBorder="1" applyAlignment="1" applyProtection="1">
      <alignment vertical="center"/>
    </xf>
    <xf numFmtId="178" fontId="23" fillId="0" borderId="0" xfId="45" applyNumberFormat="1" applyFont="1" applyAlignment="1" applyProtection="1">
      <alignment horizontal="left" vertical="center"/>
    </xf>
    <xf numFmtId="178" fontId="20" fillId="0" borderId="0" xfId="45" applyNumberFormat="1" applyFont="1" applyAlignment="1">
      <alignment vertical="center"/>
    </xf>
    <xf numFmtId="178" fontId="70" fillId="0" borderId="0" xfId="45" applyNumberFormat="1" applyFont="1" applyAlignment="1">
      <alignment vertical="center"/>
    </xf>
    <xf numFmtId="178" fontId="32" fillId="0" borderId="0" xfId="45" applyNumberFormat="1" applyFont="1" applyAlignment="1">
      <alignment vertical="center"/>
    </xf>
    <xf numFmtId="178" fontId="25" fillId="0" borderId="70" xfId="45" applyNumberFormat="1" applyFont="1" applyBorder="1" applyAlignment="1" applyProtection="1">
      <alignment horizontal="left" vertical="center" wrapText="1"/>
    </xf>
    <xf numFmtId="178" fontId="25" fillId="0" borderId="46" xfId="45" applyNumberFormat="1" applyFont="1" applyBorder="1" applyAlignment="1" applyProtection="1">
      <alignment horizontal="left" vertical="center" wrapText="1"/>
    </xf>
    <xf numFmtId="178" fontId="25" fillId="0" borderId="20" xfId="45" applyNumberFormat="1" applyFont="1" applyBorder="1" applyAlignment="1" applyProtection="1">
      <alignment horizontal="center" vertical="center"/>
    </xf>
    <xf numFmtId="178" fontId="25" fillId="0" borderId="67" xfId="45" applyNumberFormat="1" applyFont="1" applyBorder="1" applyAlignment="1" applyProtection="1">
      <alignment horizontal="center" vertical="center"/>
    </xf>
    <xf numFmtId="178" fontId="25" fillId="0" borderId="68" xfId="45" applyNumberFormat="1" applyFont="1" applyBorder="1" applyAlignment="1" applyProtection="1">
      <alignment horizontal="center" vertical="center"/>
    </xf>
    <xf numFmtId="178" fontId="51" fillId="0" borderId="0" xfId="45" applyNumberFormat="1" applyFont="1" applyAlignment="1">
      <alignment vertical="center"/>
    </xf>
    <xf numFmtId="178" fontId="25" fillId="0" borderId="71" xfId="45" applyNumberFormat="1" applyFont="1" applyBorder="1" applyAlignment="1" applyProtection="1">
      <alignment horizontal="left" vertical="center" wrapText="1"/>
    </xf>
    <xf numFmtId="178" fontId="25" fillId="0" borderId="48" xfId="45" applyNumberFormat="1" applyFont="1" applyBorder="1" applyAlignment="1" applyProtection="1">
      <alignment horizontal="left" vertical="center" wrapText="1"/>
    </xf>
    <xf numFmtId="178" fontId="25" fillId="0" borderId="38" xfId="45" applyNumberFormat="1" applyFont="1" applyBorder="1" applyAlignment="1" applyProtection="1">
      <alignment horizontal="center" vertical="center"/>
    </xf>
    <xf numFmtId="178" fontId="25" fillId="0" borderId="69" xfId="45" applyNumberFormat="1" applyFont="1" applyBorder="1" applyAlignment="1" applyProtection="1">
      <alignment horizontal="center" vertical="center"/>
    </xf>
    <xf numFmtId="178" fontId="25" fillId="0" borderId="65" xfId="45" applyNumberFormat="1" applyFont="1" applyBorder="1" applyAlignment="1" applyProtection="1">
      <alignment horizontal="center" vertical="center"/>
    </xf>
    <xf numFmtId="178" fontId="25" fillId="0" borderId="40" xfId="45" applyNumberFormat="1" applyFont="1" applyBorder="1" applyAlignment="1" applyProtection="1">
      <alignment horizontal="left" vertical="center"/>
    </xf>
    <xf numFmtId="178" fontId="25" fillId="0" borderId="41" xfId="45" applyNumberFormat="1" applyFont="1" applyBorder="1" applyAlignment="1" applyProtection="1">
      <alignment horizontal="left" vertical="center"/>
    </xf>
    <xf numFmtId="41" fontId="25" fillId="0" borderId="44" xfId="46" applyNumberFormat="1" applyFont="1" applyBorder="1" applyAlignment="1" applyProtection="1">
      <alignment horizontal="right" vertical="center"/>
    </xf>
    <xf numFmtId="41" fontId="25" fillId="0" borderId="53" xfId="46" applyNumberFormat="1" applyFont="1" applyBorder="1" applyAlignment="1" applyProtection="1">
      <alignment horizontal="right" vertical="center"/>
    </xf>
    <xf numFmtId="41" fontId="25" fillId="0" borderId="40" xfId="45" applyNumberFormat="1" applyFont="1" applyBorder="1" applyAlignment="1" applyProtection="1">
      <alignment vertical="center"/>
    </xf>
    <xf numFmtId="178" fontId="25" fillId="0" borderId="41" xfId="45" applyNumberFormat="1" applyFont="1" applyBorder="1" applyAlignment="1" applyProtection="1">
      <alignment horizontal="left" vertical="center"/>
    </xf>
    <xf numFmtId="178" fontId="25" fillId="0" borderId="44" xfId="45" applyNumberFormat="1" applyFont="1" applyBorder="1" applyAlignment="1">
      <alignment vertical="center"/>
    </xf>
    <xf numFmtId="178" fontId="25" fillId="0" borderId="44" xfId="45" applyNumberFormat="1" applyFont="1" applyBorder="1" applyAlignment="1" applyProtection="1">
      <alignment horizontal="left" vertical="center"/>
    </xf>
    <xf numFmtId="178" fontId="25" fillId="0" borderId="41" xfId="45" applyNumberFormat="1" applyFont="1" applyFill="1" applyBorder="1" applyAlignment="1" applyProtection="1">
      <alignment horizontal="left" vertical="center"/>
    </xf>
    <xf numFmtId="178" fontId="25" fillId="0" borderId="44" xfId="45" applyNumberFormat="1" applyFont="1" applyFill="1" applyBorder="1" applyAlignment="1">
      <alignment vertical="center"/>
    </xf>
    <xf numFmtId="41" fontId="25" fillId="0" borderId="44" xfId="45" applyNumberFormat="1" applyFont="1" applyFill="1" applyBorder="1" applyAlignment="1" applyProtection="1">
      <alignment vertical="center"/>
    </xf>
    <xf numFmtId="41" fontId="25" fillId="0" borderId="53" xfId="45" applyNumberFormat="1" applyFont="1" applyFill="1" applyBorder="1" applyAlignment="1" applyProtection="1">
      <alignment vertical="center"/>
    </xf>
    <xf numFmtId="178" fontId="25" fillId="0" borderId="41" xfId="45" applyNumberFormat="1" applyFont="1" applyFill="1" applyBorder="1" applyAlignment="1" applyProtection="1">
      <alignment horizontal="center" vertical="center" textRotation="255"/>
    </xf>
    <xf numFmtId="178" fontId="25" fillId="0" borderId="44" xfId="45" applyNumberFormat="1" applyFont="1" applyFill="1" applyBorder="1" applyAlignment="1" applyProtection="1">
      <alignment horizontal="left" vertical="center"/>
    </xf>
    <xf numFmtId="178" fontId="25" fillId="0" borderId="44" xfId="45" applyNumberFormat="1" applyFont="1" applyFill="1" applyBorder="1" applyAlignment="1" applyProtection="1">
      <alignment horizontal="center" vertical="center" shrinkToFit="1"/>
    </xf>
    <xf numFmtId="41" fontId="25" fillId="0" borderId="43" xfId="45" applyNumberFormat="1" applyFont="1" applyFill="1" applyBorder="1" applyAlignment="1" applyProtection="1">
      <alignment horizontal="right" vertical="center"/>
    </xf>
    <xf numFmtId="41" fontId="25" fillId="0" borderId="54" xfId="45" applyNumberFormat="1" applyFont="1" applyBorder="1" applyAlignment="1" applyProtection="1">
      <alignment vertical="center"/>
    </xf>
    <xf numFmtId="178" fontId="25" fillId="0" borderId="41" xfId="45" applyNumberFormat="1" applyFont="1" applyFill="1" applyBorder="1" applyAlignment="1">
      <alignment horizontal="center" vertical="center" textRotation="255" shrinkToFit="1"/>
    </xf>
    <xf numFmtId="178" fontId="25" fillId="0" borderId="44" xfId="45" applyNumberFormat="1" applyFont="1" applyFill="1" applyBorder="1" applyAlignment="1" applyProtection="1">
      <alignment horizontal="left" vertical="center"/>
    </xf>
    <xf numFmtId="0" fontId="25" fillId="0" borderId="44" xfId="45" applyFont="1" applyFill="1" applyBorder="1" applyAlignment="1" applyProtection="1">
      <alignment horizontal="left" vertical="center"/>
    </xf>
    <xf numFmtId="0" fontId="25" fillId="0" borderId="0" xfId="45" applyFont="1" applyFill="1" applyBorder="1" applyAlignment="1" applyProtection="1">
      <alignment horizontal="left" vertical="center"/>
    </xf>
    <xf numFmtId="0" fontId="23" fillId="0" borderId="0" xfId="47" applyFont="1" applyFill="1" applyAlignment="1" applyProtection="1">
      <alignment horizontal="left" vertical="center"/>
    </xf>
    <xf numFmtId="0" fontId="21" fillId="0" borderId="0" xfId="47" applyFont="1" applyFill="1" applyAlignment="1">
      <alignment vertical="center"/>
    </xf>
    <xf numFmtId="0" fontId="24" fillId="0" borderId="0" xfId="47" applyFont="1" applyFill="1" applyAlignment="1">
      <alignment horizontal="right"/>
    </xf>
    <xf numFmtId="0" fontId="51" fillId="0" borderId="0" xfId="47" applyFont="1" applyFill="1" applyAlignment="1">
      <alignment vertical="center"/>
    </xf>
    <xf numFmtId="0" fontId="25" fillId="0" borderId="32" xfId="47" applyFont="1" applyFill="1" applyBorder="1" applyAlignment="1" applyProtection="1">
      <alignment horizontal="center" vertical="center"/>
    </xf>
    <xf numFmtId="0" fontId="25" fillId="0" borderId="19" xfId="47" applyFont="1" applyFill="1" applyBorder="1" applyAlignment="1" applyProtection="1">
      <alignment horizontal="center" vertical="center"/>
    </xf>
    <xf numFmtId="0" fontId="25" fillId="0" borderId="44" xfId="42" applyFont="1" applyFill="1" applyBorder="1" applyAlignment="1" applyProtection="1">
      <alignment horizontal="center" vertical="center" wrapText="1"/>
    </xf>
    <xf numFmtId="0" fontId="25" fillId="0" borderId="44" xfId="47" applyFont="1" applyFill="1" applyBorder="1" applyAlignment="1" applyProtection="1">
      <alignment horizontal="center" vertical="center" wrapText="1"/>
    </xf>
    <xf numFmtId="0" fontId="25" fillId="0" borderId="44" xfId="47" applyFont="1" applyFill="1" applyBorder="1" applyAlignment="1" applyProtection="1">
      <alignment horizontal="center" vertical="center"/>
    </xf>
    <xf numFmtId="0" fontId="25" fillId="0" borderId="43" xfId="47" applyFont="1" applyFill="1" applyBorder="1" applyAlignment="1" applyProtection="1">
      <alignment horizontal="center" vertical="center"/>
    </xf>
    <xf numFmtId="0" fontId="31" fillId="0" borderId="0" xfId="47" applyFont="1" applyFill="1" applyAlignment="1">
      <alignment vertical="center"/>
    </xf>
    <xf numFmtId="0" fontId="25" fillId="0" borderId="0" xfId="47" applyFont="1" applyFill="1" applyBorder="1" applyAlignment="1" applyProtection="1">
      <alignment horizontal="center" vertical="center"/>
    </xf>
    <xf numFmtId="0" fontId="25" fillId="0" borderId="16" xfId="47" applyFont="1" applyFill="1" applyBorder="1" applyAlignment="1" applyProtection="1">
      <alignment horizontal="center" vertical="center"/>
    </xf>
    <xf numFmtId="0" fontId="25" fillId="0" borderId="44" xfId="42" applyFont="1" applyFill="1" applyBorder="1" applyAlignment="1" applyProtection="1">
      <alignment horizontal="center" vertical="center"/>
    </xf>
    <xf numFmtId="0" fontId="25" fillId="0" borderId="43" xfId="47" applyFont="1" applyFill="1" applyBorder="1" applyAlignment="1" applyProtection="1">
      <alignment horizontal="center" vertical="center" wrapText="1"/>
    </xf>
    <xf numFmtId="0" fontId="25" fillId="0" borderId="20" xfId="47" applyFont="1" applyFill="1" applyBorder="1" applyAlignment="1" applyProtection="1">
      <alignment horizontal="center" vertical="center"/>
    </xf>
    <xf numFmtId="0" fontId="25" fillId="0" borderId="17" xfId="47" applyFont="1" applyFill="1" applyBorder="1" applyAlignment="1" applyProtection="1">
      <alignment horizontal="center" vertical="center"/>
    </xf>
    <xf numFmtId="0" fontId="25" fillId="0" borderId="20" xfId="47" applyFont="1" applyFill="1" applyBorder="1" applyAlignment="1" applyProtection="1">
      <alignment horizontal="center" vertical="center" wrapText="1"/>
    </xf>
    <xf numFmtId="0" fontId="25" fillId="0" borderId="45" xfId="47" applyFont="1" applyFill="1" applyBorder="1" applyAlignment="1" applyProtection="1">
      <alignment horizontal="center" vertical="center"/>
    </xf>
    <xf numFmtId="0" fontId="25" fillId="0" borderId="37" xfId="47" applyFont="1" applyFill="1" applyBorder="1" applyAlignment="1" applyProtection="1">
      <alignment horizontal="center" vertical="center"/>
    </xf>
    <xf numFmtId="0" fontId="25" fillId="0" borderId="38" xfId="47" applyFont="1" applyFill="1" applyBorder="1" applyAlignment="1" applyProtection="1">
      <alignment horizontal="center" vertical="center"/>
    </xf>
    <xf numFmtId="0" fontId="25" fillId="0" borderId="38" xfId="47" applyFont="1" applyFill="1" applyBorder="1" applyAlignment="1" applyProtection="1">
      <alignment horizontal="center" vertical="center" wrapText="1"/>
    </xf>
    <xf numFmtId="0" fontId="25" fillId="0" borderId="41" xfId="47" applyFont="1" applyFill="1" applyBorder="1" applyAlignment="1" applyProtection="1">
      <alignment horizontal="center" vertical="center" textRotation="255"/>
    </xf>
    <xf numFmtId="0" fontId="25" fillId="0" borderId="44" xfId="47" applyFont="1" applyFill="1" applyBorder="1" applyAlignment="1" applyProtection="1">
      <alignment horizontal="center" vertical="center"/>
    </xf>
    <xf numFmtId="41" fontId="25" fillId="0" borderId="44" xfId="47" applyNumberFormat="1" applyFont="1" applyFill="1" applyBorder="1" applyAlignment="1" applyProtection="1">
      <alignment horizontal="right" vertical="center"/>
    </xf>
    <xf numFmtId="41" fontId="25" fillId="0" borderId="43" xfId="47" applyNumberFormat="1" applyFont="1" applyFill="1" applyBorder="1" applyAlignment="1" applyProtection="1">
      <alignment horizontal="right" vertical="center"/>
    </xf>
    <xf numFmtId="0" fontId="25" fillId="0" borderId="19" xfId="47" applyFont="1" applyFill="1" applyBorder="1" applyAlignment="1" applyProtection="1">
      <alignment horizontal="center" vertical="center" textRotation="255"/>
    </xf>
    <xf numFmtId="0" fontId="25" fillId="0" borderId="20" xfId="47" applyFont="1" applyFill="1" applyBorder="1" applyAlignment="1" applyProtection="1">
      <alignment horizontal="center" vertical="center"/>
    </xf>
    <xf numFmtId="41" fontId="25" fillId="0" borderId="20" xfId="47" applyNumberFormat="1" applyFont="1" applyFill="1" applyBorder="1" applyAlignment="1" applyProtection="1">
      <alignment horizontal="right" vertical="center"/>
    </xf>
    <xf numFmtId="41" fontId="25" fillId="0" borderId="21" xfId="47" applyNumberFormat="1" applyFont="1" applyFill="1" applyBorder="1" applyAlignment="1" applyProtection="1">
      <alignment horizontal="right" vertical="center"/>
    </xf>
    <xf numFmtId="0" fontId="25" fillId="0" borderId="49" xfId="47" applyFont="1" applyFill="1" applyBorder="1" applyAlignment="1" applyProtection="1">
      <alignment horizontal="center" vertical="center"/>
    </xf>
    <xf numFmtId="0" fontId="25" fillId="0" borderId="50" xfId="47" applyFont="1" applyFill="1" applyBorder="1" applyAlignment="1" applyProtection="1">
      <alignment horizontal="center" vertical="center"/>
    </xf>
    <xf numFmtId="41" fontId="25" fillId="0" borderId="50" xfId="47" applyNumberFormat="1" applyFont="1" applyFill="1" applyBorder="1" applyAlignment="1" applyProtection="1">
      <alignment horizontal="right" vertical="center"/>
    </xf>
    <xf numFmtId="41" fontId="25" fillId="0" borderId="51" xfId="47" applyNumberFormat="1" applyFont="1" applyFill="1" applyBorder="1" applyAlignment="1" applyProtection="1">
      <alignment horizontal="right" vertical="center"/>
    </xf>
    <xf numFmtId="0" fontId="25" fillId="0" borderId="0" xfId="47" applyFont="1" applyFill="1" applyBorder="1" applyAlignment="1" applyProtection="1">
      <alignment horizontal="left" vertical="center"/>
    </xf>
    <xf numFmtId="0" fontId="31" fillId="0" borderId="0" xfId="47" applyFont="1" applyFill="1" applyBorder="1" applyAlignment="1" applyProtection="1">
      <alignment horizontal="center" vertical="center"/>
    </xf>
    <xf numFmtId="0" fontId="31" fillId="0" borderId="0" xfId="47" applyFont="1" applyFill="1" applyBorder="1" applyAlignment="1" applyProtection="1">
      <alignment vertical="center"/>
    </xf>
    <xf numFmtId="0" fontId="31" fillId="0" borderId="0" xfId="42" applyFont="1" applyFill="1" applyAlignment="1" applyProtection="1">
      <alignment horizontal="left" vertical="center"/>
    </xf>
    <xf numFmtId="0" fontId="71" fillId="0" borderId="0" xfId="48" applyFont="1" applyFill="1" applyAlignment="1">
      <alignment vertical="center"/>
    </xf>
    <xf numFmtId="0" fontId="38" fillId="0" borderId="0" xfId="48" applyFont="1" applyFill="1" applyAlignment="1">
      <alignment horizontal="right"/>
    </xf>
    <xf numFmtId="0" fontId="26" fillId="0" borderId="41" xfId="48" applyFont="1" applyFill="1" applyBorder="1" applyAlignment="1" applyProtection="1">
      <alignment horizontal="center" vertical="center"/>
    </xf>
    <xf numFmtId="0" fontId="26" fillId="0" borderId="44" xfId="48" applyFont="1" applyFill="1" applyBorder="1" applyAlignment="1" applyProtection="1">
      <alignment horizontal="center" vertical="center"/>
    </xf>
    <xf numFmtId="0" fontId="26" fillId="0" borderId="44" xfId="42" applyFont="1" applyFill="1" applyBorder="1" applyAlignment="1" applyProtection="1">
      <alignment horizontal="center" vertical="center" wrapText="1"/>
    </xf>
    <xf numFmtId="0" fontId="26" fillId="0" borderId="20" xfId="42" applyFont="1" applyFill="1" applyBorder="1" applyAlignment="1" applyProtection="1">
      <alignment horizontal="center" vertical="center" wrapText="1"/>
    </xf>
    <xf numFmtId="0" fontId="26" fillId="0" borderId="44" xfId="48" applyFont="1" applyFill="1" applyBorder="1" applyAlignment="1" applyProtection="1">
      <alignment horizontal="center" vertical="center" wrapText="1"/>
    </xf>
    <xf numFmtId="0" fontId="26" fillId="0" borderId="43" xfId="48" applyFont="1" applyFill="1" applyBorder="1" applyAlignment="1" applyProtection="1">
      <alignment horizontal="center" vertical="center"/>
    </xf>
    <xf numFmtId="0" fontId="26" fillId="0" borderId="44" xfId="42" applyFont="1" applyFill="1" applyBorder="1" applyAlignment="1" applyProtection="1">
      <alignment horizontal="center" vertical="center"/>
    </xf>
    <xf numFmtId="0" fontId="26" fillId="0" borderId="17" xfId="42" applyFont="1" applyFill="1" applyBorder="1" applyAlignment="1" applyProtection="1">
      <alignment horizontal="center" vertical="center" wrapText="1"/>
    </xf>
    <xf numFmtId="0" fontId="26" fillId="0" borderId="43" xfId="48" applyFont="1" applyFill="1" applyBorder="1" applyAlignment="1" applyProtection="1">
      <alignment horizontal="center" vertical="center" wrapText="1"/>
    </xf>
    <xf numFmtId="0" fontId="26" fillId="0" borderId="38" xfId="42" applyFont="1" applyFill="1" applyBorder="1" applyAlignment="1" applyProtection="1">
      <alignment horizontal="center" vertical="center" wrapText="1"/>
    </xf>
    <xf numFmtId="0" fontId="30" fillId="0" borderId="41" xfId="48" applyFont="1" applyFill="1" applyBorder="1" applyAlignment="1" applyProtection="1">
      <alignment horizontal="center" vertical="center" textRotation="255"/>
    </xf>
    <xf numFmtId="0" fontId="30" fillId="0" borderId="44" xfId="47" applyFont="1" applyFill="1" applyBorder="1" applyAlignment="1" applyProtection="1">
      <alignment horizontal="center" vertical="center"/>
    </xf>
    <xf numFmtId="41" fontId="25" fillId="0" borderId="44" xfId="48" applyNumberFormat="1" applyFont="1" applyFill="1" applyBorder="1" applyAlignment="1" applyProtection="1">
      <alignment horizontal="right" vertical="center"/>
    </xf>
    <xf numFmtId="41" fontId="25" fillId="0" borderId="44" xfId="48" applyNumberFormat="1" applyFont="1" applyFill="1" applyBorder="1" applyAlignment="1">
      <alignment horizontal="right" vertical="center"/>
    </xf>
    <xf numFmtId="41" fontId="25" fillId="0" borderId="43" xfId="48" applyNumberFormat="1" applyFont="1" applyFill="1" applyBorder="1" applyAlignment="1">
      <alignment horizontal="right" vertical="center"/>
    </xf>
    <xf numFmtId="0" fontId="30" fillId="0" borderId="19" xfId="48" applyFont="1" applyFill="1" applyBorder="1" applyAlignment="1" applyProtection="1">
      <alignment horizontal="center" vertical="center" textRotation="255"/>
    </xf>
    <xf numFmtId="0" fontId="30" fillId="0" borderId="20" xfId="47" applyFont="1" applyFill="1" applyBorder="1" applyAlignment="1" applyProtection="1">
      <alignment horizontal="center" vertical="center"/>
    </xf>
    <xf numFmtId="41" fontId="25" fillId="0" borderId="20" xfId="48" applyNumberFormat="1" applyFont="1" applyFill="1" applyBorder="1" applyAlignment="1" applyProtection="1">
      <alignment horizontal="right" vertical="center"/>
    </xf>
    <xf numFmtId="41" fontId="25" fillId="0" borderId="20" xfId="48" applyNumberFormat="1" applyFont="1" applyFill="1" applyBorder="1" applyAlignment="1">
      <alignment horizontal="right" vertical="center"/>
    </xf>
    <xf numFmtId="41" fontId="25" fillId="0" borderId="21" xfId="48" applyNumberFormat="1" applyFont="1" applyFill="1" applyBorder="1" applyAlignment="1">
      <alignment horizontal="right" vertical="center"/>
    </xf>
    <xf numFmtId="0" fontId="30" fillId="0" borderId="49" xfId="48" applyFont="1" applyFill="1" applyBorder="1" applyAlignment="1" applyProtection="1">
      <alignment horizontal="center" vertical="center"/>
    </xf>
    <xf numFmtId="0" fontId="30" fillId="0" borderId="50" xfId="48" applyFont="1" applyFill="1" applyBorder="1" applyAlignment="1" applyProtection="1">
      <alignment horizontal="center" vertical="center"/>
    </xf>
    <xf numFmtId="41" fontId="25" fillId="0" borderId="50" xfId="48" applyNumberFormat="1" applyFont="1" applyFill="1" applyBorder="1" applyAlignment="1" applyProtection="1">
      <alignment horizontal="right" vertical="center"/>
    </xf>
    <xf numFmtId="41" fontId="25" fillId="0" borderId="51" xfId="48" applyNumberFormat="1" applyFont="1" applyFill="1" applyBorder="1" applyAlignment="1" applyProtection="1">
      <alignment horizontal="right" vertical="center"/>
    </xf>
    <xf numFmtId="0" fontId="26" fillId="0" borderId="0" xfId="47" applyFont="1" applyFill="1" applyAlignment="1">
      <alignment vertical="center"/>
    </xf>
    <xf numFmtId="0" fontId="26" fillId="0" borderId="0" xfId="48" applyFont="1" applyFill="1" applyAlignment="1">
      <alignment vertical="center"/>
    </xf>
    <xf numFmtId="0" fontId="30" fillId="0" borderId="0" xfId="48" applyFont="1" applyFill="1" applyAlignment="1">
      <alignment vertical="center"/>
    </xf>
    <xf numFmtId="0" fontId="72" fillId="0" borderId="0" xfId="48" applyFont="1" applyFill="1" applyAlignment="1">
      <alignment vertical="center"/>
    </xf>
    <xf numFmtId="0" fontId="73" fillId="0" borderId="0" xfId="48" applyFont="1" applyFill="1" applyAlignment="1">
      <alignment vertical="center"/>
    </xf>
    <xf numFmtId="0" fontId="74" fillId="0" borderId="0" xfId="48" applyFont="1" applyFill="1" applyAlignment="1">
      <alignment vertical="center"/>
    </xf>
    <xf numFmtId="0" fontId="23" fillId="0" borderId="0" xfId="42" applyFont="1" applyFill="1" applyAlignment="1" applyProtection="1">
      <alignment horizontal="left" vertical="center"/>
    </xf>
    <xf numFmtId="0" fontId="21" fillId="0" borderId="0" xfId="49" applyFont="1" applyFill="1" applyAlignment="1">
      <alignment vertical="center"/>
    </xf>
    <xf numFmtId="0" fontId="24" fillId="0" borderId="0" xfId="49" applyFont="1" applyFill="1" applyAlignment="1">
      <alignment horizontal="right"/>
    </xf>
    <xf numFmtId="0" fontId="51" fillId="0" borderId="0" xfId="49" applyFont="1" applyFill="1" applyAlignment="1">
      <alignment vertical="center"/>
    </xf>
    <xf numFmtId="0" fontId="25" fillId="0" borderId="41" xfId="49" applyFont="1" applyFill="1" applyBorder="1" applyAlignment="1" applyProtection="1">
      <alignment horizontal="center" vertical="center"/>
    </xf>
    <xf numFmtId="0" fontId="25" fillId="0" borderId="44" xfId="49" applyFont="1" applyFill="1" applyBorder="1" applyAlignment="1" applyProtection="1">
      <alignment horizontal="center" vertical="center"/>
    </xf>
    <xf numFmtId="0" fontId="25" fillId="0" borderId="44" xfId="49" applyFont="1" applyFill="1" applyBorder="1" applyAlignment="1" applyProtection="1">
      <alignment horizontal="center" vertical="center" wrapText="1"/>
    </xf>
    <xf numFmtId="0" fontId="25" fillId="0" borderId="43" xfId="49" applyFont="1" applyFill="1" applyBorder="1" applyAlignment="1" applyProtection="1">
      <alignment horizontal="center" vertical="center"/>
    </xf>
    <xf numFmtId="0" fontId="25" fillId="0" borderId="43" xfId="49" applyFont="1" applyFill="1" applyBorder="1" applyAlignment="1" applyProtection="1">
      <alignment horizontal="center" vertical="center" wrapText="1"/>
    </xf>
    <xf numFmtId="0" fontId="25" fillId="0" borderId="41" xfId="49" applyFont="1" applyFill="1" applyBorder="1" applyAlignment="1" applyProtection="1">
      <alignment vertical="center" textRotation="255"/>
    </xf>
    <xf numFmtId="0" fontId="25" fillId="0" borderId="44" xfId="49" applyFont="1" applyFill="1" applyBorder="1" applyAlignment="1" applyProtection="1">
      <alignment horizontal="center" vertical="center"/>
    </xf>
    <xf numFmtId="41" fontId="25" fillId="0" borderId="44" xfId="49" applyNumberFormat="1" applyFont="1" applyFill="1" applyBorder="1" applyAlignment="1" applyProtection="1">
      <alignment horizontal="right" vertical="center"/>
    </xf>
    <xf numFmtId="41" fontId="25" fillId="0" borderId="44" xfId="49" applyNumberFormat="1" applyFont="1" applyFill="1" applyBorder="1" applyAlignment="1">
      <alignment horizontal="right" vertical="center"/>
    </xf>
    <xf numFmtId="41" fontId="25" fillId="0" borderId="43" xfId="49" applyNumberFormat="1" applyFont="1" applyFill="1" applyBorder="1" applyAlignment="1">
      <alignment horizontal="right" vertical="center"/>
    </xf>
    <xf numFmtId="0" fontId="25" fillId="0" borderId="41" xfId="49" applyFont="1" applyBorder="1" applyAlignment="1">
      <alignment vertical="center" textRotation="255"/>
    </xf>
    <xf numFmtId="0" fontId="25" fillId="0" borderId="19" xfId="49" applyFont="1" applyBorder="1" applyAlignment="1">
      <alignment vertical="center" textRotation="255"/>
    </xf>
    <xf numFmtId="0" fontId="25" fillId="0" borderId="20" xfId="49" applyFont="1" applyFill="1" applyBorder="1" applyAlignment="1" applyProtection="1">
      <alignment horizontal="center" vertical="center"/>
    </xf>
    <xf numFmtId="41" fontId="25" fillId="0" borderId="20" xfId="49" applyNumberFormat="1" applyFont="1" applyFill="1" applyBorder="1" applyAlignment="1" applyProtection="1">
      <alignment horizontal="right" vertical="center"/>
    </xf>
    <xf numFmtId="41" fontId="25" fillId="0" borderId="20" xfId="49" applyNumberFormat="1" applyFont="1" applyFill="1" applyBorder="1" applyAlignment="1">
      <alignment horizontal="right" vertical="center"/>
    </xf>
    <xf numFmtId="41" fontId="25" fillId="0" borderId="21" xfId="49" applyNumberFormat="1" applyFont="1" applyFill="1" applyBorder="1" applyAlignment="1">
      <alignment horizontal="right" vertical="center"/>
    </xf>
    <xf numFmtId="0" fontId="25" fillId="0" borderId="49" xfId="49" applyFont="1" applyFill="1" applyBorder="1" applyAlignment="1" applyProtection="1">
      <alignment horizontal="center" vertical="center"/>
    </xf>
    <xf numFmtId="0" fontId="25" fillId="0" borderId="50" xfId="49" applyFont="1" applyFill="1" applyBorder="1" applyAlignment="1" applyProtection="1">
      <alignment horizontal="center" vertical="center"/>
    </xf>
    <xf numFmtId="41" fontId="25" fillId="0" borderId="50" xfId="49" applyNumberFormat="1" applyFont="1" applyFill="1" applyBorder="1" applyAlignment="1" applyProtection="1">
      <alignment horizontal="right" vertical="center"/>
    </xf>
    <xf numFmtId="41" fontId="25" fillId="0" borderId="51" xfId="49" applyNumberFormat="1" applyFont="1" applyFill="1" applyBorder="1" applyAlignment="1" applyProtection="1">
      <alignment horizontal="right" vertical="center"/>
    </xf>
    <xf numFmtId="0" fontId="25" fillId="0" borderId="0" xfId="47" applyFont="1" applyFill="1" applyAlignment="1">
      <alignment vertical="center"/>
    </xf>
    <xf numFmtId="0" fontId="25" fillId="0" borderId="0" xfId="49" applyFont="1" applyFill="1" applyAlignment="1">
      <alignment vertical="center"/>
    </xf>
    <xf numFmtId="0" fontId="21" fillId="0" borderId="0" xfId="42" applyFont="1" applyAlignment="1">
      <alignment vertical="center"/>
    </xf>
    <xf numFmtId="0" fontId="24" fillId="0" borderId="0" xfId="42" applyFont="1" applyAlignment="1">
      <alignment horizontal="right"/>
    </xf>
    <xf numFmtId="0" fontId="25" fillId="0" borderId="40" xfId="49" applyFont="1" applyFill="1" applyBorder="1" applyAlignment="1" applyProtection="1">
      <alignment horizontal="center" vertical="center"/>
    </xf>
    <xf numFmtId="0" fontId="25" fillId="0" borderId="21" xfId="49" applyFont="1" applyFill="1" applyBorder="1" applyAlignment="1" applyProtection="1">
      <alignment horizontal="center" vertical="center" wrapText="1"/>
    </xf>
    <xf numFmtId="0" fontId="25" fillId="0" borderId="20" xfId="49" applyFont="1" applyFill="1" applyBorder="1" applyAlignment="1" applyProtection="1">
      <alignment horizontal="center" vertical="center"/>
    </xf>
    <xf numFmtId="0" fontId="25" fillId="0" borderId="18" xfId="49" applyFont="1" applyFill="1" applyBorder="1" applyAlignment="1" applyProtection="1">
      <alignment horizontal="center" vertical="center" wrapText="1"/>
    </xf>
    <xf numFmtId="0" fontId="25" fillId="0" borderId="17" xfId="49" applyFont="1" applyFill="1" applyBorder="1" applyAlignment="1" applyProtection="1">
      <alignment horizontal="center" vertical="center"/>
    </xf>
    <xf numFmtId="0" fontId="25" fillId="0" borderId="38" xfId="49" applyFont="1" applyFill="1" applyBorder="1" applyAlignment="1" applyProtection="1">
      <alignment horizontal="center" vertical="center"/>
    </xf>
    <xf numFmtId="0" fontId="25" fillId="0" borderId="39" xfId="49" applyFont="1" applyFill="1" applyBorder="1" applyAlignment="1" applyProtection="1">
      <alignment horizontal="center" vertical="center" wrapText="1"/>
    </xf>
    <xf numFmtId="41" fontId="25" fillId="0" borderId="44" xfId="50" applyNumberFormat="1" applyFont="1" applyBorder="1" applyAlignment="1" applyProtection="1">
      <alignment horizontal="right" vertical="center"/>
    </xf>
    <xf numFmtId="41" fontId="25" fillId="0" borderId="43" xfId="50" applyNumberFormat="1" applyFont="1" applyBorder="1" applyAlignment="1" applyProtection="1">
      <alignment horizontal="right" vertical="center"/>
    </xf>
    <xf numFmtId="41" fontId="25" fillId="0" borderId="20" xfId="50" applyNumberFormat="1" applyFont="1" applyBorder="1" applyAlignment="1" applyProtection="1">
      <alignment horizontal="right" vertical="center"/>
    </xf>
    <xf numFmtId="41" fontId="25" fillId="0" borderId="72" xfId="50" applyNumberFormat="1" applyFont="1" applyBorder="1" applyAlignment="1" applyProtection="1">
      <alignment horizontal="right" vertical="center"/>
    </xf>
    <xf numFmtId="0" fontId="25" fillId="0" borderId="49" xfId="42" applyFont="1" applyBorder="1" applyAlignment="1" applyProtection="1">
      <alignment horizontal="center" vertical="center"/>
    </xf>
    <xf numFmtId="41" fontId="25" fillId="0" borderId="50" xfId="42" applyNumberFormat="1" applyFont="1" applyBorder="1" applyAlignment="1" applyProtection="1">
      <alignment horizontal="right" vertical="center"/>
    </xf>
    <xf numFmtId="41" fontId="25" fillId="0" borderId="51" xfId="42" applyNumberFormat="1" applyFont="1" applyBorder="1" applyAlignment="1" applyProtection="1">
      <alignment horizontal="right" vertical="center"/>
    </xf>
    <xf numFmtId="0" fontId="25" fillId="0" borderId="0" xfId="42" applyFont="1" applyBorder="1" applyAlignment="1" applyProtection="1">
      <alignment vertical="center"/>
    </xf>
    <xf numFmtId="0" fontId="25" fillId="0" borderId="0" xfId="50" applyFont="1" applyAlignment="1">
      <alignment vertical="center"/>
    </xf>
    <xf numFmtId="0" fontId="51" fillId="0" borderId="0" xfId="50" applyFont="1" applyAlignment="1">
      <alignment vertical="center"/>
    </xf>
    <xf numFmtId="0" fontId="75" fillId="0" borderId="0" xfId="42" applyFont="1" applyAlignment="1">
      <alignment vertical="center"/>
    </xf>
    <xf numFmtId="0" fontId="30" fillId="0" borderId="23" xfId="42" applyFont="1" applyBorder="1" applyAlignment="1">
      <alignment vertical="center" wrapText="1"/>
    </xf>
    <xf numFmtId="0" fontId="30" fillId="0" borderId="0" xfId="42" applyFont="1" applyAlignment="1">
      <alignment vertical="center" wrapText="1"/>
    </xf>
    <xf numFmtId="0" fontId="33" fillId="0" borderId="0" xfId="42" applyFont="1" applyAlignment="1">
      <alignment horizontal="left"/>
    </xf>
    <xf numFmtId="0" fontId="30" fillId="0" borderId="24" xfId="42" applyFont="1" applyBorder="1" applyAlignment="1">
      <alignment horizontal="center" vertical="center"/>
    </xf>
    <xf numFmtId="0" fontId="30" fillId="0" borderId="25" xfId="42" applyFont="1" applyBorder="1" applyAlignment="1">
      <alignment horizontal="center" vertical="center" wrapText="1"/>
    </xf>
    <xf numFmtId="0" fontId="30" fillId="0" borderId="26" xfId="42" applyFont="1" applyBorder="1" applyAlignment="1">
      <alignment horizontal="center" vertical="center" wrapText="1"/>
    </xf>
    <xf numFmtId="0" fontId="30" fillId="0" borderId="16" xfId="42" applyFont="1" applyBorder="1" applyAlignment="1">
      <alignment horizontal="distributed" vertical="center"/>
    </xf>
    <xf numFmtId="41" fontId="25" fillId="0" borderId="17" xfId="42" applyNumberFormat="1" applyFont="1" applyBorder="1" applyAlignment="1">
      <alignment horizontal="center" vertical="center"/>
    </xf>
    <xf numFmtId="176" fontId="30" fillId="0" borderId="18" xfId="42" applyNumberFormat="1" applyFont="1" applyBorder="1" applyAlignment="1">
      <alignment horizontal="center" vertical="center"/>
    </xf>
    <xf numFmtId="0" fontId="30" fillId="0" borderId="16" xfId="42" applyNumberFormat="1" applyFont="1" applyBorder="1" applyAlignment="1">
      <alignment horizontal="distributed" vertical="center"/>
    </xf>
    <xf numFmtId="0" fontId="30" fillId="0" borderId="37" xfId="42" applyNumberFormat="1" applyFont="1" applyBorder="1" applyAlignment="1">
      <alignment horizontal="distributed" vertical="center"/>
    </xf>
    <xf numFmtId="41" fontId="25" fillId="0" borderId="38" xfId="42" applyNumberFormat="1" applyFont="1" applyBorder="1" applyAlignment="1">
      <alignment horizontal="center" vertical="center"/>
    </xf>
    <xf numFmtId="0" fontId="34" fillId="0" borderId="34" xfId="42" applyNumberFormat="1" applyFont="1" applyBorder="1" applyAlignment="1">
      <alignment horizontal="distributed" vertical="center"/>
    </xf>
    <xf numFmtId="41" fontId="34" fillId="0" borderId="30" xfId="42" applyNumberFormat="1" applyFont="1" applyBorder="1" applyAlignment="1">
      <alignment horizontal="center" vertical="center"/>
    </xf>
    <xf numFmtId="176" fontId="34" fillId="0" borderId="31" xfId="42" quotePrefix="1" applyNumberFormat="1" applyFont="1" applyBorder="1" applyAlignment="1">
      <alignment horizontal="right" vertical="center"/>
    </xf>
    <xf numFmtId="0" fontId="30" fillId="0" borderId="0" xfId="42" applyFont="1" applyBorder="1" applyAlignment="1">
      <alignment vertical="top"/>
    </xf>
    <xf numFmtId="0" fontId="32" fillId="0" borderId="0" xfId="42" applyNumberFormat="1" applyFont="1" applyFill="1" applyBorder="1" applyAlignment="1">
      <alignment horizontal="center" vertical="center"/>
    </xf>
    <xf numFmtId="38" fontId="32" fillId="0" borderId="0" xfId="42" applyNumberFormat="1" applyFont="1" applyBorder="1"/>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4"/>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_【様式】救急関係" xfId="45"/>
    <cellStyle name="標準_5-4表16完" xfId="46"/>
    <cellStyle name="標準_5-6表" xfId="47"/>
    <cellStyle name="標準_5-7表" xfId="48"/>
    <cellStyle name="標準_5-8表" xfId="49"/>
    <cellStyle name="標準_5-9表" xfId="50"/>
    <cellStyle name="良い" xfId="6" builtinId="26"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xdr:row>
      <xdr:rowOff>0</xdr:rowOff>
    </xdr:to>
    <xdr:sp macro="" textlink="">
      <xdr:nvSpPr>
        <xdr:cNvPr id="2" name="AutoShape 3">
          <a:extLst>
            <a:ext uri="{FF2B5EF4-FFF2-40B4-BE49-F238E27FC236}">
              <a16:creationId xmlns:a16="http://schemas.microsoft.com/office/drawing/2014/main" id="{1383F1D7-4729-9E49-9DD9-3DE1D7ADC9F7}"/>
            </a:ext>
          </a:extLst>
        </xdr:cNvPr>
        <xdr:cNvSpPr>
          <a:spLocks/>
        </xdr:cNvSpPr>
      </xdr:nvSpPr>
      <xdr:spPr bwMode="auto">
        <a:xfrm>
          <a:off x="371475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 name="AutoShape 4">
          <a:extLst>
            <a:ext uri="{FF2B5EF4-FFF2-40B4-BE49-F238E27FC236}">
              <a16:creationId xmlns:a16="http://schemas.microsoft.com/office/drawing/2014/main" id="{D99326C0-2D52-E04C-9E43-DF7829970DE5}"/>
            </a:ext>
          </a:extLst>
        </xdr:cNvPr>
        <xdr:cNvSpPr>
          <a:spLocks/>
        </xdr:cNvSpPr>
      </xdr:nvSpPr>
      <xdr:spPr bwMode="auto">
        <a:xfrm>
          <a:off x="371475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4" name="AutoShape 5">
          <a:extLst>
            <a:ext uri="{FF2B5EF4-FFF2-40B4-BE49-F238E27FC236}">
              <a16:creationId xmlns:a16="http://schemas.microsoft.com/office/drawing/2014/main" id="{C0818C81-5287-8049-8BF3-C8773576155F}"/>
            </a:ext>
          </a:extLst>
        </xdr:cNvPr>
        <xdr:cNvSpPr>
          <a:spLocks/>
        </xdr:cNvSpPr>
      </xdr:nvSpPr>
      <xdr:spPr bwMode="auto">
        <a:xfrm>
          <a:off x="669607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 name="AutoShape 6">
          <a:extLst>
            <a:ext uri="{FF2B5EF4-FFF2-40B4-BE49-F238E27FC236}">
              <a16:creationId xmlns:a16="http://schemas.microsoft.com/office/drawing/2014/main" id="{EE2BB07C-FE93-5047-8A38-DB8B0B6DD212}"/>
            </a:ext>
          </a:extLst>
        </xdr:cNvPr>
        <xdr:cNvSpPr>
          <a:spLocks/>
        </xdr:cNvSpPr>
      </xdr:nvSpPr>
      <xdr:spPr bwMode="auto">
        <a:xfrm>
          <a:off x="669607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6" name="AutoShape 9">
          <a:extLst>
            <a:ext uri="{FF2B5EF4-FFF2-40B4-BE49-F238E27FC236}">
              <a16:creationId xmlns:a16="http://schemas.microsoft.com/office/drawing/2014/main" id="{FB9B86E0-FC89-4F4E-B6F5-00042CA6B089}"/>
            </a:ext>
          </a:extLst>
        </xdr:cNvPr>
        <xdr:cNvSpPr>
          <a:spLocks/>
        </xdr:cNvSpPr>
      </xdr:nvSpPr>
      <xdr:spPr bwMode="auto">
        <a:xfrm>
          <a:off x="371475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7" name="AutoShape 10">
          <a:extLst>
            <a:ext uri="{FF2B5EF4-FFF2-40B4-BE49-F238E27FC236}">
              <a16:creationId xmlns:a16="http://schemas.microsoft.com/office/drawing/2014/main" id="{29F41429-19FB-5F43-ABFD-8095E38A5E3C}"/>
            </a:ext>
          </a:extLst>
        </xdr:cNvPr>
        <xdr:cNvSpPr>
          <a:spLocks/>
        </xdr:cNvSpPr>
      </xdr:nvSpPr>
      <xdr:spPr bwMode="auto">
        <a:xfrm>
          <a:off x="371475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8" name="AutoShape 11">
          <a:extLst>
            <a:ext uri="{FF2B5EF4-FFF2-40B4-BE49-F238E27FC236}">
              <a16:creationId xmlns:a16="http://schemas.microsoft.com/office/drawing/2014/main" id="{7B763462-7646-AD4D-A044-9650114372B3}"/>
            </a:ext>
          </a:extLst>
        </xdr:cNvPr>
        <xdr:cNvSpPr>
          <a:spLocks/>
        </xdr:cNvSpPr>
      </xdr:nvSpPr>
      <xdr:spPr bwMode="auto">
        <a:xfrm>
          <a:off x="669607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 name="AutoShape 12">
          <a:extLst>
            <a:ext uri="{FF2B5EF4-FFF2-40B4-BE49-F238E27FC236}">
              <a16:creationId xmlns:a16="http://schemas.microsoft.com/office/drawing/2014/main" id="{1570CF9E-6EF2-8046-9FF2-56E772AC6634}"/>
            </a:ext>
          </a:extLst>
        </xdr:cNvPr>
        <xdr:cNvSpPr>
          <a:spLocks/>
        </xdr:cNvSpPr>
      </xdr:nvSpPr>
      <xdr:spPr bwMode="auto">
        <a:xfrm>
          <a:off x="669607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0" name="AutoShape 3">
          <a:extLst>
            <a:ext uri="{FF2B5EF4-FFF2-40B4-BE49-F238E27FC236}">
              <a16:creationId xmlns:a16="http://schemas.microsoft.com/office/drawing/2014/main" id="{AE4A41AA-4813-754E-9E22-BBA011FF0464}"/>
            </a:ext>
          </a:extLst>
        </xdr:cNvPr>
        <xdr:cNvSpPr>
          <a:spLocks/>
        </xdr:cNvSpPr>
      </xdr:nvSpPr>
      <xdr:spPr bwMode="auto">
        <a:xfrm>
          <a:off x="371475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1" name="AutoShape 4">
          <a:extLst>
            <a:ext uri="{FF2B5EF4-FFF2-40B4-BE49-F238E27FC236}">
              <a16:creationId xmlns:a16="http://schemas.microsoft.com/office/drawing/2014/main" id="{FD7062F7-7EE2-FD48-BCA7-F7FBCE1F2DAE}"/>
            </a:ext>
          </a:extLst>
        </xdr:cNvPr>
        <xdr:cNvSpPr>
          <a:spLocks/>
        </xdr:cNvSpPr>
      </xdr:nvSpPr>
      <xdr:spPr bwMode="auto">
        <a:xfrm>
          <a:off x="371475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2" name="AutoShape 5">
          <a:extLst>
            <a:ext uri="{FF2B5EF4-FFF2-40B4-BE49-F238E27FC236}">
              <a16:creationId xmlns:a16="http://schemas.microsoft.com/office/drawing/2014/main" id="{03508F58-7076-404B-97AA-91A0FEBE4CCB}"/>
            </a:ext>
          </a:extLst>
        </xdr:cNvPr>
        <xdr:cNvSpPr>
          <a:spLocks/>
        </xdr:cNvSpPr>
      </xdr:nvSpPr>
      <xdr:spPr bwMode="auto">
        <a:xfrm>
          <a:off x="669607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3" name="AutoShape 6">
          <a:extLst>
            <a:ext uri="{FF2B5EF4-FFF2-40B4-BE49-F238E27FC236}">
              <a16:creationId xmlns:a16="http://schemas.microsoft.com/office/drawing/2014/main" id="{25E5747E-F561-3F46-98CD-81B84A1D5F05}"/>
            </a:ext>
          </a:extLst>
        </xdr:cNvPr>
        <xdr:cNvSpPr>
          <a:spLocks/>
        </xdr:cNvSpPr>
      </xdr:nvSpPr>
      <xdr:spPr bwMode="auto">
        <a:xfrm>
          <a:off x="669607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4" name="AutoShape 9">
          <a:extLst>
            <a:ext uri="{FF2B5EF4-FFF2-40B4-BE49-F238E27FC236}">
              <a16:creationId xmlns:a16="http://schemas.microsoft.com/office/drawing/2014/main" id="{33CD82B4-B219-4B4E-BA2B-5251AB0694A6}"/>
            </a:ext>
          </a:extLst>
        </xdr:cNvPr>
        <xdr:cNvSpPr>
          <a:spLocks/>
        </xdr:cNvSpPr>
      </xdr:nvSpPr>
      <xdr:spPr bwMode="auto">
        <a:xfrm>
          <a:off x="371475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5" name="AutoShape 10">
          <a:extLst>
            <a:ext uri="{FF2B5EF4-FFF2-40B4-BE49-F238E27FC236}">
              <a16:creationId xmlns:a16="http://schemas.microsoft.com/office/drawing/2014/main" id="{38E25117-51FD-F24D-8323-917C0ADE5098}"/>
            </a:ext>
          </a:extLst>
        </xdr:cNvPr>
        <xdr:cNvSpPr>
          <a:spLocks/>
        </xdr:cNvSpPr>
      </xdr:nvSpPr>
      <xdr:spPr bwMode="auto">
        <a:xfrm>
          <a:off x="371475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 name="AutoShape 11">
          <a:extLst>
            <a:ext uri="{FF2B5EF4-FFF2-40B4-BE49-F238E27FC236}">
              <a16:creationId xmlns:a16="http://schemas.microsoft.com/office/drawing/2014/main" id="{738E409B-D2F6-BA42-AB0A-3A6C30CAADF2}"/>
            </a:ext>
          </a:extLst>
        </xdr:cNvPr>
        <xdr:cNvSpPr>
          <a:spLocks/>
        </xdr:cNvSpPr>
      </xdr:nvSpPr>
      <xdr:spPr bwMode="auto">
        <a:xfrm>
          <a:off x="669607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7" name="AutoShape 12">
          <a:extLst>
            <a:ext uri="{FF2B5EF4-FFF2-40B4-BE49-F238E27FC236}">
              <a16:creationId xmlns:a16="http://schemas.microsoft.com/office/drawing/2014/main" id="{BAF7D1B0-F708-FF4B-93D3-F7AAA9DD295A}"/>
            </a:ext>
          </a:extLst>
        </xdr:cNvPr>
        <xdr:cNvSpPr>
          <a:spLocks/>
        </xdr:cNvSpPr>
      </xdr:nvSpPr>
      <xdr:spPr bwMode="auto">
        <a:xfrm>
          <a:off x="669607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04F6B2C2-2891-124B-91FB-9C5014E870EC}"/>
            </a:ext>
          </a:extLst>
        </xdr:cNvPr>
        <xdr:cNvSpPr>
          <a:spLocks/>
        </xdr:cNvSpPr>
      </xdr:nvSpPr>
      <xdr:spPr bwMode="auto">
        <a:xfrm>
          <a:off x="39052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8198A9B8-674F-6B45-BD2B-74B4C8EC0175}"/>
            </a:ext>
          </a:extLst>
        </xdr:cNvPr>
        <xdr:cNvSpPr>
          <a:spLocks/>
        </xdr:cNvSpPr>
      </xdr:nvSpPr>
      <xdr:spPr bwMode="auto">
        <a:xfrm>
          <a:off x="39052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id="{027DAE06-00B5-2B4E-823D-A544B6E79DC9}"/>
            </a:ext>
          </a:extLst>
        </xdr:cNvPr>
        <xdr:cNvSpPr>
          <a:spLocks/>
        </xdr:cNvSpPr>
      </xdr:nvSpPr>
      <xdr:spPr bwMode="auto">
        <a:xfrm>
          <a:off x="390525" y="3752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id="{C83482FD-AFE8-094E-B3A5-EE292CFC22CE}"/>
            </a:ext>
          </a:extLst>
        </xdr:cNvPr>
        <xdr:cNvSpPr>
          <a:spLocks/>
        </xdr:cNvSpPr>
      </xdr:nvSpPr>
      <xdr:spPr bwMode="auto">
        <a:xfrm>
          <a:off x="390525" y="3752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id="{DEF69DB0-1444-2649-8D2F-54CA052845C8}"/>
            </a:ext>
          </a:extLst>
        </xdr:cNvPr>
        <xdr:cNvSpPr>
          <a:spLocks/>
        </xdr:cNvSpPr>
      </xdr:nvSpPr>
      <xdr:spPr bwMode="auto">
        <a:xfrm>
          <a:off x="390525" y="3752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EF99FD50-88F5-AC42-ABF1-9D0278E2575C}"/>
            </a:ext>
          </a:extLst>
        </xdr:cNvPr>
        <xdr:cNvSpPr>
          <a:spLocks/>
        </xdr:cNvSpPr>
      </xdr:nvSpPr>
      <xdr:spPr bwMode="auto">
        <a:xfrm>
          <a:off x="39052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6197A707-1151-B34F-AC0D-4704E3331C04}"/>
            </a:ext>
          </a:extLst>
        </xdr:cNvPr>
        <xdr:cNvSpPr>
          <a:spLocks/>
        </xdr:cNvSpPr>
      </xdr:nvSpPr>
      <xdr:spPr bwMode="auto">
        <a:xfrm>
          <a:off x="390525"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9" name="AutoShape 3">
          <a:extLst>
            <a:ext uri="{FF2B5EF4-FFF2-40B4-BE49-F238E27FC236}">
              <a16:creationId xmlns:a16="http://schemas.microsoft.com/office/drawing/2014/main" id="{A4DC2AE7-AC83-544D-9AFD-B561221B415D}"/>
            </a:ext>
          </a:extLst>
        </xdr:cNvPr>
        <xdr:cNvSpPr>
          <a:spLocks/>
        </xdr:cNvSpPr>
      </xdr:nvSpPr>
      <xdr:spPr bwMode="auto">
        <a:xfrm>
          <a:off x="390525" y="3752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0" name="AutoShape 4">
          <a:extLst>
            <a:ext uri="{FF2B5EF4-FFF2-40B4-BE49-F238E27FC236}">
              <a16:creationId xmlns:a16="http://schemas.microsoft.com/office/drawing/2014/main" id="{DAA8D9C5-6BB3-694D-A73C-D202CAED4817}"/>
            </a:ext>
          </a:extLst>
        </xdr:cNvPr>
        <xdr:cNvSpPr>
          <a:spLocks/>
        </xdr:cNvSpPr>
      </xdr:nvSpPr>
      <xdr:spPr bwMode="auto">
        <a:xfrm>
          <a:off x="390525" y="3752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1" name="AutoShape 5">
          <a:extLst>
            <a:ext uri="{FF2B5EF4-FFF2-40B4-BE49-F238E27FC236}">
              <a16:creationId xmlns:a16="http://schemas.microsoft.com/office/drawing/2014/main" id="{1E25832D-2E89-0C43-9741-A9B2385EF086}"/>
            </a:ext>
          </a:extLst>
        </xdr:cNvPr>
        <xdr:cNvSpPr>
          <a:spLocks/>
        </xdr:cNvSpPr>
      </xdr:nvSpPr>
      <xdr:spPr bwMode="auto">
        <a:xfrm>
          <a:off x="390525" y="3752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19642</xdr:colOff>
      <xdr:row>16</xdr:row>
      <xdr:rowOff>31432</xdr:rowOff>
    </xdr:from>
    <xdr:to>
      <xdr:col>2</xdr:col>
      <xdr:colOff>91483</xdr:colOff>
      <xdr:row>17</xdr:row>
      <xdr:rowOff>124143</xdr:rowOff>
    </xdr:to>
    <xdr:sp macro="" textlink="">
      <xdr:nvSpPr>
        <xdr:cNvPr id="2" name="AutoShape 12">
          <a:extLst>
            <a:ext uri="{FF2B5EF4-FFF2-40B4-BE49-F238E27FC236}">
              <a16:creationId xmlns:a16="http://schemas.microsoft.com/office/drawing/2014/main" id="{AC91B268-E533-F941-8AB0-A3F340ED617E}"/>
            </a:ext>
          </a:extLst>
        </xdr:cNvPr>
        <xdr:cNvSpPr>
          <a:spLocks/>
        </xdr:cNvSpPr>
      </xdr:nvSpPr>
      <xdr:spPr bwMode="auto">
        <a:xfrm>
          <a:off x="1286467" y="2879407"/>
          <a:ext cx="71841" cy="235586"/>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39688</xdr:colOff>
      <xdr:row>2</xdr:row>
      <xdr:rowOff>15875</xdr:rowOff>
    </xdr:from>
    <xdr:to>
      <xdr:col>3</xdr:col>
      <xdr:colOff>920750</xdr:colOff>
      <xdr:row>3</xdr:row>
      <xdr:rowOff>158749</xdr:rowOff>
    </xdr:to>
    <xdr:sp macro="" textlink="">
      <xdr:nvSpPr>
        <xdr:cNvPr id="2" name="Line 2">
          <a:extLst>
            <a:ext uri="{FF2B5EF4-FFF2-40B4-BE49-F238E27FC236}">
              <a16:creationId xmlns:a16="http://schemas.microsoft.com/office/drawing/2014/main" id="{3C2DB381-7660-2D4D-AC1F-AF1109766A0A}"/>
            </a:ext>
          </a:extLst>
        </xdr:cNvPr>
        <xdr:cNvSpPr>
          <a:spLocks noChangeShapeType="1"/>
        </xdr:cNvSpPr>
      </xdr:nvSpPr>
      <xdr:spPr bwMode="auto">
        <a:xfrm>
          <a:off x="39688" y="358775"/>
          <a:ext cx="3043237" cy="2762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0</xdr:col>
      <xdr:colOff>39688</xdr:colOff>
      <xdr:row>2</xdr:row>
      <xdr:rowOff>15875</xdr:rowOff>
    </xdr:from>
    <xdr:to>
      <xdr:col>3</xdr:col>
      <xdr:colOff>920750</xdr:colOff>
      <xdr:row>3</xdr:row>
      <xdr:rowOff>158749</xdr:rowOff>
    </xdr:to>
    <xdr:sp macro="" textlink="">
      <xdr:nvSpPr>
        <xdr:cNvPr id="3" name="Line 2">
          <a:extLst>
            <a:ext uri="{FF2B5EF4-FFF2-40B4-BE49-F238E27FC236}">
              <a16:creationId xmlns:a16="http://schemas.microsoft.com/office/drawing/2014/main" id="{CE0A0A6F-FF3C-464C-81E0-08625F6E6F1E}"/>
            </a:ext>
          </a:extLst>
        </xdr:cNvPr>
        <xdr:cNvSpPr>
          <a:spLocks noChangeShapeType="1"/>
        </xdr:cNvSpPr>
      </xdr:nvSpPr>
      <xdr:spPr bwMode="auto">
        <a:xfrm>
          <a:off x="39688" y="358775"/>
          <a:ext cx="3043237" cy="2762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 name="AutoShape 1">
          <a:extLst>
            <a:ext uri="{FF2B5EF4-FFF2-40B4-BE49-F238E27FC236}">
              <a16:creationId xmlns:a16="http://schemas.microsoft.com/office/drawing/2014/main" id="{01F8667D-F095-2046-8144-E6A97B0C7979}"/>
            </a:ext>
          </a:extLst>
        </xdr:cNvPr>
        <xdr:cNvSpPr>
          <a:spLocks/>
        </xdr:cNvSpPr>
      </xdr:nvSpPr>
      <xdr:spPr bwMode="auto">
        <a:xfrm>
          <a:off x="70866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 name="AutoShape 2">
          <a:extLst>
            <a:ext uri="{FF2B5EF4-FFF2-40B4-BE49-F238E27FC236}">
              <a16:creationId xmlns:a16="http://schemas.microsoft.com/office/drawing/2014/main" id="{15885ECC-5135-DD40-9875-6A78203B0DB6}"/>
            </a:ext>
          </a:extLst>
        </xdr:cNvPr>
        <xdr:cNvSpPr>
          <a:spLocks/>
        </xdr:cNvSpPr>
      </xdr:nvSpPr>
      <xdr:spPr bwMode="auto">
        <a:xfrm>
          <a:off x="70866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4" name="AutoShape 3">
          <a:extLst>
            <a:ext uri="{FF2B5EF4-FFF2-40B4-BE49-F238E27FC236}">
              <a16:creationId xmlns:a16="http://schemas.microsoft.com/office/drawing/2014/main" id="{2DCBC3E0-03D1-A849-8F71-DC405B8D9EE5}"/>
            </a:ext>
          </a:extLst>
        </xdr:cNvPr>
        <xdr:cNvSpPr>
          <a:spLocks/>
        </xdr:cNvSpPr>
      </xdr:nvSpPr>
      <xdr:spPr bwMode="auto">
        <a:xfrm>
          <a:off x="1181100" y="7143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5" name="AutoShape 3">
          <a:extLst>
            <a:ext uri="{FF2B5EF4-FFF2-40B4-BE49-F238E27FC236}">
              <a16:creationId xmlns:a16="http://schemas.microsoft.com/office/drawing/2014/main" id="{1EDBECA6-F4E6-4448-9357-A8C0A94219A4}"/>
            </a:ext>
          </a:extLst>
        </xdr:cNvPr>
        <xdr:cNvSpPr>
          <a:spLocks/>
        </xdr:cNvSpPr>
      </xdr:nvSpPr>
      <xdr:spPr bwMode="auto">
        <a:xfrm>
          <a:off x="1181100" y="7143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6" name="AutoShape 1">
          <a:extLst>
            <a:ext uri="{FF2B5EF4-FFF2-40B4-BE49-F238E27FC236}">
              <a16:creationId xmlns:a16="http://schemas.microsoft.com/office/drawing/2014/main" id="{31A221A5-39BE-9B4F-90AF-5A50E9347837}"/>
            </a:ext>
          </a:extLst>
        </xdr:cNvPr>
        <xdr:cNvSpPr>
          <a:spLocks/>
        </xdr:cNvSpPr>
      </xdr:nvSpPr>
      <xdr:spPr bwMode="auto">
        <a:xfrm>
          <a:off x="70866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7" name="AutoShape 2">
          <a:extLst>
            <a:ext uri="{FF2B5EF4-FFF2-40B4-BE49-F238E27FC236}">
              <a16:creationId xmlns:a16="http://schemas.microsoft.com/office/drawing/2014/main" id="{099CBA6C-7151-5B4F-8CBF-72A1769D8239}"/>
            </a:ext>
          </a:extLst>
        </xdr:cNvPr>
        <xdr:cNvSpPr>
          <a:spLocks/>
        </xdr:cNvSpPr>
      </xdr:nvSpPr>
      <xdr:spPr bwMode="auto">
        <a:xfrm>
          <a:off x="70866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8" name="AutoShape 3">
          <a:extLst>
            <a:ext uri="{FF2B5EF4-FFF2-40B4-BE49-F238E27FC236}">
              <a16:creationId xmlns:a16="http://schemas.microsoft.com/office/drawing/2014/main" id="{5CC3788E-BBFB-F045-90B2-B6ED201F91C1}"/>
            </a:ext>
          </a:extLst>
        </xdr:cNvPr>
        <xdr:cNvSpPr>
          <a:spLocks/>
        </xdr:cNvSpPr>
      </xdr:nvSpPr>
      <xdr:spPr bwMode="auto">
        <a:xfrm>
          <a:off x="1181100" y="7143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9" name="AutoShape 3">
          <a:extLst>
            <a:ext uri="{FF2B5EF4-FFF2-40B4-BE49-F238E27FC236}">
              <a16:creationId xmlns:a16="http://schemas.microsoft.com/office/drawing/2014/main" id="{E885DBC8-55C0-DA49-B9EE-A19E4DDF322F}"/>
            </a:ext>
          </a:extLst>
        </xdr:cNvPr>
        <xdr:cNvSpPr>
          <a:spLocks/>
        </xdr:cNvSpPr>
      </xdr:nvSpPr>
      <xdr:spPr bwMode="auto">
        <a:xfrm>
          <a:off x="1181100" y="7143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143608</xdr:colOff>
      <xdr:row>0</xdr:row>
      <xdr:rowOff>0</xdr:rowOff>
    </xdr:from>
    <xdr:ext cx="4360008" cy="238369"/>
    <xdr:sp macro="" textlink="">
      <xdr:nvSpPr>
        <xdr:cNvPr id="2" name="テキスト ボックス 1">
          <a:extLst>
            <a:ext uri="{FF2B5EF4-FFF2-40B4-BE49-F238E27FC236}">
              <a16:creationId xmlns:a16="http://schemas.microsoft.com/office/drawing/2014/main" id="{070CC527-80F9-0842-9F4D-C198DF877FE7}"/>
            </a:ext>
          </a:extLst>
        </xdr:cNvPr>
        <xdr:cNvSpPr txBox="1"/>
      </xdr:nvSpPr>
      <xdr:spPr>
        <a:xfrm>
          <a:off x="2181958" y="0"/>
          <a:ext cx="4360008" cy="238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latin typeface="MS PGothic" charset="-128"/>
            <a:ea typeface="MS PGothic" charset="-128"/>
            <a:cs typeface="MS PGothic"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9525</xdr:colOff>
      <xdr:row>7</xdr:row>
      <xdr:rowOff>0</xdr:rowOff>
    </xdr:from>
    <xdr:to>
      <xdr:col>3</xdr:col>
      <xdr:colOff>4053</xdr:colOff>
      <xdr:row>9</xdr:row>
      <xdr:rowOff>149968</xdr:rowOff>
    </xdr:to>
    <xdr:cxnSp macro="">
      <xdr:nvCxnSpPr>
        <xdr:cNvPr id="2" name="直線コネクタ 1">
          <a:extLst>
            <a:ext uri="{FF2B5EF4-FFF2-40B4-BE49-F238E27FC236}">
              <a16:creationId xmlns:a16="http://schemas.microsoft.com/office/drawing/2014/main" id="{00000000-0008-0000-0000-000003000000}"/>
            </a:ext>
          </a:extLst>
        </xdr:cNvPr>
        <xdr:cNvCxnSpPr/>
      </xdr:nvCxnSpPr>
      <xdr:spPr>
        <a:xfrm>
          <a:off x="9525" y="1019175"/>
          <a:ext cx="966078" cy="4357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621B1F79-9357-1348-9827-2EA4205D8420}"/>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32BB5CB8-781A-4D4C-BB57-923B01D727A2}"/>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4" name="AutoShape 3">
          <a:extLst>
            <a:ext uri="{FF2B5EF4-FFF2-40B4-BE49-F238E27FC236}">
              <a16:creationId xmlns:a16="http://schemas.microsoft.com/office/drawing/2014/main" id="{BBE337C0-C2C2-224D-BA03-A5717327D88E}"/>
            </a:ext>
          </a:extLst>
        </xdr:cNvPr>
        <xdr:cNvSpPr>
          <a:spLocks/>
        </xdr:cNvSpPr>
      </xdr:nvSpPr>
      <xdr:spPr bwMode="auto">
        <a:xfrm>
          <a:off x="381000" y="17335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5" name="AutoShape 4">
          <a:extLst>
            <a:ext uri="{FF2B5EF4-FFF2-40B4-BE49-F238E27FC236}">
              <a16:creationId xmlns:a16="http://schemas.microsoft.com/office/drawing/2014/main" id="{B15963B9-A16A-914A-9929-6C7B74CF70ED}"/>
            </a:ext>
          </a:extLst>
        </xdr:cNvPr>
        <xdr:cNvSpPr>
          <a:spLocks/>
        </xdr:cNvSpPr>
      </xdr:nvSpPr>
      <xdr:spPr bwMode="auto">
        <a:xfrm>
          <a:off x="381000" y="17335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6" name="AutoShape 5">
          <a:extLst>
            <a:ext uri="{FF2B5EF4-FFF2-40B4-BE49-F238E27FC236}">
              <a16:creationId xmlns:a16="http://schemas.microsoft.com/office/drawing/2014/main" id="{BAC947E9-123C-A943-9A5F-571420107881}"/>
            </a:ext>
          </a:extLst>
        </xdr:cNvPr>
        <xdr:cNvSpPr>
          <a:spLocks/>
        </xdr:cNvSpPr>
      </xdr:nvSpPr>
      <xdr:spPr bwMode="auto">
        <a:xfrm>
          <a:off x="381000" y="17335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A3EAE3F9-BB83-F249-9CED-77845F1E66C3}"/>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9EF809EE-1CB1-FD47-A65B-1A1AED043629}"/>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9" name="AutoShape 3">
          <a:extLst>
            <a:ext uri="{FF2B5EF4-FFF2-40B4-BE49-F238E27FC236}">
              <a16:creationId xmlns:a16="http://schemas.microsoft.com/office/drawing/2014/main" id="{D0B02D27-4955-2E46-9B4B-2FC0005C84D6}"/>
            </a:ext>
          </a:extLst>
        </xdr:cNvPr>
        <xdr:cNvSpPr>
          <a:spLocks/>
        </xdr:cNvSpPr>
      </xdr:nvSpPr>
      <xdr:spPr bwMode="auto">
        <a:xfrm>
          <a:off x="381000" y="17335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0" name="AutoShape 4">
          <a:extLst>
            <a:ext uri="{FF2B5EF4-FFF2-40B4-BE49-F238E27FC236}">
              <a16:creationId xmlns:a16="http://schemas.microsoft.com/office/drawing/2014/main" id="{D0E71F97-FEA6-4D46-BDA1-0F30DA321456}"/>
            </a:ext>
          </a:extLst>
        </xdr:cNvPr>
        <xdr:cNvSpPr>
          <a:spLocks/>
        </xdr:cNvSpPr>
      </xdr:nvSpPr>
      <xdr:spPr bwMode="auto">
        <a:xfrm>
          <a:off x="381000" y="17335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1" name="AutoShape 5">
          <a:extLst>
            <a:ext uri="{FF2B5EF4-FFF2-40B4-BE49-F238E27FC236}">
              <a16:creationId xmlns:a16="http://schemas.microsoft.com/office/drawing/2014/main" id="{E681B0BD-2089-2E4B-A5C7-C0D4BD407005}"/>
            </a:ext>
          </a:extLst>
        </xdr:cNvPr>
        <xdr:cNvSpPr>
          <a:spLocks/>
        </xdr:cNvSpPr>
      </xdr:nvSpPr>
      <xdr:spPr bwMode="auto">
        <a:xfrm>
          <a:off x="381000" y="17335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2</xdr:row>
      <xdr:rowOff>0</xdr:rowOff>
    </xdr:to>
    <xdr:sp macro="" textlink="">
      <xdr:nvSpPr>
        <xdr:cNvPr id="2" name="AutoShape 1">
          <a:extLst>
            <a:ext uri="{FF2B5EF4-FFF2-40B4-BE49-F238E27FC236}">
              <a16:creationId xmlns:a16="http://schemas.microsoft.com/office/drawing/2014/main" id="{75B5B492-B334-F344-8141-CC5339656055}"/>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 name="AutoShape 2">
          <a:extLst>
            <a:ext uri="{FF2B5EF4-FFF2-40B4-BE49-F238E27FC236}">
              <a16:creationId xmlns:a16="http://schemas.microsoft.com/office/drawing/2014/main" id="{98A4494D-CAC7-E547-8162-32AE30DDF566}"/>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4" name="AutoShape 3">
          <a:extLst>
            <a:ext uri="{FF2B5EF4-FFF2-40B4-BE49-F238E27FC236}">
              <a16:creationId xmlns:a16="http://schemas.microsoft.com/office/drawing/2014/main" id="{2AE35591-6F16-9540-A1B3-6076D85D6E61}"/>
            </a:ext>
          </a:extLst>
        </xdr:cNvPr>
        <xdr:cNvSpPr>
          <a:spLocks/>
        </xdr:cNvSpPr>
      </xdr:nvSpPr>
      <xdr:spPr bwMode="auto">
        <a:xfrm>
          <a:off x="381000" y="36766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5" name="AutoShape 4">
          <a:extLst>
            <a:ext uri="{FF2B5EF4-FFF2-40B4-BE49-F238E27FC236}">
              <a16:creationId xmlns:a16="http://schemas.microsoft.com/office/drawing/2014/main" id="{7C3BEB37-DAD2-7D4B-95D5-B2D128DAA1C7}"/>
            </a:ext>
          </a:extLst>
        </xdr:cNvPr>
        <xdr:cNvSpPr>
          <a:spLocks/>
        </xdr:cNvSpPr>
      </xdr:nvSpPr>
      <xdr:spPr bwMode="auto">
        <a:xfrm>
          <a:off x="381000" y="36766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6" name="AutoShape 5">
          <a:extLst>
            <a:ext uri="{FF2B5EF4-FFF2-40B4-BE49-F238E27FC236}">
              <a16:creationId xmlns:a16="http://schemas.microsoft.com/office/drawing/2014/main" id="{522A465A-C852-DE40-B27D-19545A271CB2}"/>
            </a:ext>
          </a:extLst>
        </xdr:cNvPr>
        <xdr:cNvSpPr>
          <a:spLocks/>
        </xdr:cNvSpPr>
      </xdr:nvSpPr>
      <xdr:spPr bwMode="auto">
        <a:xfrm>
          <a:off x="381000" y="36766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7" name="AutoShape 1">
          <a:extLst>
            <a:ext uri="{FF2B5EF4-FFF2-40B4-BE49-F238E27FC236}">
              <a16:creationId xmlns:a16="http://schemas.microsoft.com/office/drawing/2014/main" id="{D9123FAC-92F5-E842-AE0B-3019B4CFEF75}"/>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8" name="AutoShape 2">
          <a:extLst>
            <a:ext uri="{FF2B5EF4-FFF2-40B4-BE49-F238E27FC236}">
              <a16:creationId xmlns:a16="http://schemas.microsoft.com/office/drawing/2014/main" id="{2CC99787-6FD2-8D4A-88F5-9DC99EC1FF01}"/>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9" name="AutoShape 3">
          <a:extLst>
            <a:ext uri="{FF2B5EF4-FFF2-40B4-BE49-F238E27FC236}">
              <a16:creationId xmlns:a16="http://schemas.microsoft.com/office/drawing/2014/main" id="{ABA96701-454B-3A43-8F67-4578CDF53DB6}"/>
            </a:ext>
          </a:extLst>
        </xdr:cNvPr>
        <xdr:cNvSpPr>
          <a:spLocks/>
        </xdr:cNvSpPr>
      </xdr:nvSpPr>
      <xdr:spPr bwMode="auto">
        <a:xfrm>
          <a:off x="381000" y="36766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10" name="AutoShape 4">
          <a:extLst>
            <a:ext uri="{FF2B5EF4-FFF2-40B4-BE49-F238E27FC236}">
              <a16:creationId xmlns:a16="http://schemas.microsoft.com/office/drawing/2014/main" id="{25CC3D7A-8046-C04F-9A13-68552B9AD22C}"/>
            </a:ext>
          </a:extLst>
        </xdr:cNvPr>
        <xdr:cNvSpPr>
          <a:spLocks/>
        </xdr:cNvSpPr>
      </xdr:nvSpPr>
      <xdr:spPr bwMode="auto">
        <a:xfrm>
          <a:off x="381000" y="36766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11" name="AutoShape 5">
          <a:extLst>
            <a:ext uri="{FF2B5EF4-FFF2-40B4-BE49-F238E27FC236}">
              <a16:creationId xmlns:a16="http://schemas.microsoft.com/office/drawing/2014/main" id="{1036927D-56D6-DE49-9E06-069D98445958}"/>
            </a:ext>
          </a:extLst>
        </xdr:cNvPr>
        <xdr:cNvSpPr>
          <a:spLocks/>
        </xdr:cNvSpPr>
      </xdr:nvSpPr>
      <xdr:spPr bwMode="auto">
        <a:xfrm>
          <a:off x="381000" y="36766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D1B6401B-29C2-724F-8425-81D99A58F728}"/>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FF8D52FE-15A0-7D44-AEF0-EF8C67FC2AAA}"/>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id="{2004A952-3E3C-584F-B6CC-627CE0807AB4}"/>
            </a:ext>
          </a:extLst>
        </xdr:cNvPr>
        <xdr:cNvSpPr>
          <a:spLocks/>
        </xdr:cNvSpPr>
      </xdr:nvSpPr>
      <xdr:spPr bwMode="auto">
        <a:xfrm>
          <a:off x="381000" y="37909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id="{48986D12-F994-194E-8D48-1CFA6937D4CF}"/>
            </a:ext>
          </a:extLst>
        </xdr:cNvPr>
        <xdr:cNvSpPr>
          <a:spLocks/>
        </xdr:cNvSpPr>
      </xdr:nvSpPr>
      <xdr:spPr bwMode="auto">
        <a:xfrm>
          <a:off x="381000" y="37909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id="{D212873F-1930-5A48-AC9A-4F38EECFDC4D}"/>
            </a:ext>
          </a:extLst>
        </xdr:cNvPr>
        <xdr:cNvSpPr>
          <a:spLocks/>
        </xdr:cNvSpPr>
      </xdr:nvSpPr>
      <xdr:spPr bwMode="auto">
        <a:xfrm>
          <a:off x="381000" y="37909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20794103-5229-B04E-A95C-29B649006C92}"/>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CFAE4D9A-EBEE-1B41-BBFB-6A44696F3D17}"/>
            </a:ext>
          </a:extLst>
        </xdr:cNvPr>
        <xdr:cNvSpPr>
          <a:spLocks/>
        </xdr:cNvSpPr>
      </xdr:nvSpPr>
      <xdr:spPr bwMode="auto">
        <a:xfrm>
          <a:off x="381000" y="1905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9" name="AutoShape 3">
          <a:extLst>
            <a:ext uri="{FF2B5EF4-FFF2-40B4-BE49-F238E27FC236}">
              <a16:creationId xmlns:a16="http://schemas.microsoft.com/office/drawing/2014/main" id="{F2B8C9E0-98B1-7947-89B2-07C7F9059F21}"/>
            </a:ext>
          </a:extLst>
        </xdr:cNvPr>
        <xdr:cNvSpPr>
          <a:spLocks/>
        </xdr:cNvSpPr>
      </xdr:nvSpPr>
      <xdr:spPr bwMode="auto">
        <a:xfrm>
          <a:off x="381000" y="37909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0" name="AutoShape 4">
          <a:extLst>
            <a:ext uri="{FF2B5EF4-FFF2-40B4-BE49-F238E27FC236}">
              <a16:creationId xmlns:a16="http://schemas.microsoft.com/office/drawing/2014/main" id="{7818B389-0E9C-494A-9186-F860524EE137}"/>
            </a:ext>
          </a:extLst>
        </xdr:cNvPr>
        <xdr:cNvSpPr>
          <a:spLocks/>
        </xdr:cNvSpPr>
      </xdr:nvSpPr>
      <xdr:spPr bwMode="auto">
        <a:xfrm>
          <a:off x="381000" y="37909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1" name="AutoShape 5">
          <a:extLst>
            <a:ext uri="{FF2B5EF4-FFF2-40B4-BE49-F238E27FC236}">
              <a16:creationId xmlns:a16="http://schemas.microsoft.com/office/drawing/2014/main" id="{2E1EABF5-B948-5F45-B5E2-9843F1E81ED1}"/>
            </a:ext>
          </a:extLst>
        </xdr:cNvPr>
        <xdr:cNvSpPr>
          <a:spLocks/>
        </xdr:cNvSpPr>
      </xdr:nvSpPr>
      <xdr:spPr bwMode="auto">
        <a:xfrm>
          <a:off x="381000" y="37909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3"/>
  <sheetViews>
    <sheetView showGridLines="0" tabSelected="1" zoomScaleNormal="100" workbookViewId="0"/>
  </sheetViews>
  <sheetFormatPr defaultColWidth="8.875" defaultRowHeight="18.75"/>
  <cols>
    <col min="1" max="1" width="10.375" style="15" customWidth="1"/>
    <col min="2" max="12" width="6.625" style="15" customWidth="1"/>
    <col min="13" max="16384" width="8.875" style="15"/>
  </cols>
  <sheetData>
    <row r="1" spans="1:12" ht="17.45" customHeight="1">
      <c r="A1" s="17" t="s">
        <v>18</v>
      </c>
    </row>
    <row r="2" spans="1:12" ht="15" customHeight="1">
      <c r="A2" s="17"/>
    </row>
    <row r="3" spans="1:12" s="2" customFormat="1" ht="15" customHeight="1" thickBot="1">
      <c r="A3" s="1" t="s">
        <v>17</v>
      </c>
    </row>
    <row r="4" spans="1:12" s="3" customFormat="1" ht="47.1" customHeight="1">
      <c r="A4" s="39"/>
      <c r="B4" s="41" t="s">
        <v>0</v>
      </c>
      <c r="C4" s="43" t="s">
        <v>1</v>
      </c>
      <c r="D4" s="45" t="s">
        <v>19</v>
      </c>
      <c r="E4" s="45" t="s">
        <v>20</v>
      </c>
      <c r="F4" s="47" t="s">
        <v>4</v>
      </c>
      <c r="G4" s="49" t="s">
        <v>3</v>
      </c>
      <c r="H4" s="49" t="s">
        <v>21</v>
      </c>
      <c r="I4" s="51" t="s">
        <v>22</v>
      </c>
      <c r="J4" s="49" t="s">
        <v>23</v>
      </c>
      <c r="K4" s="52" t="s">
        <v>13</v>
      </c>
      <c r="L4" s="37" t="s">
        <v>24</v>
      </c>
    </row>
    <row r="5" spans="1:12" s="3" customFormat="1" ht="47.1" customHeight="1" thickBot="1">
      <c r="A5" s="40"/>
      <c r="B5" s="42"/>
      <c r="C5" s="44"/>
      <c r="D5" s="46"/>
      <c r="E5" s="46"/>
      <c r="F5" s="48"/>
      <c r="G5" s="50"/>
      <c r="H5" s="50"/>
      <c r="I5" s="50"/>
      <c r="J5" s="50"/>
      <c r="K5" s="53"/>
      <c r="L5" s="38"/>
    </row>
    <row r="6" spans="1:12" s="4" customFormat="1" ht="11.25">
      <c r="A6" s="28" t="s">
        <v>5</v>
      </c>
      <c r="B6" s="29">
        <f>SUM(B7:B13)</f>
        <v>2834</v>
      </c>
      <c r="C6" s="30">
        <f>SUM(C7:C13)</f>
        <v>28</v>
      </c>
      <c r="D6" s="30">
        <f>SUM(D7:D13)</f>
        <v>39</v>
      </c>
      <c r="E6" s="30">
        <f t="shared" ref="E6:L6" si="0">SUM(E7:E13)</f>
        <v>25</v>
      </c>
      <c r="F6" s="30">
        <f t="shared" si="0"/>
        <v>71</v>
      </c>
      <c r="G6" s="30">
        <f t="shared" si="0"/>
        <v>16</v>
      </c>
      <c r="H6" s="30">
        <f t="shared" si="0"/>
        <v>8</v>
      </c>
      <c r="I6" s="30">
        <f t="shared" si="0"/>
        <v>783</v>
      </c>
      <c r="J6" s="31">
        <f t="shared" si="0"/>
        <v>811</v>
      </c>
      <c r="K6" s="30">
        <f t="shared" si="0"/>
        <v>134</v>
      </c>
      <c r="L6" s="32">
        <f t="shared" si="0"/>
        <v>9</v>
      </c>
    </row>
    <row r="7" spans="1:12" s="7" customFormat="1" ht="11.25">
      <c r="A7" s="5" t="s">
        <v>6</v>
      </c>
      <c r="B7" s="6">
        <f t="shared" ref="B7:B13" si="1">SUM(C7:L7,B18:L18)</f>
        <v>298</v>
      </c>
      <c r="C7" s="6">
        <v>5</v>
      </c>
      <c r="D7" s="6">
        <v>1</v>
      </c>
      <c r="E7" s="6">
        <v>3</v>
      </c>
      <c r="F7" s="6">
        <v>23</v>
      </c>
      <c r="G7" s="6">
        <v>4</v>
      </c>
      <c r="H7" s="6">
        <v>3</v>
      </c>
      <c r="I7" s="6">
        <v>84</v>
      </c>
      <c r="J7" s="6">
        <v>99</v>
      </c>
      <c r="K7" s="6">
        <v>14</v>
      </c>
      <c r="L7" s="18">
        <v>1</v>
      </c>
    </row>
    <row r="8" spans="1:12" s="7" customFormat="1" ht="11.25">
      <c r="A8" s="8" t="s">
        <v>7</v>
      </c>
      <c r="B8" s="9">
        <f t="shared" si="1"/>
        <v>422</v>
      </c>
      <c r="C8" s="9">
        <v>1</v>
      </c>
      <c r="D8" s="9">
        <v>2</v>
      </c>
      <c r="E8" s="9">
        <v>2</v>
      </c>
      <c r="F8" s="9">
        <v>12</v>
      </c>
      <c r="G8" s="9">
        <v>1</v>
      </c>
      <c r="H8" s="9">
        <v>1</v>
      </c>
      <c r="I8" s="9">
        <v>113</v>
      </c>
      <c r="J8" s="9">
        <v>133</v>
      </c>
      <c r="K8" s="21">
        <v>18</v>
      </c>
      <c r="L8" s="22">
        <v>2</v>
      </c>
    </row>
    <row r="9" spans="1:12" s="7" customFormat="1" ht="11.25">
      <c r="A9" s="8" t="s">
        <v>8</v>
      </c>
      <c r="B9" s="9">
        <f t="shared" si="1"/>
        <v>213</v>
      </c>
      <c r="C9" s="9">
        <v>3</v>
      </c>
      <c r="D9" s="9">
        <v>1</v>
      </c>
      <c r="E9" s="9">
        <v>0</v>
      </c>
      <c r="F9" s="9">
        <v>1</v>
      </c>
      <c r="G9" s="9">
        <v>2</v>
      </c>
      <c r="H9" s="9">
        <v>1</v>
      </c>
      <c r="I9" s="9">
        <v>68</v>
      </c>
      <c r="J9" s="9">
        <v>61</v>
      </c>
      <c r="K9" s="9">
        <v>3</v>
      </c>
      <c r="L9" s="22">
        <v>1</v>
      </c>
    </row>
    <row r="10" spans="1:12" s="7" customFormat="1" ht="11.25">
      <c r="A10" s="8" t="s">
        <v>9</v>
      </c>
      <c r="B10" s="9">
        <f>SUM(C10:L10,B21:L21)</f>
        <v>368</v>
      </c>
      <c r="C10" s="9">
        <v>4</v>
      </c>
      <c r="D10" s="9">
        <v>8</v>
      </c>
      <c r="E10" s="9">
        <v>4</v>
      </c>
      <c r="F10" s="9">
        <v>5</v>
      </c>
      <c r="G10" s="9">
        <v>2</v>
      </c>
      <c r="H10" s="9">
        <v>2</v>
      </c>
      <c r="I10" s="9">
        <v>109</v>
      </c>
      <c r="J10" s="9">
        <v>104</v>
      </c>
      <c r="K10" s="9">
        <v>22</v>
      </c>
      <c r="L10" s="22">
        <v>1</v>
      </c>
    </row>
    <row r="11" spans="1:12" s="7" customFormat="1" ht="11.25">
      <c r="A11" s="8" t="s">
        <v>10</v>
      </c>
      <c r="B11" s="9">
        <f t="shared" si="1"/>
        <v>412</v>
      </c>
      <c r="C11" s="9">
        <v>4</v>
      </c>
      <c r="D11" s="9">
        <v>5</v>
      </c>
      <c r="E11" s="9">
        <v>6</v>
      </c>
      <c r="F11" s="9">
        <v>8</v>
      </c>
      <c r="G11" s="9">
        <v>5</v>
      </c>
      <c r="H11" s="9">
        <v>0</v>
      </c>
      <c r="I11" s="21">
        <v>128</v>
      </c>
      <c r="J11" s="9">
        <v>137</v>
      </c>
      <c r="K11" s="9">
        <v>14</v>
      </c>
      <c r="L11" s="22">
        <v>0</v>
      </c>
    </row>
    <row r="12" spans="1:12" s="7" customFormat="1" ht="11.25">
      <c r="A12" s="8" t="s">
        <v>11</v>
      </c>
      <c r="B12" s="9">
        <f t="shared" si="1"/>
        <v>318</v>
      </c>
      <c r="C12" s="9">
        <v>7</v>
      </c>
      <c r="D12" s="9">
        <v>7</v>
      </c>
      <c r="E12" s="9">
        <v>2</v>
      </c>
      <c r="F12" s="9">
        <v>10</v>
      </c>
      <c r="G12" s="9">
        <v>0</v>
      </c>
      <c r="H12" s="9">
        <v>1</v>
      </c>
      <c r="I12" s="9">
        <v>56</v>
      </c>
      <c r="J12" s="9">
        <v>70</v>
      </c>
      <c r="K12" s="9">
        <v>12</v>
      </c>
      <c r="L12" s="22">
        <v>2</v>
      </c>
    </row>
    <row r="13" spans="1:12" s="7" customFormat="1" ht="12" thickBot="1">
      <c r="A13" s="10" t="s">
        <v>12</v>
      </c>
      <c r="B13" s="11">
        <f t="shared" si="1"/>
        <v>803</v>
      </c>
      <c r="C13" s="26">
        <v>4</v>
      </c>
      <c r="D13" s="26">
        <v>15</v>
      </c>
      <c r="E13" s="11">
        <v>8</v>
      </c>
      <c r="F13" s="26">
        <v>12</v>
      </c>
      <c r="G13" s="26">
        <v>2</v>
      </c>
      <c r="H13" s="26">
        <v>0</v>
      </c>
      <c r="I13" s="26">
        <v>225</v>
      </c>
      <c r="J13" s="26">
        <v>207</v>
      </c>
      <c r="K13" s="26">
        <v>51</v>
      </c>
      <c r="L13" s="27">
        <v>2</v>
      </c>
    </row>
    <row r="14" spans="1:12" s="7" customFormat="1" ht="12" thickBot="1">
      <c r="A14" s="12"/>
      <c r="B14" s="13"/>
      <c r="C14" s="14"/>
      <c r="D14" s="14"/>
      <c r="E14" s="14"/>
      <c r="F14" s="14"/>
      <c r="G14" s="14"/>
      <c r="H14" s="14"/>
      <c r="I14" s="14"/>
      <c r="J14" s="14"/>
      <c r="K14" s="14"/>
      <c r="L14" s="14"/>
    </row>
    <row r="15" spans="1:12" s="7" customFormat="1" ht="47.1" customHeight="1">
      <c r="A15" s="61"/>
      <c r="B15" s="55" t="s">
        <v>25</v>
      </c>
      <c r="C15" s="63" t="s">
        <v>26</v>
      </c>
      <c r="D15" s="55" t="s">
        <v>27</v>
      </c>
      <c r="E15" s="55" t="s">
        <v>28</v>
      </c>
      <c r="F15" s="55" t="s">
        <v>29</v>
      </c>
      <c r="G15" s="55" t="s">
        <v>30</v>
      </c>
      <c r="H15" s="57" t="s">
        <v>2</v>
      </c>
      <c r="I15" s="55" t="s">
        <v>14</v>
      </c>
      <c r="J15" s="55" t="s">
        <v>31</v>
      </c>
      <c r="K15" s="59" t="s">
        <v>15</v>
      </c>
      <c r="L15" s="59" t="s">
        <v>16</v>
      </c>
    </row>
    <row r="16" spans="1:12" s="7" customFormat="1" ht="47.1" customHeight="1" thickBot="1">
      <c r="A16" s="62"/>
      <c r="B16" s="56"/>
      <c r="C16" s="58"/>
      <c r="D16" s="56"/>
      <c r="E16" s="56"/>
      <c r="F16" s="56"/>
      <c r="G16" s="56"/>
      <c r="H16" s="58"/>
      <c r="I16" s="56"/>
      <c r="J16" s="56"/>
      <c r="K16" s="60"/>
      <c r="L16" s="60"/>
    </row>
    <row r="17" spans="1:12" s="7" customFormat="1" ht="11.25">
      <c r="A17" s="33" t="s">
        <v>5</v>
      </c>
      <c r="B17" s="34">
        <f>SUM(B18:B24)</f>
        <v>19</v>
      </c>
      <c r="C17" s="35">
        <f t="shared" ref="C17:L17" si="2">SUM(C18:C24)</f>
        <v>4</v>
      </c>
      <c r="D17" s="35">
        <f t="shared" si="2"/>
        <v>3</v>
      </c>
      <c r="E17" s="35">
        <f t="shared" si="2"/>
        <v>64</v>
      </c>
      <c r="F17" s="35">
        <f t="shared" si="2"/>
        <v>238</v>
      </c>
      <c r="G17" s="35">
        <f t="shared" si="2"/>
        <v>47</v>
      </c>
      <c r="H17" s="35">
        <f t="shared" si="2"/>
        <v>46</v>
      </c>
      <c r="I17" s="35">
        <f t="shared" si="2"/>
        <v>96</v>
      </c>
      <c r="J17" s="35">
        <f t="shared" si="2"/>
        <v>73</v>
      </c>
      <c r="K17" s="35">
        <f t="shared" si="2"/>
        <v>7</v>
      </c>
      <c r="L17" s="36">
        <f t="shared" si="2"/>
        <v>313</v>
      </c>
    </row>
    <row r="18" spans="1:12" s="7" customFormat="1" ht="11.25">
      <c r="A18" s="5" t="s">
        <v>6</v>
      </c>
      <c r="B18" s="19">
        <v>2</v>
      </c>
      <c r="C18" s="19">
        <v>1</v>
      </c>
      <c r="D18" s="6">
        <v>0</v>
      </c>
      <c r="E18" s="6">
        <v>7</v>
      </c>
      <c r="F18" s="6">
        <v>19</v>
      </c>
      <c r="G18" s="20">
        <v>7</v>
      </c>
      <c r="H18" s="19">
        <v>3</v>
      </c>
      <c r="I18" s="6">
        <v>1</v>
      </c>
      <c r="J18" s="6">
        <v>7</v>
      </c>
      <c r="K18" s="6">
        <v>3</v>
      </c>
      <c r="L18" s="18">
        <v>11</v>
      </c>
    </row>
    <row r="19" spans="1:12" s="7" customFormat="1" ht="11.25">
      <c r="A19" s="8" t="s">
        <v>7</v>
      </c>
      <c r="B19" s="23">
        <v>2</v>
      </c>
      <c r="C19" s="23">
        <v>0</v>
      </c>
      <c r="D19" s="9">
        <v>0</v>
      </c>
      <c r="E19" s="21">
        <v>10</v>
      </c>
      <c r="F19" s="21">
        <v>43</v>
      </c>
      <c r="G19" s="24">
        <v>6</v>
      </c>
      <c r="H19" s="23">
        <v>8</v>
      </c>
      <c r="I19" s="9">
        <v>15</v>
      </c>
      <c r="J19" s="21">
        <v>10</v>
      </c>
      <c r="K19" s="21">
        <v>1</v>
      </c>
      <c r="L19" s="25">
        <v>42</v>
      </c>
    </row>
    <row r="20" spans="1:12" s="7" customFormat="1" ht="11.25">
      <c r="A20" s="8" t="s">
        <v>8</v>
      </c>
      <c r="B20" s="23">
        <v>0</v>
      </c>
      <c r="C20" s="23">
        <v>0</v>
      </c>
      <c r="D20" s="9">
        <v>0</v>
      </c>
      <c r="E20" s="9">
        <v>2</v>
      </c>
      <c r="F20" s="21">
        <v>15</v>
      </c>
      <c r="G20" s="24">
        <v>9</v>
      </c>
      <c r="H20" s="23">
        <v>3</v>
      </c>
      <c r="I20" s="9">
        <v>6</v>
      </c>
      <c r="J20" s="21">
        <v>4</v>
      </c>
      <c r="K20" s="21">
        <v>0</v>
      </c>
      <c r="L20" s="22">
        <v>33</v>
      </c>
    </row>
    <row r="21" spans="1:12" s="7" customFormat="1" ht="11.25">
      <c r="A21" s="8" t="s">
        <v>9</v>
      </c>
      <c r="B21" s="23">
        <v>4</v>
      </c>
      <c r="C21" s="23">
        <v>0</v>
      </c>
      <c r="D21" s="9">
        <v>0</v>
      </c>
      <c r="E21" s="9">
        <v>17</v>
      </c>
      <c r="F21" s="21">
        <v>27</v>
      </c>
      <c r="G21" s="24">
        <v>6</v>
      </c>
      <c r="H21" s="23">
        <v>7</v>
      </c>
      <c r="I21" s="9">
        <v>1</v>
      </c>
      <c r="J21" s="9">
        <v>15</v>
      </c>
      <c r="K21" s="9">
        <v>0</v>
      </c>
      <c r="L21" s="22">
        <v>30</v>
      </c>
    </row>
    <row r="22" spans="1:12" s="7" customFormat="1" ht="11.25">
      <c r="A22" s="8" t="s">
        <v>10</v>
      </c>
      <c r="B22" s="23">
        <v>1</v>
      </c>
      <c r="C22" s="23">
        <v>2</v>
      </c>
      <c r="D22" s="21">
        <v>2</v>
      </c>
      <c r="E22" s="9">
        <v>15</v>
      </c>
      <c r="F22" s="9">
        <v>35</v>
      </c>
      <c r="G22" s="24">
        <v>1</v>
      </c>
      <c r="H22" s="23">
        <v>9</v>
      </c>
      <c r="I22" s="9">
        <v>8</v>
      </c>
      <c r="J22" s="21">
        <v>9</v>
      </c>
      <c r="K22" s="9">
        <v>0</v>
      </c>
      <c r="L22" s="22">
        <v>23</v>
      </c>
    </row>
    <row r="23" spans="1:12" s="7" customFormat="1" ht="11.25">
      <c r="A23" s="8" t="s">
        <v>11</v>
      </c>
      <c r="B23" s="23">
        <v>0</v>
      </c>
      <c r="C23" s="23">
        <v>0</v>
      </c>
      <c r="D23" s="9">
        <v>0</v>
      </c>
      <c r="E23" s="9">
        <v>3</v>
      </c>
      <c r="F23" s="9">
        <v>11</v>
      </c>
      <c r="G23" s="24">
        <v>4</v>
      </c>
      <c r="H23" s="23">
        <v>6</v>
      </c>
      <c r="I23" s="9">
        <v>38</v>
      </c>
      <c r="J23" s="9">
        <v>10</v>
      </c>
      <c r="K23" s="9">
        <v>2</v>
      </c>
      <c r="L23" s="22">
        <v>77</v>
      </c>
    </row>
    <row r="24" spans="1:12" s="7" customFormat="1" ht="12" thickBot="1">
      <c r="A24" s="10" t="s">
        <v>12</v>
      </c>
      <c r="B24" s="23">
        <v>10</v>
      </c>
      <c r="C24" s="23">
        <v>1</v>
      </c>
      <c r="D24" s="9">
        <v>1</v>
      </c>
      <c r="E24" s="9">
        <v>10</v>
      </c>
      <c r="F24" s="9">
        <v>88</v>
      </c>
      <c r="G24" s="24">
        <v>14</v>
      </c>
      <c r="H24" s="23">
        <v>10</v>
      </c>
      <c r="I24" s="9">
        <v>27</v>
      </c>
      <c r="J24" s="9">
        <v>18</v>
      </c>
      <c r="K24" s="9">
        <v>1</v>
      </c>
      <c r="L24" s="22">
        <v>97</v>
      </c>
    </row>
    <row r="25" spans="1:12" s="7" customFormat="1" ht="15" customHeight="1">
      <c r="A25" s="54" t="s">
        <v>32</v>
      </c>
      <c r="B25" s="54"/>
      <c r="C25" s="54"/>
      <c r="D25" s="54"/>
      <c r="E25" s="54"/>
      <c r="F25" s="54"/>
      <c r="G25" s="54"/>
      <c r="H25" s="54"/>
      <c r="I25" s="54"/>
      <c r="J25" s="54"/>
      <c r="K25" s="54"/>
      <c r="L25" s="54"/>
    </row>
    <row r="26" spans="1:12">
      <c r="C26" s="16"/>
      <c r="D26" s="16"/>
      <c r="E26" s="16"/>
      <c r="F26" s="16"/>
      <c r="G26" s="16"/>
      <c r="H26" s="16"/>
      <c r="I26" s="16"/>
      <c r="J26" s="16"/>
      <c r="K26" s="16"/>
      <c r="L26" s="16"/>
    </row>
    <row r="27" spans="1:12">
      <c r="C27" s="16"/>
      <c r="D27" s="16"/>
      <c r="E27" s="16"/>
      <c r="F27" s="16"/>
      <c r="G27" s="16"/>
      <c r="H27" s="16"/>
      <c r="I27" s="16"/>
      <c r="J27" s="16"/>
      <c r="K27" s="16"/>
      <c r="L27" s="16"/>
    </row>
    <row r="28" spans="1:12">
      <c r="C28" s="16"/>
      <c r="D28" s="16"/>
      <c r="E28" s="16"/>
      <c r="F28" s="16"/>
      <c r="G28" s="16"/>
      <c r="H28" s="16"/>
      <c r="I28" s="16"/>
      <c r="J28" s="16"/>
      <c r="K28" s="16"/>
      <c r="L28" s="16"/>
    </row>
    <row r="29" spans="1:12">
      <c r="C29" s="16"/>
      <c r="D29" s="16"/>
      <c r="E29" s="16"/>
      <c r="F29" s="16"/>
      <c r="G29" s="16"/>
      <c r="H29" s="16"/>
      <c r="I29" s="16"/>
      <c r="J29" s="16"/>
      <c r="K29" s="16"/>
      <c r="L29" s="16"/>
    </row>
    <row r="30" spans="1:12">
      <c r="C30" s="16"/>
      <c r="D30" s="16"/>
      <c r="E30" s="16"/>
      <c r="F30" s="16"/>
      <c r="G30" s="16"/>
      <c r="H30" s="16"/>
      <c r="I30" s="16"/>
      <c r="J30" s="16"/>
      <c r="K30" s="16"/>
      <c r="L30" s="16"/>
    </row>
    <row r="31" spans="1:12">
      <c r="C31" s="16"/>
      <c r="D31" s="16"/>
      <c r="E31" s="16"/>
      <c r="F31" s="16"/>
      <c r="G31" s="16"/>
      <c r="H31" s="16"/>
      <c r="I31" s="16"/>
      <c r="J31" s="16"/>
      <c r="K31" s="16"/>
      <c r="L31" s="16"/>
    </row>
    <row r="32" spans="1:12">
      <c r="C32" s="16"/>
      <c r="D32" s="16"/>
      <c r="E32" s="16"/>
      <c r="F32" s="16"/>
      <c r="G32" s="16"/>
      <c r="H32" s="16"/>
      <c r="I32" s="16"/>
      <c r="J32" s="16"/>
      <c r="K32" s="16"/>
      <c r="L32" s="16"/>
    </row>
    <row r="33" spans="3:12">
      <c r="C33" s="16"/>
      <c r="D33" s="16"/>
      <c r="E33" s="16"/>
      <c r="F33" s="16"/>
      <c r="G33" s="16"/>
      <c r="H33" s="16"/>
      <c r="I33" s="16"/>
      <c r="J33" s="16"/>
      <c r="K33" s="16"/>
      <c r="L33" s="16"/>
    </row>
  </sheetData>
  <mergeCells count="25">
    <mergeCell ref="A25:L25"/>
    <mergeCell ref="G15:G16"/>
    <mergeCell ref="H15:H16"/>
    <mergeCell ref="I15:I16"/>
    <mergeCell ref="J15:J16"/>
    <mergeCell ref="K15:K16"/>
    <mergeCell ref="L15:L16"/>
    <mergeCell ref="A15:A16"/>
    <mergeCell ref="B15:B16"/>
    <mergeCell ref="C15:C16"/>
    <mergeCell ref="D15:D16"/>
    <mergeCell ref="E15:E16"/>
    <mergeCell ref="F15:F16"/>
    <mergeCell ref="L4:L5"/>
    <mergeCell ref="A4:A5"/>
    <mergeCell ref="B4:B5"/>
    <mergeCell ref="C4:C5"/>
    <mergeCell ref="D4:D5"/>
    <mergeCell ref="E4:E5"/>
    <mergeCell ref="F4:F5"/>
    <mergeCell ref="G4:G5"/>
    <mergeCell ref="H4:H5"/>
    <mergeCell ref="I4:I5"/>
    <mergeCell ref="J4:J5"/>
    <mergeCell ref="K4:K5"/>
  </mergeCells>
  <phoneticPr fontId="19"/>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ColWidth="8.875" defaultRowHeight="13.5"/>
  <cols>
    <col min="1" max="1" width="6.375" style="86" customWidth="1"/>
    <col min="2" max="12" width="7.25" style="85" customWidth="1"/>
    <col min="13" max="13" width="6.375" style="85" customWidth="1"/>
    <col min="14" max="16384" width="8.875" style="85"/>
  </cols>
  <sheetData>
    <row r="1" spans="1:14" s="319" customFormat="1" ht="15" thickBot="1">
      <c r="A1" s="235" t="s">
        <v>156</v>
      </c>
      <c r="K1" s="317"/>
    </row>
    <row r="2" spans="1:14" s="234" customFormat="1" ht="15" customHeight="1" thickBot="1">
      <c r="A2" s="66"/>
      <c r="B2" s="320" t="s">
        <v>43</v>
      </c>
      <c r="C2" s="320" t="s">
        <v>157</v>
      </c>
      <c r="D2" s="320" t="s">
        <v>158</v>
      </c>
      <c r="E2" s="320" t="s">
        <v>159</v>
      </c>
      <c r="F2" s="320" t="s">
        <v>160</v>
      </c>
      <c r="G2" s="320" t="s">
        <v>161</v>
      </c>
      <c r="H2" s="320" t="s">
        <v>162</v>
      </c>
      <c r="I2" s="320" t="s">
        <v>163</v>
      </c>
      <c r="J2" s="320" t="s">
        <v>164</v>
      </c>
      <c r="K2" s="320" t="s">
        <v>165</v>
      </c>
      <c r="L2" s="320" t="s">
        <v>166</v>
      </c>
      <c r="M2" s="321" t="s">
        <v>16</v>
      </c>
    </row>
    <row r="3" spans="1:14" s="234" customFormat="1" ht="15" customHeight="1">
      <c r="A3" s="322" t="s">
        <v>5</v>
      </c>
      <c r="B3" s="323">
        <v>102</v>
      </c>
      <c r="C3" s="324">
        <v>67</v>
      </c>
      <c r="D3" s="323">
        <v>35</v>
      </c>
      <c r="E3" s="324">
        <v>0</v>
      </c>
      <c r="F3" s="324">
        <v>0</v>
      </c>
      <c r="G3" s="324">
        <v>6</v>
      </c>
      <c r="H3" s="324">
        <v>14</v>
      </c>
      <c r="I3" s="324">
        <v>27</v>
      </c>
      <c r="J3" s="324">
        <v>29</v>
      </c>
      <c r="K3" s="324">
        <v>14</v>
      </c>
      <c r="L3" s="324">
        <v>12</v>
      </c>
      <c r="M3" s="325">
        <v>0</v>
      </c>
      <c r="N3" s="326"/>
    </row>
    <row r="4" spans="1:14" s="234" customFormat="1" ht="15" customHeight="1">
      <c r="A4" s="75" t="s">
        <v>40</v>
      </c>
      <c r="B4" s="77">
        <v>5</v>
      </c>
      <c r="C4" s="76">
        <v>2</v>
      </c>
      <c r="D4" s="77">
        <v>3</v>
      </c>
      <c r="E4" s="76">
        <v>0</v>
      </c>
      <c r="F4" s="76">
        <v>0</v>
      </c>
      <c r="G4" s="76">
        <v>1</v>
      </c>
      <c r="H4" s="76">
        <v>1</v>
      </c>
      <c r="I4" s="76">
        <v>2</v>
      </c>
      <c r="J4" s="76">
        <v>1</v>
      </c>
      <c r="K4" s="76">
        <v>0</v>
      </c>
      <c r="L4" s="76">
        <v>0</v>
      </c>
      <c r="M4" s="327">
        <v>0</v>
      </c>
    </row>
    <row r="5" spans="1:14" s="234" customFormat="1" ht="15" customHeight="1" thickBot="1">
      <c r="A5" s="328" t="s">
        <v>167</v>
      </c>
      <c r="B5" s="113">
        <v>97</v>
      </c>
      <c r="C5" s="80">
        <v>65</v>
      </c>
      <c r="D5" s="113">
        <v>32</v>
      </c>
      <c r="E5" s="80">
        <v>0</v>
      </c>
      <c r="F5" s="80">
        <v>0</v>
      </c>
      <c r="G5" s="80">
        <v>5</v>
      </c>
      <c r="H5" s="80">
        <v>13</v>
      </c>
      <c r="I5" s="80">
        <v>25</v>
      </c>
      <c r="J5" s="80">
        <v>28</v>
      </c>
      <c r="K5" s="80">
        <v>14</v>
      </c>
      <c r="L5" s="80">
        <v>12</v>
      </c>
      <c r="M5" s="329">
        <v>0</v>
      </c>
    </row>
    <row r="6" spans="1:14" s="182" customFormat="1" ht="15" customHeight="1">
      <c r="A6" s="330" t="s">
        <v>168</v>
      </c>
    </row>
    <row r="7" spans="1:14">
      <c r="K7" s="331"/>
    </row>
  </sheetData>
  <phoneticPr fontId="19"/>
  <printOptions horizontalCentered="1"/>
  <pageMargins left="0.47244094488188981" right="0.47244094488188981" top="0.70866141732283472" bottom="0"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ColWidth="8.875" defaultRowHeight="13.5"/>
  <cols>
    <col min="1" max="1" width="5.875" style="332" customWidth="1"/>
    <col min="2" max="14" width="5.25" style="117" customWidth="1"/>
    <col min="15" max="15" width="7.75" style="117" customWidth="1"/>
    <col min="16" max="16" width="5.25" style="117" customWidth="1"/>
    <col min="17" max="17" width="5.25" style="332" customWidth="1"/>
    <col min="18" max="16384" width="8.875" style="117"/>
  </cols>
  <sheetData>
    <row r="1" spans="1:20" ht="15" customHeight="1">
      <c r="A1" s="116" t="s">
        <v>169</v>
      </c>
    </row>
    <row r="2" spans="1:20" s="333" customFormat="1" ht="12" thickBot="1">
      <c r="A2" s="150" t="s">
        <v>170</v>
      </c>
      <c r="O2" s="334"/>
      <c r="Q2" s="335"/>
    </row>
    <row r="3" spans="1:20" s="120" customFormat="1" ht="18.75" customHeight="1">
      <c r="A3" s="336"/>
      <c r="B3" s="337" t="s">
        <v>171</v>
      </c>
      <c r="C3" s="338" t="s">
        <v>172</v>
      </c>
      <c r="D3" s="339" t="s">
        <v>173</v>
      </c>
      <c r="E3" s="340"/>
      <c r="F3" s="340"/>
      <c r="G3" s="341"/>
      <c r="H3" s="342" t="s">
        <v>174</v>
      </c>
      <c r="I3" s="343" t="s">
        <v>175</v>
      </c>
      <c r="J3" s="343" t="s">
        <v>176</v>
      </c>
      <c r="K3" s="343" t="s">
        <v>177</v>
      </c>
      <c r="L3" s="342" t="s">
        <v>178</v>
      </c>
      <c r="M3" s="343" t="s">
        <v>179</v>
      </c>
      <c r="N3" s="342" t="s">
        <v>180</v>
      </c>
      <c r="O3" s="343" t="s">
        <v>181</v>
      </c>
      <c r="P3" s="343" t="s">
        <v>182</v>
      </c>
      <c r="Q3" s="338" t="s">
        <v>183</v>
      </c>
      <c r="R3" s="344"/>
      <c r="S3" s="344"/>
      <c r="T3" s="344"/>
    </row>
    <row r="4" spans="1:20" s="120" customFormat="1" ht="23.1" customHeight="1">
      <c r="A4" s="345"/>
      <c r="B4" s="346"/>
      <c r="C4" s="347" t="s">
        <v>184</v>
      </c>
      <c r="D4" s="348" t="s">
        <v>185</v>
      </c>
      <c r="E4" s="349" t="s">
        <v>186</v>
      </c>
      <c r="F4" s="349"/>
      <c r="G4" s="350"/>
      <c r="H4" s="348" t="s">
        <v>187</v>
      </c>
      <c r="I4" s="348" t="s">
        <v>188</v>
      </c>
      <c r="J4" s="348" t="s">
        <v>189</v>
      </c>
      <c r="K4" s="348" t="s">
        <v>190</v>
      </c>
      <c r="L4" s="348" t="s">
        <v>191</v>
      </c>
      <c r="M4" s="347" t="s">
        <v>192</v>
      </c>
      <c r="N4" s="351" t="s">
        <v>193</v>
      </c>
      <c r="O4" s="348" t="s">
        <v>194</v>
      </c>
      <c r="P4" s="348" t="s">
        <v>2</v>
      </c>
      <c r="Q4" s="352" t="s">
        <v>195</v>
      </c>
      <c r="R4" s="344"/>
      <c r="S4" s="344"/>
      <c r="T4" s="344"/>
    </row>
    <row r="5" spans="1:20" s="120" customFormat="1" ht="147.94999999999999" customHeight="1" thickBot="1">
      <c r="A5" s="353"/>
      <c r="B5" s="354"/>
      <c r="C5" s="355"/>
      <c r="D5" s="355"/>
      <c r="E5" s="356" t="s">
        <v>196</v>
      </c>
      <c r="F5" s="356" t="s">
        <v>197</v>
      </c>
      <c r="G5" s="356" t="s">
        <v>14</v>
      </c>
      <c r="H5" s="355"/>
      <c r="I5" s="355"/>
      <c r="J5" s="355"/>
      <c r="K5" s="355"/>
      <c r="L5" s="355"/>
      <c r="M5" s="355"/>
      <c r="N5" s="357"/>
      <c r="O5" s="355"/>
      <c r="P5" s="355"/>
      <c r="Q5" s="358"/>
      <c r="R5" s="359"/>
      <c r="S5" s="360"/>
      <c r="T5" s="344"/>
    </row>
    <row r="6" spans="1:20" s="120" customFormat="1" ht="11.25">
      <c r="A6" s="361" t="s">
        <v>5</v>
      </c>
      <c r="B6" s="362">
        <v>102</v>
      </c>
      <c r="C6" s="362">
        <v>0</v>
      </c>
      <c r="D6" s="362">
        <v>25</v>
      </c>
      <c r="E6" s="362">
        <v>19</v>
      </c>
      <c r="F6" s="362">
        <v>5</v>
      </c>
      <c r="G6" s="362">
        <v>1</v>
      </c>
      <c r="H6" s="362">
        <v>16</v>
      </c>
      <c r="I6" s="362">
        <v>18</v>
      </c>
      <c r="J6" s="362">
        <v>20</v>
      </c>
      <c r="K6" s="362">
        <v>1</v>
      </c>
      <c r="L6" s="362">
        <v>2</v>
      </c>
      <c r="M6" s="362">
        <v>7</v>
      </c>
      <c r="N6" s="362">
        <v>10</v>
      </c>
      <c r="O6" s="362">
        <v>0</v>
      </c>
      <c r="P6" s="362">
        <v>3</v>
      </c>
      <c r="Q6" s="363">
        <v>0</v>
      </c>
      <c r="R6" s="364"/>
      <c r="S6" s="344"/>
      <c r="T6" s="344"/>
    </row>
    <row r="7" spans="1:20" s="120" customFormat="1" ht="11.25">
      <c r="A7" s="365" t="s">
        <v>40</v>
      </c>
      <c r="B7" s="366">
        <v>5</v>
      </c>
      <c r="C7" s="366">
        <v>0</v>
      </c>
      <c r="D7" s="366">
        <v>3</v>
      </c>
      <c r="E7" s="366">
        <v>1</v>
      </c>
      <c r="F7" s="366">
        <v>2</v>
      </c>
      <c r="G7" s="366">
        <v>0</v>
      </c>
      <c r="H7" s="366">
        <v>1</v>
      </c>
      <c r="I7" s="366">
        <v>1</v>
      </c>
      <c r="J7" s="366">
        <v>0</v>
      </c>
      <c r="K7" s="366">
        <v>0</v>
      </c>
      <c r="L7" s="366">
        <v>0</v>
      </c>
      <c r="M7" s="366">
        <v>0</v>
      </c>
      <c r="N7" s="366">
        <v>0</v>
      </c>
      <c r="O7" s="366">
        <v>0</v>
      </c>
      <c r="P7" s="366">
        <v>0</v>
      </c>
      <c r="Q7" s="367">
        <v>0</v>
      </c>
      <c r="R7" s="344"/>
      <c r="S7" s="344"/>
      <c r="T7" s="344"/>
    </row>
    <row r="8" spans="1:20" s="120" customFormat="1" ht="12" thickBot="1">
      <c r="A8" s="368" t="s">
        <v>167</v>
      </c>
      <c r="B8" s="369">
        <v>97</v>
      </c>
      <c r="C8" s="369">
        <v>0</v>
      </c>
      <c r="D8" s="369">
        <v>22</v>
      </c>
      <c r="E8" s="369">
        <v>18</v>
      </c>
      <c r="F8" s="369">
        <v>3</v>
      </c>
      <c r="G8" s="369">
        <v>1</v>
      </c>
      <c r="H8" s="369">
        <v>15</v>
      </c>
      <c r="I8" s="369">
        <v>17</v>
      </c>
      <c r="J8" s="369">
        <v>20</v>
      </c>
      <c r="K8" s="369">
        <v>1</v>
      </c>
      <c r="L8" s="369">
        <v>2</v>
      </c>
      <c r="M8" s="369">
        <v>7</v>
      </c>
      <c r="N8" s="369">
        <v>10</v>
      </c>
      <c r="O8" s="369">
        <v>0</v>
      </c>
      <c r="P8" s="369">
        <v>3</v>
      </c>
      <c r="Q8" s="370">
        <v>0</v>
      </c>
      <c r="R8" s="344"/>
    </row>
    <row r="9" spans="1:20" s="120" customFormat="1" ht="11.25">
      <c r="A9" s="371"/>
      <c r="B9" s="372"/>
      <c r="C9" s="372"/>
      <c r="D9" s="372"/>
      <c r="E9" s="372"/>
      <c r="F9" s="372"/>
      <c r="G9" s="372"/>
      <c r="H9" s="372"/>
      <c r="I9" s="372"/>
      <c r="J9" s="372"/>
      <c r="K9" s="372"/>
      <c r="L9" s="372"/>
      <c r="M9" s="372"/>
      <c r="N9" s="372"/>
      <c r="O9" s="372"/>
      <c r="P9" s="372"/>
      <c r="Q9" s="372"/>
    </row>
    <row r="10" spans="1:20" s="120" customFormat="1" ht="12" thickBot="1">
      <c r="A10" s="373" t="s">
        <v>198</v>
      </c>
      <c r="B10" s="372"/>
      <c r="C10" s="372"/>
      <c r="D10" s="372"/>
      <c r="E10" s="372"/>
      <c r="F10" s="372"/>
      <c r="G10" s="372"/>
      <c r="H10" s="372"/>
      <c r="I10" s="372"/>
      <c r="J10" s="372"/>
      <c r="K10" s="372"/>
      <c r="L10" s="372"/>
      <c r="M10" s="372"/>
      <c r="N10" s="372"/>
      <c r="O10" s="372"/>
      <c r="P10" s="372"/>
      <c r="Q10" s="372"/>
    </row>
    <row r="11" spans="1:20" s="120" customFormat="1" ht="45.75" thickBot="1">
      <c r="A11" s="374"/>
      <c r="B11" s="375" t="s">
        <v>199</v>
      </c>
      <c r="C11" s="375" t="s">
        <v>200</v>
      </c>
      <c r="D11" s="375" t="s">
        <v>201</v>
      </c>
      <c r="E11" s="375" t="s">
        <v>202</v>
      </c>
      <c r="F11" s="375" t="s">
        <v>203</v>
      </c>
      <c r="G11" s="375" t="s">
        <v>204</v>
      </c>
      <c r="H11" s="376" t="s">
        <v>205</v>
      </c>
      <c r="I11" s="375" t="s">
        <v>206</v>
      </c>
      <c r="J11" s="375" t="s">
        <v>207</v>
      </c>
      <c r="K11" s="377" t="s">
        <v>208</v>
      </c>
      <c r="L11" s="378"/>
      <c r="M11" s="378"/>
      <c r="N11" s="372"/>
      <c r="O11" s="372"/>
      <c r="P11" s="372"/>
      <c r="Q11" s="135"/>
    </row>
    <row r="12" spans="1:20" s="120" customFormat="1" ht="11.25">
      <c r="A12" s="361" t="s">
        <v>5</v>
      </c>
      <c r="B12" s="379">
        <v>5</v>
      </c>
      <c r="C12" s="379">
        <v>3</v>
      </c>
      <c r="D12" s="379">
        <v>2</v>
      </c>
      <c r="E12" s="379">
        <v>0</v>
      </c>
      <c r="F12" s="379">
        <v>0</v>
      </c>
      <c r="G12" s="379">
        <v>0</v>
      </c>
      <c r="H12" s="379">
        <v>0</v>
      </c>
      <c r="I12" s="379">
        <v>0</v>
      </c>
      <c r="J12" s="379">
        <v>0</v>
      </c>
      <c r="K12" s="380">
        <v>0</v>
      </c>
      <c r="L12" s="372"/>
      <c r="M12" s="372"/>
      <c r="N12" s="378"/>
      <c r="O12" s="372"/>
      <c r="P12" s="372"/>
      <c r="Q12" s="135"/>
    </row>
    <row r="13" spans="1:20" s="120" customFormat="1" ht="11.25">
      <c r="A13" s="365" t="s">
        <v>209</v>
      </c>
      <c r="B13" s="381">
        <v>2</v>
      </c>
      <c r="C13" s="381">
        <v>1</v>
      </c>
      <c r="D13" s="381">
        <v>1</v>
      </c>
      <c r="E13" s="381">
        <v>0</v>
      </c>
      <c r="F13" s="381">
        <v>0</v>
      </c>
      <c r="G13" s="381">
        <v>0</v>
      </c>
      <c r="H13" s="381">
        <v>0</v>
      </c>
      <c r="I13" s="381">
        <v>0</v>
      </c>
      <c r="J13" s="381">
        <v>0</v>
      </c>
      <c r="K13" s="382">
        <v>0</v>
      </c>
      <c r="L13" s="144"/>
      <c r="M13" s="372"/>
      <c r="N13" s="372"/>
      <c r="O13" s="372"/>
      <c r="P13" s="372"/>
      <c r="Q13" s="135"/>
    </row>
    <row r="14" spans="1:20" s="120" customFormat="1" ht="12" thickBot="1">
      <c r="A14" s="368" t="s">
        <v>210</v>
      </c>
      <c r="B14" s="383">
        <v>3</v>
      </c>
      <c r="C14" s="383">
        <v>2</v>
      </c>
      <c r="D14" s="383">
        <v>1</v>
      </c>
      <c r="E14" s="383">
        <v>0</v>
      </c>
      <c r="F14" s="383">
        <v>0</v>
      </c>
      <c r="G14" s="383">
        <v>0</v>
      </c>
      <c r="H14" s="383">
        <v>0</v>
      </c>
      <c r="I14" s="383">
        <v>0</v>
      </c>
      <c r="J14" s="383">
        <v>0</v>
      </c>
      <c r="K14" s="384">
        <v>0</v>
      </c>
      <c r="L14" s="144"/>
      <c r="M14" s="372"/>
      <c r="N14" s="372"/>
      <c r="O14" s="372"/>
      <c r="P14" s="372"/>
      <c r="Q14" s="135"/>
    </row>
    <row r="15" spans="1:20" s="333" customFormat="1" ht="14.1" customHeight="1">
      <c r="A15" s="373" t="s">
        <v>168</v>
      </c>
      <c r="N15" s="335"/>
      <c r="O15" s="385"/>
      <c r="P15" s="385"/>
      <c r="Q15" s="385"/>
    </row>
    <row r="16" spans="1:20" ht="18" customHeight="1">
      <c r="A16" s="386"/>
      <c r="B16" s="387"/>
      <c r="C16" s="387"/>
      <c r="D16" s="387"/>
      <c r="E16" s="387"/>
      <c r="F16" s="387"/>
      <c r="G16" s="387"/>
      <c r="H16" s="388"/>
      <c r="I16" s="388"/>
      <c r="J16" s="388"/>
      <c r="K16" s="388"/>
      <c r="L16" s="387"/>
      <c r="M16" s="387"/>
      <c r="N16" s="389"/>
      <c r="O16" s="389"/>
      <c r="P16" s="389"/>
      <c r="Q16" s="389"/>
    </row>
    <row r="17" spans="1:17" ht="18" customHeight="1">
      <c r="A17" s="386"/>
      <c r="B17" s="387"/>
      <c r="C17" s="387"/>
      <c r="D17" s="387"/>
      <c r="E17" s="387"/>
      <c r="F17" s="387"/>
      <c r="G17" s="387"/>
      <c r="H17" s="387"/>
      <c r="I17" s="387"/>
      <c r="J17" s="387"/>
      <c r="K17" s="387"/>
      <c r="L17" s="387"/>
      <c r="M17" s="387"/>
      <c r="N17" s="387"/>
      <c r="O17" s="387"/>
      <c r="P17" s="387"/>
      <c r="Q17" s="387"/>
    </row>
    <row r="18" spans="1:17" ht="18" customHeight="1">
      <c r="A18" s="386"/>
      <c r="B18" s="387"/>
      <c r="C18" s="387"/>
      <c r="D18" s="387"/>
      <c r="E18" s="387"/>
      <c r="F18" s="387"/>
      <c r="G18" s="387"/>
      <c r="H18" s="387"/>
      <c r="I18" s="387"/>
      <c r="J18" s="387"/>
      <c r="K18" s="387"/>
      <c r="L18" s="387"/>
      <c r="M18" s="387"/>
      <c r="N18" s="387"/>
      <c r="O18" s="387"/>
      <c r="P18" s="387"/>
      <c r="Q18" s="387"/>
    </row>
    <row r="19" spans="1:17" ht="18" customHeight="1">
      <c r="A19" s="386"/>
      <c r="B19" s="387"/>
      <c r="C19" s="387"/>
      <c r="D19" s="387"/>
      <c r="E19" s="387"/>
      <c r="F19" s="387"/>
      <c r="G19" s="387"/>
      <c r="H19" s="387"/>
      <c r="I19" s="387"/>
      <c r="J19" s="387"/>
      <c r="K19" s="387"/>
      <c r="L19" s="387"/>
      <c r="M19" s="387"/>
      <c r="N19" s="387"/>
      <c r="O19" s="387"/>
      <c r="P19" s="387"/>
      <c r="Q19" s="387"/>
    </row>
    <row r="20" spans="1:17" ht="18" customHeight="1">
      <c r="A20" s="386"/>
      <c r="B20" s="387"/>
      <c r="C20" s="387"/>
      <c r="D20" s="387"/>
      <c r="E20" s="387"/>
      <c r="F20" s="387"/>
      <c r="G20" s="387"/>
      <c r="H20" s="387"/>
      <c r="I20" s="387"/>
      <c r="J20" s="387"/>
      <c r="K20" s="387"/>
      <c r="L20" s="387"/>
      <c r="M20" s="387"/>
      <c r="N20" s="387"/>
      <c r="O20" s="387"/>
      <c r="P20" s="387"/>
      <c r="Q20" s="387"/>
    </row>
    <row r="21" spans="1:17" ht="18" customHeight="1">
      <c r="A21" s="386"/>
      <c r="B21" s="387"/>
      <c r="C21" s="387"/>
      <c r="D21" s="387"/>
      <c r="E21" s="387"/>
      <c r="F21" s="387"/>
      <c r="G21" s="387"/>
      <c r="H21" s="387"/>
      <c r="I21" s="387"/>
      <c r="J21" s="387"/>
      <c r="K21" s="387"/>
      <c r="L21" s="387"/>
      <c r="M21" s="387"/>
      <c r="N21" s="387"/>
      <c r="O21" s="387"/>
      <c r="P21" s="387"/>
      <c r="Q21" s="387"/>
    </row>
    <row r="22" spans="1:17" ht="18" customHeight="1">
      <c r="A22" s="386"/>
      <c r="B22" s="387"/>
      <c r="C22" s="387"/>
      <c r="D22" s="387"/>
      <c r="E22" s="387"/>
      <c r="F22" s="387"/>
      <c r="G22" s="387"/>
      <c r="H22" s="387"/>
      <c r="I22" s="387"/>
      <c r="J22" s="387"/>
      <c r="K22" s="387"/>
      <c r="L22" s="387"/>
      <c r="M22" s="387"/>
      <c r="N22" s="387"/>
      <c r="O22" s="387"/>
      <c r="P22" s="387"/>
      <c r="Q22" s="387"/>
    </row>
    <row r="23" spans="1:17" ht="18" customHeight="1">
      <c r="A23" s="386"/>
      <c r="B23" s="387"/>
      <c r="C23" s="387"/>
      <c r="D23" s="387"/>
      <c r="E23" s="387"/>
      <c r="F23" s="387"/>
      <c r="G23" s="387"/>
      <c r="H23" s="387"/>
      <c r="I23" s="387"/>
      <c r="J23" s="387"/>
      <c r="K23" s="387"/>
      <c r="L23" s="387"/>
      <c r="M23" s="387"/>
      <c r="N23" s="387"/>
      <c r="O23" s="387"/>
      <c r="P23" s="387"/>
      <c r="Q23" s="387"/>
    </row>
    <row r="24" spans="1:17" ht="18" customHeight="1">
      <c r="A24" s="386"/>
      <c r="B24" s="387"/>
      <c r="C24" s="387"/>
      <c r="D24" s="387"/>
      <c r="E24" s="387"/>
      <c r="F24" s="387"/>
      <c r="G24" s="387"/>
      <c r="H24" s="387"/>
      <c r="I24" s="387"/>
      <c r="J24" s="387"/>
      <c r="K24" s="387"/>
      <c r="L24" s="387"/>
      <c r="M24" s="387"/>
      <c r="N24" s="387"/>
      <c r="O24" s="387"/>
      <c r="P24" s="387"/>
      <c r="Q24" s="387"/>
    </row>
  </sheetData>
  <mergeCells count="17">
    <mergeCell ref="N4:N5"/>
    <mergeCell ref="O4:O5"/>
    <mergeCell ref="P4:P5"/>
    <mergeCell ref="Q4:Q5"/>
    <mergeCell ref="H16:K16"/>
    <mergeCell ref="H4:H5"/>
    <mergeCell ref="I4:I5"/>
    <mergeCell ref="J4:J5"/>
    <mergeCell ref="K4:K5"/>
    <mergeCell ref="L4:L5"/>
    <mergeCell ref="M4:M5"/>
    <mergeCell ref="A3:A5"/>
    <mergeCell ref="B3:B5"/>
    <mergeCell ref="D3:G3"/>
    <mergeCell ref="C4:C5"/>
    <mergeCell ref="D4:D5"/>
    <mergeCell ref="E4:G4"/>
  </mergeCells>
  <phoneticPr fontId="19"/>
  <printOptions horizontalCentered="1"/>
  <pageMargins left="0.47244094488188981" right="0.47244094488188981" top="0.70866141732283472" bottom="0"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zoomScaleNormal="100" workbookViewId="0"/>
  </sheetViews>
  <sheetFormatPr defaultColWidth="8.875" defaultRowHeight="13.5"/>
  <cols>
    <col min="1" max="1" width="10.875" style="86" customWidth="1"/>
    <col min="2" max="5" width="10.875" style="85" customWidth="1"/>
    <col min="6" max="10" width="7.125" style="85" customWidth="1"/>
    <col min="11" max="13" width="5.875" style="85" customWidth="1"/>
    <col min="14" max="14" width="6.125" style="85" customWidth="1"/>
    <col min="15" max="18" width="5.875" style="85" customWidth="1"/>
    <col min="19" max="19" width="5.875" style="86" customWidth="1"/>
    <col min="20" max="16384" width="8.875" style="85"/>
  </cols>
  <sheetData>
    <row r="1" spans="1:19" s="64" customFormat="1" ht="15" customHeight="1" thickBot="1">
      <c r="A1" s="235" t="s">
        <v>211</v>
      </c>
      <c r="S1" s="235"/>
    </row>
    <row r="2" spans="1:19" s="182" customFormat="1" ht="15" customHeight="1">
      <c r="A2" s="390"/>
      <c r="B2" s="391" t="s">
        <v>212</v>
      </c>
      <c r="C2" s="391"/>
      <c r="D2" s="391"/>
      <c r="E2" s="392"/>
      <c r="F2" s="393"/>
    </row>
    <row r="3" spans="1:19" s="182" customFormat="1" ht="15" customHeight="1">
      <c r="A3" s="394"/>
      <c r="B3" s="395" t="s">
        <v>213</v>
      </c>
      <c r="C3" s="396" t="s">
        <v>214</v>
      </c>
      <c r="D3" s="396" t="s">
        <v>215</v>
      </c>
      <c r="E3" s="397" t="s">
        <v>216</v>
      </c>
      <c r="F3" s="393"/>
    </row>
    <row r="4" spans="1:19" s="182" customFormat="1" ht="24.95" customHeight="1" thickBot="1">
      <c r="A4" s="398"/>
      <c r="B4" s="399"/>
      <c r="C4" s="400"/>
      <c r="D4" s="400"/>
      <c r="E4" s="401"/>
      <c r="F4" s="393"/>
    </row>
    <row r="5" spans="1:19" s="182" customFormat="1" ht="15" customHeight="1">
      <c r="A5" s="187" t="s">
        <v>43</v>
      </c>
      <c r="B5" s="402">
        <v>92</v>
      </c>
      <c r="C5" s="402">
        <v>1355</v>
      </c>
      <c r="D5" s="403">
        <v>93</v>
      </c>
      <c r="E5" s="404">
        <v>29</v>
      </c>
      <c r="F5" s="405"/>
      <c r="G5" s="405"/>
      <c r="H5" s="405"/>
    </row>
    <row r="6" spans="1:19" s="182" customFormat="1" ht="15" customHeight="1">
      <c r="A6" s="197" t="s">
        <v>217</v>
      </c>
      <c r="B6" s="406">
        <v>1</v>
      </c>
      <c r="C6" s="406">
        <v>4</v>
      </c>
      <c r="D6" s="406">
        <v>3</v>
      </c>
      <c r="E6" s="407">
        <v>1</v>
      </c>
      <c r="F6" s="408"/>
    </row>
    <row r="7" spans="1:19" s="182" customFormat="1" ht="15" customHeight="1" thickBot="1">
      <c r="A7" s="200" t="s">
        <v>218</v>
      </c>
      <c r="B7" s="409">
        <v>91</v>
      </c>
      <c r="C7" s="409">
        <v>1351</v>
      </c>
      <c r="D7" s="409">
        <v>90</v>
      </c>
      <c r="E7" s="410">
        <v>28</v>
      </c>
      <c r="F7" s="408"/>
      <c r="J7" s="411"/>
    </row>
    <row r="8" spans="1:19" s="182" customFormat="1" ht="15" customHeight="1">
      <c r="A8" s="330" t="s">
        <v>168</v>
      </c>
      <c r="J8" s="411"/>
      <c r="S8" s="411"/>
    </row>
    <row r="9" spans="1:19">
      <c r="B9" s="86"/>
      <c r="C9" s="86"/>
      <c r="D9" s="86"/>
      <c r="E9" s="86"/>
      <c r="F9" s="86"/>
      <c r="G9" s="86"/>
      <c r="H9" s="86"/>
      <c r="I9" s="86"/>
      <c r="J9" s="86"/>
    </row>
    <row r="14" spans="1:19">
      <c r="D14" s="331"/>
    </row>
  </sheetData>
  <mergeCells count="7">
    <mergeCell ref="A2:A4"/>
    <mergeCell ref="B2:E2"/>
    <mergeCell ref="F2:F4"/>
    <mergeCell ref="B3:B4"/>
    <mergeCell ref="C3:C4"/>
    <mergeCell ref="D3:D4"/>
    <mergeCell ref="E3:E4"/>
  </mergeCells>
  <phoneticPr fontId="19"/>
  <pageMargins left="0.47244094488188981" right="0.47244094488188981" top="0.70866141732283472" bottom="0.74803149606299213" header="0"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workbookViewId="0"/>
  </sheetViews>
  <sheetFormatPr defaultColWidth="8.875" defaultRowHeight="13.5"/>
  <cols>
    <col min="1" max="1" width="7.75" style="117" customWidth="1"/>
    <col min="2" max="5" width="9.125" style="117" customWidth="1"/>
    <col min="6" max="6" width="30.875" style="117" customWidth="1"/>
    <col min="7" max="7" width="8.875" style="117"/>
    <col min="8" max="8" width="9.125" style="117" bestFit="1" customWidth="1"/>
    <col min="9" max="9" width="14.125" style="117" customWidth="1"/>
    <col min="10" max="16384" width="8.875" style="117"/>
  </cols>
  <sheetData>
    <row r="1" spans="1:9" ht="15" customHeight="1">
      <c r="A1" s="412" t="s">
        <v>219</v>
      </c>
      <c r="B1" s="413"/>
      <c r="C1" s="413"/>
      <c r="D1" s="413"/>
      <c r="E1" s="413"/>
      <c r="F1" s="413"/>
      <c r="G1" s="413"/>
      <c r="H1" s="413"/>
    </row>
    <row r="2" spans="1:9" s="333" customFormat="1" ht="12" thickBot="1">
      <c r="A2" s="236" t="s">
        <v>220</v>
      </c>
      <c r="B2" s="236"/>
      <c r="C2" s="236"/>
      <c r="D2" s="236"/>
      <c r="E2" s="236"/>
      <c r="F2" s="236"/>
      <c r="G2" s="414"/>
      <c r="H2" s="236"/>
    </row>
    <row r="3" spans="1:9" s="333" customFormat="1" ht="12" thickBot="1">
      <c r="A3" s="303"/>
      <c r="B3" s="303" t="s">
        <v>221</v>
      </c>
      <c r="C3" s="303"/>
      <c r="D3" s="303"/>
      <c r="E3" s="303"/>
      <c r="F3" s="288"/>
      <c r="G3" s="69" t="s">
        <v>222</v>
      </c>
      <c r="H3" s="202"/>
    </row>
    <row r="4" spans="1:9" s="333" customFormat="1" ht="11.25">
      <c r="A4" s="243">
        <v>1</v>
      </c>
      <c r="B4" s="415" t="s">
        <v>223</v>
      </c>
      <c r="C4" s="415"/>
      <c r="D4" s="415"/>
      <c r="E4" s="415"/>
      <c r="F4" s="415"/>
      <c r="G4" s="416">
        <v>90</v>
      </c>
      <c r="H4" s="236"/>
    </row>
    <row r="5" spans="1:9" s="333" customFormat="1" ht="11.25">
      <c r="A5" s="243">
        <v>2</v>
      </c>
      <c r="B5" s="83" t="s">
        <v>224</v>
      </c>
      <c r="C5" s="83"/>
      <c r="D5" s="83"/>
      <c r="E5" s="83"/>
      <c r="F5" s="83"/>
      <c r="G5" s="111">
        <v>98</v>
      </c>
      <c r="H5" s="236"/>
    </row>
    <row r="6" spans="1:9" s="333" customFormat="1" ht="12" thickBot="1">
      <c r="A6" s="417"/>
      <c r="B6" s="417" t="s">
        <v>225</v>
      </c>
      <c r="C6" s="417"/>
      <c r="D6" s="417"/>
      <c r="E6" s="417"/>
      <c r="F6" s="417"/>
      <c r="G6" s="418">
        <f>SUM(G4:G5)</f>
        <v>188</v>
      </c>
      <c r="H6" s="202"/>
    </row>
    <row r="7" spans="1:9" s="333" customFormat="1" ht="11.25">
      <c r="A7" s="236"/>
      <c r="B7" s="202"/>
      <c r="C7" s="236"/>
      <c r="D7" s="236"/>
      <c r="E7" s="236"/>
      <c r="F7" s="236"/>
      <c r="G7" s="419"/>
      <c r="H7" s="236"/>
    </row>
    <row r="8" spans="1:9" s="333" customFormat="1" ht="12" thickBot="1">
      <c r="A8" s="236" t="s">
        <v>226</v>
      </c>
      <c r="B8" s="202"/>
      <c r="C8" s="236"/>
      <c r="D8" s="236"/>
      <c r="E8" s="202"/>
      <c r="F8" s="202"/>
      <c r="G8" s="236"/>
      <c r="H8" s="287"/>
    </row>
    <row r="9" spans="1:9" s="333" customFormat="1" ht="12" thickBot="1">
      <c r="A9" s="303"/>
      <c r="B9" s="303"/>
      <c r="C9" s="303"/>
      <c r="D9" s="303" t="s">
        <v>227</v>
      </c>
      <c r="E9" s="303"/>
      <c r="F9" s="303"/>
      <c r="G9" s="68" t="s">
        <v>228</v>
      </c>
      <c r="H9" s="69" t="s">
        <v>229</v>
      </c>
      <c r="I9" s="335"/>
    </row>
    <row r="10" spans="1:9" s="333" customFormat="1" ht="12" customHeight="1">
      <c r="A10" s="243">
        <v>1</v>
      </c>
      <c r="B10" s="236" t="s">
        <v>230</v>
      </c>
      <c r="C10" s="202"/>
      <c r="D10" s="202"/>
      <c r="E10" s="202"/>
      <c r="F10" s="202"/>
      <c r="G10" s="110">
        <v>1</v>
      </c>
      <c r="H10" s="111">
        <v>109</v>
      </c>
    </row>
    <row r="11" spans="1:9" s="333" customFormat="1" ht="11.25">
      <c r="A11" s="243">
        <v>2</v>
      </c>
      <c r="B11" s="202" t="s">
        <v>231</v>
      </c>
      <c r="C11" s="202"/>
      <c r="D11" s="202"/>
      <c r="E11" s="202"/>
      <c r="F11" s="202"/>
      <c r="G11" s="111">
        <v>1</v>
      </c>
      <c r="H11" s="111">
        <v>7000</v>
      </c>
    </row>
    <row r="12" spans="1:9" s="333" customFormat="1" ht="11.25">
      <c r="A12" s="243">
        <v>3</v>
      </c>
      <c r="B12" s="202" t="s">
        <v>232</v>
      </c>
      <c r="C12" s="202"/>
      <c r="D12" s="202"/>
      <c r="E12" s="202"/>
      <c r="F12" s="202"/>
      <c r="G12" s="111">
        <v>1</v>
      </c>
      <c r="H12" s="111">
        <v>5000</v>
      </c>
    </row>
    <row r="13" spans="1:9" s="333" customFormat="1" ht="11.25">
      <c r="A13" s="243">
        <v>4</v>
      </c>
      <c r="B13" s="236" t="s">
        <v>233</v>
      </c>
      <c r="C13" s="202"/>
      <c r="D13" s="202"/>
      <c r="E13" s="202"/>
      <c r="F13" s="202"/>
      <c r="G13" s="111">
        <v>1</v>
      </c>
      <c r="H13" s="111">
        <v>1000</v>
      </c>
    </row>
    <row r="14" spans="1:9" s="333" customFormat="1" ht="11.25">
      <c r="A14" s="243">
        <v>5</v>
      </c>
      <c r="B14" s="236" t="s">
        <v>234</v>
      </c>
      <c r="C14" s="202"/>
      <c r="D14" s="202"/>
      <c r="E14" s="202"/>
      <c r="F14" s="202"/>
      <c r="G14" s="111">
        <v>1</v>
      </c>
      <c r="H14" s="111">
        <v>1000</v>
      </c>
    </row>
    <row r="15" spans="1:9" s="333" customFormat="1" ht="11.25">
      <c r="A15" s="243">
        <v>6</v>
      </c>
      <c r="B15" s="236" t="s">
        <v>235</v>
      </c>
      <c r="C15" s="202"/>
      <c r="D15" s="202"/>
      <c r="E15" s="202"/>
      <c r="F15" s="202"/>
      <c r="G15" s="111">
        <v>1</v>
      </c>
      <c r="H15" s="111">
        <v>5000</v>
      </c>
    </row>
    <row r="16" spans="1:9" s="333" customFormat="1" ht="11.25">
      <c r="A16" s="243">
        <v>7</v>
      </c>
      <c r="B16" s="236" t="s">
        <v>236</v>
      </c>
      <c r="C16" s="202"/>
      <c r="D16" s="202"/>
      <c r="E16" s="202"/>
      <c r="F16" s="202"/>
      <c r="G16" s="111">
        <v>1</v>
      </c>
      <c r="H16" s="111">
        <v>200</v>
      </c>
    </row>
    <row r="17" spans="1:9" s="333" customFormat="1" ht="11.25">
      <c r="A17" s="243">
        <v>8</v>
      </c>
      <c r="B17" s="420" t="s">
        <v>237</v>
      </c>
      <c r="C17" s="202"/>
      <c r="D17" s="202"/>
      <c r="E17" s="202"/>
      <c r="F17" s="202"/>
      <c r="G17" s="111">
        <v>1</v>
      </c>
      <c r="H17" s="111">
        <v>2000</v>
      </c>
      <c r="I17" s="421"/>
    </row>
    <row r="18" spans="1:9" s="333" customFormat="1" ht="11.25">
      <c r="A18" s="243">
        <v>9</v>
      </c>
      <c r="B18" s="420" t="s">
        <v>238</v>
      </c>
      <c r="C18" s="202"/>
      <c r="D18" s="202"/>
      <c r="E18" s="202"/>
      <c r="F18" s="202"/>
      <c r="G18" s="111">
        <v>1</v>
      </c>
      <c r="H18" s="111">
        <v>2000</v>
      </c>
    </row>
    <row r="19" spans="1:9" s="333" customFormat="1" ht="11.25">
      <c r="A19" s="243">
        <v>10</v>
      </c>
      <c r="B19" s="420" t="s">
        <v>239</v>
      </c>
      <c r="C19" s="202"/>
      <c r="D19" s="202"/>
      <c r="E19" s="202"/>
      <c r="F19" s="202"/>
      <c r="G19" s="111">
        <v>1</v>
      </c>
      <c r="H19" s="111">
        <v>1000</v>
      </c>
    </row>
    <row r="20" spans="1:9" s="333" customFormat="1" ht="12" thickBot="1">
      <c r="A20" s="417"/>
      <c r="B20" s="417"/>
      <c r="C20" s="417"/>
      <c r="D20" s="417" t="s">
        <v>240</v>
      </c>
      <c r="E20" s="417"/>
      <c r="F20" s="417"/>
      <c r="G20" s="418">
        <f>SUM(G10:G19)</f>
        <v>10</v>
      </c>
      <c r="H20" s="418">
        <f>SUM(H10:H19)</f>
        <v>24309</v>
      </c>
      <c r="I20" s="335"/>
    </row>
    <row r="21" spans="1:9" s="333" customFormat="1" ht="15" customHeight="1">
      <c r="A21" s="236" t="s">
        <v>241</v>
      </c>
      <c r="B21" s="236"/>
      <c r="C21" s="236"/>
      <c r="D21" s="236"/>
      <c r="E21" s="236"/>
      <c r="F21" s="236"/>
      <c r="G21" s="236"/>
      <c r="H21" s="236"/>
    </row>
  </sheetData>
  <mergeCells count="1">
    <mergeCell ref="B4:F4"/>
  </mergeCells>
  <phoneticPr fontId="19"/>
  <printOptions horizontalCentered="1"/>
  <pageMargins left="0.47244094488188981" right="0.47244094488188981" top="0.70866141732283472" bottom="0.74803149606299213" header="0"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ColWidth="8.875" defaultRowHeight="13.5"/>
  <cols>
    <col min="1" max="1" width="7.75" style="413" customWidth="1"/>
    <col min="2" max="2" width="67.25" style="413" customWidth="1"/>
    <col min="3" max="3" width="8.875" style="413"/>
    <col min="4" max="4" width="9.125" style="413" customWidth="1"/>
    <col min="5" max="16384" width="8.875" style="413"/>
  </cols>
  <sheetData>
    <row r="1" spans="1:5" ht="15" customHeight="1">
      <c r="A1" s="422" t="s">
        <v>242</v>
      </c>
      <c r="B1" s="423"/>
    </row>
    <row r="2" spans="1:5" s="103" customFormat="1" ht="12" thickBot="1">
      <c r="A2" s="102" t="s">
        <v>243</v>
      </c>
      <c r="B2" s="102"/>
      <c r="E2" s="135"/>
    </row>
    <row r="3" spans="1:5" s="236" customFormat="1" ht="12" thickBot="1">
      <c r="A3" s="303" t="s">
        <v>244</v>
      </c>
      <c r="B3" s="288"/>
      <c r="C3" s="68" t="s">
        <v>245</v>
      </c>
      <c r="D3" s="69" t="s">
        <v>246</v>
      </c>
      <c r="E3" s="150"/>
    </row>
    <row r="4" spans="1:5" s="236" customFormat="1" ht="11.25">
      <c r="A4" s="424" t="s">
        <v>247</v>
      </c>
      <c r="B4" s="425"/>
      <c r="C4" s="110"/>
      <c r="D4" s="111"/>
      <c r="E4" s="150"/>
    </row>
    <row r="5" spans="1:5" s="236" customFormat="1" ht="11.25">
      <c r="A5" s="424" t="s">
        <v>248</v>
      </c>
      <c r="B5" s="425"/>
      <c r="C5" s="110">
        <v>2</v>
      </c>
      <c r="D5" s="111">
        <v>87</v>
      </c>
      <c r="E5" s="150"/>
    </row>
    <row r="6" spans="1:5" s="236" customFormat="1" ht="11.25">
      <c r="A6" s="426" t="s">
        <v>249</v>
      </c>
      <c r="B6" s="427"/>
      <c r="C6" s="110">
        <v>1</v>
      </c>
      <c r="D6" s="111">
        <v>49</v>
      </c>
      <c r="E6" s="150"/>
    </row>
    <row r="7" spans="1:5" s="236" customFormat="1" ht="11.25">
      <c r="A7" s="202" t="s">
        <v>250</v>
      </c>
      <c r="B7" s="428"/>
      <c r="C7" s="110">
        <v>1</v>
      </c>
      <c r="D7" s="111">
        <v>61</v>
      </c>
      <c r="E7" s="150"/>
    </row>
    <row r="8" spans="1:5" s="236" customFormat="1" ht="11.25">
      <c r="A8" s="426"/>
      <c r="B8" s="427"/>
      <c r="C8" s="110"/>
      <c r="D8" s="111"/>
      <c r="E8" s="150"/>
    </row>
    <row r="9" spans="1:5" s="236" customFormat="1" ht="11.25">
      <c r="A9" s="426" t="s">
        <v>251</v>
      </c>
      <c r="B9" s="427"/>
      <c r="C9" s="111"/>
      <c r="D9" s="111"/>
      <c r="E9" s="150"/>
    </row>
    <row r="10" spans="1:5" s="236" customFormat="1" ht="11.25">
      <c r="A10" s="426" t="s">
        <v>252</v>
      </c>
      <c r="B10" s="427"/>
      <c r="C10" s="111">
        <v>1</v>
      </c>
      <c r="D10" s="111">
        <v>30</v>
      </c>
      <c r="E10" s="429"/>
    </row>
    <row r="11" spans="1:5" s="236" customFormat="1" ht="12" thickBot="1">
      <c r="A11" s="430" t="s">
        <v>253</v>
      </c>
      <c r="B11" s="431"/>
      <c r="C11" s="114">
        <v>1</v>
      </c>
      <c r="D11" s="115">
        <v>49</v>
      </c>
      <c r="E11" s="150"/>
    </row>
    <row r="12" spans="1:5" s="236" customFormat="1" ht="15" customHeight="1">
      <c r="A12" s="127" t="s">
        <v>254</v>
      </c>
      <c r="B12" s="135"/>
      <c r="C12" s="135"/>
      <c r="D12" s="135"/>
      <c r="E12" s="150"/>
    </row>
    <row r="13" spans="1:5" s="202" customFormat="1">
      <c r="A13" s="117"/>
      <c r="B13" s="117"/>
      <c r="C13" s="117"/>
      <c r="D13" s="117"/>
      <c r="E13" s="150"/>
    </row>
  </sheetData>
  <mergeCells count="6">
    <mergeCell ref="A4:B4"/>
    <mergeCell ref="A5:B5"/>
    <mergeCell ref="A6:B6"/>
    <mergeCell ref="A8:B8"/>
    <mergeCell ref="A9:B9"/>
    <mergeCell ref="A10:B10"/>
  </mergeCells>
  <phoneticPr fontId="19"/>
  <pageMargins left="0.47244094488188981" right="0.47244094488188981" top="0.70866141732283472" bottom="0.74803149606299213" header="0"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zoomScaleNormal="100" workbookViewId="0"/>
  </sheetViews>
  <sheetFormatPr defaultColWidth="9" defaultRowHeight="13.5"/>
  <cols>
    <col min="1" max="1" width="14.125" style="433" customWidth="1"/>
    <col min="2" max="17" width="4.875" style="433" customWidth="1"/>
    <col min="18" max="18" width="4.375" style="433" customWidth="1"/>
    <col min="19" max="16384" width="9" style="433"/>
  </cols>
  <sheetData>
    <row r="1" spans="1:17" ht="15" customHeight="1">
      <c r="A1" s="432" t="s">
        <v>255</v>
      </c>
      <c r="M1" s="434"/>
    </row>
    <row r="2" spans="1:17" s="436" customFormat="1" ht="12" thickBot="1">
      <c r="A2" s="435" t="s">
        <v>256</v>
      </c>
      <c r="B2" s="435"/>
      <c r="C2" s="435"/>
      <c r="D2" s="435"/>
      <c r="E2" s="435"/>
      <c r="F2" s="435"/>
      <c r="G2" s="435"/>
      <c r="H2" s="435"/>
      <c r="I2" s="435"/>
      <c r="J2" s="435"/>
      <c r="K2" s="435"/>
      <c r="L2" s="435"/>
      <c r="M2" s="435"/>
      <c r="N2" s="435"/>
      <c r="O2" s="435"/>
      <c r="P2" s="435"/>
      <c r="Q2" s="435"/>
    </row>
    <row r="3" spans="1:17" s="441" customFormat="1" ht="30" customHeight="1">
      <c r="A3" s="437"/>
      <c r="B3" s="438" t="s">
        <v>257</v>
      </c>
      <c r="C3" s="439"/>
      <c r="D3" s="439"/>
      <c r="E3" s="439"/>
      <c r="F3" s="439"/>
      <c r="G3" s="439"/>
      <c r="H3" s="439"/>
      <c r="I3" s="439"/>
      <c r="J3" s="439"/>
      <c r="K3" s="439"/>
      <c r="L3" s="439"/>
      <c r="M3" s="152" t="s">
        <v>258</v>
      </c>
      <c r="N3" s="124"/>
      <c r="O3" s="440"/>
    </row>
    <row r="4" spans="1:17" s="441" customFormat="1" ht="110.1" customHeight="1" thickBot="1">
      <c r="A4" s="442"/>
      <c r="B4" s="443" t="s">
        <v>259</v>
      </c>
      <c r="C4" s="443" t="s">
        <v>260</v>
      </c>
      <c r="D4" s="443" t="s">
        <v>4</v>
      </c>
      <c r="E4" s="443" t="s">
        <v>261</v>
      </c>
      <c r="F4" s="443" t="s">
        <v>26</v>
      </c>
      <c r="G4" s="443" t="s">
        <v>27</v>
      </c>
      <c r="H4" s="443" t="s">
        <v>262</v>
      </c>
      <c r="I4" s="443" t="s">
        <v>263</v>
      </c>
      <c r="J4" s="443" t="s">
        <v>264</v>
      </c>
      <c r="K4" s="443" t="s">
        <v>136</v>
      </c>
      <c r="L4" s="443" t="s">
        <v>265</v>
      </c>
      <c r="M4" s="443" t="s">
        <v>266</v>
      </c>
      <c r="N4" s="444" t="s">
        <v>267</v>
      </c>
    </row>
    <row r="5" spans="1:17" s="441" customFormat="1" ht="15" customHeight="1">
      <c r="A5" s="445" t="s">
        <v>43</v>
      </c>
      <c r="B5" s="446">
        <f>SUM(B6:B12)</f>
        <v>0</v>
      </c>
      <c r="C5" s="446">
        <f t="shared" ref="C5:N5" si="0">SUM(C6:C12)</f>
        <v>0</v>
      </c>
      <c r="D5" s="446">
        <v>1</v>
      </c>
      <c r="E5" s="446">
        <v>0</v>
      </c>
      <c r="F5" s="446">
        <v>0</v>
      </c>
      <c r="G5" s="446">
        <v>0</v>
      </c>
      <c r="H5" s="446">
        <v>5</v>
      </c>
      <c r="I5" s="446">
        <f t="shared" si="0"/>
        <v>0</v>
      </c>
      <c r="J5" s="446">
        <v>6</v>
      </c>
      <c r="K5" s="446">
        <f t="shared" si="0"/>
        <v>0</v>
      </c>
      <c r="L5" s="446">
        <f>SUM(L6:L12)</f>
        <v>12</v>
      </c>
      <c r="M5" s="446">
        <f t="shared" si="0"/>
        <v>24</v>
      </c>
      <c r="N5" s="447">
        <f t="shared" si="0"/>
        <v>751</v>
      </c>
      <c r="O5" s="103"/>
      <c r="P5" s="103"/>
      <c r="Q5" s="103"/>
    </row>
    <row r="6" spans="1:17" s="441" customFormat="1" ht="15" customHeight="1">
      <c r="A6" s="248" t="s">
        <v>268</v>
      </c>
      <c r="B6" s="105">
        <v>0</v>
      </c>
      <c r="C6" s="105">
        <v>0</v>
      </c>
      <c r="D6" s="105">
        <v>1</v>
      </c>
      <c r="E6" s="105">
        <v>0</v>
      </c>
      <c r="F6" s="105">
        <v>0</v>
      </c>
      <c r="G6" s="105">
        <v>0</v>
      </c>
      <c r="H6" s="105">
        <v>2</v>
      </c>
      <c r="I6" s="105">
        <v>0</v>
      </c>
      <c r="J6" s="105">
        <v>0</v>
      </c>
      <c r="K6" s="105">
        <v>0</v>
      </c>
      <c r="L6" s="105">
        <f>SUM(B6:K6)</f>
        <v>3</v>
      </c>
      <c r="M6" s="105">
        <v>3</v>
      </c>
      <c r="N6" s="106">
        <v>43</v>
      </c>
      <c r="O6" s="103"/>
      <c r="P6" s="103"/>
      <c r="Q6" s="103"/>
    </row>
    <row r="7" spans="1:17" s="441" customFormat="1" ht="15" customHeight="1">
      <c r="A7" s="250" t="s">
        <v>269</v>
      </c>
      <c r="B7" s="110">
        <v>0</v>
      </c>
      <c r="C7" s="110">
        <v>0</v>
      </c>
      <c r="D7" s="110" t="s">
        <v>270</v>
      </c>
      <c r="E7" s="110">
        <v>0</v>
      </c>
      <c r="F7" s="110">
        <v>0</v>
      </c>
      <c r="G7" s="110">
        <v>0</v>
      </c>
      <c r="H7" s="110">
        <v>0</v>
      </c>
      <c r="I7" s="110">
        <v>0</v>
      </c>
      <c r="J7" s="110">
        <v>0</v>
      </c>
      <c r="K7" s="110">
        <v>0</v>
      </c>
      <c r="L7" s="110">
        <f t="shared" ref="L7:L12" si="1">SUM(B7:K7)</f>
        <v>0</v>
      </c>
      <c r="M7" s="110">
        <v>1</v>
      </c>
      <c r="N7" s="111">
        <v>57</v>
      </c>
      <c r="O7" s="103"/>
      <c r="P7" s="103"/>
      <c r="Q7" s="103"/>
    </row>
    <row r="8" spans="1:17" s="441" customFormat="1" ht="15" customHeight="1">
      <c r="A8" s="250" t="s">
        <v>271</v>
      </c>
      <c r="B8" s="110">
        <v>0</v>
      </c>
      <c r="C8" s="110">
        <v>0</v>
      </c>
      <c r="D8" s="110">
        <v>0</v>
      </c>
      <c r="E8" s="110">
        <v>0</v>
      </c>
      <c r="F8" s="110">
        <v>0</v>
      </c>
      <c r="G8" s="110">
        <v>0</v>
      </c>
      <c r="H8" s="110">
        <v>0</v>
      </c>
      <c r="I8" s="110">
        <v>0</v>
      </c>
      <c r="J8" s="110" t="s">
        <v>272</v>
      </c>
      <c r="K8" s="110">
        <v>0</v>
      </c>
      <c r="L8" s="110">
        <f t="shared" si="1"/>
        <v>0</v>
      </c>
      <c r="M8" s="110">
        <v>3</v>
      </c>
      <c r="N8" s="111">
        <v>66</v>
      </c>
      <c r="O8" s="103"/>
      <c r="P8" s="103"/>
      <c r="Q8" s="103"/>
    </row>
    <row r="9" spans="1:17" s="441" customFormat="1" ht="11.25">
      <c r="A9" s="250" t="s">
        <v>273</v>
      </c>
      <c r="B9" s="110">
        <v>0</v>
      </c>
      <c r="C9" s="110">
        <v>0</v>
      </c>
      <c r="D9" s="110">
        <v>0</v>
      </c>
      <c r="E9" s="110">
        <v>0</v>
      </c>
      <c r="F9" s="110">
        <v>0</v>
      </c>
      <c r="G9" s="110">
        <v>0</v>
      </c>
      <c r="H9" s="110">
        <v>0</v>
      </c>
      <c r="I9" s="110">
        <v>0</v>
      </c>
      <c r="J9" s="110">
        <v>0</v>
      </c>
      <c r="K9" s="110">
        <v>0</v>
      </c>
      <c r="L9" s="110">
        <f t="shared" si="1"/>
        <v>0</v>
      </c>
      <c r="M9" s="110">
        <v>0</v>
      </c>
      <c r="N9" s="111">
        <v>0</v>
      </c>
      <c r="O9" s="102"/>
      <c r="P9" s="103"/>
      <c r="Q9" s="103"/>
    </row>
    <row r="10" spans="1:17" s="441" customFormat="1" ht="15" customHeight="1">
      <c r="A10" s="250" t="s">
        <v>274</v>
      </c>
      <c r="B10" s="110">
        <v>0</v>
      </c>
      <c r="C10" s="110">
        <v>0</v>
      </c>
      <c r="D10" s="110">
        <v>0</v>
      </c>
      <c r="E10" s="110">
        <v>0</v>
      </c>
      <c r="F10" s="110">
        <v>0</v>
      </c>
      <c r="G10" s="110">
        <v>0</v>
      </c>
      <c r="H10" s="110">
        <v>0</v>
      </c>
      <c r="I10" s="110">
        <v>0</v>
      </c>
      <c r="J10" s="110">
        <v>0</v>
      </c>
      <c r="K10" s="110">
        <v>0</v>
      </c>
      <c r="L10" s="110">
        <f t="shared" si="1"/>
        <v>0</v>
      </c>
      <c r="M10" s="110" t="s">
        <v>275</v>
      </c>
      <c r="N10" s="111" t="s">
        <v>275</v>
      </c>
      <c r="O10" s="103"/>
      <c r="P10" s="103"/>
      <c r="Q10" s="103"/>
    </row>
    <row r="11" spans="1:17" s="441" customFormat="1" ht="15" customHeight="1">
      <c r="A11" s="250" t="s">
        <v>276</v>
      </c>
      <c r="B11" s="110">
        <v>0</v>
      </c>
      <c r="C11" s="110">
        <v>0</v>
      </c>
      <c r="D11" s="110">
        <v>0</v>
      </c>
      <c r="E11" s="110">
        <v>0</v>
      </c>
      <c r="F11" s="110">
        <v>0</v>
      </c>
      <c r="G11" s="110">
        <v>0</v>
      </c>
      <c r="H11" s="110">
        <v>0</v>
      </c>
      <c r="I11" s="110">
        <v>0</v>
      </c>
      <c r="J11" s="110">
        <v>2</v>
      </c>
      <c r="K11" s="110">
        <v>0</v>
      </c>
      <c r="L11" s="110">
        <f t="shared" si="1"/>
        <v>2</v>
      </c>
      <c r="M11" s="110">
        <f>2+2</f>
        <v>4</v>
      </c>
      <c r="N11" s="111">
        <f>36+76</f>
        <v>112</v>
      </c>
      <c r="O11" s="103"/>
      <c r="P11" s="103"/>
      <c r="Q11" s="103"/>
    </row>
    <row r="12" spans="1:17" s="441" customFormat="1" ht="12" thickBot="1">
      <c r="A12" s="251" t="s">
        <v>136</v>
      </c>
      <c r="B12" s="114">
        <v>0</v>
      </c>
      <c r="C12" s="114">
        <v>0</v>
      </c>
      <c r="D12" s="114" t="s">
        <v>270</v>
      </c>
      <c r="E12" s="114">
        <v>0</v>
      </c>
      <c r="F12" s="114">
        <v>0</v>
      </c>
      <c r="G12" s="114">
        <v>0</v>
      </c>
      <c r="H12" s="114">
        <v>3</v>
      </c>
      <c r="I12" s="114">
        <v>0</v>
      </c>
      <c r="J12" s="114">
        <v>4</v>
      </c>
      <c r="K12" s="114">
        <v>0</v>
      </c>
      <c r="L12" s="114">
        <f t="shared" si="1"/>
        <v>7</v>
      </c>
      <c r="M12" s="114">
        <v>13</v>
      </c>
      <c r="N12" s="115">
        <f>430+43</f>
        <v>473</v>
      </c>
      <c r="O12" s="103"/>
      <c r="P12" s="103"/>
      <c r="Q12" s="103"/>
    </row>
    <row r="13" spans="1:17" s="441" customFormat="1" ht="11.25">
      <c r="A13" s="103"/>
      <c r="B13" s="448"/>
      <c r="C13" s="103"/>
      <c r="D13" s="103"/>
      <c r="E13" s="103"/>
      <c r="F13" s="103"/>
      <c r="G13" s="103"/>
      <c r="H13" s="103"/>
      <c r="I13" s="103"/>
      <c r="J13" s="103"/>
      <c r="K13" s="103"/>
      <c r="L13" s="103"/>
      <c r="M13" s="103"/>
      <c r="N13" s="103"/>
      <c r="O13" s="103"/>
      <c r="P13" s="103"/>
      <c r="Q13" s="103"/>
    </row>
    <row r="14" spans="1:17">
      <c r="A14" s="449"/>
      <c r="B14" s="449"/>
      <c r="C14" s="449"/>
      <c r="D14" s="449"/>
      <c r="E14" s="449"/>
      <c r="F14" s="449"/>
      <c r="G14" s="236"/>
      <c r="H14" s="449"/>
      <c r="I14" s="449"/>
      <c r="J14" s="449"/>
      <c r="K14" s="449"/>
      <c r="L14" s="449"/>
      <c r="M14" s="450"/>
      <c r="N14" s="450"/>
      <c r="O14" s="450"/>
      <c r="P14" s="450"/>
      <c r="Q14" s="450"/>
    </row>
    <row r="15" spans="1:17">
      <c r="A15" s="236" t="s">
        <v>277</v>
      </c>
      <c r="B15" s="236"/>
      <c r="C15" s="236"/>
      <c r="D15" s="236"/>
      <c r="E15" s="236"/>
      <c r="F15" s="236"/>
      <c r="G15" s="449"/>
      <c r="H15" s="449"/>
      <c r="I15" s="451"/>
      <c r="J15" s="450"/>
      <c r="K15" s="450"/>
      <c r="L15" s="450"/>
      <c r="M15" s="450"/>
      <c r="N15" s="450"/>
      <c r="O15" s="450"/>
      <c r="P15" s="450"/>
      <c r="Q15" s="287" t="s">
        <v>278</v>
      </c>
    </row>
    <row r="16" spans="1:17" ht="14.1" customHeight="1">
      <c r="A16" s="452" t="s">
        <v>279</v>
      </c>
      <c r="B16" s="453"/>
      <c r="C16" s="453"/>
      <c r="D16" s="453"/>
      <c r="E16" s="453"/>
      <c r="F16" s="454"/>
      <c r="G16" s="455"/>
      <c r="H16" s="456"/>
      <c r="I16" s="457" t="s">
        <v>280</v>
      </c>
      <c r="J16" s="458"/>
      <c r="K16" s="458"/>
      <c r="L16" s="458"/>
      <c r="M16" s="291"/>
      <c r="N16" s="459" t="s">
        <v>281</v>
      </c>
      <c r="O16" s="460"/>
      <c r="P16" s="459" t="s">
        <v>282</v>
      </c>
      <c r="Q16" s="461"/>
    </row>
    <row r="17" spans="1:17" ht="102" customHeight="1">
      <c r="A17" s="462" t="s">
        <v>283</v>
      </c>
      <c r="B17" s="463" t="s">
        <v>284</v>
      </c>
      <c r="C17" s="464"/>
      <c r="D17" s="463" t="s">
        <v>285</v>
      </c>
      <c r="E17" s="465"/>
      <c r="F17" s="464"/>
      <c r="G17" s="463" t="s">
        <v>286</v>
      </c>
      <c r="H17" s="464"/>
      <c r="I17" s="466"/>
      <c r="J17" s="467" t="s">
        <v>287</v>
      </c>
      <c r="K17" s="467"/>
      <c r="L17" s="467" t="s">
        <v>288</v>
      </c>
      <c r="M17" s="467"/>
      <c r="N17" s="468"/>
      <c r="O17" s="469"/>
      <c r="P17" s="468"/>
      <c r="Q17" s="470"/>
    </row>
    <row r="18" spans="1:17">
      <c r="A18" s="471">
        <v>11</v>
      </c>
      <c r="B18" s="472">
        <v>5</v>
      </c>
      <c r="C18" s="472"/>
      <c r="D18" s="472">
        <v>3</v>
      </c>
      <c r="E18" s="472"/>
      <c r="F18" s="472"/>
      <c r="G18" s="472">
        <v>3</v>
      </c>
      <c r="H18" s="472"/>
      <c r="I18" s="471">
        <v>73</v>
      </c>
      <c r="J18" s="472">
        <v>13</v>
      </c>
      <c r="K18" s="472"/>
      <c r="L18" s="472">
        <v>60</v>
      </c>
      <c r="M18" s="472"/>
      <c r="N18" s="472">
        <v>39</v>
      </c>
      <c r="O18" s="472"/>
      <c r="P18" s="472">
        <v>21</v>
      </c>
      <c r="Q18" s="473"/>
    </row>
    <row r="19" spans="1:17" ht="15" customHeight="1">
      <c r="A19" s="435" t="s">
        <v>289</v>
      </c>
      <c r="B19" s="474"/>
      <c r="C19" s="474"/>
      <c r="D19" s="474"/>
      <c r="E19" s="435"/>
      <c r="F19" s="474"/>
      <c r="G19" s="474"/>
      <c r="H19" s="474"/>
      <c r="I19" s="435" t="s">
        <v>290</v>
      </c>
      <c r="J19" s="475"/>
      <c r="K19" s="475"/>
      <c r="L19" s="475"/>
      <c r="M19" s="475"/>
      <c r="N19" s="475"/>
      <c r="O19" s="475"/>
      <c r="P19" s="475"/>
      <c r="Q19" s="475"/>
    </row>
    <row r="20" spans="1:17" ht="15" customHeight="1">
      <c r="A20" s="476" t="s">
        <v>291</v>
      </c>
      <c r="B20" s="475"/>
      <c r="C20" s="475"/>
      <c r="D20" s="475"/>
      <c r="E20" s="475"/>
      <c r="F20" s="475"/>
      <c r="G20" s="475"/>
      <c r="H20" s="475"/>
      <c r="I20" s="475"/>
      <c r="J20" s="475"/>
      <c r="K20" s="475"/>
      <c r="L20" s="475"/>
      <c r="M20" s="475"/>
      <c r="N20" s="475"/>
      <c r="O20" s="475"/>
      <c r="P20" s="475"/>
      <c r="Q20" s="475"/>
    </row>
  </sheetData>
  <mergeCells count="17">
    <mergeCell ref="P18:Q18"/>
    <mergeCell ref="B18:C18"/>
    <mergeCell ref="D18:F18"/>
    <mergeCell ref="G18:H18"/>
    <mergeCell ref="J18:K18"/>
    <mergeCell ref="L18:M18"/>
    <mergeCell ref="N18:O18"/>
    <mergeCell ref="M3:N3"/>
    <mergeCell ref="A16:E16"/>
    <mergeCell ref="I16:M16"/>
    <mergeCell ref="N16:O17"/>
    <mergeCell ref="P16:Q17"/>
    <mergeCell ref="B17:C17"/>
    <mergeCell ref="D17:F17"/>
    <mergeCell ref="G17:H17"/>
    <mergeCell ref="J17:K17"/>
    <mergeCell ref="L17:M17"/>
  </mergeCells>
  <phoneticPr fontId="19"/>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6"/>
  <sheetViews>
    <sheetView showGridLines="0" workbookViewId="0"/>
  </sheetViews>
  <sheetFormatPr defaultColWidth="8.875" defaultRowHeight="13.5"/>
  <cols>
    <col min="1" max="4" width="10.125" style="433" customWidth="1"/>
    <col min="5" max="9" width="10.5" style="433" customWidth="1"/>
    <col min="10" max="16384" width="8.875" style="433"/>
  </cols>
  <sheetData>
    <row r="1" spans="1:70" ht="15" customHeight="1">
      <c r="A1" s="64" t="s">
        <v>292</v>
      </c>
      <c r="B1" s="319"/>
      <c r="C1" s="319"/>
      <c r="D1" s="319"/>
      <c r="E1" s="319"/>
      <c r="F1" s="319"/>
      <c r="G1" s="319"/>
      <c r="H1" s="319"/>
      <c r="I1" s="319"/>
    </row>
    <row r="2" spans="1:70" s="441" customFormat="1" ht="12" thickBot="1">
      <c r="A2" s="234" t="s">
        <v>293</v>
      </c>
      <c r="B2" s="70"/>
      <c r="C2" s="70"/>
      <c r="D2" s="70"/>
      <c r="E2" s="70"/>
      <c r="F2" s="70"/>
      <c r="G2" s="70"/>
      <c r="H2" s="70"/>
      <c r="I2" s="477"/>
    </row>
    <row r="3" spans="1:70" s="435" customFormat="1" ht="11.25">
      <c r="A3" s="478"/>
      <c r="B3" s="478"/>
      <c r="C3" s="479"/>
      <c r="D3" s="480" t="s">
        <v>294</v>
      </c>
      <c r="E3" s="89" t="s">
        <v>295</v>
      </c>
      <c r="F3" s="90" t="s">
        <v>296</v>
      </c>
      <c r="G3" s="90" t="s">
        <v>297</v>
      </c>
      <c r="H3" s="90" t="s">
        <v>298</v>
      </c>
      <c r="I3" s="93" t="s">
        <v>299</v>
      </c>
      <c r="J3" s="481"/>
    </row>
    <row r="4" spans="1:70" s="435" customFormat="1" ht="12" thickBot="1">
      <c r="A4" s="482" t="s">
        <v>300</v>
      </c>
      <c r="B4" s="483"/>
      <c r="C4" s="484"/>
      <c r="D4" s="485"/>
      <c r="E4" s="94"/>
      <c r="F4" s="95"/>
      <c r="G4" s="95"/>
      <c r="H4" s="95"/>
      <c r="I4" s="99"/>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c r="BG4" s="481"/>
      <c r="BH4" s="481"/>
      <c r="BI4" s="481"/>
      <c r="BJ4" s="481"/>
      <c r="BK4" s="481"/>
      <c r="BL4" s="481"/>
      <c r="BM4" s="481"/>
      <c r="BN4" s="481"/>
      <c r="BO4" s="481"/>
      <c r="BP4" s="481"/>
      <c r="BQ4" s="481"/>
    </row>
    <row r="5" spans="1:70" s="435" customFormat="1" ht="11.25">
      <c r="A5" s="486" t="s">
        <v>5</v>
      </c>
      <c r="B5" s="486"/>
      <c r="C5" s="486"/>
      <c r="D5" s="487"/>
      <c r="E5" s="488">
        <f>SUM(F5:I5)</f>
        <v>28</v>
      </c>
      <c r="F5" s="488">
        <v>28</v>
      </c>
      <c r="G5" s="488">
        <f>SUM(G6:G13)</f>
        <v>0</v>
      </c>
      <c r="H5" s="488">
        <f>SUM(H6:H13)</f>
        <v>0</v>
      </c>
      <c r="I5" s="489">
        <f>SUM(I6:I13)</f>
        <v>0</v>
      </c>
      <c r="J5" s="481"/>
      <c r="K5" s="490"/>
      <c r="BH5" s="481"/>
      <c r="BI5" s="481"/>
      <c r="BJ5" s="481"/>
      <c r="BK5" s="481"/>
      <c r="BL5" s="481"/>
      <c r="BM5" s="481"/>
      <c r="BN5" s="481"/>
      <c r="BO5" s="481"/>
      <c r="BP5" s="481"/>
      <c r="BQ5" s="481"/>
      <c r="BR5" s="481"/>
    </row>
    <row r="6" spans="1:70" s="435" customFormat="1" ht="15.75">
      <c r="A6" s="458" t="s">
        <v>301</v>
      </c>
      <c r="B6" s="458"/>
      <c r="C6" s="458"/>
      <c r="D6" s="291"/>
      <c r="E6" s="491">
        <v>10</v>
      </c>
      <c r="F6" s="491">
        <v>10</v>
      </c>
      <c r="G6" s="492">
        <v>0</v>
      </c>
      <c r="H6" s="492">
        <v>0</v>
      </c>
      <c r="I6" s="493">
        <v>0</v>
      </c>
      <c r="J6" s="481"/>
      <c r="K6" s="494"/>
    </row>
    <row r="7" spans="1:70" s="435" customFormat="1" ht="15.75">
      <c r="A7" s="415" t="s">
        <v>302</v>
      </c>
      <c r="B7" s="415"/>
      <c r="C7" s="415"/>
      <c r="D7" s="425"/>
      <c r="E7" s="195">
        <v>10</v>
      </c>
      <c r="F7" s="195">
        <v>10</v>
      </c>
      <c r="G7" s="495">
        <v>0</v>
      </c>
      <c r="H7" s="496">
        <v>0</v>
      </c>
      <c r="I7" s="497">
        <v>0</v>
      </c>
      <c r="J7" s="481"/>
      <c r="K7" s="494"/>
    </row>
    <row r="8" spans="1:70" s="435" customFormat="1" ht="15.75">
      <c r="A8" s="415" t="s">
        <v>303</v>
      </c>
      <c r="B8" s="415"/>
      <c r="C8" s="415"/>
      <c r="D8" s="425"/>
      <c r="E8" s="195">
        <v>6</v>
      </c>
      <c r="F8" s="195">
        <v>6</v>
      </c>
      <c r="G8" s="495">
        <v>0</v>
      </c>
      <c r="H8" s="496">
        <v>0</v>
      </c>
      <c r="I8" s="497">
        <v>0</v>
      </c>
      <c r="J8" s="481"/>
      <c r="K8" s="494"/>
    </row>
    <row r="9" spans="1:70" s="435" customFormat="1" ht="15.75">
      <c r="A9" s="83" t="s">
        <v>304</v>
      </c>
      <c r="B9" s="83"/>
      <c r="C9" s="83"/>
      <c r="D9" s="498"/>
      <c r="E9" s="195">
        <v>1</v>
      </c>
      <c r="F9" s="195">
        <v>1</v>
      </c>
      <c r="G9" s="495">
        <v>0</v>
      </c>
      <c r="H9" s="496">
        <v>0</v>
      </c>
      <c r="I9" s="497">
        <v>0</v>
      </c>
      <c r="J9" s="481"/>
      <c r="K9" s="494"/>
    </row>
    <row r="10" spans="1:70" s="435" customFormat="1" ht="16.5" thickBot="1">
      <c r="A10" s="276" t="s">
        <v>305</v>
      </c>
      <c r="B10" s="276"/>
      <c r="C10" s="276"/>
      <c r="D10" s="499"/>
      <c r="E10" s="500">
        <v>1</v>
      </c>
      <c r="F10" s="500">
        <v>1</v>
      </c>
      <c r="G10" s="501">
        <v>0</v>
      </c>
      <c r="H10" s="502">
        <v>0</v>
      </c>
      <c r="I10" s="503">
        <v>0</v>
      </c>
      <c r="J10" s="481"/>
      <c r="K10" s="494"/>
    </row>
    <row r="11" spans="1:70" s="435" customFormat="1" ht="15.75" hidden="1">
      <c r="A11" s="415"/>
      <c r="B11" s="415"/>
      <c r="C11" s="415"/>
      <c r="D11" s="425"/>
      <c r="E11" s="195"/>
      <c r="F11" s="195"/>
      <c r="G11" s="495"/>
      <c r="H11" s="496"/>
      <c r="I11" s="497"/>
      <c r="J11" s="481"/>
      <c r="K11" s="494"/>
    </row>
    <row r="12" spans="1:70" s="435" customFormat="1" ht="15.75" hidden="1">
      <c r="A12" s="83"/>
      <c r="B12" s="83"/>
      <c r="C12" s="83"/>
      <c r="D12" s="498"/>
      <c r="E12" s="195"/>
      <c r="F12" s="195"/>
      <c r="G12" s="495"/>
      <c r="H12" s="496"/>
      <c r="I12" s="497"/>
      <c r="J12" s="481"/>
      <c r="K12" s="494"/>
    </row>
    <row r="13" spans="1:70" s="435" customFormat="1" ht="12" hidden="1" customHeight="1" thickBot="1">
      <c r="A13" s="504"/>
      <c r="B13" s="504"/>
      <c r="C13" s="504"/>
      <c r="D13" s="505"/>
      <c r="E13" s="500"/>
      <c r="F13" s="500"/>
      <c r="G13" s="501"/>
      <c r="H13" s="502"/>
      <c r="I13" s="503"/>
      <c r="J13" s="481"/>
      <c r="K13" s="494"/>
    </row>
    <row r="14" spans="1:70" s="435" customFormat="1" ht="15" customHeight="1">
      <c r="A14" s="234" t="s">
        <v>254</v>
      </c>
      <c r="B14" s="234"/>
      <c r="C14" s="234"/>
      <c r="D14" s="234"/>
      <c r="E14" s="234"/>
      <c r="F14" s="234"/>
      <c r="G14" s="234"/>
      <c r="H14" s="234"/>
      <c r="I14" s="234"/>
      <c r="J14" s="481"/>
      <c r="K14" s="494"/>
    </row>
    <row r="16" spans="1:70">
      <c r="G16" s="331"/>
    </row>
  </sheetData>
  <mergeCells count="13">
    <mergeCell ref="A5:D5"/>
    <mergeCell ref="A6:D6"/>
    <mergeCell ref="A7:D7"/>
    <mergeCell ref="A8:D8"/>
    <mergeCell ref="A11:D11"/>
    <mergeCell ref="A13:D13"/>
    <mergeCell ref="A3:B3"/>
    <mergeCell ref="E3:E4"/>
    <mergeCell ref="F3:F4"/>
    <mergeCell ref="G3:G4"/>
    <mergeCell ref="H3:H4"/>
    <mergeCell ref="I3:I4"/>
    <mergeCell ref="C4:D4"/>
  </mergeCells>
  <phoneticPr fontId="19"/>
  <printOptions horizontalCentered="1"/>
  <pageMargins left="0.47244094488188981" right="0.47244094488188981" top="0.70866141732283472" bottom="0.74803149606299213" header="0"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zoomScaleNormal="100" workbookViewId="0"/>
  </sheetViews>
  <sheetFormatPr defaultColWidth="8.875" defaultRowHeight="13.5"/>
  <cols>
    <col min="1" max="1" width="4.5" style="319" customWidth="1"/>
    <col min="2" max="12" width="4.625" style="319" customWidth="1"/>
    <col min="13" max="13" width="4.875" style="319" customWidth="1"/>
    <col min="14" max="14" width="4.625" style="319" customWidth="1"/>
    <col min="15" max="19" width="4.5" style="319" customWidth="1"/>
    <col min="20" max="20" width="5" style="319" customWidth="1"/>
    <col min="21" max="21" width="3" style="319" customWidth="1"/>
    <col min="22" max="22" width="2.375" style="319" customWidth="1"/>
    <col min="23" max="16384" width="8.875" style="319"/>
  </cols>
  <sheetData>
    <row r="1" spans="1:22" s="506" customFormat="1" ht="15" customHeight="1">
      <c r="A1" s="64" t="s">
        <v>306</v>
      </c>
    </row>
    <row r="2" spans="1:22" s="70" customFormat="1" ht="12" thickBot="1">
      <c r="A2" s="70" t="s">
        <v>307</v>
      </c>
      <c r="N2" s="84"/>
      <c r="O2" s="84"/>
      <c r="P2" s="84"/>
      <c r="Q2" s="84"/>
      <c r="R2" s="84"/>
      <c r="S2" s="84"/>
      <c r="T2" s="84"/>
      <c r="U2" s="84"/>
      <c r="V2" s="84"/>
    </row>
    <row r="3" spans="1:22" s="511" customFormat="1" ht="13.5" customHeight="1">
      <c r="A3" s="507"/>
      <c r="B3" s="508" t="s">
        <v>308</v>
      </c>
      <c r="C3" s="509"/>
      <c r="D3" s="509"/>
      <c r="E3" s="509"/>
      <c r="F3" s="509"/>
      <c r="G3" s="509"/>
      <c r="H3" s="509"/>
      <c r="I3" s="509"/>
      <c r="J3" s="509"/>
      <c r="K3" s="509"/>
      <c r="L3" s="509"/>
      <c r="M3" s="510"/>
      <c r="N3" s="510"/>
      <c r="O3" s="510"/>
      <c r="P3" s="510"/>
      <c r="Q3" s="510"/>
      <c r="R3" s="510"/>
      <c r="S3" s="510"/>
      <c r="T3" s="510"/>
      <c r="U3" s="510"/>
      <c r="V3" s="510"/>
    </row>
    <row r="4" spans="1:22" s="511" customFormat="1" ht="12" customHeight="1">
      <c r="A4" s="512"/>
      <c r="B4" s="513" t="s">
        <v>309</v>
      </c>
      <c r="C4" s="514"/>
      <c r="D4" s="515"/>
      <c r="E4" s="516" t="s">
        <v>310</v>
      </c>
      <c r="F4" s="517"/>
      <c r="G4" s="517"/>
      <c r="H4" s="517"/>
      <c r="I4" s="517"/>
      <c r="J4" s="517"/>
      <c r="K4" s="517"/>
      <c r="L4" s="517"/>
      <c r="M4" s="518"/>
      <c r="N4" s="518"/>
      <c r="O4" s="518"/>
      <c r="P4" s="518"/>
      <c r="Q4" s="518"/>
      <c r="R4" s="518"/>
      <c r="S4" s="518"/>
      <c r="T4" s="518"/>
      <c r="U4" s="518"/>
      <c r="V4" s="518"/>
    </row>
    <row r="5" spans="1:22" s="511" customFormat="1" ht="80.25" thickBot="1">
      <c r="A5" s="519"/>
      <c r="B5" s="520" t="s">
        <v>311</v>
      </c>
      <c r="C5" s="521" t="s">
        <v>312</v>
      </c>
      <c r="D5" s="522" t="s">
        <v>104</v>
      </c>
      <c r="E5" s="523" t="s">
        <v>313</v>
      </c>
      <c r="F5" s="524" t="s">
        <v>314</v>
      </c>
      <c r="G5" s="520" t="s">
        <v>315</v>
      </c>
      <c r="H5" s="520" t="s">
        <v>65</v>
      </c>
      <c r="I5" s="520" t="s">
        <v>316</v>
      </c>
      <c r="J5" s="520" t="s">
        <v>317</v>
      </c>
      <c r="K5" s="521" t="s">
        <v>14</v>
      </c>
      <c r="L5" s="525" t="s">
        <v>104</v>
      </c>
      <c r="M5" s="526"/>
      <c r="N5" s="526"/>
      <c r="O5" s="527"/>
      <c r="P5" s="526"/>
      <c r="Q5" s="526"/>
      <c r="R5" s="526"/>
      <c r="S5" s="528"/>
      <c r="T5" s="528"/>
      <c r="U5" s="528"/>
    </row>
    <row r="6" spans="1:22" s="511" customFormat="1" ht="21.75" thickBot="1">
      <c r="A6" s="529" t="s">
        <v>318</v>
      </c>
      <c r="B6" s="530">
        <v>696</v>
      </c>
      <c r="C6" s="530">
        <v>155</v>
      </c>
      <c r="D6" s="531">
        <f>SUM(B6:C6)</f>
        <v>851</v>
      </c>
      <c r="E6" s="530">
        <v>9</v>
      </c>
      <c r="F6" s="530">
        <v>23</v>
      </c>
      <c r="G6" s="530">
        <v>7</v>
      </c>
      <c r="H6" s="530">
        <v>16</v>
      </c>
      <c r="I6" s="530">
        <v>26</v>
      </c>
      <c r="J6" s="530">
        <v>198</v>
      </c>
      <c r="K6" s="530">
        <v>417</v>
      </c>
      <c r="L6" s="532">
        <f>SUM(E6:K6)</f>
        <v>696</v>
      </c>
      <c r="M6" s="533"/>
      <c r="N6" s="533"/>
      <c r="O6" s="533"/>
      <c r="P6" s="533"/>
      <c r="Q6" s="533"/>
      <c r="R6" s="533"/>
      <c r="S6" s="533"/>
      <c r="T6" s="533"/>
      <c r="U6" s="534"/>
    </row>
    <row r="7" spans="1:22" s="511" customFormat="1" ht="12" thickBot="1">
      <c r="A7" s="236"/>
      <c r="B7" s="535"/>
      <c r="C7" s="535"/>
      <c r="D7" s="535"/>
      <c r="E7" s="535"/>
      <c r="F7" s="535"/>
      <c r="G7" s="535"/>
      <c r="H7" s="535"/>
      <c r="I7" s="535"/>
      <c r="J7" s="536"/>
      <c r="K7" s="535"/>
      <c r="L7" s="535"/>
      <c r="M7" s="537"/>
      <c r="N7" s="535"/>
      <c r="O7" s="535"/>
      <c r="P7" s="535"/>
      <c r="Q7" s="535"/>
      <c r="R7" s="535"/>
      <c r="S7" s="535"/>
      <c r="T7" s="535"/>
    </row>
    <row r="8" spans="1:22" s="511" customFormat="1" ht="13.5" customHeight="1">
      <c r="A8" s="538" t="s">
        <v>308</v>
      </c>
      <c r="B8" s="538"/>
      <c r="C8" s="538"/>
      <c r="D8" s="538"/>
      <c r="E8" s="538"/>
      <c r="F8" s="538"/>
      <c r="G8" s="538"/>
      <c r="H8" s="538"/>
      <c r="I8" s="538"/>
      <c r="J8" s="538"/>
      <c r="K8" s="538"/>
      <c r="L8" s="538"/>
      <c r="M8" s="538"/>
      <c r="N8" s="538"/>
      <c r="O8" s="538"/>
      <c r="P8" s="538"/>
      <c r="Q8" s="538"/>
      <c r="R8" s="538"/>
      <c r="S8" s="539"/>
      <c r="T8" s="540" t="s">
        <v>319</v>
      </c>
    </row>
    <row r="9" spans="1:22" s="511" customFormat="1" ht="10.5" customHeight="1">
      <c r="A9" s="541" t="s">
        <v>320</v>
      </c>
      <c r="B9" s="541"/>
      <c r="C9" s="541"/>
      <c r="D9" s="541"/>
      <c r="E9" s="541"/>
      <c r="F9" s="541"/>
      <c r="G9" s="541"/>
      <c r="H9" s="541"/>
      <c r="I9" s="541"/>
      <c r="J9" s="541"/>
      <c r="K9" s="541"/>
      <c r="L9" s="541"/>
      <c r="M9" s="541"/>
      <c r="N9" s="541"/>
      <c r="O9" s="541"/>
      <c r="P9" s="541"/>
      <c r="Q9" s="541"/>
      <c r="R9" s="541"/>
      <c r="S9" s="542"/>
      <c r="T9" s="543"/>
    </row>
    <row r="10" spans="1:22" s="511" customFormat="1" ht="87.6" customHeight="1" thickBot="1">
      <c r="A10" s="544" t="s">
        <v>321</v>
      </c>
      <c r="B10" s="545" t="s">
        <v>322</v>
      </c>
      <c r="C10" s="545" t="s">
        <v>196</v>
      </c>
      <c r="D10" s="545" t="s">
        <v>323</v>
      </c>
      <c r="E10" s="545" t="s">
        <v>26</v>
      </c>
      <c r="F10" s="545" t="s">
        <v>27</v>
      </c>
      <c r="G10" s="545" t="s">
        <v>324</v>
      </c>
      <c r="H10" s="546" t="s">
        <v>325</v>
      </c>
      <c r="I10" s="546" t="s">
        <v>326</v>
      </c>
      <c r="J10" s="546" t="s">
        <v>327</v>
      </c>
      <c r="K10" s="546" t="s">
        <v>2</v>
      </c>
      <c r="L10" s="547" t="s">
        <v>14</v>
      </c>
      <c r="M10" s="548" t="s">
        <v>104</v>
      </c>
      <c r="N10" s="549" t="s">
        <v>328</v>
      </c>
      <c r="O10" s="546" t="s">
        <v>329</v>
      </c>
      <c r="P10" s="546" t="s">
        <v>330</v>
      </c>
      <c r="Q10" s="546" t="s">
        <v>331</v>
      </c>
      <c r="R10" s="546" t="s">
        <v>332</v>
      </c>
      <c r="S10" s="546" t="s">
        <v>333</v>
      </c>
      <c r="T10" s="550" t="s">
        <v>334</v>
      </c>
    </row>
    <row r="11" spans="1:22" s="511" customFormat="1" ht="11.25" thickBot="1">
      <c r="A11" s="530">
        <v>9</v>
      </c>
      <c r="B11" s="530">
        <v>4</v>
      </c>
      <c r="C11" s="530">
        <v>162</v>
      </c>
      <c r="D11" s="530">
        <v>54</v>
      </c>
      <c r="E11" s="530">
        <v>42</v>
      </c>
      <c r="F11" s="530">
        <v>1</v>
      </c>
      <c r="G11" s="530">
        <v>41</v>
      </c>
      <c r="H11" s="530">
        <v>0</v>
      </c>
      <c r="I11" s="530">
        <v>23</v>
      </c>
      <c r="J11" s="530">
        <v>5</v>
      </c>
      <c r="K11" s="530">
        <v>0</v>
      </c>
      <c r="L11" s="551">
        <v>2429</v>
      </c>
      <c r="M11" s="552">
        <f>SUM(A11:L11)</f>
        <v>2770</v>
      </c>
      <c r="N11" s="551">
        <v>2262</v>
      </c>
      <c r="O11" s="530">
        <v>5</v>
      </c>
      <c r="P11" s="530">
        <v>47</v>
      </c>
      <c r="Q11" s="530">
        <v>7</v>
      </c>
      <c r="R11" s="530">
        <v>0</v>
      </c>
      <c r="S11" s="530">
        <v>0</v>
      </c>
      <c r="T11" s="553">
        <v>10934</v>
      </c>
      <c r="U11" s="554"/>
    </row>
    <row r="12" spans="1:22" s="511" customFormat="1" ht="15" customHeight="1">
      <c r="A12" s="234" t="s">
        <v>335</v>
      </c>
    </row>
  </sheetData>
  <mergeCells count="7">
    <mergeCell ref="A3:A5"/>
    <mergeCell ref="B3:L3"/>
    <mergeCell ref="B4:D4"/>
    <mergeCell ref="E4:L4"/>
    <mergeCell ref="A8:S8"/>
    <mergeCell ref="T8:T9"/>
    <mergeCell ref="A9:S9"/>
  </mergeCells>
  <phoneticPr fontId="19"/>
  <dataValidations count="1">
    <dataValidation imeMode="off" allowBlank="1" showInputMessage="1" showErrorMessage="1" sqref="B6:U6 A11:T11"/>
  </dataValidations>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zoomScaleNormal="100" workbookViewId="0"/>
  </sheetViews>
  <sheetFormatPr defaultColWidth="8.875" defaultRowHeight="13.5"/>
  <cols>
    <col min="1" max="1" width="7.75" style="597" customWidth="1"/>
    <col min="2" max="10" width="7.75" style="433" customWidth="1"/>
    <col min="11" max="11" width="7.75" style="598" customWidth="1"/>
    <col min="12" max="12" width="7.75" style="433" customWidth="1"/>
    <col min="13" max="16384" width="8.875" style="433"/>
  </cols>
  <sheetData>
    <row r="1" spans="1:12" s="555" customFormat="1" ht="15" customHeight="1">
      <c r="A1" s="432" t="s">
        <v>336</v>
      </c>
      <c r="K1" s="556"/>
    </row>
    <row r="2" spans="1:12" s="441" customFormat="1" ht="11.45" customHeight="1" thickBot="1">
      <c r="A2" s="557" t="s">
        <v>337</v>
      </c>
      <c r="B2" s="557"/>
      <c r="C2" s="557"/>
      <c r="D2" s="557"/>
      <c r="E2" s="557"/>
      <c r="I2" s="558"/>
      <c r="K2" s="558"/>
      <c r="L2" s="440"/>
    </row>
    <row r="3" spans="1:12" s="441" customFormat="1" ht="15" customHeight="1">
      <c r="A3" s="559"/>
      <c r="B3" s="560"/>
      <c r="C3" s="561" t="s">
        <v>338</v>
      </c>
      <c r="D3" s="562"/>
      <c r="E3" s="561" t="s">
        <v>339</v>
      </c>
      <c r="F3" s="562"/>
      <c r="G3" s="561" t="s">
        <v>340</v>
      </c>
      <c r="H3" s="562"/>
      <c r="I3" s="561" t="s">
        <v>341</v>
      </c>
      <c r="J3" s="563"/>
      <c r="K3" s="563"/>
      <c r="L3" s="494"/>
    </row>
    <row r="4" spans="1:12" s="441" customFormat="1" ht="15" customHeight="1" thickBot="1">
      <c r="A4" s="564"/>
      <c r="B4" s="565"/>
      <c r="C4" s="566" t="s">
        <v>157</v>
      </c>
      <c r="D4" s="566" t="s">
        <v>158</v>
      </c>
      <c r="E4" s="566" t="s">
        <v>157</v>
      </c>
      <c r="F4" s="566" t="s">
        <v>158</v>
      </c>
      <c r="G4" s="566" t="s">
        <v>157</v>
      </c>
      <c r="H4" s="566" t="s">
        <v>158</v>
      </c>
      <c r="I4" s="566" t="s">
        <v>43</v>
      </c>
      <c r="J4" s="566" t="s">
        <v>157</v>
      </c>
      <c r="K4" s="567" t="s">
        <v>158</v>
      </c>
      <c r="L4" s="494"/>
    </row>
    <row r="5" spans="1:12" s="572" customFormat="1" ht="15" customHeight="1">
      <c r="A5" s="568" t="s">
        <v>342</v>
      </c>
      <c r="B5" s="569"/>
      <c r="C5" s="570">
        <v>453</v>
      </c>
      <c r="D5" s="570">
        <v>391</v>
      </c>
      <c r="E5" s="570">
        <v>202</v>
      </c>
      <c r="F5" s="570">
        <v>189</v>
      </c>
      <c r="G5" s="570">
        <v>429</v>
      </c>
      <c r="H5" s="570">
        <v>372</v>
      </c>
      <c r="I5" s="570">
        <v>434</v>
      </c>
      <c r="J5" s="570">
        <v>226</v>
      </c>
      <c r="K5" s="571">
        <v>208</v>
      </c>
      <c r="L5" s="494"/>
    </row>
    <row r="6" spans="1:12" s="441" customFormat="1" ht="15" customHeight="1">
      <c r="A6" s="573" t="s">
        <v>343</v>
      </c>
      <c r="B6" s="574"/>
      <c r="C6" s="575">
        <v>446</v>
      </c>
      <c r="D6" s="575">
        <v>389</v>
      </c>
      <c r="E6" s="575">
        <v>201</v>
      </c>
      <c r="F6" s="575">
        <v>189</v>
      </c>
      <c r="G6" s="575">
        <v>429</v>
      </c>
      <c r="H6" s="575">
        <v>372</v>
      </c>
      <c r="I6" s="575">
        <v>424</v>
      </c>
      <c r="J6" s="575">
        <v>218</v>
      </c>
      <c r="K6" s="576">
        <v>206</v>
      </c>
      <c r="L6" s="494"/>
    </row>
    <row r="7" spans="1:12" s="441" customFormat="1" ht="15" customHeight="1" thickBot="1">
      <c r="A7" s="577" t="s">
        <v>344</v>
      </c>
      <c r="B7" s="578"/>
      <c r="C7" s="579">
        <v>7</v>
      </c>
      <c r="D7" s="579">
        <v>2</v>
      </c>
      <c r="E7" s="579">
        <v>1</v>
      </c>
      <c r="F7" s="579">
        <v>0</v>
      </c>
      <c r="G7" s="579">
        <v>0</v>
      </c>
      <c r="H7" s="579">
        <v>0</v>
      </c>
      <c r="I7" s="579">
        <v>10</v>
      </c>
      <c r="J7" s="579">
        <v>8</v>
      </c>
      <c r="K7" s="580">
        <v>2</v>
      </c>
      <c r="L7" s="494"/>
    </row>
    <row r="8" spans="1:12" s="441" customFormat="1" ht="5.0999999999999996" customHeight="1">
      <c r="A8" s="481"/>
      <c r="B8" s="481"/>
      <c r="C8" s="581"/>
      <c r="D8" s="582"/>
      <c r="E8" s="582"/>
      <c r="F8" s="583"/>
      <c r="G8" s="582"/>
      <c r="H8" s="582"/>
      <c r="I8" s="582"/>
      <c r="J8" s="582"/>
      <c r="K8" s="582"/>
      <c r="L8" s="494"/>
    </row>
    <row r="9" spans="1:12" s="435" customFormat="1" ht="11.45" customHeight="1" thickBot="1">
      <c r="A9" s="557" t="s">
        <v>345</v>
      </c>
      <c r="B9" s="557"/>
      <c r="C9" s="557"/>
      <c r="D9" s="557"/>
      <c r="E9" s="557"/>
      <c r="K9" s="481"/>
    </row>
    <row r="10" spans="1:12" s="588" customFormat="1" ht="15" customHeight="1">
      <c r="A10" s="559"/>
      <c r="B10" s="559"/>
      <c r="C10" s="92" t="s">
        <v>58</v>
      </c>
      <c r="D10" s="584" t="s">
        <v>346</v>
      </c>
      <c r="E10" s="585"/>
      <c r="F10" s="586"/>
      <c r="G10" s="561" t="s">
        <v>347</v>
      </c>
      <c r="H10" s="563"/>
      <c r="I10" s="563"/>
      <c r="J10" s="563"/>
      <c r="K10" s="562"/>
      <c r="L10" s="587" t="s">
        <v>348</v>
      </c>
    </row>
    <row r="11" spans="1:12" s="588" customFormat="1" ht="15" customHeight="1" thickBot="1">
      <c r="A11" s="564"/>
      <c r="B11" s="564"/>
      <c r="C11" s="96"/>
      <c r="D11" s="589" t="s">
        <v>44</v>
      </c>
      <c r="E11" s="590" t="s">
        <v>45</v>
      </c>
      <c r="F11" s="589" t="s">
        <v>349</v>
      </c>
      <c r="G11" s="566" t="s">
        <v>62</v>
      </c>
      <c r="H11" s="591" t="s">
        <v>350</v>
      </c>
      <c r="I11" s="566" t="s">
        <v>65</v>
      </c>
      <c r="J11" s="592" t="s">
        <v>351</v>
      </c>
      <c r="K11" s="567" t="s">
        <v>14</v>
      </c>
      <c r="L11" s="593"/>
    </row>
    <row r="12" spans="1:12" s="572" customFormat="1" ht="15" customHeight="1">
      <c r="A12" s="568" t="s">
        <v>342</v>
      </c>
      <c r="B12" s="569"/>
      <c r="C12" s="570">
        <v>176</v>
      </c>
      <c r="D12" s="570">
        <v>1392</v>
      </c>
      <c r="E12" s="570">
        <v>674</v>
      </c>
      <c r="F12" s="570">
        <v>5817</v>
      </c>
      <c r="G12" s="570">
        <v>751</v>
      </c>
      <c r="H12" s="570">
        <v>443</v>
      </c>
      <c r="I12" s="570">
        <v>625</v>
      </c>
      <c r="J12" s="570">
        <v>277</v>
      </c>
      <c r="K12" s="570">
        <v>431</v>
      </c>
      <c r="L12" s="571">
        <v>211</v>
      </c>
    </row>
    <row r="13" spans="1:12" s="594" customFormat="1" ht="15" customHeight="1">
      <c r="A13" s="573" t="s">
        <v>343</v>
      </c>
      <c r="B13" s="574"/>
      <c r="C13" s="575">
        <v>175</v>
      </c>
      <c r="D13" s="575">
        <v>1391</v>
      </c>
      <c r="E13" s="575">
        <v>673</v>
      </c>
      <c r="F13" s="575">
        <v>5750</v>
      </c>
      <c r="G13" s="575">
        <v>750</v>
      </c>
      <c r="H13" s="575">
        <v>438</v>
      </c>
      <c r="I13" s="575">
        <v>595</v>
      </c>
      <c r="J13" s="575">
        <v>266</v>
      </c>
      <c r="K13" s="575">
        <v>428</v>
      </c>
      <c r="L13" s="576">
        <v>155</v>
      </c>
    </row>
    <row r="14" spans="1:12" s="594" customFormat="1" ht="15" customHeight="1" thickBot="1">
      <c r="A14" s="577" t="s">
        <v>344</v>
      </c>
      <c r="B14" s="578"/>
      <c r="C14" s="579">
        <v>1</v>
      </c>
      <c r="D14" s="579">
        <v>1</v>
      </c>
      <c r="E14" s="579">
        <v>1</v>
      </c>
      <c r="F14" s="579">
        <v>67</v>
      </c>
      <c r="G14" s="579">
        <v>1</v>
      </c>
      <c r="H14" s="579">
        <v>5</v>
      </c>
      <c r="I14" s="579">
        <v>30</v>
      </c>
      <c r="J14" s="579">
        <v>11</v>
      </c>
      <c r="K14" s="579">
        <v>3</v>
      </c>
      <c r="L14" s="580">
        <v>56</v>
      </c>
    </row>
    <row r="15" spans="1:12" s="441" customFormat="1" ht="15" customHeight="1">
      <c r="A15" s="373" t="s">
        <v>352</v>
      </c>
      <c r="K15" s="440"/>
      <c r="L15" s="595"/>
    </row>
    <row r="16" spans="1:12" s="475" customFormat="1" ht="18" customHeight="1">
      <c r="A16" s="596"/>
    </row>
  </sheetData>
  <mergeCells count="16">
    <mergeCell ref="L10:L11"/>
    <mergeCell ref="A12:B12"/>
    <mergeCell ref="A13:B13"/>
    <mergeCell ref="A14:B14"/>
    <mergeCell ref="A6:B6"/>
    <mergeCell ref="A7:B7"/>
    <mergeCell ref="A9:E9"/>
    <mergeCell ref="C10:C11"/>
    <mergeCell ref="D10:F10"/>
    <mergeCell ref="G10:K10"/>
    <mergeCell ref="A2:E2"/>
    <mergeCell ref="C3:D3"/>
    <mergeCell ref="E3:F3"/>
    <mergeCell ref="G3:H3"/>
    <mergeCell ref="I3:K3"/>
    <mergeCell ref="A5:B5"/>
  </mergeCells>
  <phoneticPr fontId="19"/>
  <printOptions horizontalCentered="1"/>
  <pageMargins left="0.47244094488188981" right="0.47244094488188981" top="0.70866141732283472" bottom="0.74803149606299213" header="0"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zoomScaleNormal="100" workbookViewId="0"/>
  </sheetViews>
  <sheetFormatPr defaultColWidth="8.875" defaultRowHeight="13.5"/>
  <cols>
    <col min="1" max="1" width="13.625" style="319" customWidth="1"/>
    <col min="2" max="7" width="13.125" style="319" customWidth="1"/>
    <col min="8" max="9" width="8.625" style="319" customWidth="1"/>
    <col min="10" max="16384" width="8.875" style="319"/>
  </cols>
  <sheetData>
    <row r="1" spans="1:8" ht="15" customHeight="1">
      <c r="A1" s="599" t="s">
        <v>353</v>
      </c>
      <c r="B1" s="433"/>
      <c r="C1" s="433"/>
      <c r="D1" s="433"/>
      <c r="E1" s="433"/>
      <c r="F1" s="433"/>
      <c r="G1" s="433"/>
    </row>
    <row r="2" spans="1:8" s="182" customFormat="1" ht="11.25" hidden="1">
      <c r="A2" s="572" t="s">
        <v>354</v>
      </c>
      <c r="B2" s="572"/>
      <c r="C2" s="572"/>
      <c r="D2" s="572"/>
      <c r="E2" s="572"/>
      <c r="F2" s="572"/>
      <c r="G2" s="572"/>
    </row>
    <row r="3" spans="1:8" s="70" customFormat="1" ht="24.95" customHeight="1" thickBot="1">
      <c r="A3" s="600" t="s">
        <v>355</v>
      </c>
      <c r="B3" s="600"/>
      <c r="C3" s="600"/>
      <c r="D3" s="600"/>
      <c r="E3" s="600"/>
      <c r="F3" s="600"/>
      <c r="G3" s="600"/>
      <c r="H3" s="601"/>
    </row>
    <row r="4" spans="1:8" s="70" customFormat="1" ht="11.25" hidden="1" customHeight="1" thickBot="1">
      <c r="A4" s="602"/>
      <c r="B4" s="602"/>
      <c r="C4" s="602"/>
      <c r="D4" s="602"/>
      <c r="E4" s="602"/>
      <c r="F4" s="602"/>
      <c r="G4" s="603"/>
      <c r="H4" s="601"/>
    </row>
    <row r="5" spans="1:8" s="70" customFormat="1" ht="15" customHeight="1">
      <c r="A5" s="604" t="s">
        <v>356</v>
      </c>
      <c r="B5" s="561" t="s">
        <v>357</v>
      </c>
      <c r="C5" s="563"/>
      <c r="D5" s="562"/>
      <c r="E5" s="561" t="s">
        <v>358</v>
      </c>
      <c r="F5" s="563"/>
      <c r="G5" s="563"/>
      <c r="H5" s="84"/>
    </row>
    <row r="6" spans="1:8" s="70" customFormat="1" ht="15" customHeight="1" thickBot="1">
      <c r="A6" s="605"/>
      <c r="B6" s="566" t="s">
        <v>359</v>
      </c>
      <c r="C6" s="566" t="s">
        <v>360</v>
      </c>
      <c r="D6" s="566" t="s">
        <v>361</v>
      </c>
      <c r="E6" s="566" t="s">
        <v>359</v>
      </c>
      <c r="F6" s="566" t="s">
        <v>360</v>
      </c>
      <c r="G6" s="567" t="s">
        <v>361</v>
      </c>
      <c r="H6" s="84"/>
    </row>
    <row r="7" spans="1:8" s="70" customFormat="1" ht="15" customHeight="1" thickBot="1">
      <c r="A7" s="606">
        <v>24</v>
      </c>
      <c r="B7" s="607">
        <v>29487</v>
      </c>
      <c r="C7" s="607">
        <v>29467</v>
      </c>
      <c r="D7" s="607">
        <v>20</v>
      </c>
      <c r="E7" s="607">
        <v>9407</v>
      </c>
      <c r="F7" s="607">
        <v>9382</v>
      </c>
      <c r="G7" s="608">
        <v>25</v>
      </c>
      <c r="H7" s="84"/>
    </row>
    <row r="8" spans="1:8" s="70" customFormat="1" ht="15" customHeight="1">
      <c r="A8" s="435" t="s">
        <v>362</v>
      </c>
      <c r="B8" s="441"/>
      <c r="C8" s="441"/>
      <c r="D8" s="441"/>
      <c r="E8" s="441"/>
      <c r="F8" s="441"/>
      <c r="G8" s="441"/>
    </row>
    <row r="13" spans="1:8">
      <c r="F13" s="433"/>
    </row>
    <row r="14" spans="1:8">
      <c r="F14" s="433"/>
    </row>
  </sheetData>
  <mergeCells count="4">
    <mergeCell ref="A3:G3"/>
    <mergeCell ref="A5:A6"/>
    <mergeCell ref="B5:D5"/>
    <mergeCell ref="E5:G5"/>
  </mergeCells>
  <phoneticPr fontId="19"/>
  <printOptions horizontalCentered="1"/>
  <pageMargins left="0.47244094488188981" right="0.47244094488188981" top="0.70866141732283472"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6"/>
  <sheetViews>
    <sheetView showGridLines="0" zoomScaleSheetLayoutView="100" workbookViewId="0"/>
  </sheetViews>
  <sheetFormatPr defaultColWidth="8.875" defaultRowHeight="13.5"/>
  <cols>
    <col min="1" max="1" width="12.75" style="85" customWidth="1"/>
    <col min="2" max="9" width="10" style="85" customWidth="1"/>
    <col min="10" max="10" width="5.5" style="85" customWidth="1"/>
    <col min="11" max="16384" width="8.875" style="85"/>
  </cols>
  <sheetData>
    <row r="1" spans="1:9" s="65" customFormat="1" ht="15" customHeight="1" thickBot="1">
      <c r="A1" s="64" t="s">
        <v>33</v>
      </c>
    </row>
    <row r="2" spans="1:9" s="70" customFormat="1" ht="15" customHeight="1" thickBot="1">
      <c r="A2" s="66"/>
      <c r="B2" s="67" t="s">
        <v>5</v>
      </c>
      <c r="C2" s="68" t="s">
        <v>34</v>
      </c>
      <c r="D2" s="68" t="s">
        <v>7</v>
      </c>
      <c r="E2" s="68" t="s">
        <v>35</v>
      </c>
      <c r="F2" s="68" t="s">
        <v>36</v>
      </c>
      <c r="G2" s="68" t="s">
        <v>37</v>
      </c>
      <c r="H2" s="68" t="s">
        <v>38</v>
      </c>
      <c r="I2" s="69" t="s">
        <v>39</v>
      </c>
    </row>
    <row r="3" spans="1:9" s="70" customFormat="1" ht="15" customHeight="1">
      <c r="A3" s="71" t="s">
        <v>5</v>
      </c>
      <c r="B3" s="72">
        <f>SUM(C3:I3)</f>
        <v>2834</v>
      </c>
      <c r="C3" s="73">
        <v>298</v>
      </c>
      <c r="D3" s="73">
        <v>422</v>
      </c>
      <c r="E3" s="73">
        <v>213</v>
      </c>
      <c r="F3" s="73">
        <v>368</v>
      </c>
      <c r="G3" s="73">
        <v>412</v>
      </c>
      <c r="H3" s="73">
        <v>318</v>
      </c>
      <c r="I3" s="74">
        <v>803</v>
      </c>
    </row>
    <row r="4" spans="1:9" s="70" customFormat="1" ht="15" customHeight="1">
      <c r="A4" s="75" t="s">
        <v>40</v>
      </c>
      <c r="B4" s="76">
        <f>SUM(C4:I4)</f>
        <v>1417</v>
      </c>
      <c r="C4" s="77">
        <v>144</v>
      </c>
      <c r="D4" s="77">
        <v>204</v>
      </c>
      <c r="E4" s="77">
        <v>149</v>
      </c>
      <c r="F4" s="77">
        <v>122</v>
      </c>
      <c r="G4" s="77">
        <v>176</v>
      </c>
      <c r="H4" s="77">
        <v>199</v>
      </c>
      <c r="I4" s="78">
        <v>423</v>
      </c>
    </row>
    <row r="5" spans="1:9" s="70" customFormat="1" ht="15" customHeight="1" thickBot="1">
      <c r="A5" s="79" t="s">
        <v>41</v>
      </c>
      <c r="B5" s="80">
        <f>SUM(C5:I5)</f>
        <v>1417</v>
      </c>
      <c r="C5" s="81">
        <v>154</v>
      </c>
      <c r="D5" s="81">
        <v>218</v>
      </c>
      <c r="E5" s="81">
        <v>64</v>
      </c>
      <c r="F5" s="81">
        <v>246</v>
      </c>
      <c r="G5" s="81">
        <v>236</v>
      </c>
      <c r="H5" s="81">
        <v>119</v>
      </c>
      <c r="I5" s="82">
        <v>380</v>
      </c>
    </row>
    <row r="6" spans="1:9" s="70" customFormat="1" ht="15" customHeight="1">
      <c r="A6" s="83" t="s">
        <v>32</v>
      </c>
      <c r="B6" s="84"/>
      <c r="C6" s="84"/>
      <c r="D6" s="84"/>
      <c r="E6" s="84"/>
      <c r="F6" s="84"/>
      <c r="G6" s="84"/>
      <c r="H6" s="84"/>
      <c r="I6" s="84"/>
    </row>
    <row r="12" spans="1:9">
      <c r="D12" s="86"/>
      <c r="E12" s="86"/>
      <c r="F12" s="86"/>
      <c r="G12" s="86"/>
      <c r="H12" s="86"/>
      <c r="I12" s="86"/>
    </row>
    <row r="13" spans="1:9">
      <c r="D13" s="86"/>
      <c r="E13" s="86"/>
      <c r="F13" s="86"/>
      <c r="G13" s="86"/>
      <c r="H13" s="86"/>
      <c r="I13" s="86"/>
    </row>
    <row r="14" spans="1:9">
      <c r="D14" s="86"/>
      <c r="E14" s="86"/>
      <c r="F14" s="86"/>
      <c r="G14" s="86"/>
      <c r="H14" s="86"/>
      <c r="I14" s="86"/>
    </row>
    <row r="15" spans="1:9">
      <c r="D15" s="86"/>
      <c r="E15" s="87"/>
      <c r="F15" s="86"/>
      <c r="G15" s="86"/>
      <c r="H15" s="86"/>
      <c r="I15" s="86"/>
    </row>
    <row r="16" spans="1:9">
      <c r="D16" s="86"/>
      <c r="E16" s="86"/>
      <c r="F16" s="86"/>
      <c r="G16" s="88"/>
      <c r="H16" s="86"/>
      <c r="I16" s="86"/>
    </row>
  </sheetData>
  <phoneticPr fontId="19"/>
  <printOptions horizontalCentered="1"/>
  <pageMargins left="0.47244094488188981" right="0.47244094488188981" top="0.70866141732283472" bottom="0"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zoomScaleNormal="100" workbookViewId="0"/>
  </sheetViews>
  <sheetFormatPr defaultColWidth="8.875" defaultRowHeight="13.5"/>
  <cols>
    <col min="1" max="3" width="4.25" style="433" customWidth="1"/>
    <col min="4" max="11" width="10" style="433" customWidth="1"/>
    <col min="12" max="12" width="8.875" style="433"/>
    <col min="13" max="16384" width="8.875" style="319"/>
  </cols>
  <sheetData>
    <row r="1" spans="1:12" s="506" customFormat="1" ht="15" customHeight="1">
      <c r="A1" s="432" t="s">
        <v>363</v>
      </c>
      <c r="B1" s="609"/>
      <c r="C1" s="609"/>
      <c r="D1" s="610"/>
      <c r="E1" s="610"/>
      <c r="F1" s="610"/>
      <c r="G1" s="610"/>
      <c r="H1" s="610"/>
      <c r="I1" s="610"/>
      <c r="J1" s="610"/>
      <c r="K1" s="610"/>
      <c r="L1" s="610"/>
    </row>
    <row r="2" spans="1:12" ht="17.25" hidden="1">
      <c r="A2" s="555"/>
      <c r="B2" s="555"/>
      <c r="C2" s="555"/>
    </row>
    <row r="3" spans="1:12" s="234" customFormat="1" ht="12" thickBot="1">
      <c r="A3" s="127" t="s">
        <v>364</v>
      </c>
      <c r="B3" s="127"/>
      <c r="C3" s="127"/>
      <c r="D3" s="127"/>
      <c r="E3" s="127"/>
      <c r="F3" s="127"/>
      <c r="G3" s="435"/>
      <c r="H3" s="435"/>
      <c r="I3" s="435"/>
      <c r="J3" s="611"/>
      <c r="K3" s="435"/>
      <c r="L3" s="435"/>
    </row>
    <row r="4" spans="1:12" s="234" customFormat="1" ht="15" customHeight="1">
      <c r="A4" s="612" t="s">
        <v>365</v>
      </c>
      <c r="B4" s="612"/>
      <c r="C4" s="613"/>
      <c r="D4" s="614" t="s">
        <v>366</v>
      </c>
      <c r="E4" s="614" t="s">
        <v>367</v>
      </c>
      <c r="F4" s="614" t="s">
        <v>368</v>
      </c>
      <c r="G4" s="614" t="s">
        <v>369</v>
      </c>
      <c r="H4" s="614" t="s">
        <v>370</v>
      </c>
      <c r="I4" s="614" t="s">
        <v>371</v>
      </c>
      <c r="J4" s="615" t="s">
        <v>372</v>
      </c>
      <c r="K4" s="435"/>
      <c r="L4" s="435"/>
    </row>
    <row r="5" spans="1:12" s="234" customFormat="1" ht="15" customHeight="1" thickBot="1">
      <c r="A5" s="616">
        <f>SUM(D5:J5)</f>
        <v>29510</v>
      </c>
      <c r="B5" s="616"/>
      <c r="C5" s="617"/>
      <c r="D5" s="618">
        <v>4788</v>
      </c>
      <c r="E5" s="618">
        <v>3244</v>
      </c>
      <c r="F5" s="618">
        <v>4298</v>
      </c>
      <c r="G5" s="618">
        <v>4543</v>
      </c>
      <c r="H5" s="618">
        <v>4452</v>
      </c>
      <c r="I5" s="618">
        <v>4772</v>
      </c>
      <c r="J5" s="418">
        <v>3413</v>
      </c>
      <c r="K5" s="435"/>
      <c r="L5" s="435"/>
    </row>
    <row r="6" spans="1:12" s="234" customFormat="1" ht="11.25">
      <c r="A6" s="619"/>
      <c r="B6" s="619"/>
      <c r="C6" s="619"/>
      <c r="D6" s="582"/>
      <c r="E6" s="582"/>
      <c r="F6" s="582"/>
      <c r="G6" s="582"/>
      <c r="H6" s="582"/>
      <c r="I6" s="582"/>
      <c r="J6" s="582"/>
      <c r="K6" s="435"/>
      <c r="L6" s="435"/>
    </row>
    <row r="7" spans="1:12" s="234" customFormat="1" ht="12" thickBot="1">
      <c r="A7" s="435" t="s">
        <v>373</v>
      </c>
      <c r="B7" s="435"/>
      <c r="C7" s="435"/>
      <c r="D7" s="435"/>
      <c r="E7" s="435"/>
      <c r="F7" s="435"/>
      <c r="G7" s="435"/>
      <c r="H7" s="435"/>
      <c r="I7" s="435"/>
      <c r="J7" s="435"/>
      <c r="K7" s="435"/>
      <c r="L7" s="435"/>
    </row>
    <row r="8" spans="1:12" s="70" customFormat="1" ht="11.25">
      <c r="A8" s="620"/>
      <c r="B8" s="620"/>
      <c r="C8" s="621" t="s">
        <v>374</v>
      </c>
      <c r="D8" s="622" t="s">
        <v>43</v>
      </c>
      <c r="E8" s="622" t="s">
        <v>375</v>
      </c>
      <c r="F8" s="622" t="s">
        <v>119</v>
      </c>
      <c r="G8" s="622" t="s">
        <v>376</v>
      </c>
      <c r="H8" s="622" t="s">
        <v>377</v>
      </c>
      <c r="I8" s="622" t="s">
        <v>378</v>
      </c>
      <c r="J8" s="622" t="s">
        <v>120</v>
      </c>
      <c r="K8" s="623" t="s">
        <v>121</v>
      </c>
      <c r="L8" s="441"/>
    </row>
    <row r="9" spans="1:12" s="70" customFormat="1" ht="11.25">
      <c r="A9" s="624"/>
      <c r="B9" s="624"/>
      <c r="C9" s="625"/>
      <c r="D9" s="626"/>
      <c r="E9" s="626"/>
      <c r="F9" s="626"/>
      <c r="G9" s="626"/>
      <c r="H9" s="626"/>
      <c r="I9" s="626"/>
      <c r="J9" s="626"/>
      <c r="K9" s="627"/>
      <c r="L9" s="441"/>
    </row>
    <row r="10" spans="1:12" s="70" customFormat="1" ht="12" thickBot="1">
      <c r="A10" s="628" t="s">
        <v>379</v>
      </c>
      <c r="B10" s="629"/>
      <c r="C10" s="630"/>
      <c r="D10" s="97"/>
      <c r="E10" s="97"/>
      <c r="F10" s="97"/>
      <c r="G10" s="97"/>
      <c r="H10" s="97"/>
      <c r="I10" s="97"/>
      <c r="J10" s="97"/>
      <c r="K10" s="631"/>
      <c r="L10" s="441"/>
    </row>
    <row r="11" spans="1:12" s="234" customFormat="1" ht="15" customHeight="1">
      <c r="A11" s="632" t="s">
        <v>365</v>
      </c>
      <c r="B11" s="632"/>
      <c r="C11" s="633"/>
      <c r="D11" s="634">
        <v>17387</v>
      </c>
      <c r="E11" s="634">
        <v>2896</v>
      </c>
      <c r="F11" s="634">
        <v>1969</v>
      </c>
      <c r="G11" s="634">
        <v>2320</v>
      </c>
      <c r="H11" s="634">
        <v>2730</v>
      </c>
      <c r="I11" s="634">
        <v>2658</v>
      </c>
      <c r="J11" s="634">
        <v>2746</v>
      </c>
      <c r="K11" s="635">
        <v>2068</v>
      </c>
      <c r="L11" s="435"/>
    </row>
    <row r="12" spans="1:12" s="234" customFormat="1" ht="15" customHeight="1">
      <c r="A12" s="636" t="s">
        <v>380</v>
      </c>
      <c r="B12" s="636"/>
      <c r="C12" s="637"/>
      <c r="D12" s="638">
        <v>1018</v>
      </c>
      <c r="E12" s="638">
        <v>136</v>
      </c>
      <c r="F12" s="638">
        <v>131</v>
      </c>
      <c r="G12" s="638">
        <v>146</v>
      </c>
      <c r="H12" s="638">
        <v>164</v>
      </c>
      <c r="I12" s="638">
        <v>173</v>
      </c>
      <c r="J12" s="638">
        <v>145</v>
      </c>
      <c r="K12" s="639">
        <v>123</v>
      </c>
      <c r="L12" s="435"/>
    </row>
    <row r="13" spans="1:12" s="234" customFormat="1" ht="15" customHeight="1">
      <c r="A13" s="640" t="s">
        <v>381</v>
      </c>
      <c r="B13" s="640"/>
      <c r="C13" s="641"/>
      <c r="D13" s="642">
        <v>9574</v>
      </c>
      <c r="E13" s="642">
        <v>1552</v>
      </c>
      <c r="F13" s="642">
        <v>1060</v>
      </c>
      <c r="G13" s="642">
        <v>1320</v>
      </c>
      <c r="H13" s="642">
        <v>1431</v>
      </c>
      <c r="I13" s="642">
        <v>1488</v>
      </c>
      <c r="J13" s="642">
        <v>1512</v>
      </c>
      <c r="K13" s="643">
        <v>1211</v>
      </c>
      <c r="L13" s="435"/>
    </row>
    <row r="14" spans="1:12" s="234" customFormat="1" ht="15" customHeight="1" thickBot="1">
      <c r="A14" s="644" t="s">
        <v>382</v>
      </c>
      <c r="B14" s="644"/>
      <c r="C14" s="605"/>
      <c r="D14" s="645">
        <v>6795</v>
      </c>
      <c r="E14" s="645">
        <v>1208</v>
      </c>
      <c r="F14" s="645">
        <v>778</v>
      </c>
      <c r="G14" s="645">
        <v>854</v>
      </c>
      <c r="H14" s="645">
        <v>1135</v>
      </c>
      <c r="I14" s="645">
        <v>997</v>
      </c>
      <c r="J14" s="645">
        <v>1089</v>
      </c>
      <c r="K14" s="646">
        <v>734</v>
      </c>
      <c r="L14" s="435"/>
    </row>
    <row r="15" spans="1:12" s="70" customFormat="1" ht="15" customHeight="1">
      <c r="A15" s="435" t="s">
        <v>383</v>
      </c>
      <c r="B15" s="441"/>
      <c r="C15" s="441"/>
      <c r="D15" s="441"/>
      <c r="E15" s="441"/>
      <c r="F15" s="441"/>
      <c r="G15" s="441"/>
      <c r="H15" s="441"/>
      <c r="I15" s="441"/>
      <c r="J15" s="441"/>
      <c r="K15" s="441"/>
      <c r="L15" s="441"/>
    </row>
    <row r="16" spans="1:12">
      <c r="A16" s="441"/>
      <c r="B16" s="572"/>
    </row>
    <row r="30" spans="8:8">
      <c r="H30" s="598"/>
    </row>
  </sheetData>
  <mergeCells count="14">
    <mergeCell ref="A13:C13"/>
    <mergeCell ref="A14:C14"/>
    <mergeCell ref="H8:H10"/>
    <mergeCell ref="I8:I10"/>
    <mergeCell ref="J8:J10"/>
    <mergeCell ref="K8:K10"/>
    <mergeCell ref="A11:C11"/>
    <mergeCell ref="A12:C12"/>
    <mergeCell ref="A4:C4"/>
    <mergeCell ref="A5:C5"/>
    <mergeCell ref="D8:D10"/>
    <mergeCell ref="E8:E10"/>
    <mergeCell ref="F8:F10"/>
    <mergeCell ref="G8:G10"/>
  </mergeCells>
  <phoneticPr fontId="19"/>
  <printOptions horizontalCentered="1"/>
  <pageMargins left="0.47244094488188981" right="0.47244094488188981" top="0.70866141732283472" bottom="0.74803149606299213" header="0"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zoomScaleNormal="100" workbookViewId="0"/>
  </sheetViews>
  <sheetFormatPr defaultColWidth="8.875" defaultRowHeight="13.5"/>
  <cols>
    <col min="1" max="5" width="3.25" style="319" customWidth="1"/>
    <col min="6" max="13" width="9.5" style="319" customWidth="1"/>
    <col min="14" max="16384" width="8.875" style="319"/>
  </cols>
  <sheetData>
    <row r="1" spans="1:22" s="506" customFormat="1" ht="15" customHeight="1" thickBot="1">
      <c r="A1" s="64" t="s">
        <v>384</v>
      </c>
      <c r="B1" s="647"/>
      <c r="M1" s="648"/>
    </row>
    <row r="2" spans="1:22" s="234" customFormat="1" ht="12" thickBot="1">
      <c r="A2" s="303"/>
      <c r="B2" s="303"/>
      <c r="C2" s="303"/>
      <c r="D2" s="303"/>
      <c r="E2" s="288"/>
      <c r="F2" s="68" t="s">
        <v>385</v>
      </c>
      <c r="G2" s="68" t="s">
        <v>386</v>
      </c>
      <c r="H2" s="68" t="s">
        <v>387</v>
      </c>
      <c r="I2" s="68" t="s">
        <v>388</v>
      </c>
      <c r="J2" s="68" t="s">
        <v>389</v>
      </c>
      <c r="K2" s="68" t="s">
        <v>390</v>
      </c>
      <c r="L2" s="68" t="s">
        <v>391</v>
      </c>
      <c r="M2" s="69" t="s">
        <v>392</v>
      </c>
      <c r="N2" s="202"/>
    </row>
    <row r="3" spans="1:22" s="186" customFormat="1" ht="11.25">
      <c r="A3" s="259" t="s">
        <v>393</v>
      </c>
      <c r="B3" s="259"/>
      <c r="C3" s="259"/>
      <c r="D3" s="259"/>
      <c r="E3" s="260"/>
      <c r="F3" s="649">
        <f>G3+H3+I3+J3+K3+L3+M3</f>
        <v>29510</v>
      </c>
      <c r="G3" s="649">
        <f>SUM(G4:G7)</f>
        <v>4788</v>
      </c>
      <c r="H3" s="649">
        <f t="shared" ref="H3:M3" si="0">SUM(H4:H7)</f>
        <v>3244</v>
      </c>
      <c r="I3" s="649">
        <f t="shared" si="0"/>
        <v>4298</v>
      </c>
      <c r="J3" s="649">
        <f t="shared" si="0"/>
        <v>4543</v>
      </c>
      <c r="K3" s="649">
        <f t="shared" si="0"/>
        <v>4452</v>
      </c>
      <c r="L3" s="649">
        <f t="shared" si="0"/>
        <v>4772</v>
      </c>
      <c r="M3" s="650">
        <f t="shared" si="0"/>
        <v>3413</v>
      </c>
      <c r="N3" s="651"/>
    </row>
    <row r="4" spans="1:22" s="234" customFormat="1" ht="11.25">
      <c r="A4" s="297" t="s">
        <v>394</v>
      </c>
      <c r="B4" s="297"/>
      <c r="C4" s="297"/>
      <c r="D4" s="297"/>
      <c r="E4" s="298"/>
      <c r="F4" s="147">
        <f>G4+H4+I4+J4+K4+L4+M4</f>
        <v>14472</v>
      </c>
      <c r="G4" s="147">
        <v>2042</v>
      </c>
      <c r="H4" s="147">
        <v>1629</v>
      </c>
      <c r="I4" s="147">
        <v>2376</v>
      </c>
      <c r="J4" s="147">
        <v>2213</v>
      </c>
      <c r="K4" s="147">
        <v>2167</v>
      </c>
      <c r="L4" s="147">
        <v>2340</v>
      </c>
      <c r="M4" s="161">
        <v>1705</v>
      </c>
      <c r="N4" s="202"/>
      <c r="Q4" s="236"/>
    </row>
    <row r="5" spans="1:22" s="234" customFormat="1" ht="11.25">
      <c r="A5" s="297" t="s">
        <v>395</v>
      </c>
      <c r="B5" s="297"/>
      <c r="C5" s="297"/>
      <c r="D5" s="297"/>
      <c r="E5" s="298"/>
      <c r="F5" s="147">
        <f t="shared" ref="F5:F7" si="1">G5+H5+I5+J5+K5+L5+M5</f>
        <v>7822</v>
      </c>
      <c r="G5" s="147">
        <v>1121</v>
      </c>
      <c r="H5" s="147">
        <v>833</v>
      </c>
      <c r="I5" s="147">
        <v>1129</v>
      </c>
      <c r="J5" s="147">
        <v>1244</v>
      </c>
      <c r="K5" s="147">
        <v>1274</v>
      </c>
      <c r="L5" s="147">
        <v>1220</v>
      </c>
      <c r="M5" s="161">
        <v>1001</v>
      </c>
      <c r="N5" s="202"/>
    </row>
    <row r="6" spans="1:22" s="234" customFormat="1" ht="11.25">
      <c r="A6" s="297" t="s">
        <v>396</v>
      </c>
      <c r="B6" s="297"/>
      <c r="C6" s="297"/>
      <c r="D6" s="297"/>
      <c r="E6" s="298"/>
      <c r="F6" s="147">
        <f t="shared" si="1"/>
        <v>872</v>
      </c>
      <c r="G6" s="147">
        <v>127</v>
      </c>
      <c r="H6" s="147">
        <v>86</v>
      </c>
      <c r="I6" s="147">
        <v>90</v>
      </c>
      <c r="J6" s="147">
        <v>173</v>
      </c>
      <c r="K6" s="147">
        <v>145</v>
      </c>
      <c r="L6" s="147">
        <v>158</v>
      </c>
      <c r="M6" s="161">
        <v>93</v>
      </c>
      <c r="N6" s="202"/>
    </row>
    <row r="7" spans="1:22" s="234" customFormat="1" ht="11.25">
      <c r="A7" s="297" t="s">
        <v>397</v>
      </c>
      <c r="B7" s="297"/>
      <c r="C7" s="297"/>
      <c r="D7" s="297"/>
      <c r="E7" s="298"/>
      <c r="F7" s="147">
        <f t="shared" si="1"/>
        <v>6344</v>
      </c>
      <c r="G7" s="147">
        <v>1498</v>
      </c>
      <c r="H7" s="147">
        <v>696</v>
      </c>
      <c r="I7" s="147">
        <v>703</v>
      </c>
      <c r="J7" s="147">
        <v>913</v>
      </c>
      <c r="K7" s="147">
        <v>866</v>
      </c>
      <c r="L7" s="147">
        <v>1054</v>
      </c>
      <c r="M7" s="161">
        <v>614</v>
      </c>
      <c r="N7" s="202"/>
    </row>
    <row r="8" spans="1:22" s="234" customFormat="1" ht="12" thickBot="1">
      <c r="A8" s="300" t="s">
        <v>136</v>
      </c>
      <c r="B8" s="300"/>
      <c r="C8" s="300"/>
      <c r="D8" s="300"/>
      <c r="E8" s="301"/>
      <c r="F8" s="81">
        <v>0</v>
      </c>
      <c r="G8" s="81">
        <v>0</v>
      </c>
      <c r="H8" s="81">
        <v>0</v>
      </c>
      <c r="I8" s="81">
        <v>0</v>
      </c>
      <c r="J8" s="81">
        <v>0</v>
      </c>
      <c r="K8" s="81">
        <v>0</v>
      </c>
      <c r="L8" s="81">
        <v>0</v>
      </c>
      <c r="M8" s="165">
        <v>0</v>
      </c>
      <c r="N8" s="202"/>
    </row>
    <row r="9" spans="1:22" s="234" customFormat="1" ht="11.25">
      <c r="A9" s="259" t="s">
        <v>393</v>
      </c>
      <c r="B9" s="259"/>
      <c r="C9" s="259"/>
      <c r="D9" s="259"/>
      <c r="E9" s="260"/>
      <c r="F9" s="649">
        <f>F10+F11+F12+F13+F14+F15+F16+F17</f>
        <v>29510</v>
      </c>
      <c r="G9" s="649">
        <f>SUM(G10:G17)</f>
        <v>4788</v>
      </c>
      <c r="H9" s="649">
        <f t="shared" ref="H9:M9" si="2">SUM(H10:H17)</f>
        <v>3244</v>
      </c>
      <c r="I9" s="649">
        <f t="shared" si="2"/>
        <v>4298</v>
      </c>
      <c r="J9" s="649">
        <f t="shared" si="2"/>
        <v>4543</v>
      </c>
      <c r="K9" s="649">
        <f t="shared" si="2"/>
        <v>4452</v>
      </c>
      <c r="L9" s="649">
        <f t="shared" si="2"/>
        <v>4772</v>
      </c>
      <c r="M9" s="650">
        <f t="shared" si="2"/>
        <v>3413</v>
      </c>
      <c r="N9" s="652"/>
      <c r="O9" s="653"/>
      <c r="P9" s="653"/>
      <c r="Q9" s="653"/>
      <c r="R9" s="653"/>
      <c r="S9" s="653"/>
      <c r="T9" s="653"/>
      <c r="U9" s="653"/>
      <c r="V9" s="330"/>
    </row>
    <row r="10" spans="1:22" s="234" customFormat="1" ht="11.25">
      <c r="A10" s="243">
        <v>0</v>
      </c>
      <c r="B10" s="243" t="s">
        <v>398</v>
      </c>
      <c r="C10" s="243" t="s">
        <v>399</v>
      </c>
      <c r="D10" s="243">
        <v>9</v>
      </c>
      <c r="E10" s="243" t="s">
        <v>398</v>
      </c>
      <c r="F10" s="147">
        <f>G10+H10+I10+J10+K10+L10+M10</f>
        <v>20</v>
      </c>
      <c r="G10" s="654">
        <v>3</v>
      </c>
      <c r="H10" s="147">
        <v>1</v>
      </c>
      <c r="I10" s="147">
        <v>1</v>
      </c>
      <c r="J10" s="147">
        <v>1</v>
      </c>
      <c r="K10" s="147">
        <v>7</v>
      </c>
      <c r="L10" s="147">
        <v>5</v>
      </c>
      <c r="M10" s="161">
        <v>2</v>
      </c>
      <c r="N10" s="202"/>
      <c r="O10" s="330"/>
      <c r="P10" s="330"/>
      <c r="Q10" s="330"/>
      <c r="R10" s="330"/>
      <c r="S10" s="330"/>
      <c r="T10" s="330"/>
      <c r="U10" s="330"/>
      <c r="V10" s="330"/>
    </row>
    <row r="11" spans="1:22" s="234" customFormat="1" ht="11.25">
      <c r="A11" s="243">
        <v>10</v>
      </c>
      <c r="B11" s="243" t="s">
        <v>398</v>
      </c>
      <c r="C11" s="243" t="s">
        <v>399</v>
      </c>
      <c r="D11" s="243">
        <v>19</v>
      </c>
      <c r="E11" s="243" t="s">
        <v>398</v>
      </c>
      <c r="F11" s="147">
        <f t="shared" ref="F11:F17" si="3">G11+H11+I11+J11+K11+L11+M11</f>
        <v>921</v>
      </c>
      <c r="G11" s="654">
        <v>124</v>
      </c>
      <c r="H11" s="147">
        <v>111</v>
      </c>
      <c r="I11" s="147">
        <v>84</v>
      </c>
      <c r="J11" s="147">
        <v>140</v>
      </c>
      <c r="K11" s="147">
        <v>173</v>
      </c>
      <c r="L11" s="147">
        <v>141</v>
      </c>
      <c r="M11" s="161">
        <v>148</v>
      </c>
      <c r="N11" s="202"/>
      <c r="O11" s="202"/>
      <c r="P11" s="330"/>
      <c r="Q11" s="330"/>
      <c r="R11" s="330"/>
      <c r="S11" s="330"/>
      <c r="T11" s="330"/>
      <c r="U11" s="330"/>
      <c r="V11" s="330"/>
    </row>
    <row r="12" spans="1:22" s="234" customFormat="1" ht="11.25">
      <c r="A12" s="243">
        <v>20</v>
      </c>
      <c r="B12" s="243" t="s">
        <v>398</v>
      </c>
      <c r="C12" s="243" t="s">
        <v>399</v>
      </c>
      <c r="D12" s="243">
        <v>29</v>
      </c>
      <c r="E12" s="243" t="s">
        <v>398</v>
      </c>
      <c r="F12" s="147">
        <f t="shared" si="3"/>
        <v>3788</v>
      </c>
      <c r="G12" s="654">
        <v>536</v>
      </c>
      <c r="H12" s="147">
        <v>398</v>
      </c>
      <c r="I12" s="147">
        <v>625</v>
      </c>
      <c r="J12" s="147">
        <v>565</v>
      </c>
      <c r="K12" s="147">
        <v>555</v>
      </c>
      <c r="L12" s="147">
        <v>663</v>
      </c>
      <c r="M12" s="161">
        <v>446</v>
      </c>
      <c r="N12" s="202"/>
      <c r="O12" s="202"/>
      <c r="P12" s="202"/>
      <c r="Q12" s="330"/>
      <c r="R12" s="330"/>
      <c r="S12" s="330"/>
      <c r="T12" s="330"/>
      <c r="U12" s="330"/>
      <c r="V12" s="330"/>
    </row>
    <row r="13" spans="1:22" s="234" customFormat="1" ht="11.25">
      <c r="A13" s="243">
        <v>30</v>
      </c>
      <c r="B13" s="243" t="s">
        <v>398</v>
      </c>
      <c r="C13" s="243" t="s">
        <v>399</v>
      </c>
      <c r="D13" s="243">
        <v>39</v>
      </c>
      <c r="E13" s="243" t="s">
        <v>398</v>
      </c>
      <c r="F13" s="147">
        <f t="shared" si="3"/>
        <v>5241</v>
      </c>
      <c r="G13" s="654">
        <v>807</v>
      </c>
      <c r="H13" s="147">
        <v>563</v>
      </c>
      <c r="I13" s="147">
        <v>863</v>
      </c>
      <c r="J13" s="147">
        <v>791</v>
      </c>
      <c r="K13" s="147">
        <v>725</v>
      </c>
      <c r="L13" s="147">
        <v>906</v>
      </c>
      <c r="M13" s="161">
        <v>586</v>
      </c>
      <c r="N13" s="202"/>
      <c r="O13" s="202"/>
      <c r="P13" s="202"/>
      <c r="Q13" s="202"/>
      <c r="R13" s="330"/>
      <c r="S13" s="330"/>
      <c r="T13" s="202"/>
      <c r="U13" s="202"/>
      <c r="V13" s="330"/>
    </row>
    <row r="14" spans="1:22" s="234" customFormat="1" ht="11.25">
      <c r="A14" s="243">
        <v>40</v>
      </c>
      <c r="B14" s="243" t="s">
        <v>398</v>
      </c>
      <c r="C14" s="243" t="s">
        <v>399</v>
      </c>
      <c r="D14" s="243">
        <v>49</v>
      </c>
      <c r="E14" s="243" t="s">
        <v>398</v>
      </c>
      <c r="F14" s="147">
        <f t="shared" si="3"/>
        <v>6272</v>
      </c>
      <c r="G14" s="654">
        <v>1022</v>
      </c>
      <c r="H14" s="147">
        <v>715</v>
      </c>
      <c r="I14" s="147">
        <v>929</v>
      </c>
      <c r="J14" s="147">
        <v>968</v>
      </c>
      <c r="K14" s="147">
        <v>958</v>
      </c>
      <c r="L14" s="147">
        <v>961</v>
      </c>
      <c r="M14" s="161">
        <v>719</v>
      </c>
      <c r="N14" s="202"/>
      <c r="O14" s="330"/>
      <c r="P14" s="330"/>
      <c r="Q14" s="330"/>
      <c r="R14" s="330"/>
      <c r="S14" s="330"/>
      <c r="T14" s="330"/>
      <c r="U14" s="330"/>
      <c r="V14" s="330"/>
    </row>
    <row r="15" spans="1:22" s="234" customFormat="1" ht="11.25">
      <c r="A15" s="243">
        <v>50</v>
      </c>
      <c r="B15" s="243" t="s">
        <v>398</v>
      </c>
      <c r="C15" s="243" t="s">
        <v>399</v>
      </c>
      <c r="D15" s="243">
        <v>59</v>
      </c>
      <c r="E15" s="243" t="s">
        <v>398</v>
      </c>
      <c r="F15" s="147">
        <f t="shared" si="3"/>
        <v>7048</v>
      </c>
      <c r="G15" s="654">
        <v>1131</v>
      </c>
      <c r="H15" s="147">
        <v>797</v>
      </c>
      <c r="I15" s="147">
        <v>1016</v>
      </c>
      <c r="J15" s="147">
        <v>1056</v>
      </c>
      <c r="K15" s="147">
        <v>1102</v>
      </c>
      <c r="L15" s="147">
        <v>1114</v>
      </c>
      <c r="M15" s="161">
        <v>832</v>
      </c>
      <c r="N15" s="202"/>
      <c r="O15" s="202"/>
      <c r="P15" s="202"/>
      <c r="Q15" s="202"/>
      <c r="R15" s="330"/>
      <c r="S15" s="330"/>
      <c r="T15" s="330"/>
      <c r="U15" s="330"/>
      <c r="V15" s="330"/>
    </row>
    <row r="16" spans="1:22" s="234" customFormat="1" ht="11.25">
      <c r="A16" s="243">
        <v>60</v>
      </c>
      <c r="B16" s="243" t="s">
        <v>398</v>
      </c>
      <c r="C16" s="243" t="s">
        <v>399</v>
      </c>
      <c r="D16" s="243">
        <v>64</v>
      </c>
      <c r="E16" s="243" t="s">
        <v>398</v>
      </c>
      <c r="F16" s="147">
        <f t="shared" si="3"/>
        <v>2315</v>
      </c>
      <c r="G16" s="654">
        <v>405</v>
      </c>
      <c r="H16" s="147">
        <v>227</v>
      </c>
      <c r="I16" s="147">
        <v>315</v>
      </c>
      <c r="J16" s="147">
        <v>364</v>
      </c>
      <c r="K16" s="147">
        <v>342</v>
      </c>
      <c r="L16" s="147">
        <v>411</v>
      </c>
      <c r="M16" s="161">
        <v>251</v>
      </c>
      <c r="N16" s="202"/>
      <c r="O16" s="202"/>
      <c r="P16" s="202"/>
      <c r="Q16" s="202"/>
      <c r="R16" s="202"/>
      <c r="S16" s="202"/>
      <c r="T16" s="202"/>
      <c r="U16" s="202"/>
      <c r="V16" s="330"/>
    </row>
    <row r="17" spans="1:22" s="234" customFormat="1" ht="12" thickBot="1">
      <c r="A17" s="300" t="s">
        <v>400</v>
      </c>
      <c r="B17" s="300"/>
      <c r="C17" s="300"/>
      <c r="D17" s="300"/>
      <c r="E17" s="301"/>
      <c r="F17" s="81">
        <f t="shared" si="3"/>
        <v>3905</v>
      </c>
      <c r="G17" s="81">
        <v>760</v>
      </c>
      <c r="H17" s="81">
        <v>432</v>
      </c>
      <c r="I17" s="81">
        <v>465</v>
      </c>
      <c r="J17" s="81">
        <v>658</v>
      </c>
      <c r="K17" s="81">
        <v>590</v>
      </c>
      <c r="L17" s="81">
        <v>571</v>
      </c>
      <c r="M17" s="165">
        <v>429</v>
      </c>
      <c r="N17" s="202"/>
      <c r="O17" s="330"/>
      <c r="P17" s="330"/>
      <c r="Q17" s="330"/>
      <c r="R17" s="330"/>
      <c r="S17" s="330"/>
      <c r="T17" s="330"/>
      <c r="U17" s="330"/>
      <c r="V17" s="330"/>
    </row>
    <row r="18" spans="1:22" s="234" customFormat="1" ht="15" customHeight="1">
      <c r="A18" s="655" t="s">
        <v>401</v>
      </c>
      <c r="B18" s="655"/>
      <c r="C18" s="655"/>
      <c r="D18" s="655"/>
      <c r="E18" s="655"/>
      <c r="F18" s="655"/>
      <c r="G18" s="655"/>
      <c r="H18" s="655"/>
      <c r="I18" s="655"/>
      <c r="J18" s="656"/>
      <c r="K18" s="656"/>
      <c r="L18" s="656"/>
      <c r="M18" s="656"/>
      <c r="N18" s="330"/>
      <c r="O18" s="330"/>
      <c r="P18" s="330"/>
      <c r="Q18" s="330"/>
      <c r="R18" s="330"/>
      <c r="S18" s="330"/>
      <c r="T18" s="330"/>
      <c r="U18" s="330"/>
      <c r="V18" s="330"/>
    </row>
    <row r="19" spans="1:22">
      <c r="A19" s="657"/>
      <c r="B19" s="657"/>
      <c r="C19" s="657"/>
      <c r="D19" s="657"/>
      <c r="E19" s="657"/>
      <c r="F19" s="657"/>
      <c r="G19" s="423"/>
      <c r="H19" s="423"/>
      <c r="I19" s="423"/>
      <c r="J19" s="423"/>
      <c r="L19" s="423"/>
    </row>
    <row r="20" spans="1:22">
      <c r="G20" s="658"/>
      <c r="H20" s="658"/>
      <c r="I20" s="658"/>
      <c r="J20" s="658"/>
      <c r="K20" s="658"/>
      <c r="L20" s="658"/>
      <c r="M20" s="658"/>
    </row>
    <row r="21" spans="1:22">
      <c r="G21" s="659"/>
      <c r="H21" s="659"/>
      <c r="I21" s="659"/>
      <c r="J21" s="659"/>
      <c r="K21" s="659"/>
      <c r="L21" s="659"/>
      <c r="M21" s="659"/>
    </row>
    <row r="22" spans="1:22">
      <c r="G22" s="658"/>
      <c r="H22" s="658"/>
      <c r="I22" s="658"/>
      <c r="J22" s="658"/>
      <c r="K22" s="658"/>
      <c r="L22" s="658"/>
      <c r="M22" s="658"/>
    </row>
    <row r="23" spans="1:22">
      <c r="G23" s="658"/>
      <c r="H23" s="658"/>
      <c r="I23" s="658"/>
      <c r="J23" s="658"/>
      <c r="K23" s="658"/>
      <c r="L23" s="658"/>
      <c r="M23" s="658"/>
    </row>
    <row r="24" spans="1:22">
      <c r="G24" s="658"/>
      <c r="H24" s="658"/>
      <c r="I24" s="658"/>
      <c r="J24" s="658"/>
      <c r="K24" s="658"/>
      <c r="L24" s="658"/>
    </row>
    <row r="25" spans="1:22">
      <c r="G25" s="658"/>
      <c r="H25" s="658"/>
      <c r="I25" s="658"/>
      <c r="J25" s="658"/>
      <c r="L25" s="658"/>
      <c r="M25" s="658"/>
    </row>
  </sheetData>
  <mergeCells count="10">
    <mergeCell ref="A9:E9"/>
    <mergeCell ref="A17:E17"/>
    <mergeCell ref="A18:I18"/>
    <mergeCell ref="A19:F19"/>
    <mergeCell ref="A3:E3"/>
    <mergeCell ref="A4:E4"/>
    <mergeCell ref="A5:E5"/>
    <mergeCell ref="A6:E6"/>
    <mergeCell ref="A7:E7"/>
    <mergeCell ref="A8:E8"/>
  </mergeCells>
  <phoneticPr fontId="19"/>
  <printOptions horizontalCentered="1"/>
  <pageMargins left="0.47244094488188981" right="0.47244094488188981" top="0.70866141732283472" bottom="0.74803149606299213" header="0"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heetViews>
  <sheetFormatPr defaultColWidth="8.875" defaultRowHeight="13.5"/>
  <cols>
    <col min="1" max="1" width="6.375" style="319" customWidth="1"/>
    <col min="2" max="2" width="11.875" style="319" customWidth="1"/>
    <col min="3" max="3" width="7.125" style="319" customWidth="1"/>
    <col min="4" max="4" width="7.25" style="319" customWidth="1"/>
    <col min="5" max="5" width="7.125" style="319" customWidth="1"/>
    <col min="6" max="6" width="7.25" style="319" customWidth="1"/>
    <col min="7" max="7" width="9.125" style="319" customWidth="1"/>
    <col min="8" max="8" width="8.125" style="319" customWidth="1"/>
    <col min="9" max="11" width="7.125" style="319" customWidth="1"/>
    <col min="12" max="12" width="7" style="319" customWidth="1"/>
    <col min="13" max="16384" width="8.875" style="319"/>
  </cols>
  <sheetData>
    <row r="1" spans="1:13" ht="15" customHeight="1">
      <c r="A1" s="432" t="s">
        <v>402</v>
      </c>
    </row>
    <row r="2" spans="1:13" s="70" customFormat="1" ht="7.5" customHeight="1">
      <c r="A2" s="660" t="s">
        <v>403</v>
      </c>
      <c r="B2" s="660"/>
      <c r="C2" s="660"/>
      <c r="D2" s="660"/>
      <c r="E2" s="660"/>
      <c r="F2" s="660"/>
      <c r="G2" s="660"/>
      <c r="H2" s="660"/>
      <c r="I2" s="660"/>
      <c r="J2" s="660"/>
      <c r="K2" s="660"/>
      <c r="L2" s="660"/>
      <c r="M2" s="441"/>
    </row>
    <row r="3" spans="1:13" s="70" customFormat="1" ht="7.5" customHeight="1">
      <c r="A3" s="660"/>
      <c r="B3" s="660"/>
      <c r="C3" s="660"/>
      <c r="D3" s="660"/>
      <c r="E3" s="660"/>
      <c r="F3" s="660"/>
      <c r="G3" s="660"/>
      <c r="H3" s="660"/>
      <c r="I3" s="660"/>
      <c r="J3" s="660"/>
      <c r="K3" s="660"/>
      <c r="L3" s="660"/>
      <c r="M3" s="441"/>
    </row>
    <row r="4" spans="1:13" s="70" customFormat="1" ht="7.5" customHeight="1" thickBot="1">
      <c r="A4" s="660"/>
      <c r="B4" s="660"/>
      <c r="C4" s="660"/>
      <c r="D4" s="660"/>
      <c r="E4" s="660"/>
      <c r="F4" s="660"/>
      <c r="G4" s="660"/>
      <c r="H4" s="660"/>
      <c r="I4" s="660"/>
      <c r="J4" s="660"/>
      <c r="K4" s="660"/>
      <c r="L4" s="660"/>
      <c r="M4" s="441"/>
    </row>
    <row r="5" spans="1:13" s="70" customFormat="1" ht="12.95" customHeight="1">
      <c r="A5" s="205" t="s">
        <v>404</v>
      </c>
      <c r="B5" s="206"/>
      <c r="C5" s="207" t="s">
        <v>405</v>
      </c>
      <c r="D5" s="207" t="s">
        <v>406</v>
      </c>
      <c r="E5" s="207" t="s">
        <v>407</v>
      </c>
      <c r="F5" s="208" t="s">
        <v>408</v>
      </c>
      <c r="G5" s="209"/>
      <c r="H5" s="209"/>
      <c r="I5" s="661"/>
      <c r="J5" s="207" t="s">
        <v>409</v>
      </c>
      <c r="K5" s="662" t="s">
        <v>410</v>
      </c>
      <c r="L5" s="663" t="s">
        <v>411</v>
      </c>
      <c r="M5" s="441"/>
    </row>
    <row r="6" spans="1:13" s="70" customFormat="1" ht="12.95" customHeight="1">
      <c r="A6" s="664"/>
      <c r="B6" s="665"/>
      <c r="C6" s="666"/>
      <c r="D6" s="667"/>
      <c r="E6" s="667"/>
      <c r="F6" s="668" t="s">
        <v>412</v>
      </c>
      <c r="G6" s="668" t="s">
        <v>413</v>
      </c>
      <c r="H6" s="668" t="s">
        <v>414</v>
      </c>
      <c r="I6" s="668" t="s">
        <v>265</v>
      </c>
      <c r="J6" s="667"/>
      <c r="K6" s="463"/>
      <c r="L6" s="669"/>
      <c r="M6" s="441"/>
    </row>
    <row r="7" spans="1:13" s="70" customFormat="1" ht="11.25">
      <c r="A7" s="664"/>
      <c r="B7" s="665"/>
      <c r="C7" s="666"/>
      <c r="D7" s="667"/>
      <c r="E7" s="667"/>
      <c r="F7" s="667"/>
      <c r="G7" s="667"/>
      <c r="H7" s="667"/>
      <c r="I7" s="667"/>
      <c r="J7" s="667"/>
      <c r="K7" s="463"/>
      <c r="L7" s="669"/>
      <c r="M7" s="441"/>
    </row>
    <row r="8" spans="1:13" s="70" customFormat="1" ht="12" thickBot="1">
      <c r="A8" s="210"/>
      <c r="B8" s="211"/>
      <c r="C8" s="670"/>
      <c r="D8" s="212"/>
      <c r="E8" s="212"/>
      <c r="F8" s="212"/>
      <c r="G8" s="212"/>
      <c r="H8" s="212"/>
      <c r="I8" s="212"/>
      <c r="J8" s="212"/>
      <c r="K8" s="671"/>
      <c r="L8" s="672"/>
      <c r="M8" s="441"/>
    </row>
    <row r="9" spans="1:13" s="70" customFormat="1" ht="12.95" customHeight="1">
      <c r="A9" s="465" t="s">
        <v>415</v>
      </c>
      <c r="B9" s="464"/>
      <c r="C9" s="673">
        <v>0</v>
      </c>
      <c r="D9" s="674">
        <v>1683</v>
      </c>
      <c r="E9" s="673">
        <v>1683</v>
      </c>
      <c r="F9" s="674">
        <v>1683</v>
      </c>
      <c r="G9" s="675">
        <v>0</v>
      </c>
      <c r="H9" s="675">
        <v>0</v>
      </c>
      <c r="I9" s="674">
        <f>SUM(F9:H10)</f>
        <v>1683</v>
      </c>
      <c r="J9" s="674" t="s">
        <v>272</v>
      </c>
      <c r="K9" s="675">
        <v>0</v>
      </c>
      <c r="L9" s="676">
        <v>0</v>
      </c>
      <c r="M9" s="441"/>
    </row>
    <row r="10" spans="1:13" s="70" customFormat="1" ht="11.25">
      <c r="A10" s="470"/>
      <c r="B10" s="469"/>
      <c r="C10" s="677"/>
      <c r="D10" s="677"/>
      <c r="E10" s="678"/>
      <c r="F10" s="677"/>
      <c r="G10" s="679"/>
      <c r="H10" s="679"/>
      <c r="I10" s="677"/>
      <c r="J10" s="677"/>
      <c r="K10" s="679"/>
      <c r="L10" s="680"/>
      <c r="M10" s="441"/>
    </row>
    <row r="11" spans="1:13" s="70" customFormat="1" ht="12.95" customHeight="1">
      <c r="A11" s="460" t="s">
        <v>416</v>
      </c>
      <c r="B11" s="681" t="s">
        <v>417</v>
      </c>
      <c r="C11" s="143">
        <v>0</v>
      </c>
      <c r="D11" s="143">
        <v>0</v>
      </c>
      <c r="E11" s="143">
        <v>4</v>
      </c>
      <c r="F11" s="143">
        <v>4</v>
      </c>
      <c r="G11" s="143">
        <v>0</v>
      </c>
      <c r="H11" s="143">
        <v>0</v>
      </c>
      <c r="I11" s="110">
        <f t="shared" ref="I11:I16" si="0">SUM(F11:H11)</f>
        <v>4</v>
      </c>
      <c r="J11" s="143">
        <v>0</v>
      </c>
      <c r="K11" s="105" t="s">
        <v>272</v>
      </c>
      <c r="L11" s="176">
        <v>0</v>
      </c>
      <c r="M11" s="441"/>
    </row>
    <row r="12" spans="1:13" s="70" customFormat="1" ht="11.25">
      <c r="A12" s="469"/>
      <c r="B12" s="682" t="s">
        <v>418</v>
      </c>
      <c r="C12" s="683">
        <v>0</v>
      </c>
      <c r="D12" s="684">
        <v>0</v>
      </c>
      <c r="E12" s="684">
        <v>584</v>
      </c>
      <c r="F12" s="684">
        <v>584</v>
      </c>
      <c r="G12" s="684">
        <v>0</v>
      </c>
      <c r="H12" s="684">
        <v>0</v>
      </c>
      <c r="I12" s="683">
        <f>SUM(F12:H12)</f>
        <v>584</v>
      </c>
      <c r="J12" s="684">
        <v>0</v>
      </c>
      <c r="K12" s="684">
        <v>0</v>
      </c>
      <c r="L12" s="685">
        <v>0</v>
      </c>
      <c r="M12" s="441"/>
    </row>
    <row r="13" spans="1:13" s="70" customFormat="1" ht="12.95" customHeight="1">
      <c r="A13" s="460" t="s">
        <v>419</v>
      </c>
      <c r="B13" s="681" t="s">
        <v>417</v>
      </c>
      <c r="C13" s="143">
        <v>0</v>
      </c>
      <c r="D13" s="143">
        <v>26</v>
      </c>
      <c r="E13" s="143">
        <v>13</v>
      </c>
      <c r="F13" s="143">
        <v>12</v>
      </c>
      <c r="G13" s="143">
        <v>0</v>
      </c>
      <c r="H13" s="143">
        <v>1</v>
      </c>
      <c r="I13" s="110">
        <f>SUM(F13:H13)</f>
        <v>13</v>
      </c>
      <c r="J13" s="143">
        <v>9</v>
      </c>
      <c r="K13" s="143">
        <v>4</v>
      </c>
      <c r="L13" s="176">
        <v>0</v>
      </c>
      <c r="M13" s="441"/>
    </row>
    <row r="14" spans="1:13" s="70" customFormat="1" ht="11.25">
      <c r="A14" s="469"/>
      <c r="B14" s="682" t="s">
        <v>418</v>
      </c>
      <c r="C14" s="684">
        <v>0</v>
      </c>
      <c r="D14" s="684">
        <v>35</v>
      </c>
      <c r="E14" s="684">
        <v>23</v>
      </c>
      <c r="F14" s="684">
        <v>23</v>
      </c>
      <c r="G14" s="684">
        <v>0</v>
      </c>
      <c r="H14" s="684">
        <v>0</v>
      </c>
      <c r="I14" s="683">
        <f>SUM(F14:H14)</f>
        <v>23</v>
      </c>
      <c r="J14" s="684">
        <v>12</v>
      </c>
      <c r="K14" s="684">
        <v>0</v>
      </c>
      <c r="L14" s="685">
        <v>0</v>
      </c>
      <c r="M14" s="441"/>
    </row>
    <row r="15" spans="1:13" s="70" customFormat="1" ht="12.95" customHeight="1">
      <c r="A15" s="542" t="s">
        <v>420</v>
      </c>
      <c r="B15" s="681" t="s">
        <v>417</v>
      </c>
      <c r="C15" s="143">
        <v>0</v>
      </c>
      <c r="D15" s="105">
        <v>0</v>
      </c>
      <c r="E15" s="143">
        <v>0</v>
      </c>
      <c r="F15" s="143">
        <v>0</v>
      </c>
      <c r="G15" s="143">
        <v>0</v>
      </c>
      <c r="H15" s="143">
        <v>0</v>
      </c>
      <c r="I15" s="143">
        <f t="shared" si="0"/>
        <v>0</v>
      </c>
      <c r="J15" s="176">
        <v>0</v>
      </c>
      <c r="K15" s="105">
        <v>0</v>
      </c>
      <c r="L15" s="176">
        <v>0</v>
      </c>
      <c r="M15" s="441"/>
    </row>
    <row r="16" spans="1:13" s="70" customFormat="1" ht="11.25">
      <c r="A16" s="686"/>
      <c r="B16" s="682" t="s">
        <v>418</v>
      </c>
      <c r="C16" s="684">
        <v>0</v>
      </c>
      <c r="D16" s="683">
        <v>1</v>
      </c>
      <c r="E16" s="110">
        <v>1</v>
      </c>
      <c r="F16" s="147">
        <v>1</v>
      </c>
      <c r="G16" s="684">
        <v>0</v>
      </c>
      <c r="H16" s="684">
        <v>0</v>
      </c>
      <c r="I16" s="147">
        <f t="shared" si="0"/>
        <v>1</v>
      </c>
      <c r="J16" s="684">
        <v>0</v>
      </c>
      <c r="K16" s="683" t="s">
        <v>272</v>
      </c>
      <c r="L16" s="687">
        <v>0</v>
      </c>
      <c r="M16" s="441"/>
    </row>
    <row r="17" spans="1:13" s="70" customFormat="1" ht="12" thickBot="1">
      <c r="A17" s="688" t="s">
        <v>342</v>
      </c>
      <c r="B17" s="689"/>
      <c r="C17" s="690">
        <f t="shared" ref="C17:K17" si="1">SUM(C9:C16)</f>
        <v>0</v>
      </c>
      <c r="D17" s="691">
        <f t="shared" si="1"/>
        <v>1745</v>
      </c>
      <c r="E17" s="691">
        <f t="shared" si="1"/>
        <v>2308</v>
      </c>
      <c r="F17" s="691">
        <f t="shared" si="1"/>
        <v>2307</v>
      </c>
      <c r="G17" s="691">
        <f t="shared" si="1"/>
        <v>0</v>
      </c>
      <c r="H17" s="691">
        <f t="shared" si="1"/>
        <v>1</v>
      </c>
      <c r="I17" s="691">
        <f t="shared" si="1"/>
        <v>2308</v>
      </c>
      <c r="J17" s="691">
        <f t="shared" si="1"/>
        <v>21</v>
      </c>
      <c r="K17" s="691">
        <f t="shared" si="1"/>
        <v>4</v>
      </c>
      <c r="L17" s="692">
        <v>0</v>
      </c>
      <c r="M17" s="441"/>
    </row>
    <row r="18" spans="1:13" s="182" customFormat="1" ht="11.25">
      <c r="A18" s="693" t="s">
        <v>421</v>
      </c>
      <c r="B18" s="441"/>
      <c r="C18" s="441"/>
      <c r="D18" s="441"/>
      <c r="E18" s="441"/>
      <c r="F18" s="441"/>
      <c r="G18" s="441"/>
      <c r="H18" s="441"/>
      <c r="I18" s="441"/>
      <c r="J18" s="441"/>
      <c r="K18" s="441"/>
      <c r="L18" s="441"/>
      <c r="M18" s="572"/>
    </row>
    <row r="19" spans="1:13" s="182" customFormat="1" ht="11.25">
      <c r="A19" s="70" t="s">
        <v>422</v>
      </c>
    </row>
    <row r="20" spans="1:13">
      <c r="A20" s="70" t="s">
        <v>423</v>
      </c>
      <c r="B20" s="182"/>
      <c r="C20" s="182"/>
      <c r="D20" s="182"/>
      <c r="E20" s="182"/>
      <c r="F20" s="182"/>
      <c r="G20" s="182"/>
      <c r="H20" s="182"/>
      <c r="I20" s="182"/>
      <c r="J20" s="182"/>
      <c r="K20" s="182"/>
      <c r="L20" s="182"/>
    </row>
    <row r="21" spans="1:13">
      <c r="A21" s="70" t="s">
        <v>424</v>
      </c>
      <c r="B21" s="694"/>
    </row>
    <row r="22" spans="1:13" s="70" customFormat="1" ht="15" customHeight="1">
      <c r="A22" s="441" t="s">
        <v>425</v>
      </c>
      <c r="B22" s="441"/>
      <c r="C22" s="441"/>
      <c r="D22" s="595"/>
      <c r="E22" s="441"/>
      <c r="F22" s="695" t="s">
        <v>426</v>
      </c>
      <c r="G22" s="695"/>
      <c r="H22" s="695"/>
      <c r="I22" s="695"/>
      <c r="J22" s="695"/>
      <c r="K22" s="695"/>
      <c r="L22" s="695"/>
      <c r="M22" s="441"/>
    </row>
    <row r="26" spans="1:13">
      <c r="M26" s="696"/>
    </row>
  </sheetData>
  <mergeCells count="29">
    <mergeCell ref="A15:A16"/>
    <mergeCell ref="A17:B17"/>
    <mergeCell ref="F22:L22"/>
    <mergeCell ref="I9:I10"/>
    <mergeCell ref="J9:J10"/>
    <mergeCell ref="K9:K10"/>
    <mergeCell ref="L9:L10"/>
    <mergeCell ref="A11:A12"/>
    <mergeCell ref="A13:A14"/>
    <mergeCell ref="G6:G8"/>
    <mergeCell ref="H6:H8"/>
    <mergeCell ref="I6:I8"/>
    <mergeCell ref="A9:B10"/>
    <mergeCell ref="C9:C10"/>
    <mergeCell ref="D9:D10"/>
    <mergeCell ref="E9:E10"/>
    <mergeCell ref="F9:F10"/>
    <mergeCell ref="G9:G10"/>
    <mergeCell ref="H9:H10"/>
    <mergeCell ref="A2:L4"/>
    <mergeCell ref="A5:B8"/>
    <mergeCell ref="C5:C8"/>
    <mergeCell ref="D5:D8"/>
    <mergeCell ref="E5:E8"/>
    <mergeCell ref="F5:I5"/>
    <mergeCell ref="J5:J8"/>
    <mergeCell ref="K5:K8"/>
    <mergeCell ref="L5:L8"/>
    <mergeCell ref="F6:F8"/>
  </mergeCells>
  <phoneticPr fontId="19"/>
  <printOptions horizontalCentered="1"/>
  <pageMargins left="0.47244094488188981" right="0.47244094488188981" top="0.70866141732283472" bottom="0" header="0"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8"/>
  <sheetViews>
    <sheetView showGridLines="0" zoomScaleNormal="100" workbookViewId="0"/>
  </sheetViews>
  <sheetFormatPr defaultColWidth="8.875" defaultRowHeight="17.25"/>
  <cols>
    <col min="1" max="10" width="5.5" style="701" customWidth="1"/>
    <col min="11" max="12" width="5.875" style="701" customWidth="1"/>
    <col min="13" max="15" width="6.875" style="701" customWidth="1"/>
    <col min="16" max="16" width="5.875" style="701" customWidth="1"/>
    <col min="17" max="16384" width="8.875" style="746"/>
  </cols>
  <sheetData>
    <row r="1" spans="1:31" s="701" customFormat="1" ht="15" customHeight="1">
      <c r="A1" s="697" t="s">
        <v>427</v>
      </c>
      <c r="B1" s="698"/>
      <c r="C1" s="698"/>
      <c r="D1" s="698"/>
      <c r="E1" s="698"/>
      <c r="F1" s="698"/>
      <c r="G1" s="698"/>
      <c r="H1" s="698"/>
      <c r="I1" s="698"/>
      <c r="J1" s="698"/>
      <c r="K1" s="698"/>
      <c r="L1" s="698"/>
      <c r="M1" s="698"/>
      <c r="N1" s="699"/>
      <c r="O1" s="700"/>
      <c r="P1" s="700"/>
    </row>
    <row r="2" spans="1:31" s="701" customFormat="1" ht="20.100000000000001" customHeight="1">
      <c r="A2" s="702" t="s">
        <v>428</v>
      </c>
      <c r="B2" s="703" t="s">
        <v>429</v>
      </c>
      <c r="C2" s="703"/>
      <c r="D2" s="703"/>
      <c r="E2" s="703"/>
      <c r="F2" s="703"/>
      <c r="G2" s="703"/>
      <c r="H2" s="703"/>
      <c r="I2" s="703"/>
      <c r="J2" s="703"/>
      <c r="K2" s="704" t="s">
        <v>430</v>
      </c>
      <c r="L2" s="705" t="s">
        <v>431</v>
      </c>
      <c r="M2" s="706" t="s">
        <v>432</v>
      </c>
      <c r="N2" s="707"/>
      <c r="O2" s="702"/>
      <c r="P2" s="706" t="s">
        <v>433</v>
      </c>
      <c r="Q2" s="708"/>
      <c r="R2" s="709"/>
    </row>
    <row r="3" spans="1:31" s="701" customFormat="1" ht="33" customHeight="1">
      <c r="A3" s="702"/>
      <c r="B3" s="710" t="s">
        <v>434</v>
      </c>
      <c r="C3" s="710" t="s">
        <v>435</v>
      </c>
      <c r="D3" s="710" t="s">
        <v>436</v>
      </c>
      <c r="E3" s="710" t="s">
        <v>437</v>
      </c>
      <c r="F3" s="710" t="s">
        <v>438</v>
      </c>
      <c r="G3" s="711" t="s">
        <v>439</v>
      </c>
      <c r="H3" s="711" t="s">
        <v>440</v>
      </c>
      <c r="I3" s="711" t="s">
        <v>441</v>
      </c>
      <c r="J3" s="710" t="s">
        <v>265</v>
      </c>
      <c r="K3" s="712"/>
      <c r="L3" s="705"/>
      <c r="M3" s="710" t="s">
        <v>442</v>
      </c>
      <c r="N3" s="710" t="s">
        <v>443</v>
      </c>
      <c r="O3" s="710" t="s">
        <v>444</v>
      </c>
      <c r="P3" s="706"/>
      <c r="Q3" s="709"/>
      <c r="R3" s="709"/>
      <c r="S3" s="709"/>
      <c r="T3" s="713"/>
      <c r="U3" s="713"/>
      <c r="V3" s="713"/>
      <c r="W3" s="713"/>
      <c r="X3" s="713"/>
      <c r="Y3" s="713"/>
      <c r="Z3" s="713"/>
    </row>
    <row r="4" spans="1:31" s="701" customFormat="1" ht="20.100000000000001" customHeight="1">
      <c r="A4" s="714" t="s">
        <v>445</v>
      </c>
      <c r="B4" s="471">
        <v>4</v>
      </c>
      <c r="C4" s="715">
        <v>246</v>
      </c>
      <c r="D4" s="471">
        <v>18</v>
      </c>
      <c r="E4" s="471">
        <v>0</v>
      </c>
      <c r="F4" s="471">
        <v>54</v>
      </c>
      <c r="G4" s="471">
        <v>0</v>
      </c>
      <c r="H4" s="471">
        <v>0</v>
      </c>
      <c r="I4" s="471">
        <v>0</v>
      </c>
      <c r="J4" s="715">
        <f>SUM(B4:I4)</f>
        <v>322</v>
      </c>
      <c r="K4" s="715">
        <v>7</v>
      </c>
      <c r="L4" s="471">
        <v>152</v>
      </c>
      <c r="M4" s="471">
        <v>127</v>
      </c>
      <c r="N4" s="471">
        <v>34</v>
      </c>
      <c r="O4" s="471">
        <v>2</v>
      </c>
      <c r="P4" s="716">
        <f>M4/SUM(M4:O4)</f>
        <v>0.77914110429447858</v>
      </c>
      <c r="Q4" s="717"/>
      <c r="R4" s="718"/>
      <c r="S4" s="719"/>
      <c r="T4" s="709"/>
      <c r="U4" s="709"/>
      <c r="V4" s="709"/>
      <c r="W4" s="709"/>
      <c r="X4" s="709"/>
      <c r="Y4" s="709"/>
      <c r="Z4" s="709"/>
    </row>
    <row r="5" spans="1:31" s="701" customFormat="1" ht="15" customHeight="1">
      <c r="A5" s="720" t="s">
        <v>446</v>
      </c>
      <c r="B5" s="721"/>
      <c r="C5" s="721"/>
      <c r="D5" s="722"/>
      <c r="E5" s="722"/>
      <c r="F5" s="722"/>
      <c r="G5" s="722"/>
      <c r="H5" s="722"/>
      <c r="I5" s="722"/>
      <c r="J5" s="723" t="s">
        <v>447</v>
      </c>
      <c r="K5" s="723"/>
      <c r="L5" s="724"/>
      <c r="M5" s="234"/>
      <c r="N5" s="725"/>
      <c r="O5" s="725"/>
      <c r="P5" s="234"/>
      <c r="AA5" s="709"/>
      <c r="AB5" s="709"/>
      <c r="AC5" s="709"/>
      <c r="AD5" s="709"/>
      <c r="AE5" s="709"/>
    </row>
    <row r="6" spans="1:31" s="701" customFormat="1" ht="20.100000000000001" customHeight="1">
      <c r="A6" s="726" t="s">
        <v>434</v>
      </c>
      <c r="B6" s="727" t="s">
        <v>448</v>
      </c>
      <c r="C6" s="728"/>
      <c r="D6" s="728"/>
      <c r="E6" s="729" t="s">
        <v>438</v>
      </c>
      <c r="F6" s="727" t="s">
        <v>449</v>
      </c>
      <c r="G6" s="728"/>
      <c r="H6" s="728"/>
      <c r="I6" s="728"/>
      <c r="J6" s="730"/>
      <c r="K6" s="730"/>
      <c r="L6" s="234"/>
      <c r="M6" s="234"/>
      <c r="N6" s="234"/>
      <c r="O6" s="234"/>
      <c r="P6" s="731"/>
    </row>
    <row r="7" spans="1:31" s="701" customFormat="1" ht="20.100000000000001" customHeight="1">
      <c r="A7" s="732" t="s">
        <v>435</v>
      </c>
      <c r="B7" s="733" t="s">
        <v>450</v>
      </c>
      <c r="C7" s="721"/>
      <c r="D7" s="721"/>
      <c r="E7" s="734" t="s">
        <v>439</v>
      </c>
      <c r="F7" s="733" t="s">
        <v>451</v>
      </c>
      <c r="G7" s="721"/>
      <c r="H7" s="721"/>
      <c r="I7" s="721"/>
      <c r="J7" s="330"/>
      <c r="K7" s="330"/>
      <c r="L7" s="730"/>
      <c r="M7" s="234"/>
      <c r="N7" s="234"/>
      <c r="O7" s="234"/>
      <c r="P7" s="234"/>
    </row>
    <row r="8" spans="1:31" s="701" customFormat="1" ht="20.100000000000001" customHeight="1">
      <c r="A8" s="732" t="s">
        <v>436</v>
      </c>
      <c r="B8" s="733" t="s">
        <v>452</v>
      </c>
      <c r="C8" s="721"/>
      <c r="D8" s="721"/>
      <c r="E8" s="734" t="s">
        <v>440</v>
      </c>
      <c r="F8" s="735" t="s">
        <v>453</v>
      </c>
      <c r="G8" s="736"/>
      <c r="H8" s="736"/>
      <c r="I8" s="736"/>
      <c r="J8" s="330"/>
      <c r="K8" s="330"/>
      <c r="L8" s="737"/>
      <c r="M8" s="234"/>
      <c r="N8" s="234"/>
      <c r="O8" s="234"/>
      <c r="P8" s="725"/>
      <c r="Q8" s="738"/>
    </row>
    <row r="9" spans="1:31" s="701" customFormat="1" ht="20.100000000000001" customHeight="1">
      <c r="A9" s="726" t="s">
        <v>454</v>
      </c>
      <c r="B9" s="727" t="s">
        <v>455</v>
      </c>
      <c r="C9" s="728"/>
      <c r="D9" s="739"/>
      <c r="E9" s="734" t="s">
        <v>441</v>
      </c>
      <c r="F9" s="733" t="s">
        <v>456</v>
      </c>
      <c r="G9" s="721"/>
      <c r="H9" s="721"/>
      <c r="I9" s="728"/>
      <c r="J9" s="330"/>
      <c r="K9" s="330"/>
      <c r="L9" s="737"/>
      <c r="M9" s="234"/>
      <c r="N9" s="234"/>
      <c r="O9" s="234"/>
      <c r="P9" s="725"/>
      <c r="Q9" s="738"/>
    </row>
    <row r="10" spans="1:31" s="742" customFormat="1" ht="15" customHeight="1">
      <c r="A10" s="740" t="s">
        <v>457</v>
      </c>
      <c r="B10" s="740"/>
      <c r="C10" s="740"/>
      <c r="D10" s="740"/>
      <c r="E10" s="740"/>
      <c r="F10" s="740"/>
      <c r="G10" s="740"/>
      <c r="H10" s="740"/>
      <c r="I10" s="740"/>
      <c r="J10" s="740"/>
      <c r="K10" s="740"/>
      <c r="L10" s="740"/>
      <c r="M10" s="740"/>
      <c r="N10" s="740"/>
      <c r="O10" s="740"/>
      <c r="P10" s="740"/>
      <c r="Q10" s="741"/>
    </row>
    <row r="11" spans="1:31" s="701" customFormat="1" ht="24.75" customHeight="1">
      <c r="A11" s="743"/>
      <c r="B11" s="744"/>
      <c r="C11" s="745"/>
      <c r="D11" s="745"/>
      <c r="E11" s="743"/>
      <c r="F11" s="744"/>
      <c r="G11" s="745"/>
      <c r="H11" s="745"/>
      <c r="I11" s="745"/>
      <c r="L11" s="745"/>
      <c r="P11" s="738"/>
      <c r="Q11" s="738"/>
    </row>
    <row r="12" spans="1:31">
      <c r="A12" s="743"/>
      <c r="B12" s="744"/>
      <c r="C12" s="745"/>
      <c r="D12" s="745"/>
      <c r="P12" s="738"/>
    </row>
    <row r="13" spans="1:31">
      <c r="B13" s="738"/>
      <c r="C13" s="738"/>
      <c r="P13" s="738"/>
    </row>
    <row r="14" spans="1:31">
      <c r="B14" s="738"/>
      <c r="C14" s="738"/>
      <c r="P14" s="738"/>
    </row>
    <row r="15" spans="1:31">
      <c r="B15" s="738"/>
      <c r="C15" s="738"/>
      <c r="P15" s="738"/>
    </row>
    <row r="16" spans="1:31">
      <c r="B16" s="738"/>
      <c r="C16" s="738"/>
      <c r="P16" s="738"/>
    </row>
    <row r="17" spans="1:16" ht="13.5">
      <c r="A17" s="746"/>
      <c r="B17" s="746"/>
      <c r="C17" s="746"/>
      <c r="D17" s="746"/>
      <c r="E17" s="746"/>
      <c r="F17" s="746"/>
      <c r="G17" s="746"/>
      <c r="H17" s="746"/>
      <c r="I17" s="746"/>
      <c r="J17" s="746"/>
      <c r="K17" s="746"/>
      <c r="L17" s="746"/>
      <c r="M17" s="746"/>
      <c r="N17" s="746"/>
      <c r="O17" s="746"/>
      <c r="P17" s="746"/>
    </row>
    <row r="18" spans="1:16" ht="13.5">
      <c r="A18" s="746"/>
      <c r="B18" s="746"/>
      <c r="C18" s="746"/>
      <c r="D18" s="746"/>
      <c r="E18" s="746"/>
      <c r="F18" s="746"/>
      <c r="G18" s="746"/>
      <c r="H18" s="746"/>
      <c r="I18" s="746"/>
      <c r="J18" s="746"/>
      <c r="K18" s="746"/>
      <c r="L18" s="746"/>
      <c r="M18" s="746"/>
      <c r="N18" s="746"/>
      <c r="O18" s="746"/>
      <c r="P18" s="746"/>
    </row>
    <row r="19" spans="1:16" ht="13.5">
      <c r="A19" s="746"/>
      <c r="B19" s="746"/>
      <c r="C19" s="746"/>
      <c r="D19" s="746"/>
      <c r="E19" s="746"/>
      <c r="F19" s="746"/>
      <c r="G19" s="746"/>
      <c r="H19" s="746"/>
      <c r="I19" s="746"/>
      <c r="J19" s="746"/>
      <c r="K19" s="746"/>
      <c r="L19" s="746"/>
      <c r="M19" s="746"/>
      <c r="N19" s="746"/>
      <c r="O19" s="746"/>
      <c r="P19" s="746"/>
    </row>
    <row r="20" spans="1:16" ht="13.5">
      <c r="A20" s="746"/>
      <c r="B20" s="746"/>
      <c r="C20" s="746"/>
      <c r="D20" s="746"/>
      <c r="E20" s="746"/>
      <c r="F20" s="746"/>
      <c r="G20" s="746"/>
      <c r="H20" s="746"/>
      <c r="I20" s="746"/>
      <c r="J20" s="746"/>
      <c r="K20" s="746"/>
      <c r="L20" s="746"/>
      <c r="M20" s="746"/>
      <c r="N20" s="746"/>
      <c r="O20" s="746"/>
      <c r="P20" s="746"/>
    </row>
    <row r="21" spans="1:16" ht="13.5">
      <c r="A21" s="746"/>
      <c r="B21" s="746"/>
      <c r="C21" s="746"/>
      <c r="D21" s="746"/>
      <c r="E21" s="746"/>
      <c r="F21" s="746"/>
      <c r="G21" s="746"/>
      <c r="H21" s="746"/>
      <c r="I21" s="746"/>
      <c r="J21" s="746"/>
      <c r="K21" s="746"/>
      <c r="L21" s="746"/>
      <c r="M21" s="746"/>
      <c r="N21" s="746"/>
      <c r="O21" s="746"/>
      <c r="P21" s="746"/>
    </row>
    <row r="22" spans="1:16" ht="13.5">
      <c r="A22" s="746"/>
      <c r="B22" s="746"/>
      <c r="C22" s="746"/>
      <c r="D22" s="746"/>
      <c r="E22" s="746"/>
      <c r="F22" s="746"/>
      <c r="G22" s="746"/>
      <c r="H22" s="746"/>
      <c r="I22" s="746"/>
      <c r="J22" s="746"/>
      <c r="K22" s="746"/>
      <c r="L22" s="746"/>
      <c r="M22" s="746"/>
      <c r="N22" s="746"/>
      <c r="O22" s="746"/>
      <c r="P22" s="746"/>
    </row>
    <row r="23" spans="1:16" ht="13.5">
      <c r="A23" s="746"/>
      <c r="B23" s="746"/>
      <c r="C23" s="746"/>
      <c r="D23" s="746"/>
      <c r="E23" s="746"/>
      <c r="F23" s="746"/>
      <c r="G23" s="746"/>
      <c r="H23" s="746"/>
      <c r="I23" s="746"/>
      <c r="J23" s="746"/>
      <c r="K23" s="746"/>
      <c r="L23" s="746"/>
      <c r="M23" s="746"/>
      <c r="N23" s="746"/>
      <c r="O23" s="746"/>
      <c r="P23" s="746"/>
    </row>
    <row r="24" spans="1:16" ht="13.5">
      <c r="A24" s="746"/>
      <c r="B24" s="746"/>
      <c r="C24" s="746"/>
      <c r="D24" s="746"/>
      <c r="E24" s="746"/>
      <c r="F24" s="746"/>
      <c r="G24" s="746"/>
      <c r="H24" s="746"/>
      <c r="I24" s="746"/>
      <c r="J24" s="746"/>
      <c r="K24" s="746"/>
      <c r="L24" s="746"/>
      <c r="M24" s="746"/>
      <c r="N24" s="746"/>
      <c r="O24" s="746"/>
      <c r="P24" s="746"/>
    </row>
    <row r="25" spans="1:16" ht="13.5">
      <c r="A25" s="746"/>
      <c r="B25" s="746"/>
      <c r="C25" s="746"/>
      <c r="D25" s="746"/>
      <c r="E25" s="746"/>
      <c r="F25" s="746"/>
      <c r="G25" s="746"/>
      <c r="H25" s="746"/>
      <c r="I25" s="746"/>
      <c r="J25" s="746"/>
      <c r="K25" s="746"/>
      <c r="L25" s="746"/>
      <c r="M25" s="746"/>
      <c r="N25" s="746"/>
      <c r="O25" s="746"/>
      <c r="P25" s="746"/>
    </row>
    <row r="26" spans="1:16" ht="13.5">
      <c r="A26" s="746"/>
      <c r="B26" s="746"/>
      <c r="C26" s="746"/>
      <c r="D26" s="746"/>
      <c r="E26" s="746"/>
      <c r="F26" s="746"/>
      <c r="G26" s="746"/>
      <c r="H26" s="746"/>
      <c r="I26" s="746"/>
      <c r="J26" s="746"/>
      <c r="K26" s="746"/>
      <c r="L26" s="746"/>
      <c r="M26" s="746"/>
      <c r="N26" s="746"/>
      <c r="O26" s="746"/>
      <c r="P26" s="746"/>
    </row>
    <row r="27" spans="1:16" ht="13.5">
      <c r="A27" s="746"/>
      <c r="B27" s="746"/>
      <c r="C27" s="746"/>
      <c r="D27" s="746"/>
      <c r="E27" s="746"/>
      <c r="F27" s="746"/>
      <c r="G27" s="746"/>
      <c r="H27" s="746"/>
      <c r="I27" s="746"/>
      <c r="J27" s="746"/>
      <c r="K27" s="746"/>
      <c r="L27" s="746"/>
      <c r="M27" s="746"/>
      <c r="N27" s="746"/>
      <c r="O27" s="746"/>
      <c r="P27" s="746"/>
    </row>
    <row r="28" spans="1:16" ht="13.5">
      <c r="A28" s="746"/>
      <c r="B28" s="746"/>
      <c r="C28" s="746"/>
      <c r="D28" s="746"/>
      <c r="E28" s="746"/>
      <c r="F28" s="746"/>
      <c r="G28" s="746"/>
      <c r="H28" s="746"/>
      <c r="I28" s="746"/>
      <c r="J28" s="746"/>
      <c r="K28" s="746"/>
      <c r="L28" s="746"/>
      <c r="M28" s="746"/>
      <c r="N28" s="746"/>
      <c r="O28" s="746"/>
      <c r="P28" s="746"/>
    </row>
    <row r="29" spans="1:16" ht="13.5">
      <c r="A29" s="746"/>
      <c r="B29" s="746"/>
      <c r="C29" s="746"/>
      <c r="D29" s="746"/>
      <c r="E29" s="746"/>
      <c r="F29" s="746"/>
      <c r="G29" s="746"/>
      <c r="H29" s="746"/>
      <c r="I29" s="746"/>
      <c r="J29" s="746"/>
      <c r="K29" s="746"/>
      <c r="L29" s="746"/>
      <c r="M29" s="746"/>
      <c r="N29" s="746"/>
      <c r="O29" s="746"/>
      <c r="P29" s="746"/>
    </row>
    <row r="30" spans="1:16" ht="13.5">
      <c r="A30" s="746"/>
      <c r="B30" s="746"/>
      <c r="C30" s="746"/>
      <c r="D30" s="746"/>
      <c r="E30" s="746"/>
      <c r="F30" s="746"/>
      <c r="G30" s="746"/>
      <c r="H30" s="746"/>
      <c r="I30" s="746"/>
      <c r="J30" s="746"/>
      <c r="K30" s="746"/>
      <c r="L30" s="746"/>
      <c r="M30" s="746"/>
      <c r="N30" s="746"/>
      <c r="O30" s="746"/>
      <c r="P30" s="746"/>
    </row>
    <row r="31" spans="1:16" ht="13.5">
      <c r="A31" s="746"/>
      <c r="B31" s="746"/>
      <c r="C31" s="746"/>
      <c r="D31" s="746"/>
      <c r="E31" s="746"/>
      <c r="F31" s="746"/>
      <c r="G31" s="746"/>
      <c r="H31" s="746"/>
      <c r="I31" s="746"/>
      <c r="J31" s="746"/>
      <c r="K31" s="746"/>
      <c r="L31" s="746"/>
      <c r="M31" s="746"/>
      <c r="N31" s="746"/>
      <c r="O31" s="746"/>
      <c r="P31" s="746"/>
    </row>
    <row r="32" spans="1:16" ht="13.5">
      <c r="A32" s="746"/>
      <c r="B32" s="746"/>
      <c r="C32" s="746"/>
      <c r="D32" s="746"/>
      <c r="E32" s="746"/>
      <c r="F32" s="746"/>
      <c r="G32" s="746"/>
      <c r="H32" s="746"/>
      <c r="I32" s="746"/>
      <c r="J32" s="746"/>
      <c r="K32" s="746"/>
      <c r="L32" s="746"/>
      <c r="M32" s="746"/>
      <c r="N32" s="746"/>
      <c r="O32" s="746"/>
      <c r="P32" s="746"/>
    </row>
    <row r="33" spans="1:16" ht="13.5">
      <c r="A33" s="746"/>
      <c r="B33" s="746"/>
      <c r="C33" s="746"/>
      <c r="D33" s="746"/>
      <c r="E33" s="746"/>
      <c r="F33" s="746"/>
      <c r="G33" s="746"/>
      <c r="H33" s="746"/>
      <c r="I33" s="746"/>
      <c r="J33" s="746"/>
      <c r="K33" s="746"/>
      <c r="L33" s="746"/>
      <c r="M33" s="746"/>
      <c r="N33" s="746"/>
      <c r="O33" s="746"/>
      <c r="P33" s="746"/>
    </row>
    <row r="34" spans="1:16" ht="13.5">
      <c r="A34" s="746"/>
      <c r="B34" s="746"/>
      <c r="C34" s="746"/>
      <c r="D34" s="746"/>
      <c r="E34" s="746"/>
      <c r="F34" s="746"/>
      <c r="G34" s="746"/>
      <c r="H34" s="746"/>
      <c r="I34" s="746"/>
      <c r="J34" s="746"/>
      <c r="K34" s="746"/>
      <c r="L34" s="746"/>
      <c r="M34" s="746"/>
      <c r="N34" s="746"/>
      <c r="O34" s="746"/>
      <c r="P34" s="746"/>
    </row>
    <row r="35" spans="1:16" ht="13.5">
      <c r="A35" s="746"/>
      <c r="B35" s="746"/>
      <c r="C35" s="746"/>
      <c r="D35" s="746"/>
      <c r="E35" s="746"/>
      <c r="F35" s="746"/>
      <c r="G35" s="746"/>
      <c r="H35" s="746"/>
      <c r="I35" s="746"/>
      <c r="J35" s="746"/>
      <c r="K35" s="746"/>
      <c r="L35" s="746"/>
      <c r="M35" s="746"/>
      <c r="N35" s="746"/>
      <c r="O35" s="746"/>
      <c r="P35" s="746"/>
    </row>
    <row r="36" spans="1:16" ht="13.5">
      <c r="A36" s="746"/>
      <c r="B36" s="746"/>
      <c r="C36" s="746"/>
      <c r="D36" s="746"/>
      <c r="E36" s="746"/>
      <c r="F36" s="746"/>
      <c r="G36" s="746"/>
      <c r="H36" s="746"/>
      <c r="I36" s="746"/>
      <c r="J36" s="746"/>
      <c r="K36" s="746"/>
      <c r="L36" s="746"/>
      <c r="M36" s="746"/>
      <c r="N36" s="746"/>
      <c r="O36" s="746"/>
      <c r="P36" s="746"/>
    </row>
    <row r="37" spans="1:16" ht="13.5">
      <c r="A37" s="746"/>
      <c r="B37" s="746"/>
      <c r="C37" s="746"/>
      <c r="D37" s="746"/>
      <c r="E37" s="746"/>
      <c r="F37" s="746"/>
      <c r="G37" s="746"/>
      <c r="H37" s="746"/>
      <c r="I37" s="746"/>
      <c r="J37" s="746"/>
      <c r="K37" s="746"/>
      <c r="L37" s="746"/>
      <c r="M37" s="746"/>
      <c r="N37" s="746"/>
      <c r="O37" s="746"/>
      <c r="P37" s="746"/>
    </row>
    <row r="38" spans="1:16" ht="13.5">
      <c r="A38" s="746"/>
      <c r="B38" s="746"/>
      <c r="C38" s="746"/>
      <c r="D38" s="746"/>
      <c r="E38" s="746"/>
      <c r="F38" s="746"/>
      <c r="G38" s="746"/>
      <c r="H38" s="746"/>
      <c r="I38" s="746"/>
      <c r="J38" s="746"/>
      <c r="K38" s="746"/>
      <c r="L38" s="746"/>
      <c r="M38" s="746"/>
      <c r="N38" s="746"/>
      <c r="O38" s="746"/>
      <c r="P38" s="746"/>
    </row>
    <row r="39" spans="1:16" ht="13.5">
      <c r="A39" s="746"/>
      <c r="B39" s="746"/>
      <c r="C39" s="746"/>
      <c r="D39" s="746"/>
      <c r="E39" s="746"/>
      <c r="F39" s="746"/>
      <c r="G39" s="746"/>
      <c r="H39" s="746"/>
      <c r="I39" s="746"/>
      <c r="J39" s="746"/>
      <c r="K39" s="746"/>
      <c r="L39" s="746"/>
      <c r="M39" s="746"/>
      <c r="N39" s="746"/>
      <c r="O39" s="746"/>
      <c r="P39" s="746"/>
    </row>
    <row r="40" spans="1:16" ht="13.5">
      <c r="A40" s="746"/>
      <c r="B40" s="746"/>
      <c r="C40" s="746"/>
      <c r="D40" s="746"/>
      <c r="E40" s="746"/>
      <c r="F40" s="746"/>
      <c r="G40" s="746"/>
      <c r="H40" s="746"/>
      <c r="I40" s="746"/>
      <c r="J40" s="746"/>
      <c r="K40" s="746"/>
      <c r="L40" s="746"/>
      <c r="M40" s="746"/>
      <c r="N40" s="746"/>
      <c r="O40" s="746"/>
      <c r="P40" s="746"/>
    </row>
    <row r="41" spans="1:16" ht="13.5">
      <c r="A41" s="746"/>
      <c r="B41" s="746"/>
      <c r="C41" s="746"/>
      <c r="D41" s="746"/>
      <c r="E41" s="746"/>
      <c r="F41" s="746"/>
      <c r="G41" s="746"/>
      <c r="H41" s="746"/>
      <c r="I41" s="746"/>
      <c r="J41" s="746"/>
      <c r="K41" s="746"/>
      <c r="L41" s="746"/>
      <c r="M41" s="746"/>
      <c r="N41" s="746"/>
      <c r="O41" s="746"/>
      <c r="P41" s="746"/>
    </row>
    <row r="42" spans="1:16" ht="13.5">
      <c r="A42" s="746"/>
      <c r="B42" s="746"/>
      <c r="C42" s="746"/>
      <c r="D42" s="746"/>
      <c r="E42" s="746"/>
      <c r="F42" s="746"/>
      <c r="G42" s="746"/>
      <c r="H42" s="746"/>
      <c r="I42" s="746"/>
      <c r="J42" s="746"/>
      <c r="K42" s="746"/>
      <c r="L42" s="746"/>
      <c r="M42" s="746"/>
      <c r="N42" s="746"/>
      <c r="O42" s="746"/>
      <c r="P42" s="746"/>
    </row>
    <row r="43" spans="1:16" ht="13.5">
      <c r="A43" s="746"/>
      <c r="B43" s="746"/>
      <c r="C43" s="746"/>
      <c r="D43" s="746"/>
      <c r="E43" s="746"/>
      <c r="F43" s="746"/>
      <c r="G43" s="746"/>
      <c r="H43" s="746"/>
      <c r="I43" s="746"/>
      <c r="J43" s="746"/>
      <c r="K43" s="746"/>
      <c r="L43" s="746"/>
      <c r="M43" s="746"/>
      <c r="N43" s="746"/>
      <c r="O43" s="746"/>
      <c r="P43" s="746"/>
    </row>
    <row r="44" spans="1:16" ht="13.5">
      <c r="A44" s="746"/>
      <c r="B44" s="746"/>
      <c r="C44" s="746"/>
      <c r="D44" s="746"/>
      <c r="E44" s="746"/>
      <c r="F44" s="746"/>
      <c r="G44" s="746"/>
      <c r="H44" s="746"/>
      <c r="I44" s="746"/>
      <c r="J44" s="746"/>
      <c r="K44" s="746"/>
      <c r="L44" s="746"/>
      <c r="M44" s="746"/>
      <c r="N44" s="746"/>
      <c r="O44" s="746"/>
      <c r="P44" s="746"/>
    </row>
    <row r="45" spans="1:16" ht="13.5">
      <c r="A45" s="746"/>
      <c r="B45" s="746"/>
      <c r="C45" s="746"/>
      <c r="D45" s="746"/>
      <c r="E45" s="746"/>
      <c r="F45" s="746"/>
      <c r="G45" s="746"/>
      <c r="H45" s="746"/>
      <c r="I45" s="746"/>
      <c r="J45" s="746"/>
      <c r="K45" s="746"/>
      <c r="L45" s="746"/>
      <c r="M45" s="746"/>
      <c r="N45" s="746"/>
      <c r="O45" s="746"/>
      <c r="P45" s="746"/>
    </row>
    <row r="46" spans="1:16" ht="13.5">
      <c r="A46" s="746"/>
      <c r="B46" s="746"/>
      <c r="C46" s="746"/>
      <c r="D46" s="746"/>
      <c r="E46" s="746"/>
      <c r="F46" s="746"/>
      <c r="G46" s="746"/>
      <c r="H46" s="746"/>
      <c r="I46" s="746"/>
      <c r="J46" s="746"/>
      <c r="K46" s="746"/>
      <c r="L46" s="746"/>
      <c r="M46" s="746"/>
      <c r="N46" s="746"/>
      <c r="O46" s="746"/>
      <c r="P46" s="746"/>
    </row>
    <row r="47" spans="1:16" ht="13.5">
      <c r="A47" s="746"/>
      <c r="B47" s="746"/>
      <c r="C47" s="746"/>
      <c r="D47" s="746"/>
      <c r="E47" s="746"/>
      <c r="F47" s="746"/>
      <c r="G47" s="746"/>
      <c r="H47" s="746"/>
      <c r="I47" s="746"/>
      <c r="J47" s="746"/>
      <c r="K47" s="746"/>
      <c r="L47" s="746"/>
      <c r="M47" s="746"/>
      <c r="N47" s="746"/>
      <c r="O47" s="746"/>
      <c r="P47" s="746"/>
    </row>
    <row r="48" spans="1:16" ht="13.5">
      <c r="A48" s="746"/>
      <c r="B48" s="746"/>
      <c r="C48" s="746"/>
      <c r="D48" s="746"/>
      <c r="E48" s="746"/>
      <c r="F48" s="746"/>
      <c r="G48" s="746"/>
      <c r="H48" s="746"/>
      <c r="I48" s="746"/>
      <c r="J48" s="746"/>
      <c r="K48" s="746"/>
      <c r="L48" s="746"/>
      <c r="M48" s="746"/>
      <c r="N48" s="746"/>
      <c r="O48" s="746"/>
      <c r="P48" s="746"/>
    </row>
    <row r="49" spans="1:16" ht="13.5">
      <c r="A49" s="746"/>
      <c r="B49" s="746"/>
      <c r="C49" s="746"/>
      <c r="D49" s="746"/>
      <c r="E49" s="746"/>
      <c r="F49" s="746"/>
      <c r="G49" s="746"/>
      <c r="H49" s="746"/>
      <c r="I49" s="746"/>
      <c r="J49" s="746"/>
      <c r="K49" s="746"/>
      <c r="L49" s="746"/>
      <c r="M49" s="746"/>
      <c r="N49" s="746"/>
      <c r="O49" s="746"/>
      <c r="P49" s="746"/>
    </row>
    <row r="50" spans="1:16" ht="13.5">
      <c r="A50" s="746"/>
      <c r="B50" s="746"/>
      <c r="C50" s="746"/>
      <c r="D50" s="746"/>
      <c r="E50" s="746"/>
      <c r="F50" s="746"/>
      <c r="G50" s="746"/>
      <c r="H50" s="746"/>
      <c r="I50" s="746"/>
      <c r="J50" s="746"/>
      <c r="K50" s="746"/>
      <c r="L50" s="746"/>
      <c r="M50" s="746"/>
      <c r="N50" s="746"/>
      <c r="O50" s="746"/>
      <c r="P50" s="746"/>
    </row>
    <row r="51" spans="1:16" ht="13.5">
      <c r="A51" s="746"/>
      <c r="B51" s="746"/>
      <c r="C51" s="746"/>
      <c r="D51" s="746"/>
      <c r="E51" s="746"/>
      <c r="F51" s="746"/>
      <c r="G51" s="746"/>
      <c r="H51" s="746"/>
      <c r="I51" s="746"/>
      <c r="J51" s="746"/>
      <c r="K51" s="746"/>
      <c r="L51" s="746"/>
      <c r="M51" s="746"/>
      <c r="N51" s="746"/>
      <c r="O51" s="746"/>
      <c r="P51" s="746"/>
    </row>
    <row r="52" spans="1:16" ht="13.5">
      <c r="A52" s="746"/>
      <c r="B52" s="746"/>
      <c r="C52" s="746"/>
      <c r="D52" s="746"/>
      <c r="E52" s="746"/>
      <c r="F52" s="746"/>
      <c r="G52" s="746"/>
      <c r="H52" s="746"/>
      <c r="I52" s="746"/>
      <c r="J52" s="746"/>
      <c r="K52" s="746"/>
      <c r="L52" s="746"/>
      <c r="M52" s="746"/>
      <c r="N52" s="746"/>
      <c r="O52" s="746"/>
      <c r="P52" s="746"/>
    </row>
    <row r="53" spans="1:16" ht="13.5">
      <c r="A53" s="746"/>
      <c r="B53" s="746"/>
      <c r="C53" s="746"/>
      <c r="D53" s="746"/>
      <c r="E53" s="746"/>
      <c r="F53" s="746"/>
      <c r="G53" s="746"/>
      <c r="H53" s="746"/>
      <c r="I53" s="746"/>
      <c r="J53" s="746"/>
      <c r="K53" s="746"/>
      <c r="L53" s="746"/>
      <c r="M53" s="746"/>
      <c r="N53" s="746"/>
      <c r="O53" s="746"/>
      <c r="P53" s="746"/>
    </row>
    <row r="54" spans="1:16" ht="13.5">
      <c r="A54" s="746"/>
      <c r="B54" s="746"/>
      <c r="C54" s="746"/>
      <c r="D54" s="746"/>
      <c r="E54" s="746"/>
      <c r="F54" s="746"/>
      <c r="G54" s="746"/>
      <c r="H54" s="746"/>
      <c r="I54" s="746"/>
      <c r="J54" s="746"/>
      <c r="K54" s="746"/>
      <c r="L54" s="746"/>
      <c r="M54" s="746"/>
      <c r="N54" s="746"/>
      <c r="O54" s="746"/>
      <c r="P54" s="746"/>
    </row>
    <row r="55" spans="1:16" ht="13.5">
      <c r="A55" s="746"/>
      <c r="B55" s="746"/>
      <c r="C55" s="746"/>
      <c r="D55" s="746"/>
      <c r="E55" s="746"/>
      <c r="F55" s="746"/>
      <c r="G55" s="746"/>
      <c r="H55" s="746"/>
      <c r="I55" s="746"/>
      <c r="J55" s="746"/>
      <c r="K55" s="746"/>
      <c r="L55" s="746"/>
      <c r="M55" s="746"/>
      <c r="N55" s="746"/>
      <c r="O55" s="746"/>
      <c r="P55" s="746"/>
    </row>
    <row r="56" spans="1:16" ht="13.5">
      <c r="A56" s="746"/>
      <c r="B56" s="746"/>
      <c r="C56" s="746"/>
      <c r="D56" s="746"/>
      <c r="E56" s="746"/>
      <c r="F56" s="746"/>
      <c r="G56" s="746"/>
      <c r="H56" s="746"/>
      <c r="I56" s="746"/>
      <c r="J56" s="746"/>
      <c r="K56" s="746"/>
      <c r="L56" s="746"/>
      <c r="M56" s="746"/>
      <c r="N56" s="746"/>
      <c r="O56" s="746"/>
      <c r="P56" s="746"/>
    </row>
    <row r="57" spans="1:16" ht="13.5">
      <c r="A57" s="746"/>
      <c r="B57" s="746"/>
      <c r="C57" s="746"/>
      <c r="D57" s="746"/>
      <c r="E57" s="746"/>
      <c r="F57" s="746"/>
      <c r="G57" s="746"/>
      <c r="H57" s="746"/>
      <c r="I57" s="746"/>
      <c r="J57" s="746"/>
      <c r="K57" s="746"/>
      <c r="L57" s="746"/>
      <c r="M57" s="746"/>
      <c r="N57" s="746"/>
      <c r="O57" s="746"/>
      <c r="P57" s="746"/>
    </row>
    <row r="58" spans="1:16" ht="13.5">
      <c r="A58" s="746"/>
      <c r="B58" s="746"/>
      <c r="C58" s="746"/>
      <c r="D58" s="746"/>
      <c r="E58" s="746"/>
      <c r="F58" s="746"/>
      <c r="G58" s="746"/>
      <c r="H58" s="746"/>
      <c r="I58" s="746"/>
      <c r="J58" s="746"/>
      <c r="K58" s="746"/>
      <c r="L58" s="746"/>
      <c r="M58" s="746"/>
      <c r="N58" s="746"/>
      <c r="O58" s="746"/>
      <c r="P58" s="746"/>
    </row>
    <row r="59" spans="1:16" ht="13.5">
      <c r="A59" s="746"/>
      <c r="B59" s="746"/>
      <c r="C59" s="746"/>
      <c r="D59" s="746"/>
      <c r="E59" s="746"/>
      <c r="F59" s="746"/>
      <c r="G59" s="746"/>
      <c r="H59" s="746"/>
      <c r="I59" s="746"/>
      <c r="J59" s="746"/>
      <c r="K59" s="746"/>
      <c r="L59" s="746"/>
      <c r="M59" s="746"/>
      <c r="N59" s="746"/>
      <c r="O59" s="746"/>
      <c r="P59" s="746"/>
    </row>
    <row r="60" spans="1:16" ht="13.5">
      <c r="A60" s="746"/>
      <c r="B60" s="746"/>
      <c r="C60" s="746"/>
      <c r="D60" s="746"/>
      <c r="E60" s="746"/>
      <c r="F60" s="746"/>
      <c r="G60" s="746"/>
      <c r="H60" s="746"/>
      <c r="I60" s="746"/>
      <c r="J60" s="746"/>
      <c r="K60" s="746"/>
      <c r="L60" s="746"/>
      <c r="M60" s="746"/>
      <c r="N60" s="746"/>
      <c r="O60" s="746"/>
      <c r="P60" s="746"/>
    </row>
    <row r="61" spans="1:16" ht="13.5">
      <c r="A61" s="746"/>
      <c r="B61" s="746"/>
      <c r="C61" s="746"/>
      <c r="D61" s="746"/>
      <c r="E61" s="746"/>
      <c r="F61" s="746"/>
      <c r="G61" s="746"/>
      <c r="H61" s="746"/>
      <c r="I61" s="746"/>
      <c r="J61" s="746"/>
      <c r="K61" s="746"/>
      <c r="L61" s="746"/>
      <c r="M61" s="746"/>
      <c r="N61" s="746"/>
      <c r="O61" s="746"/>
      <c r="P61" s="746"/>
    </row>
    <row r="62" spans="1:16" ht="13.5">
      <c r="A62" s="746"/>
      <c r="B62" s="746"/>
      <c r="C62" s="746"/>
      <c r="D62" s="746"/>
      <c r="E62" s="746"/>
      <c r="F62" s="746"/>
      <c r="G62" s="746"/>
      <c r="H62" s="746"/>
      <c r="I62" s="746"/>
      <c r="J62" s="746"/>
      <c r="K62" s="746"/>
      <c r="L62" s="746"/>
      <c r="M62" s="746"/>
      <c r="N62" s="746"/>
      <c r="O62" s="746"/>
      <c r="P62" s="746"/>
    </row>
    <row r="63" spans="1:16" ht="13.5">
      <c r="A63" s="746"/>
      <c r="B63" s="746"/>
      <c r="C63" s="746"/>
      <c r="D63" s="746"/>
      <c r="E63" s="746"/>
      <c r="F63" s="746"/>
      <c r="G63" s="746"/>
      <c r="H63" s="746"/>
      <c r="I63" s="746"/>
      <c r="J63" s="746"/>
      <c r="K63" s="746"/>
      <c r="L63" s="746"/>
      <c r="M63" s="746"/>
      <c r="N63" s="746"/>
      <c r="O63" s="746"/>
      <c r="P63" s="746"/>
    </row>
    <row r="64" spans="1:16" ht="13.5">
      <c r="A64" s="746"/>
      <c r="B64" s="746"/>
      <c r="C64" s="746"/>
      <c r="D64" s="746"/>
      <c r="E64" s="746"/>
      <c r="F64" s="746"/>
      <c r="G64" s="746"/>
      <c r="H64" s="746"/>
      <c r="I64" s="746"/>
      <c r="J64" s="746"/>
      <c r="K64" s="746"/>
      <c r="L64" s="746"/>
      <c r="M64" s="746"/>
      <c r="N64" s="746"/>
      <c r="O64" s="746"/>
      <c r="P64" s="746"/>
    </row>
    <row r="65" spans="1:16" ht="13.5">
      <c r="A65" s="746"/>
      <c r="B65" s="746"/>
      <c r="C65" s="746"/>
      <c r="D65" s="746"/>
      <c r="E65" s="746"/>
      <c r="F65" s="746"/>
      <c r="G65" s="746"/>
      <c r="H65" s="746"/>
      <c r="I65" s="746"/>
      <c r="J65" s="746"/>
      <c r="K65" s="746"/>
      <c r="L65" s="746"/>
      <c r="M65" s="746"/>
      <c r="N65" s="746"/>
      <c r="O65" s="746"/>
      <c r="P65" s="746"/>
    </row>
    <row r="66" spans="1:16" ht="13.5">
      <c r="A66" s="746"/>
      <c r="B66" s="746"/>
      <c r="C66" s="746"/>
      <c r="D66" s="746"/>
      <c r="E66" s="746"/>
      <c r="F66" s="746"/>
      <c r="G66" s="746"/>
      <c r="H66" s="746"/>
      <c r="I66" s="746"/>
      <c r="J66" s="746"/>
      <c r="K66" s="746"/>
      <c r="L66" s="746"/>
      <c r="M66" s="746"/>
      <c r="N66" s="746"/>
      <c r="O66" s="746"/>
      <c r="P66" s="746"/>
    </row>
    <row r="67" spans="1:16" ht="13.5">
      <c r="A67" s="746"/>
      <c r="B67" s="746"/>
      <c r="C67" s="746"/>
      <c r="D67" s="746"/>
      <c r="E67" s="746"/>
      <c r="F67" s="746"/>
      <c r="G67" s="746"/>
      <c r="H67" s="746"/>
      <c r="I67" s="746"/>
      <c r="J67" s="746"/>
      <c r="K67" s="746"/>
      <c r="L67" s="746"/>
      <c r="M67" s="746"/>
      <c r="N67" s="746"/>
      <c r="O67" s="746"/>
      <c r="P67" s="746"/>
    </row>
    <row r="68" spans="1:16" ht="13.5">
      <c r="A68" s="746"/>
      <c r="B68" s="746"/>
      <c r="C68" s="746"/>
      <c r="D68" s="746"/>
      <c r="E68" s="746"/>
      <c r="F68" s="746"/>
      <c r="G68" s="746"/>
      <c r="H68" s="746"/>
      <c r="I68" s="746"/>
      <c r="J68" s="746"/>
      <c r="K68" s="746"/>
      <c r="L68" s="746"/>
      <c r="M68" s="746"/>
      <c r="N68" s="746"/>
      <c r="O68" s="746"/>
      <c r="P68" s="746"/>
    </row>
    <row r="69" spans="1:16" ht="13.5">
      <c r="A69" s="746"/>
      <c r="B69" s="746"/>
      <c r="C69" s="746"/>
      <c r="D69" s="746"/>
      <c r="E69" s="746"/>
      <c r="F69" s="746"/>
      <c r="G69" s="746"/>
      <c r="H69" s="746"/>
      <c r="I69" s="746"/>
      <c r="J69" s="746"/>
      <c r="K69" s="746"/>
      <c r="L69" s="746"/>
      <c r="M69" s="746"/>
      <c r="N69" s="746"/>
      <c r="O69" s="746"/>
      <c r="P69" s="746"/>
    </row>
    <row r="70" spans="1:16" ht="13.5">
      <c r="A70" s="746"/>
      <c r="B70" s="746"/>
      <c r="C70" s="746"/>
      <c r="D70" s="746"/>
      <c r="E70" s="746"/>
      <c r="F70" s="746"/>
      <c r="G70" s="746"/>
      <c r="H70" s="746"/>
      <c r="I70" s="746"/>
      <c r="J70" s="746"/>
      <c r="K70" s="746"/>
      <c r="L70" s="746"/>
      <c r="M70" s="746"/>
      <c r="N70" s="746"/>
      <c r="O70" s="746"/>
      <c r="P70" s="746"/>
    </row>
    <row r="71" spans="1:16" ht="13.5">
      <c r="A71" s="746"/>
      <c r="B71" s="746"/>
      <c r="C71" s="746"/>
      <c r="D71" s="746"/>
      <c r="E71" s="746"/>
      <c r="F71" s="746"/>
      <c r="G71" s="746"/>
      <c r="H71" s="746"/>
      <c r="I71" s="746"/>
      <c r="J71" s="746"/>
      <c r="K71" s="746"/>
      <c r="L71" s="746"/>
      <c r="M71" s="746"/>
      <c r="N71" s="746"/>
      <c r="O71" s="746"/>
      <c r="P71" s="746"/>
    </row>
    <row r="72" spans="1:16" ht="13.5">
      <c r="A72" s="746"/>
      <c r="B72" s="746"/>
      <c r="C72" s="746"/>
      <c r="D72" s="746"/>
      <c r="E72" s="746"/>
      <c r="F72" s="746"/>
      <c r="G72" s="746"/>
      <c r="H72" s="746"/>
      <c r="I72" s="746"/>
      <c r="J72" s="746"/>
      <c r="K72" s="746"/>
      <c r="L72" s="746"/>
      <c r="M72" s="746"/>
      <c r="N72" s="746"/>
      <c r="O72" s="746"/>
      <c r="P72" s="746"/>
    </row>
    <row r="73" spans="1:16" ht="13.5">
      <c r="A73" s="746"/>
      <c r="B73" s="746"/>
      <c r="C73" s="746"/>
      <c r="D73" s="746"/>
      <c r="E73" s="746"/>
      <c r="F73" s="746"/>
      <c r="G73" s="746"/>
      <c r="H73" s="746"/>
      <c r="I73" s="746"/>
      <c r="J73" s="746"/>
      <c r="K73" s="746"/>
      <c r="L73" s="746"/>
      <c r="M73" s="746"/>
      <c r="N73" s="746"/>
      <c r="O73" s="746"/>
      <c r="P73" s="746"/>
    </row>
    <row r="74" spans="1:16" ht="13.5">
      <c r="A74" s="746"/>
      <c r="B74" s="746"/>
      <c r="C74" s="746"/>
      <c r="D74" s="746"/>
      <c r="E74" s="746"/>
      <c r="F74" s="746"/>
      <c r="G74" s="746"/>
      <c r="H74" s="746"/>
      <c r="I74" s="746"/>
      <c r="J74" s="746"/>
      <c r="K74" s="746"/>
      <c r="L74" s="746"/>
      <c r="M74" s="746"/>
      <c r="N74" s="746"/>
      <c r="O74" s="746"/>
      <c r="P74" s="746"/>
    </row>
    <row r="75" spans="1:16" ht="13.5">
      <c r="A75" s="746"/>
      <c r="B75" s="746"/>
      <c r="C75" s="746"/>
      <c r="D75" s="746"/>
      <c r="E75" s="746"/>
      <c r="F75" s="746"/>
      <c r="G75" s="746"/>
      <c r="H75" s="746"/>
      <c r="I75" s="746"/>
      <c r="J75" s="746"/>
      <c r="K75" s="746"/>
      <c r="L75" s="746"/>
      <c r="M75" s="746"/>
      <c r="N75" s="746"/>
      <c r="O75" s="746"/>
      <c r="P75" s="746"/>
    </row>
    <row r="76" spans="1:16" ht="13.5">
      <c r="A76" s="746"/>
      <c r="B76" s="746"/>
      <c r="C76" s="746"/>
      <c r="D76" s="746"/>
      <c r="E76" s="746"/>
      <c r="F76" s="746"/>
      <c r="G76" s="746"/>
      <c r="H76" s="746"/>
      <c r="I76" s="746"/>
      <c r="J76" s="746"/>
      <c r="K76" s="746"/>
      <c r="L76" s="746"/>
      <c r="M76" s="746"/>
      <c r="N76" s="746"/>
      <c r="O76" s="746"/>
      <c r="P76" s="746"/>
    </row>
    <row r="77" spans="1:16" ht="13.5">
      <c r="A77" s="746"/>
      <c r="B77" s="746"/>
      <c r="C77" s="746"/>
      <c r="D77" s="746"/>
      <c r="E77" s="746"/>
      <c r="F77" s="746"/>
      <c r="G77" s="746"/>
      <c r="H77" s="746"/>
      <c r="I77" s="746"/>
      <c r="J77" s="746"/>
      <c r="K77" s="746"/>
      <c r="L77" s="746"/>
      <c r="M77" s="746"/>
      <c r="N77" s="746"/>
      <c r="O77" s="746"/>
      <c r="P77" s="746"/>
    </row>
    <row r="78" spans="1:16" ht="13.5">
      <c r="A78" s="746"/>
      <c r="B78" s="746"/>
      <c r="C78" s="746"/>
      <c r="D78" s="746"/>
      <c r="E78" s="746"/>
      <c r="F78" s="746"/>
      <c r="G78" s="746"/>
      <c r="H78" s="746"/>
      <c r="I78" s="746"/>
      <c r="J78" s="746"/>
      <c r="K78" s="746"/>
      <c r="L78" s="746"/>
      <c r="M78" s="746"/>
      <c r="N78" s="746"/>
      <c r="O78" s="746"/>
      <c r="P78" s="746"/>
    </row>
    <row r="79" spans="1:16" ht="13.5">
      <c r="A79" s="746"/>
      <c r="B79" s="746"/>
      <c r="C79" s="746"/>
      <c r="D79" s="746"/>
      <c r="E79" s="746"/>
      <c r="F79" s="746"/>
      <c r="G79" s="746"/>
      <c r="H79" s="746"/>
      <c r="I79" s="746"/>
      <c r="J79" s="746"/>
      <c r="K79" s="746"/>
      <c r="L79" s="746"/>
      <c r="M79" s="746"/>
      <c r="N79" s="746"/>
      <c r="O79" s="746"/>
      <c r="P79" s="746"/>
    </row>
    <row r="80" spans="1:16" ht="13.5">
      <c r="A80" s="746"/>
      <c r="B80" s="746"/>
      <c r="C80" s="746"/>
      <c r="D80" s="746"/>
      <c r="E80" s="746"/>
      <c r="F80" s="746"/>
      <c r="G80" s="746"/>
      <c r="H80" s="746"/>
      <c r="I80" s="746"/>
      <c r="J80" s="746"/>
      <c r="K80" s="746"/>
      <c r="L80" s="746"/>
      <c r="M80" s="746"/>
      <c r="N80" s="746"/>
      <c r="O80" s="746"/>
      <c r="P80" s="746"/>
    </row>
    <row r="81" spans="1:16" ht="13.5">
      <c r="A81" s="746"/>
      <c r="B81" s="746"/>
      <c r="C81" s="746"/>
      <c r="D81" s="746"/>
      <c r="E81" s="746"/>
      <c r="F81" s="746"/>
      <c r="G81" s="746"/>
      <c r="H81" s="746"/>
      <c r="I81" s="746"/>
      <c r="J81" s="746"/>
      <c r="K81" s="746"/>
      <c r="L81" s="746"/>
      <c r="M81" s="746"/>
      <c r="N81" s="746"/>
      <c r="O81" s="746"/>
      <c r="P81" s="746"/>
    </row>
    <row r="82" spans="1:16" ht="13.5">
      <c r="A82" s="746"/>
      <c r="B82" s="746"/>
      <c r="C82" s="746"/>
      <c r="D82" s="746"/>
      <c r="E82" s="746"/>
      <c r="F82" s="746"/>
      <c r="G82" s="746"/>
      <c r="H82" s="746"/>
      <c r="I82" s="746"/>
      <c r="J82" s="746"/>
      <c r="K82" s="746"/>
      <c r="L82" s="746"/>
      <c r="M82" s="746"/>
      <c r="N82" s="746"/>
      <c r="O82" s="746"/>
      <c r="P82" s="746"/>
    </row>
    <row r="83" spans="1:16" ht="13.5">
      <c r="A83" s="746"/>
      <c r="B83" s="746"/>
      <c r="C83" s="746"/>
      <c r="D83" s="746"/>
      <c r="E83" s="746"/>
      <c r="F83" s="746"/>
      <c r="G83" s="746"/>
      <c r="H83" s="746"/>
      <c r="I83" s="746"/>
      <c r="J83" s="746"/>
      <c r="K83" s="746"/>
      <c r="L83" s="746"/>
      <c r="M83" s="746"/>
      <c r="N83" s="746"/>
      <c r="O83" s="746"/>
      <c r="P83" s="746"/>
    </row>
    <row r="84" spans="1:16" ht="13.5">
      <c r="A84" s="746"/>
      <c r="B84" s="746"/>
      <c r="C84" s="746"/>
      <c r="D84" s="746"/>
      <c r="E84" s="746"/>
      <c r="F84" s="746"/>
      <c r="G84" s="746"/>
      <c r="H84" s="746"/>
      <c r="I84" s="746"/>
      <c r="J84" s="746"/>
      <c r="K84" s="746"/>
      <c r="L84" s="746"/>
      <c r="M84" s="746"/>
      <c r="N84" s="746"/>
      <c r="O84" s="746"/>
      <c r="P84" s="746"/>
    </row>
    <row r="85" spans="1:16" ht="13.5">
      <c r="A85" s="746"/>
      <c r="B85" s="746"/>
      <c r="C85" s="746"/>
      <c r="D85" s="746"/>
      <c r="E85" s="746"/>
      <c r="F85" s="746"/>
      <c r="G85" s="746"/>
      <c r="H85" s="746"/>
      <c r="I85" s="746"/>
      <c r="J85" s="746"/>
      <c r="K85" s="746"/>
      <c r="L85" s="746"/>
      <c r="M85" s="746"/>
      <c r="N85" s="746"/>
      <c r="O85" s="746"/>
      <c r="P85" s="746"/>
    </row>
    <row r="86" spans="1:16" ht="13.5">
      <c r="A86" s="746"/>
      <c r="B86" s="746"/>
      <c r="C86" s="746"/>
      <c r="D86" s="746"/>
      <c r="E86" s="746"/>
      <c r="F86" s="746"/>
      <c r="G86" s="746"/>
      <c r="H86" s="746"/>
      <c r="I86" s="746"/>
      <c r="J86" s="746"/>
      <c r="K86" s="746"/>
      <c r="L86" s="746"/>
      <c r="M86" s="746"/>
      <c r="N86" s="746"/>
      <c r="O86" s="746"/>
      <c r="P86" s="746"/>
    </row>
    <row r="87" spans="1:16" ht="13.5">
      <c r="A87" s="746"/>
      <c r="B87" s="746"/>
      <c r="C87" s="746"/>
      <c r="D87" s="746"/>
      <c r="E87" s="746"/>
      <c r="F87" s="746"/>
      <c r="G87" s="746"/>
      <c r="H87" s="746"/>
      <c r="I87" s="746"/>
      <c r="J87" s="746"/>
      <c r="K87" s="746"/>
      <c r="L87" s="746"/>
      <c r="M87" s="746"/>
      <c r="N87" s="746"/>
      <c r="O87" s="746"/>
      <c r="P87" s="746"/>
    </row>
    <row r="88" spans="1:16" ht="13.5">
      <c r="A88" s="746"/>
      <c r="B88" s="746"/>
      <c r="C88" s="746"/>
      <c r="D88" s="746"/>
      <c r="E88" s="746"/>
      <c r="F88" s="746"/>
      <c r="G88" s="746"/>
      <c r="H88" s="746"/>
      <c r="I88" s="746"/>
      <c r="J88" s="746"/>
      <c r="K88" s="746"/>
      <c r="L88" s="746"/>
      <c r="M88" s="746"/>
      <c r="N88" s="746"/>
      <c r="O88" s="746"/>
      <c r="P88" s="746"/>
    </row>
    <row r="89" spans="1:16" ht="13.5">
      <c r="A89" s="746"/>
      <c r="B89" s="746"/>
      <c r="C89" s="746"/>
      <c r="D89" s="746"/>
      <c r="E89" s="746"/>
      <c r="F89" s="746"/>
      <c r="G89" s="746"/>
      <c r="H89" s="746"/>
      <c r="I89" s="746"/>
      <c r="J89" s="746"/>
      <c r="K89" s="746"/>
      <c r="L89" s="746"/>
      <c r="M89" s="746"/>
      <c r="N89" s="746"/>
      <c r="O89" s="746"/>
      <c r="P89" s="746"/>
    </row>
    <row r="90" spans="1:16" ht="13.5">
      <c r="A90" s="746"/>
      <c r="B90" s="746"/>
      <c r="C90" s="746"/>
      <c r="D90" s="746"/>
      <c r="E90" s="746"/>
      <c r="F90" s="746"/>
      <c r="G90" s="746"/>
      <c r="H90" s="746"/>
      <c r="I90" s="746"/>
      <c r="J90" s="746"/>
      <c r="K90" s="746"/>
      <c r="L90" s="746"/>
      <c r="M90" s="746"/>
      <c r="N90" s="746"/>
      <c r="O90" s="746"/>
      <c r="P90" s="746"/>
    </row>
    <row r="91" spans="1:16" ht="13.5">
      <c r="A91" s="746"/>
      <c r="B91" s="746"/>
      <c r="C91" s="746"/>
      <c r="D91" s="746"/>
      <c r="E91" s="746"/>
      <c r="F91" s="746"/>
      <c r="G91" s="746"/>
      <c r="H91" s="746"/>
      <c r="I91" s="746"/>
      <c r="J91" s="746"/>
      <c r="K91" s="746"/>
      <c r="L91" s="746"/>
      <c r="M91" s="746"/>
      <c r="N91" s="746"/>
      <c r="O91" s="746"/>
      <c r="P91" s="746"/>
    </row>
    <row r="92" spans="1:16" ht="13.5">
      <c r="A92" s="746"/>
      <c r="B92" s="746"/>
      <c r="C92" s="746"/>
      <c r="D92" s="746"/>
      <c r="E92" s="746"/>
      <c r="F92" s="746"/>
      <c r="G92" s="746"/>
      <c r="H92" s="746"/>
      <c r="I92" s="746"/>
      <c r="J92" s="746"/>
      <c r="K92" s="746"/>
      <c r="L92" s="746"/>
      <c r="M92" s="746"/>
      <c r="N92" s="746"/>
      <c r="O92" s="746"/>
      <c r="P92" s="746"/>
    </row>
    <row r="93" spans="1:16" ht="13.5">
      <c r="A93" s="746"/>
      <c r="B93" s="746"/>
      <c r="C93" s="746"/>
      <c r="D93" s="746"/>
      <c r="E93" s="746"/>
      <c r="F93" s="746"/>
      <c r="G93" s="746"/>
      <c r="H93" s="746"/>
      <c r="I93" s="746"/>
      <c r="J93" s="746"/>
      <c r="K93" s="746"/>
      <c r="L93" s="746"/>
      <c r="M93" s="746"/>
      <c r="N93" s="746"/>
      <c r="O93" s="746"/>
      <c r="P93" s="746"/>
    </row>
    <row r="94" spans="1:16" ht="13.5">
      <c r="A94" s="746"/>
      <c r="B94" s="746"/>
      <c r="C94" s="746"/>
      <c r="D94" s="746"/>
      <c r="E94" s="746"/>
      <c r="F94" s="746"/>
      <c r="G94" s="746"/>
      <c r="H94" s="746"/>
      <c r="I94" s="746"/>
      <c r="J94" s="746"/>
      <c r="K94" s="746"/>
      <c r="L94" s="746"/>
      <c r="M94" s="746"/>
      <c r="N94" s="746"/>
      <c r="O94" s="746"/>
      <c r="P94" s="746"/>
    </row>
    <row r="95" spans="1:16" ht="13.5">
      <c r="A95" s="746"/>
      <c r="B95" s="746"/>
      <c r="C95" s="746"/>
      <c r="D95" s="746"/>
      <c r="E95" s="746"/>
      <c r="F95" s="746"/>
      <c r="G95" s="746"/>
      <c r="H95" s="746"/>
      <c r="I95" s="746"/>
      <c r="J95" s="746"/>
      <c r="K95" s="746"/>
      <c r="L95" s="746"/>
      <c r="M95" s="746"/>
      <c r="N95" s="746"/>
      <c r="O95" s="746"/>
      <c r="P95" s="746"/>
    </row>
    <row r="96" spans="1:16" ht="13.5">
      <c r="A96" s="746"/>
      <c r="B96" s="746"/>
      <c r="C96" s="746"/>
      <c r="D96" s="746"/>
      <c r="E96" s="746"/>
      <c r="F96" s="746"/>
      <c r="G96" s="746"/>
      <c r="H96" s="746"/>
      <c r="I96" s="746"/>
      <c r="J96" s="746"/>
      <c r="K96" s="746"/>
      <c r="L96" s="746"/>
      <c r="M96" s="746"/>
      <c r="N96" s="746"/>
      <c r="O96" s="746"/>
      <c r="P96" s="746"/>
    </row>
    <row r="97" spans="1:16" ht="13.5">
      <c r="A97" s="746"/>
      <c r="B97" s="746"/>
      <c r="C97" s="746"/>
      <c r="D97" s="746"/>
      <c r="E97" s="746"/>
      <c r="F97" s="746"/>
      <c r="G97" s="746"/>
      <c r="H97" s="746"/>
      <c r="I97" s="746"/>
      <c r="J97" s="746"/>
      <c r="K97" s="746"/>
      <c r="L97" s="746"/>
      <c r="M97" s="746"/>
      <c r="N97" s="746"/>
      <c r="O97" s="746"/>
      <c r="P97" s="746"/>
    </row>
    <row r="98" spans="1:16" ht="13.5">
      <c r="A98" s="746"/>
      <c r="B98" s="746"/>
      <c r="C98" s="746"/>
      <c r="D98" s="746"/>
      <c r="E98" s="746"/>
      <c r="F98" s="746"/>
      <c r="G98" s="746"/>
      <c r="H98" s="746"/>
      <c r="I98" s="746"/>
      <c r="J98" s="746"/>
      <c r="K98" s="746"/>
      <c r="L98" s="746"/>
      <c r="M98" s="746"/>
      <c r="N98" s="746"/>
      <c r="O98" s="746"/>
      <c r="P98" s="746"/>
    </row>
    <row r="99" spans="1:16" ht="13.5">
      <c r="A99" s="746"/>
      <c r="B99" s="746"/>
      <c r="C99" s="746"/>
      <c r="D99" s="746"/>
      <c r="E99" s="746"/>
      <c r="F99" s="746"/>
      <c r="G99" s="746"/>
      <c r="H99" s="746"/>
      <c r="I99" s="746"/>
      <c r="J99" s="746"/>
      <c r="K99" s="746"/>
      <c r="L99" s="746"/>
      <c r="M99" s="746"/>
      <c r="N99" s="746"/>
      <c r="O99" s="746"/>
      <c r="P99" s="746"/>
    </row>
    <row r="100" spans="1:16" ht="13.5">
      <c r="A100" s="746"/>
      <c r="B100" s="746"/>
      <c r="C100" s="746"/>
      <c r="D100" s="746"/>
      <c r="E100" s="746"/>
      <c r="F100" s="746"/>
      <c r="G100" s="746"/>
      <c r="H100" s="746"/>
      <c r="I100" s="746"/>
      <c r="J100" s="746"/>
      <c r="K100" s="746"/>
      <c r="L100" s="746"/>
      <c r="M100" s="746"/>
      <c r="N100" s="746"/>
      <c r="O100" s="746"/>
      <c r="P100" s="746"/>
    </row>
    <row r="101" spans="1:16" ht="13.5">
      <c r="A101" s="746"/>
      <c r="B101" s="746"/>
      <c r="C101" s="746"/>
      <c r="D101" s="746"/>
      <c r="E101" s="746"/>
      <c r="F101" s="746"/>
      <c r="G101" s="746"/>
      <c r="H101" s="746"/>
      <c r="I101" s="746"/>
      <c r="J101" s="746"/>
      <c r="K101" s="746"/>
      <c r="L101" s="746"/>
      <c r="M101" s="746"/>
      <c r="N101" s="746"/>
      <c r="O101" s="746"/>
      <c r="P101" s="746"/>
    </row>
    <row r="102" spans="1:16" ht="13.5">
      <c r="A102" s="746"/>
      <c r="B102" s="746"/>
      <c r="C102" s="746"/>
      <c r="D102" s="746"/>
      <c r="E102" s="746"/>
      <c r="F102" s="746"/>
      <c r="G102" s="746"/>
      <c r="H102" s="746"/>
      <c r="I102" s="746"/>
      <c r="J102" s="746"/>
      <c r="K102" s="746"/>
      <c r="L102" s="746"/>
      <c r="M102" s="746"/>
      <c r="N102" s="746"/>
      <c r="O102" s="746"/>
      <c r="P102" s="746"/>
    </row>
    <row r="103" spans="1:16" ht="13.5">
      <c r="A103" s="746"/>
      <c r="B103" s="746"/>
      <c r="C103" s="746"/>
      <c r="D103" s="746"/>
      <c r="E103" s="746"/>
      <c r="F103" s="746"/>
      <c r="G103" s="746"/>
      <c r="H103" s="746"/>
      <c r="I103" s="746"/>
      <c r="J103" s="746"/>
      <c r="K103" s="746"/>
      <c r="L103" s="746"/>
      <c r="M103" s="746"/>
      <c r="N103" s="746"/>
      <c r="O103" s="746"/>
      <c r="P103" s="746"/>
    </row>
    <row r="104" spans="1:16" ht="13.5">
      <c r="A104" s="746"/>
      <c r="B104" s="746"/>
      <c r="C104" s="746"/>
      <c r="D104" s="746"/>
      <c r="E104" s="746"/>
      <c r="F104" s="746"/>
      <c r="G104" s="746"/>
      <c r="H104" s="746"/>
      <c r="I104" s="746"/>
      <c r="J104" s="746"/>
      <c r="K104" s="746"/>
      <c r="L104" s="746"/>
      <c r="M104" s="746"/>
      <c r="N104" s="746"/>
      <c r="O104" s="746"/>
      <c r="P104" s="746"/>
    </row>
    <row r="105" spans="1:16" ht="13.5">
      <c r="A105" s="746"/>
      <c r="B105" s="746"/>
      <c r="C105" s="746"/>
      <c r="D105" s="746"/>
      <c r="E105" s="746"/>
      <c r="F105" s="746"/>
      <c r="G105" s="746"/>
      <c r="H105" s="746"/>
      <c r="I105" s="746"/>
      <c r="J105" s="746"/>
      <c r="K105" s="746"/>
      <c r="L105" s="746"/>
      <c r="M105" s="746"/>
      <c r="N105" s="746"/>
      <c r="O105" s="746"/>
      <c r="P105" s="746"/>
    </row>
    <row r="106" spans="1:16" ht="13.5">
      <c r="A106" s="746"/>
      <c r="B106" s="746"/>
      <c r="C106" s="746"/>
      <c r="D106" s="746"/>
      <c r="E106" s="746"/>
      <c r="F106" s="746"/>
      <c r="G106" s="746"/>
      <c r="H106" s="746"/>
      <c r="I106" s="746"/>
      <c r="J106" s="746"/>
      <c r="K106" s="746"/>
      <c r="L106" s="746"/>
      <c r="M106" s="746"/>
      <c r="N106" s="746"/>
      <c r="O106" s="746"/>
      <c r="P106" s="746"/>
    </row>
    <row r="107" spans="1:16" ht="13.5">
      <c r="A107" s="746"/>
      <c r="B107" s="746"/>
      <c r="C107" s="746"/>
      <c r="D107" s="746"/>
      <c r="E107" s="746"/>
      <c r="F107" s="746"/>
      <c r="G107" s="746"/>
      <c r="H107" s="746"/>
      <c r="I107" s="746"/>
      <c r="J107" s="746"/>
      <c r="K107" s="746"/>
      <c r="L107" s="746"/>
      <c r="M107" s="746"/>
      <c r="N107" s="746"/>
      <c r="O107" s="746"/>
      <c r="P107" s="746"/>
    </row>
    <row r="108" spans="1:16" ht="13.5">
      <c r="A108" s="746"/>
      <c r="B108" s="746"/>
      <c r="C108" s="746"/>
      <c r="D108" s="746"/>
      <c r="E108" s="746"/>
      <c r="F108" s="746"/>
      <c r="G108" s="746"/>
      <c r="H108" s="746"/>
      <c r="I108" s="746"/>
      <c r="J108" s="746"/>
      <c r="K108" s="746"/>
      <c r="L108" s="746"/>
      <c r="M108" s="746"/>
      <c r="N108" s="746"/>
      <c r="O108" s="746"/>
      <c r="P108" s="746"/>
    </row>
    <row r="109" spans="1:16" ht="13.5">
      <c r="A109" s="746"/>
      <c r="B109" s="746"/>
      <c r="C109" s="746"/>
      <c r="D109" s="746"/>
      <c r="E109" s="746"/>
      <c r="F109" s="746"/>
      <c r="G109" s="746"/>
      <c r="H109" s="746"/>
      <c r="I109" s="746"/>
      <c r="J109" s="746"/>
      <c r="K109" s="746"/>
      <c r="L109" s="746"/>
      <c r="M109" s="746"/>
      <c r="N109" s="746"/>
      <c r="O109" s="746"/>
      <c r="P109" s="746"/>
    </row>
    <row r="110" spans="1:16" ht="13.5">
      <c r="A110" s="746"/>
      <c r="B110" s="746"/>
      <c r="C110" s="746"/>
      <c r="D110" s="746"/>
      <c r="E110" s="746"/>
      <c r="F110" s="746"/>
      <c r="G110" s="746"/>
      <c r="H110" s="746"/>
      <c r="I110" s="746"/>
      <c r="J110" s="746"/>
      <c r="K110" s="746"/>
      <c r="L110" s="746"/>
      <c r="M110" s="746"/>
      <c r="N110" s="746"/>
      <c r="O110" s="746"/>
      <c r="P110" s="746"/>
    </row>
    <row r="111" spans="1:16" ht="13.5">
      <c r="A111" s="746"/>
      <c r="B111" s="746"/>
      <c r="C111" s="746"/>
      <c r="D111" s="746"/>
      <c r="E111" s="746"/>
      <c r="F111" s="746"/>
      <c r="G111" s="746"/>
      <c r="H111" s="746"/>
      <c r="I111" s="746"/>
      <c r="J111" s="746"/>
      <c r="K111" s="746"/>
      <c r="L111" s="746"/>
      <c r="M111" s="746"/>
      <c r="N111" s="746"/>
      <c r="O111" s="746"/>
      <c r="P111" s="746"/>
    </row>
    <row r="112" spans="1:16" ht="13.5">
      <c r="A112" s="746"/>
      <c r="B112" s="746"/>
      <c r="C112" s="746"/>
      <c r="D112" s="746"/>
      <c r="E112" s="746"/>
      <c r="F112" s="746"/>
      <c r="G112" s="746"/>
      <c r="H112" s="746"/>
      <c r="I112" s="746"/>
      <c r="J112" s="746"/>
      <c r="K112" s="746"/>
      <c r="L112" s="746"/>
      <c r="M112" s="746"/>
      <c r="N112" s="746"/>
      <c r="O112" s="746"/>
      <c r="P112" s="746"/>
    </row>
    <row r="113" spans="1:16" ht="13.5">
      <c r="A113" s="746"/>
      <c r="B113" s="746"/>
      <c r="C113" s="746"/>
      <c r="D113" s="746"/>
      <c r="E113" s="746"/>
      <c r="F113" s="746"/>
      <c r="G113" s="746"/>
      <c r="H113" s="746"/>
      <c r="I113" s="746"/>
      <c r="J113" s="746"/>
      <c r="K113" s="746"/>
      <c r="L113" s="746"/>
      <c r="M113" s="746"/>
      <c r="N113" s="746"/>
      <c r="O113" s="746"/>
      <c r="P113" s="746"/>
    </row>
    <row r="114" spans="1:16" ht="13.5">
      <c r="A114" s="746"/>
      <c r="B114" s="746"/>
      <c r="C114" s="746"/>
      <c r="D114" s="746"/>
      <c r="E114" s="746"/>
      <c r="F114" s="746"/>
      <c r="G114" s="746"/>
      <c r="H114" s="746"/>
      <c r="I114" s="746"/>
      <c r="J114" s="746"/>
      <c r="K114" s="746"/>
      <c r="L114" s="746"/>
      <c r="M114" s="746"/>
      <c r="N114" s="746"/>
      <c r="O114" s="746"/>
      <c r="P114" s="746"/>
    </row>
    <row r="115" spans="1:16" ht="13.5">
      <c r="A115" s="746"/>
      <c r="B115" s="746"/>
      <c r="C115" s="746"/>
      <c r="D115" s="746"/>
      <c r="E115" s="746"/>
      <c r="F115" s="746"/>
      <c r="G115" s="746"/>
      <c r="H115" s="746"/>
      <c r="I115" s="746"/>
      <c r="J115" s="746"/>
      <c r="K115" s="746"/>
      <c r="L115" s="746"/>
      <c r="M115" s="746"/>
      <c r="N115" s="746"/>
      <c r="O115" s="746"/>
      <c r="P115" s="746"/>
    </row>
    <row r="116" spans="1:16" ht="13.5">
      <c r="A116" s="746"/>
      <c r="B116" s="746"/>
      <c r="C116" s="746"/>
      <c r="D116" s="746"/>
      <c r="E116" s="746"/>
      <c r="F116" s="746"/>
      <c r="G116" s="746"/>
      <c r="H116" s="746"/>
      <c r="I116" s="746"/>
      <c r="J116" s="746"/>
      <c r="K116" s="746"/>
      <c r="L116" s="746"/>
      <c r="M116" s="746"/>
      <c r="N116" s="746"/>
      <c r="O116" s="746"/>
      <c r="P116" s="746"/>
    </row>
    <row r="117" spans="1:16" ht="13.5">
      <c r="A117" s="746"/>
      <c r="B117" s="746"/>
      <c r="C117" s="746"/>
      <c r="D117" s="746"/>
      <c r="E117" s="746"/>
      <c r="F117" s="746"/>
      <c r="G117" s="746"/>
      <c r="H117" s="746"/>
      <c r="I117" s="746"/>
      <c r="J117" s="746"/>
      <c r="K117" s="746"/>
      <c r="L117" s="746"/>
      <c r="M117" s="746"/>
      <c r="N117" s="746"/>
      <c r="O117" s="746"/>
      <c r="P117" s="746"/>
    </row>
    <row r="118" spans="1:16" ht="13.5">
      <c r="A118" s="746"/>
      <c r="B118" s="746"/>
      <c r="C118" s="746"/>
      <c r="D118" s="746"/>
      <c r="E118" s="746"/>
      <c r="F118" s="746"/>
      <c r="G118" s="746"/>
      <c r="H118" s="746"/>
      <c r="I118" s="746"/>
      <c r="J118" s="746"/>
      <c r="K118" s="746"/>
      <c r="L118" s="746"/>
      <c r="M118" s="746"/>
      <c r="N118" s="746"/>
      <c r="O118" s="746"/>
      <c r="P118" s="746"/>
    </row>
    <row r="119" spans="1:16" ht="13.5">
      <c r="A119" s="746"/>
      <c r="B119" s="746"/>
      <c r="C119" s="746"/>
      <c r="D119" s="746"/>
      <c r="E119" s="746"/>
      <c r="F119" s="746"/>
      <c r="G119" s="746"/>
      <c r="H119" s="746"/>
      <c r="I119" s="746"/>
      <c r="J119" s="746"/>
      <c r="K119" s="746"/>
      <c r="L119" s="746"/>
      <c r="M119" s="746"/>
      <c r="N119" s="746"/>
      <c r="O119" s="746"/>
      <c r="P119" s="746"/>
    </row>
    <row r="120" spans="1:16" ht="13.5">
      <c r="A120" s="746"/>
      <c r="B120" s="746"/>
      <c r="C120" s="746"/>
      <c r="D120" s="746"/>
      <c r="E120" s="746"/>
      <c r="F120" s="746"/>
      <c r="G120" s="746"/>
      <c r="H120" s="746"/>
      <c r="I120" s="746"/>
      <c r="J120" s="746"/>
      <c r="K120" s="746"/>
      <c r="L120" s="746"/>
      <c r="M120" s="746"/>
      <c r="N120" s="746"/>
      <c r="O120" s="746"/>
      <c r="P120" s="746"/>
    </row>
    <row r="121" spans="1:16" ht="13.5">
      <c r="A121" s="746"/>
      <c r="B121" s="746"/>
      <c r="C121" s="746"/>
      <c r="D121" s="746"/>
      <c r="E121" s="746"/>
      <c r="F121" s="746"/>
      <c r="G121" s="746"/>
      <c r="H121" s="746"/>
      <c r="I121" s="746"/>
      <c r="J121" s="746"/>
      <c r="K121" s="746"/>
      <c r="L121" s="746"/>
      <c r="M121" s="746"/>
      <c r="N121" s="746"/>
      <c r="O121" s="746"/>
      <c r="P121" s="746"/>
    </row>
    <row r="122" spans="1:16" ht="13.5">
      <c r="A122" s="746"/>
      <c r="B122" s="746"/>
      <c r="C122" s="746"/>
      <c r="D122" s="746"/>
      <c r="E122" s="746"/>
      <c r="F122" s="746"/>
      <c r="G122" s="746"/>
      <c r="H122" s="746"/>
      <c r="I122" s="746"/>
      <c r="J122" s="746"/>
      <c r="K122" s="746"/>
      <c r="L122" s="746"/>
      <c r="M122" s="746"/>
      <c r="N122" s="746"/>
      <c r="O122" s="746"/>
      <c r="P122" s="746"/>
    </row>
    <row r="123" spans="1:16" ht="13.5">
      <c r="A123" s="746"/>
      <c r="B123" s="746"/>
      <c r="C123" s="746"/>
      <c r="D123" s="746"/>
      <c r="E123" s="746"/>
      <c r="F123" s="746"/>
      <c r="G123" s="746"/>
      <c r="H123" s="746"/>
      <c r="I123" s="746"/>
      <c r="J123" s="746"/>
      <c r="K123" s="746"/>
      <c r="L123" s="746"/>
      <c r="M123" s="746"/>
      <c r="N123" s="746"/>
      <c r="O123" s="746"/>
      <c r="P123" s="746"/>
    </row>
    <row r="124" spans="1:16" ht="13.5">
      <c r="A124" s="746"/>
      <c r="B124" s="746"/>
      <c r="C124" s="746"/>
      <c r="D124" s="746"/>
      <c r="E124" s="746"/>
      <c r="F124" s="746"/>
      <c r="G124" s="746"/>
      <c r="H124" s="746"/>
      <c r="I124" s="746"/>
      <c r="J124" s="746"/>
      <c r="K124" s="746"/>
      <c r="L124" s="746"/>
      <c r="M124" s="746"/>
      <c r="N124" s="746"/>
      <c r="O124" s="746"/>
      <c r="P124" s="746"/>
    </row>
    <row r="125" spans="1:16" ht="13.5">
      <c r="A125" s="746"/>
      <c r="B125" s="746"/>
      <c r="C125" s="746"/>
      <c r="D125" s="746"/>
      <c r="E125" s="746"/>
      <c r="F125" s="746"/>
      <c r="G125" s="746"/>
      <c r="H125" s="746"/>
      <c r="I125" s="746"/>
      <c r="J125" s="746"/>
      <c r="K125" s="746"/>
      <c r="L125" s="746"/>
      <c r="M125" s="746"/>
      <c r="N125" s="746"/>
      <c r="O125" s="746"/>
      <c r="P125" s="746"/>
    </row>
    <row r="126" spans="1:16" ht="13.5">
      <c r="A126" s="746"/>
      <c r="B126" s="746"/>
      <c r="C126" s="746"/>
      <c r="D126" s="746"/>
      <c r="E126" s="746"/>
      <c r="F126" s="746"/>
      <c r="G126" s="746"/>
      <c r="H126" s="746"/>
      <c r="I126" s="746"/>
      <c r="J126" s="746"/>
      <c r="K126" s="746"/>
      <c r="L126" s="746"/>
      <c r="M126" s="746"/>
      <c r="N126" s="746"/>
      <c r="O126" s="746"/>
      <c r="P126" s="746"/>
    </row>
    <row r="127" spans="1:16" ht="13.5">
      <c r="A127" s="746"/>
      <c r="B127" s="746"/>
      <c r="C127" s="746"/>
      <c r="D127" s="746"/>
      <c r="E127" s="746"/>
      <c r="F127" s="746"/>
      <c r="G127" s="746"/>
      <c r="H127" s="746"/>
      <c r="I127" s="746"/>
      <c r="J127" s="746"/>
      <c r="K127" s="746"/>
      <c r="L127" s="746"/>
      <c r="M127" s="746"/>
      <c r="N127" s="746"/>
      <c r="O127" s="746"/>
      <c r="P127" s="746"/>
    </row>
    <row r="128" spans="1:16" ht="13.5">
      <c r="A128" s="746"/>
      <c r="B128" s="746"/>
      <c r="C128" s="746"/>
      <c r="D128" s="746"/>
      <c r="E128" s="746"/>
      <c r="F128" s="746"/>
      <c r="G128" s="746"/>
      <c r="H128" s="746"/>
      <c r="I128" s="746"/>
      <c r="J128" s="746"/>
      <c r="K128" s="746"/>
      <c r="L128" s="746"/>
      <c r="M128" s="746"/>
      <c r="N128" s="746"/>
      <c r="O128" s="746"/>
      <c r="P128" s="746"/>
    </row>
    <row r="129" spans="1:16" ht="13.5">
      <c r="A129" s="746"/>
      <c r="B129" s="746"/>
      <c r="C129" s="746"/>
      <c r="D129" s="746"/>
      <c r="E129" s="746"/>
      <c r="F129" s="746"/>
      <c r="G129" s="746"/>
      <c r="H129" s="746"/>
      <c r="I129" s="746"/>
      <c r="J129" s="746"/>
      <c r="K129" s="746"/>
      <c r="L129" s="746"/>
      <c r="M129" s="746"/>
      <c r="N129" s="746"/>
      <c r="O129" s="746"/>
      <c r="P129" s="746"/>
    </row>
    <row r="130" spans="1:16" ht="13.5">
      <c r="A130" s="746"/>
      <c r="B130" s="746"/>
      <c r="C130" s="746"/>
      <c r="D130" s="746"/>
      <c r="E130" s="746"/>
      <c r="F130" s="746"/>
      <c r="G130" s="746"/>
      <c r="H130" s="746"/>
      <c r="I130" s="746"/>
      <c r="J130" s="746"/>
      <c r="K130" s="746"/>
      <c r="L130" s="746"/>
      <c r="M130" s="746"/>
      <c r="N130" s="746"/>
      <c r="O130" s="746"/>
      <c r="P130" s="746"/>
    </row>
    <row r="131" spans="1:16" ht="13.5">
      <c r="A131" s="746"/>
      <c r="B131" s="746"/>
      <c r="C131" s="746"/>
      <c r="D131" s="746"/>
      <c r="E131" s="746"/>
      <c r="F131" s="746"/>
      <c r="G131" s="746"/>
      <c r="H131" s="746"/>
      <c r="I131" s="746"/>
      <c r="J131" s="746"/>
      <c r="K131" s="746"/>
      <c r="L131" s="746"/>
      <c r="M131" s="746"/>
      <c r="N131" s="746"/>
      <c r="O131" s="746"/>
      <c r="P131" s="746"/>
    </row>
    <row r="132" spans="1:16" ht="13.5">
      <c r="A132" s="746"/>
      <c r="B132" s="746"/>
      <c r="C132" s="746"/>
      <c r="D132" s="746"/>
      <c r="E132" s="746"/>
      <c r="F132" s="746"/>
      <c r="G132" s="746"/>
      <c r="H132" s="746"/>
      <c r="I132" s="746"/>
      <c r="J132" s="746"/>
      <c r="K132" s="746"/>
      <c r="L132" s="746"/>
      <c r="M132" s="746"/>
      <c r="N132" s="746"/>
      <c r="O132" s="746"/>
      <c r="P132" s="746"/>
    </row>
    <row r="133" spans="1:16" ht="13.5">
      <c r="A133" s="746"/>
      <c r="B133" s="746"/>
      <c r="C133" s="746"/>
      <c r="D133" s="746"/>
      <c r="E133" s="746"/>
      <c r="F133" s="746"/>
      <c r="G133" s="746"/>
      <c r="H133" s="746"/>
      <c r="I133" s="746"/>
      <c r="J133" s="746"/>
      <c r="K133" s="746"/>
      <c r="L133" s="746"/>
      <c r="M133" s="746"/>
      <c r="N133" s="746"/>
      <c r="O133" s="746"/>
      <c r="P133" s="746"/>
    </row>
    <row r="134" spans="1:16" ht="13.5">
      <c r="A134" s="746"/>
      <c r="B134" s="746"/>
      <c r="C134" s="746"/>
      <c r="D134" s="746"/>
      <c r="E134" s="746"/>
      <c r="F134" s="746"/>
      <c r="G134" s="746"/>
      <c r="H134" s="746"/>
      <c r="I134" s="746"/>
      <c r="J134" s="746"/>
      <c r="K134" s="746"/>
      <c r="L134" s="746"/>
      <c r="M134" s="746"/>
      <c r="N134" s="746"/>
      <c r="O134" s="746"/>
      <c r="P134" s="746"/>
    </row>
    <row r="135" spans="1:16" ht="13.5">
      <c r="A135" s="746"/>
      <c r="B135" s="746"/>
      <c r="C135" s="746"/>
      <c r="D135" s="746"/>
      <c r="E135" s="746"/>
      <c r="F135" s="746"/>
      <c r="G135" s="746"/>
      <c r="H135" s="746"/>
      <c r="I135" s="746"/>
      <c r="J135" s="746"/>
      <c r="K135" s="746"/>
      <c r="L135" s="746"/>
      <c r="M135" s="746"/>
      <c r="N135" s="746"/>
      <c r="O135" s="746"/>
      <c r="P135" s="746"/>
    </row>
    <row r="136" spans="1:16" ht="13.5">
      <c r="A136" s="746"/>
      <c r="B136" s="746"/>
      <c r="C136" s="746"/>
      <c r="D136" s="746"/>
      <c r="E136" s="746"/>
      <c r="F136" s="746"/>
      <c r="G136" s="746"/>
      <c r="H136" s="746"/>
      <c r="I136" s="746"/>
      <c r="J136" s="746"/>
      <c r="K136" s="746"/>
      <c r="L136" s="746"/>
      <c r="M136" s="746"/>
      <c r="N136" s="746"/>
      <c r="O136" s="746"/>
      <c r="P136" s="746"/>
    </row>
    <row r="137" spans="1:16" ht="13.5">
      <c r="A137" s="746"/>
      <c r="B137" s="746"/>
      <c r="C137" s="746"/>
      <c r="D137" s="746"/>
      <c r="E137" s="746"/>
      <c r="F137" s="746"/>
      <c r="G137" s="746"/>
      <c r="H137" s="746"/>
      <c r="I137" s="746"/>
      <c r="J137" s="746"/>
      <c r="K137" s="746"/>
      <c r="L137" s="746"/>
      <c r="M137" s="746"/>
      <c r="N137" s="746"/>
      <c r="O137" s="746"/>
      <c r="P137" s="746"/>
    </row>
    <row r="138" spans="1:16" ht="13.5">
      <c r="A138" s="746"/>
      <c r="B138" s="746"/>
      <c r="C138" s="746"/>
      <c r="D138" s="746"/>
      <c r="E138" s="746"/>
      <c r="F138" s="746"/>
      <c r="G138" s="746"/>
      <c r="H138" s="746"/>
      <c r="I138" s="746"/>
      <c r="J138" s="746"/>
      <c r="K138" s="746"/>
      <c r="L138" s="746"/>
      <c r="M138" s="746"/>
      <c r="N138" s="746"/>
      <c r="O138" s="746"/>
      <c r="P138" s="746"/>
    </row>
  </sheetData>
  <mergeCells count="9">
    <mergeCell ref="F8:I8"/>
    <mergeCell ref="A10:P10"/>
    <mergeCell ref="N1:P1"/>
    <mergeCell ref="A2:A3"/>
    <mergeCell ref="B2:J2"/>
    <mergeCell ref="K2:K3"/>
    <mergeCell ref="L2:L3"/>
    <mergeCell ref="M2:O2"/>
    <mergeCell ref="P2:P3"/>
  </mergeCells>
  <phoneticPr fontId="19"/>
  <printOptions horizontalCentered="1"/>
  <pageMargins left="0.47244094488188981" right="0.47244094488188981" top="0.70866141732283472" bottom="0.74803149606299213" header="0"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Normal="100" workbookViewId="0"/>
  </sheetViews>
  <sheetFormatPr defaultColWidth="8.875" defaultRowHeight="17.25"/>
  <cols>
    <col min="1" max="1" width="14.125" style="750" customWidth="1"/>
    <col min="2" max="2" width="9.5" style="750" customWidth="1"/>
    <col min="3" max="3" width="5.5" style="750" customWidth="1"/>
    <col min="4" max="5" width="5.875" style="750" customWidth="1"/>
    <col min="6" max="6" width="7.25" style="750" customWidth="1"/>
    <col min="7" max="7" width="5.5" style="750" customWidth="1"/>
    <col min="8" max="9" width="5.875" style="750" customWidth="1"/>
    <col min="10" max="14" width="5.5" style="750" customWidth="1"/>
    <col min="15" max="15" width="16.125" style="433" customWidth="1"/>
    <col min="16" max="16384" width="8.875" style="433"/>
  </cols>
  <sheetData>
    <row r="1" spans="1:15" s="750" customFormat="1" ht="15" customHeight="1">
      <c r="A1" s="747" t="s">
        <v>458</v>
      </c>
      <c r="B1" s="748"/>
      <c r="C1" s="748"/>
      <c r="D1" s="748"/>
      <c r="E1" s="748"/>
      <c r="F1" s="748"/>
      <c r="G1" s="748"/>
      <c r="H1" s="748"/>
      <c r="I1" s="748"/>
      <c r="J1" s="748"/>
      <c r="K1" s="748"/>
      <c r="L1" s="748"/>
      <c r="M1" s="749"/>
      <c r="N1" s="749"/>
    </row>
    <row r="2" spans="1:15" s="750" customFormat="1" ht="18.75" hidden="1">
      <c r="A2" s="747"/>
      <c r="B2" s="748"/>
      <c r="C2" s="748"/>
      <c r="D2" s="748"/>
      <c r="E2" s="748"/>
      <c r="F2" s="748"/>
      <c r="G2" s="748"/>
      <c r="H2" s="748"/>
      <c r="I2" s="748"/>
      <c r="J2" s="748"/>
      <c r="K2" s="748"/>
      <c r="L2" s="748"/>
      <c r="M2" s="751"/>
      <c r="N2" s="752"/>
    </row>
    <row r="3" spans="1:15" s="760" customFormat="1" ht="15" customHeight="1">
      <c r="A3" s="753" t="s">
        <v>459</v>
      </c>
      <c r="B3" s="754" t="s">
        <v>460</v>
      </c>
      <c r="C3" s="754" t="s">
        <v>461</v>
      </c>
      <c r="D3" s="755" t="s">
        <v>462</v>
      </c>
      <c r="E3" s="756"/>
      <c r="F3" s="754" t="s">
        <v>463</v>
      </c>
      <c r="G3" s="757" t="s">
        <v>464</v>
      </c>
      <c r="H3" s="758"/>
      <c r="I3" s="758"/>
      <c r="J3" s="758"/>
      <c r="K3" s="758"/>
      <c r="L3" s="758"/>
      <c r="M3" s="759"/>
      <c r="N3" s="755" t="s">
        <v>433</v>
      </c>
    </row>
    <row r="4" spans="1:15" s="760" customFormat="1" ht="15" customHeight="1">
      <c r="A4" s="761"/>
      <c r="B4" s="762"/>
      <c r="C4" s="762"/>
      <c r="D4" s="763"/>
      <c r="E4" s="754" t="s">
        <v>465</v>
      </c>
      <c r="F4" s="762"/>
      <c r="G4" s="754" t="s">
        <v>466</v>
      </c>
      <c r="H4" s="764" t="s">
        <v>467</v>
      </c>
      <c r="I4" s="765"/>
      <c r="J4" s="766" t="s">
        <v>468</v>
      </c>
      <c r="K4" s="754" t="s">
        <v>469</v>
      </c>
      <c r="L4" s="754" t="s">
        <v>470</v>
      </c>
      <c r="M4" s="754" t="s">
        <v>471</v>
      </c>
      <c r="N4" s="767"/>
    </row>
    <row r="5" spans="1:15" s="760" customFormat="1" ht="45">
      <c r="A5" s="768"/>
      <c r="B5" s="769"/>
      <c r="C5" s="769"/>
      <c r="D5" s="770"/>
      <c r="E5" s="769"/>
      <c r="F5" s="769"/>
      <c r="G5" s="769"/>
      <c r="H5" s="771"/>
      <c r="I5" s="772" t="s">
        <v>472</v>
      </c>
      <c r="J5" s="773"/>
      <c r="K5" s="769"/>
      <c r="L5" s="769"/>
      <c r="M5" s="769"/>
      <c r="N5" s="774"/>
    </row>
    <row r="6" spans="1:15" s="760" customFormat="1" ht="22.5">
      <c r="A6" s="775" t="s">
        <v>473</v>
      </c>
      <c r="B6" s="776">
        <v>4</v>
      </c>
      <c r="C6" s="776">
        <v>0</v>
      </c>
      <c r="D6" s="776">
        <v>4</v>
      </c>
      <c r="E6" s="776">
        <v>0</v>
      </c>
      <c r="F6" s="776">
        <v>0</v>
      </c>
      <c r="G6" s="776">
        <v>0</v>
      </c>
      <c r="H6" s="776">
        <v>0</v>
      </c>
      <c r="I6" s="776">
        <v>0</v>
      </c>
      <c r="J6" s="776">
        <v>0</v>
      </c>
      <c r="K6" s="776">
        <v>0</v>
      </c>
      <c r="L6" s="776">
        <v>0</v>
      </c>
      <c r="M6" s="776">
        <v>0</v>
      </c>
      <c r="N6" s="777">
        <v>0</v>
      </c>
      <c r="O6" s="778"/>
    </row>
    <row r="7" spans="1:15" s="760" customFormat="1" ht="22.5">
      <c r="A7" s="775" t="s">
        <v>474</v>
      </c>
      <c r="B7" s="776">
        <v>246</v>
      </c>
      <c r="C7" s="776">
        <v>7</v>
      </c>
      <c r="D7" s="776">
        <v>88</v>
      </c>
      <c r="E7" s="776">
        <v>0</v>
      </c>
      <c r="F7" s="776">
        <v>151</v>
      </c>
      <c r="G7" s="776">
        <v>108</v>
      </c>
      <c r="H7" s="776">
        <v>8</v>
      </c>
      <c r="I7" s="776">
        <v>1</v>
      </c>
      <c r="J7" s="776">
        <v>12</v>
      </c>
      <c r="K7" s="776">
        <v>1</v>
      </c>
      <c r="L7" s="776">
        <v>20</v>
      </c>
      <c r="M7" s="776">
        <v>2</v>
      </c>
      <c r="N7" s="777">
        <f>(G7+H7)/F7</f>
        <v>0.76821192052980136</v>
      </c>
      <c r="O7" s="778"/>
    </row>
    <row r="8" spans="1:15" s="760" customFormat="1" ht="22.5">
      <c r="A8" s="775" t="s">
        <v>475</v>
      </c>
      <c r="B8" s="776">
        <v>18</v>
      </c>
      <c r="C8" s="776">
        <v>0</v>
      </c>
      <c r="D8" s="776">
        <v>6</v>
      </c>
      <c r="E8" s="776">
        <v>0</v>
      </c>
      <c r="F8" s="776">
        <v>12</v>
      </c>
      <c r="G8" s="776">
        <v>11</v>
      </c>
      <c r="H8" s="776">
        <v>0</v>
      </c>
      <c r="I8" s="776">
        <v>0</v>
      </c>
      <c r="J8" s="776">
        <v>1</v>
      </c>
      <c r="K8" s="776">
        <v>0</v>
      </c>
      <c r="L8" s="776">
        <v>0</v>
      </c>
      <c r="M8" s="776">
        <v>0</v>
      </c>
      <c r="N8" s="777">
        <f>(G8+H8)/F8</f>
        <v>0.91666666666666663</v>
      </c>
      <c r="O8" s="778"/>
    </row>
    <row r="9" spans="1:15" s="760" customFormat="1" ht="22.5">
      <c r="A9" s="775" t="s">
        <v>476</v>
      </c>
      <c r="B9" s="776">
        <v>0</v>
      </c>
      <c r="C9" s="776">
        <v>0</v>
      </c>
      <c r="D9" s="776">
        <v>0</v>
      </c>
      <c r="E9" s="776">
        <v>0</v>
      </c>
      <c r="F9" s="776">
        <v>0</v>
      </c>
      <c r="G9" s="776">
        <v>0</v>
      </c>
      <c r="H9" s="776">
        <v>0</v>
      </c>
      <c r="I9" s="776">
        <v>0</v>
      </c>
      <c r="J9" s="776">
        <v>0</v>
      </c>
      <c r="K9" s="776">
        <v>0</v>
      </c>
      <c r="L9" s="776">
        <v>0</v>
      </c>
      <c r="M9" s="776">
        <v>0</v>
      </c>
      <c r="N9" s="777">
        <v>0</v>
      </c>
      <c r="O9" s="778"/>
    </row>
    <row r="10" spans="1:15" s="760" customFormat="1" ht="22.5">
      <c r="A10" s="775" t="s">
        <v>477</v>
      </c>
      <c r="B10" s="776">
        <v>54</v>
      </c>
      <c r="C10" s="776">
        <v>0</v>
      </c>
      <c r="D10" s="776">
        <v>54</v>
      </c>
      <c r="E10" s="776">
        <v>0</v>
      </c>
      <c r="F10" s="776">
        <v>0</v>
      </c>
      <c r="G10" s="776">
        <v>0</v>
      </c>
      <c r="H10" s="776">
        <v>0</v>
      </c>
      <c r="I10" s="776">
        <v>0</v>
      </c>
      <c r="J10" s="776">
        <v>0</v>
      </c>
      <c r="K10" s="776">
        <v>0</v>
      </c>
      <c r="L10" s="776">
        <v>0</v>
      </c>
      <c r="M10" s="776">
        <v>0</v>
      </c>
      <c r="N10" s="777">
        <v>0</v>
      </c>
      <c r="O10" s="778"/>
    </row>
    <row r="11" spans="1:15" s="760" customFormat="1" ht="22.5">
      <c r="A11" s="775" t="s">
        <v>478</v>
      </c>
      <c r="B11" s="776">
        <v>0</v>
      </c>
      <c r="C11" s="776">
        <v>0</v>
      </c>
      <c r="D11" s="776">
        <v>0</v>
      </c>
      <c r="E11" s="776">
        <v>0</v>
      </c>
      <c r="F11" s="776">
        <v>0</v>
      </c>
      <c r="G11" s="776">
        <v>0</v>
      </c>
      <c r="H11" s="776">
        <v>0</v>
      </c>
      <c r="I11" s="776">
        <v>0</v>
      </c>
      <c r="J11" s="776">
        <v>0</v>
      </c>
      <c r="K11" s="776">
        <v>0</v>
      </c>
      <c r="L11" s="776">
        <v>0</v>
      </c>
      <c r="M11" s="776">
        <v>0</v>
      </c>
      <c r="N11" s="777">
        <v>0</v>
      </c>
      <c r="O11" s="778"/>
    </row>
    <row r="12" spans="1:15" s="760" customFormat="1" ht="22.5">
      <c r="A12" s="775" t="s">
        <v>479</v>
      </c>
      <c r="B12" s="776">
        <v>0</v>
      </c>
      <c r="C12" s="776">
        <v>0</v>
      </c>
      <c r="D12" s="776">
        <v>0</v>
      </c>
      <c r="E12" s="776">
        <v>0</v>
      </c>
      <c r="F12" s="776">
        <v>0</v>
      </c>
      <c r="G12" s="776">
        <v>0</v>
      </c>
      <c r="H12" s="776">
        <v>0</v>
      </c>
      <c r="I12" s="776">
        <v>0</v>
      </c>
      <c r="J12" s="776">
        <v>0</v>
      </c>
      <c r="K12" s="776">
        <v>0</v>
      </c>
      <c r="L12" s="776">
        <v>0</v>
      </c>
      <c r="M12" s="776">
        <v>0</v>
      </c>
      <c r="N12" s="777">
        <v>0</v>
      </c>
      <c r="O12" s="778"/>
    </row>
    <row r="13" spans="1:15" s="760" customFormat="1" ht="23.25" thickBot="1">
      <c r="A13" s="779" t="s">
        <v>480</v>
      </c>
      <c r="B13" s="780">
        <v>0</v>
      </c>
      <c r="C13" s="780">
        <v>0</v>
      </c>
      <c r="D13" s="780">
        <v>0</v>
      </c>
      <c r="E13" s="780">
        <v>0</v>
      </c>
      <c r="F13" s="780">
        <v>0</v>
      </c>
      <c r="G13" s="780">
        <v>0</v>
      </c>
      <c r="H13" s="780">
        <v>0</v>
      </c>
      <c r="I13" s="780">
        <v>0</v>
      </c>
      <c r="J13" s="780">
        <v>0</v>
      </c>
      <c r="K13" s="780">
        <v>0</v>
      </c>
      <c r="L13" s="780">
        <v>0</v>
      </c>
      <c r="M13" s="780">
        <v>0</v>
      </c>
      <c r="N13" s="781">
        <v>0</v>
      </c>
      <c r="O13" s="778"/>
    </row>
    <row r="14" spans="1:15" s="760" customFormat="1" ht="15" thickTop="1">
      <c r="A14" s="782" t="s">
        <v>481</v>
      </c>
      <c r="B14" s="783">
        <f t="shared" ref="B14:M14" si="0">SUM(B6:B13)</f>
        <v>322</v>
      </c>
      <c r="C14" s="783">
        <f t="shared" si="0"/>
        <v>7</v>
      </c>
      <c r="D14" s="783">
        <f t="shared" si="0"/>
        <v>152</v>
      </c>
      <c r="E14" s="783">
        <f t="shared" si="0"/>
        <v>0</v>
      </c>
      <c r="F14" s="783">
        <f t="shared" si="0"/>
        <v>163</v>
      </c>
      <c r="G14" s="783">
        <f t="shared" si="0"/>
        <v>119</v>
      </c>
      <c r="H14" s="783">
        <f t="shared" si="0"/>
        <v>8</v>
      </c>
      <c r="I14" s="783">
        <f t="shared" si="0"/>
        <v>1</v>
      </c>
      <c r="J14" s="783">
        <f t="shared" si="0"/>
        <v>13</v>
      </c>
      <c r="K14" s="783">
        <f t="shared" si="0"/>
        <v>1</v>
      </c>
      <c r="L14" s="783">
        <f t="shared" si="0"/>
        <v>20</v>
      </c>
      <c r="M14" s="783">
        <f t="shared" si="0"/>
        <v>2</v>
      </c>
      <c r="N14" s="784">
        <f>(G14+H14)/F14</f>
        <v>0.77914110429447858</v>
      </c>
      <c r="O14" s="778"/>
    </row>
    <row r="15" spans="1:15" s="760" customFormat="1" ht="15" customHeight="1">
      <c r="A15" s="785" t="s">
        <v>482</v>
      </c>
      <c r="B15" s="785"/>
      <c r="C15" s="785"/>
      <c r="D15" s="785"/>
      <c r="E15" s="785"/>
      <c r="F15" s="785"/>
      <c r="G15" s="785"/>
      <c r="H15" s="785"/>
      <c r="I15" s="785"/>
      <c r="J15" s="785"/>
      <c r="K15" s="785"/>
      <c r="L15" s="785"/>
      <c r="M15" s="785"/>
      <c r="N15" s="785"/>
      <c r="O15" s="778"/>
    </row>
    <row r="16" spans="1:15">
      <c r="A16" s="760"/>
      <c r="B16" s="786"/>
      <c r="C16" s="786"/>
      <c r="D16" s="787"/>
      <c r="E16" s="787"/>
      <c r="F16" s="787"/>
      <c r="G16" s="788"/>
      <c r="H16" s="787"/>
      <c r="I16" s="787"/>
      <c r="J16" s="788"/>
      <c r="K16" s="787"/>
      <c r="L16" s="760"/>
      <c r="M16" s="760"/>
      <c r="N16" s="760"/>
    </row>
    <row r="17" spans="1:14" ht="14.25">
      <c r="A17" s="760"/>
      <c r="B17" s="760"/>
      <c r="C17" s="760"/>
      <c r="D17" s="760"/>
      <c r="E17" s="760"/>
      <c r="F17" s="760"/>
      <c r="G17" s="760"/>
      <c r="H17" s="760"/>
      <c r="I17" s="760"/>
      <c r="J17" s="760"/>
      <c r="K17" s="760"/>
      <c r="L17" s="760"/>
      <c r="M17" s="760"/>
      <c r="N17" s="760"/>
    </row>
    <row r="18" spans="1:14" ht="14.25">
      <c r="A18" s="760"/>
      <c r="B18" s="760"/>
      <c r="C18" s="760"/>
      <c r="D18" s="760"/>
      <c r="E18" s="760"/>
      <c r="F18" s="760"/>
      <c r="G18" s="760"/>
      <c r="H18" s="760"/>
      <c r="I18" s="760"/>
      <c r="J18" s="760"/>
      <c r="K18" s="760"/>
      <c r="L18" s="760"/>
      <c r="M18" s="760"/>
      <c r="N18" s="760"/>
    </row>
    <row r="34" spans="1:14" ht="13.5">
      <c r="A34" s="433"/>
      <c r="B34" s="433"/>
      <c r="C34" s="433"/>
      <c r="D34" s="433"/>
      <c r="E34" s="433"/>
      <c r="F34" s="433"/>
      <c r="G34" s="433"/>
      <c r="H34" s="433"/>
      <c r="I34" s="433"/>
      <c r="J34" s="433"/>
      <c r="K34" s="433"/>
      <c r="L34" s="433"/>
      <c r="M34" s="433"/>
      <c r="N34" s="433"/>
    </row>
    <row r="35" spans="1:14" ht="13.5">
      <c r="A35" s="433"/>
      <c r="B35" s="433"/>
      <c r="C35" s="433"/>
      <c r="D35" s="433"/>
      <c r="E35" s="433"/>
      <c r="F35" s="433"/>
      <c r="G35" s="433"/>
      <c r="H35" s="433"/>
      <c r="I35" s="433"/>
      <c r="J35" s="433"/>
      <c r="K35" s="433"/>
      <c r="L35" s="433"/>
      <c r="M35" s="433"/>
      <c r="N35" s="433"/>
    </row>
    <row r="36" spans="1:14" ht="13.5">
      <c r="A36" s="433"/>
      <c r="B36" s="433"/>
      <c r="C36" s="433"/>
      <c r="D36" s="433"/>
      <c r="E36" s="433"/>
      <c r="F36" s="433"/>
      <c r="G36" s="433"/>
      <c r="H36" s="433"/>
      <c r="I36" s="433"/>
      <c r="J36" s="433"/>
      <c r="K36" s="433"/>
      <c r="L36" s="433"/>
      <c r="M36" s="433"/>
      <c r="N36" s="433"/>
    </row>
    <row r="37" spans="1:14" ht="13.5">
      <c r="A37" s="433"/>
      <c r="B37" s="433"/>
      <c r="C37" s="433"/>
      <c r="D37" s="433"/>
      <c r="E37" s="433"/>
      <c r="F37" s="433"/>
      <c r="G37" s="433"/>
      <c r="H37" s="433"/>
      <c r="I37" s="433"/>
      <c r="J37" s="433"/>
      <c r="K37" s="433"/>
      <c r="L37" s="433"/>
      <c r="M37" s="433"/>
      <c r="N37" s="433"/>
    </row>
    <row r="38" spans="1:14" ht="13.5">
      <c r="A38" s="433"/>
      <c r="B38" s="433"/>
      <c r="C38" s="433"/>
      <c r="D38" s="433"/>
      <c r="E38" s="433"/>
      <c r="F38" s="433"/>
      <c r="G38" s="433"/>
      <c r="H38" s="433"/>
      <c r="I38" s="433"/>
      <c r="J38" s="433"/>
      <c r="K38" s="433"/>
      <c r="L38" s="433"/>
      <c r="M38" s="433"/>
      <c r="N38" s="433"/>
    </row>
  </sheetData>
  <mergeCells count="16">
    <mergeCell ref="H4:H5"/>
    <mergeCell ref="J4:J5"/>
    <mergeCell ref="K4:K5"/>
    <mergeCell ref="L4:L5"/>
    <mergeCell ref="M4:M5"/>
    <mergeCell ref="A15:N15"/>
    <mergeCell ref="M1:N1"/>
    <mergeCell ref="A3:A5"/>
    <mergeCell ref="B3:B5"/>
    <mergeCell ref="C3:C5"/>
    <mergeCell ref="D3:E3"/>
    <mergeCell ref="F3:F5"/>
    <mergeCell ref="G3:M3"/>
    <mergeCell ref="N3:N5"/>
    <mergeCell ref="E4:E5"/>
    <mergeCell ref="G4:G5"/>
  </mergeCells>
  <phoneticPr fontId="19"/>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workbookViewId="0"/>
  </sheetViews>
  <sheetFormatPr defaultColWidth="9" defaultRowHeight="13.5"/>
  <cols>
    <col min="1" max="1" width="5" style="795" customWidth="1"/>
    <col min="2" max="2" width="40" style="795" customWidth="1"/>
    <col min="3" max="9" width="6.875" style="795" customWidth="1"/>
    <col min="10" max="16384" width="9" style="795"/>
  </cols>
  <sheetData>
    <row r="1" spans="1:9" ht="15" customHeight="1">
      <c r="A1" s="789" t="s">
        <v>483</v>
      </c>
      <c r="B1" s="790"/>
      <c r="C1" s="791"/>
      <c r="D1" s="792"/>
      <c r="E1" s="792"/>
      <c r="F1" s="792"/>
      <c r="G1" s="793"/>
      <c r="H1" s="794"/>
      <c r="I1" s="794"/>
    </row>
    <row r="2" spans="1:9" s="802" customFormat="1" ht="36">
      <c r="A2" s="796" t="s">
        <v>484</v>
      </c>
      <c r="B2" s="797" t="s">
        <v>485</v>
      </c>
      <c r="C2" s="798" t="s">
        <v>486</v>
      </c>
      <c r="D2" s="799" t="s">
        <v>487</v>
      </c>
      <c r="E2" s="799" t="s">
        <v>488</v>
      </c>
      <c r="F2" s="799" t="s">
        <v>489</v>
      </c>
      <c r="G2" s="799" t="s">
        <v>490</v>
      </c>
      <c r="H2" s="800" t="s">
        <v>491</v>
      </c>
      <c r="I2" s="801" t="s">
        <v>104</v>
      </c>
    </row>
    <row r="3" spans="1:9" s="802" customFormat="1" ht="14.1" customHeight="1">
      <c r="A3" s="803" t="s">
        <v>492</v>
      </c>
      <c r="B3" s="739" t="s">
        <v>493</v>
      </c>
      <c r="C3" s="804">
        <v>10</v>
      </c>
      <c r="D3" s="805">
        <v>2</v>
      </c>
      <c r="E3" s="805">
        <v>0</v>
      </c>
      <c r="F3" s="806" t="s">
        <v>272</v>
      </c>
      <c r="G3" s="805">
        <v>1</v>
      </c>
      <c r="H3" s="807" t="s">
        <v>272</v>
      </c>
      <c r="I3" s="808">
        <f t="shared" ref="I3:I21" si="0">SUM(C3:H3)</f>
        <v>13</v>
      </c>
    </row>
    <row r="4" spans="1:9" s="802" customFormat="1" ht="12">
      <c r="A4" s="809"/>
      <c r="B4" s="810" t="s">
        <v>494</v>
      </c>
      <c r="C4" s="811">
        <v>2</v>
      </c>
      <c r="D4" s="811">
        <v>0</v>
      </c>
      <c r="E4" s="811">
        <v>0</v>
      </c>
      <c r="F4" s="811">
        <v>0</v>
      </c>
      <c r="G4" s="811">
        <v>0</v>
      </c>
      <c r="H4" s="807" t="s">
        <v>272</v>
      </c>
      <c r="I4" s="808">
        <f t="shared" si="0"/>
        <v>2</v>
      </c>
    </row>
    <row r="5" spans="1:9" s="802" customFormat="1" ht="12">
      <c r="A5" s="812"/>
      <c r="B5" s="813" t="s">
        <v>495</v>
      </c>
      <c r="C5" s="814">
        <v>0</v>
      </c>
      <c r="D5" s="814">
        <v>0</v>
      </c>
      <c r="E5" s="814">
        <v>0</v>
      </c>
      <c r="F5" s="814">
        <v>0</v>
      </c>
      <c r="G5" s="814">
        <v>0</v>
      </c>
      <c r="H5" s="807" t="s">
        <v>272</v>
      </c>
      <c r="I5" s="808">
        <f t="shared" si="0"/>
        <v>0</v>
      </c>
    </row>
    <row r="6" spans="1:9" s="802" customFormat="1" ht="12">
      <c r="A6" s="812"/>
      <c r="B6" s="815" t="s">
        <v>496</v>
      </c>
      <c r="C6" s="816">
        <v>8</v>
      </c>
      <c r="D6" s="816">
        <v>2</v>
      </c>
      <c r="E6" s="816">
        <v>0</v>
      </c>
      <c r="F6" s="816">
        <v>0</v>
      </c>
      <c r="G6" s="816">
        <v>1</v>
      </c>
      <c r="H6" s="807" t="s">
        <v>272</v>
      </c>
      <c r="I6" s="808">
        <f t="shared" si="0"/>
        <v>11</v>
      </c>
    </row>
    <row r="7" spans="1:9" s="802" customFormat="1" ht="12">
      <c r="A7" s="803" t="s">
        <v>497</v>
      </c>
      <c r="B7" s="817" t="s">
        <v>498</v>
      </c>
      <c r="C7" s="805">
        <v>8</v>
      </c>
      <c r="D7" s="805">
        <v>0</v>
      </c>
      <c r="E7" s="805">
        <v>0</v>
      </c>
      <c r="F7" s="805">
        <v>0</v>
      </c>
      <c r="G7" s="805">
        <v>2</v>
      </c>
      <c r="H7" s="807" t="s">
        <v>272</v>
      </c>
      <c r="I7" s="808">
        <f t="shared" si="0"/>
        <v>10</v>
      </c>
    </row>
    <row r="8" spans="1:9" s="802" customFormat="1" ht="12">
      <c r="A8" s="812"/>
      <c r="B8" s="810" t="s">
        <v>499</v>
      </c>
      <c r="C8" s="811">
        <v>2</v>
      </c>
      <c r="D8" s="811">
        <v>0</v>
      </c>
      <c r="E8" s="811">
        <v>0</v>
      </c>
      <c r="F8" s="811">
        <v>0</v>
      </c>
      <c r="G8" s="811">
        <v>2</v>
      </c>
      <c r="H8" s="807" t="s">
        <v>272</v>
      </c>
      <c r="I8" s="808">
        <f t="shared" si="0"/>
        <v>4</v>
      </c>
    </row>
    <row r="9" spans="1:9" s="802" customFormat="1" ht="12">
      <c r="A9" s="812"/>
      <c r="B9" s="813" t="s">
        <v>500</v>
      </c>
      <c r="C9" s="814">
        <v>3</v>
      </c>
      <c r="D9" s="814">
        <v>0</v>
      </c>
      <c r="E9" s="814">
        <v>0</v>
      </c>
      <c r="F9" s="814">
        <v>0</v>
      </c>
      <c r="G9" s="814">
        <v>0</v>
      </c>
      <c r="H9" s="807" t="s">
        <v>272</v>
      </c>
      <c r="I9" s="808">
        <f t="shared" si="0"/>
        <v>3</v>
      </c>
    </row>
    <row r="10" spans="1:9" s="802" customFormat="1" ht="22.5">
      <c r="A10" s="818"/>
      <c r="B10" s="815" t="s">
        <v>501</v>
      </c>
      <c r="C10" s="816">
        <v>3</v>
      </c>
      <c r="D10" s="816">
        <v>0</v>
      </c>
      <c r="E10" s="816">
        <v>0</v>
      </c>
      <c r="F10" s="816">
        <v>0</v>
      </c>
      <c r="G10" s="816">
        <v>0</v>
      </c>
      <c r="H10" s="807" t="s">
        <v>272</v>
      </c>
      <c r="I10" s="808">
        <f t="shared" si="0"/>
        <v>3</v>
      </c>
    </row>
    <row r="11" spans="1:9" s="802" customFormat="1" ht="12">
      <c r="A11" s="75" t="s">
        <v>502</v>
      </c>
      <c r="B11" s="817" t="s">
        <v>503</v>
      </c>
      <c r="C11" s="806">
        <v>67</v>
      </c>
      <c r="D11" s="805">
        <v>2</v>
      </c>
      <c r="E11" s="806">
        <v>8</v>
      </c>
      <c r="F11" s="806">
        <v>1</v>
      </c>
      <c r="G11" s="806">
        <v>4</v>
      </c>
      <c r="H11" s="807" t="s">
        <v>272</v>
      </c>
      <c r="I11" s="808">
        <f t="shared" si="0"/>
        <v>82</v>
      </c>
    </row>
    <row r="12" spans="1:9" s="802" customFormat="1" ht="12">
      <c r="A12" s="75" t="s">
        <v>504</v>
      </c>
      <c r="B12" s="817" t="s">
        <v>505</v>
      </c>
      <c r="C12" s="806">
        <v>19</v>
      </c>
      <c r="D12" s="806">
        <v>3</v>
      </c>
      <c r="E12" s="806">
        <v>2</v>
      </c>
      <c r="F12" s="806">
        <v>0</v>
      </c>
      <c r="G12" s="806">
        <v>7</v>
      </c>
      <c r="H12" s="807">
        <v>1</v>
      </c>
      <c r="I12" s="808">
        <f t="shared" si="0"/>
        <v>32</v>
      </c>
    </row>
    <row r="13" spans="1:9" s="802" customFormat="1" ht="12">
      <c r="A13" s="75" t="s">
        <v>506</v>
      </c>
      <c r="B13" s="819" t="s">
        <v>507</v>
      </c>
      <c r="C13" s="806">
        <v>6</v>
      </c>
      <c r="D13" s="806">
        <v>1</v>
      </c>
      <c r="E13" s="806">
        <v>1</v>
      </c>
      <c r="F13" s="806">
        <v>0</v>
      </c>
      <c r="G13" s="806">
        <v>3</v>
      </c>
      <c r="H13" s="807">
        <v>0</v>
      </c>
      <c r="I13" s="808">
        <f t="shared" si="0"/>
        <v>11</v>
      </c>
    </row>
    <row r="14" spans="1:9" s="802" customFormat="1" ht="12">
      <c r="A14" s="75" t="s">
        <v>508</v>
      </c>
      <c r="B14" s="819" t="s">
        <v>509</v>
      </c>
      <c r="C14" s="806">
        <v>0</v>
      </c>
      <c r="D14" s="806">
        <v>0</v>
      </c>
      <c r="E14" s="806">
        <v>0</v>
      </c>
      <c r="F14" s="806">
        <v>0</v>
      </c>
      <c r="G14" s="806">
        <v>0</v>
      </c>
      <c r="H14" s="807" t="s">
        <v>272</v>
      </c>
      <c r="I14" s="808">
        <f t="shared" si="0"/>
        <v>0</v>
      </c>
    </row>
    <row r="15" spans="1:9" s="802" customFormat="1" ht="12">
      <c r="A15" s="803" t="s">
        <v>510</v>
      </c>
      <c r="B15" s="819" t="s">
        <v>511</v>
      </c>
      <c r="C15" s="806">
        <v>3</v>
      </c>
      <c r="D15" s="806">
        <v>0</v>
      </c>
      <c r="E15" s="806">
        <v>0</v>
      </c>
      <c r="F15" s="806">
        <v>0</v>
      </c>
      <c r="G15" s="806">
        <v>1</v>
      </c>
      <c r="H15" s="807" t="s">
        <v>272</v>
      </c>
      <c r="I15" s="808">
        <f t="shared" si="0"/>
        <v>4</v>
      </c>
    </row>
    <row r="16" spans="1:9" s="802" customFormat="1" ht="12">
      <c r="A16" s="803" t="s">
        <v>512</v>
      </c>
      <c r="B16" s="819" t="s">
        <v>513</v>
      </c>
      <c r="C16" s="806">
        <v>0</v>
      </c>
      <c r="D16" s="806">
        <v>0</v>
      </c>
      <c r="E16" s="806">
        <v>1</v>
      </c>
      <c r="F16" s="806">
        <v>0</v>
      </c>
      <c r="G16" s="806">
        <v>1</v>
      </c>
      <c r="H16" s="807" t="s">
        <v>272</v>
      </c>
      <c r="I16" s="808">
        <f t="shared" si="0"/>
        <v>2</v>
      </c>
    </row>
    <row r="17" spans="1:9" s="802" customFormat="1" ht="12">
      <c r="A17" s="75" t="s">
        <v>514</v>
      </c>
      <c r="B17" s="819" t="s">
        <v>515</v>
      </c>
      <c r="C17" s="820">
        <v>2</v>
      </c>
      <c r="D17" s="820">
        <v>0</v>
      </c>
      <c r="E17" s="820">
        <v>1</v>
      </c>
      <c r="F17" s="820">
        <v>0</v>
      </c>
      <c r="G17" s="820">
        <v>1</v>
      </c>
      <c r="H17" s="807" t="s">
        <v>272</v>
      </c>
      <c r="I17" s="808">
        <f t="shared" si="0"/>
        <v>4</v>
      </c>
    </row>
    <row r="18" spans="1:9" s="802" customFormat="1" ht="22.5">
      <c r="A18" s="803" t="s">
        <v>516</v>
      </c>
      <c r="B18" s="819" t="s">
        <v>517</v>
      </c>
      <c r="C18" s="820">
        <v>3</v>
      </c>
      <c r="D18" s="820">
        <v>0</v>
      </c>
      <c r="E18" s="820">
        <v>0</v>
      </c>
      <c r="F18" s="820">
        <v>0</v>
      </c>
      <c r="G18" s="820">
        <v>0</v>
      </c>
      <c r="H18" s="807" t="s">
        <v>272</v>
      </c>
      <c r="I18" s="808">
        <f t="shared" si="0"/>
        <v>3</v>
      </c>
    </row>
    <row r="19" spans="1:9" s="802" customFormat="1" ht="12">
      <c r="A19" s="821" t="s">
        <v>518</v>
      </c>
      <c r="B19" s="819"/>
      <c r="C19" s="820">
        <v>1</v>
      </c>
      <c r="D19" s="820">
        <v>0</v>
      </c>
      <c r="E19" s="820">
        <v>0</v>
      </c>
      <c r="F19" s="820">
        <v>0</v>
      </c>
      <c r="G19" s="820">
        <v>0</v>
      </c>
      <c r="H19" s="807">
        <v>0</v>
      </c>
      <c r="I19" s="808">
        <f t="shared" si="0"/>
        <v>1</v>
      </c>
    </row>
    <row r="20" spans="1:9" s="802" customFormat="1" ht="12.75" thickBot="1">
      <c r="A20" s="822" t="s">
        <v>519</v>
      </c>
      <c r="B20" s="823"/>
      <c r="C20" s="824">
        <v>0</v>
      </c>
      <c r="D20" s="824">
        <v>0</v>
      </c>
      <c r="E20" s="824">
        <v>0</v>
      </c>
      <c r="F20" s="824">
        <v>0</v>
      </c>
      <c r="G20" s="824">
        <v>0</v>
      </c>
      <c r="H20" s="825">
        <v>1</v>
      </c>
      <c r="I20" s="808">
        <f t="shared" si="0"/>
        <v>1</v>
      </c>
    </row>
    <row r="21" spans="1:9" s="802" customFormat="1" ht="12.75" thickTop="1">
      <c r="A21" s="826" t="s">
        <v>520</v>
      </c>
      <c r="B21" s="827"/>
      <c r="C21" s="828">
        <f t="shared" ref="C21:H21" si="1">SUM(C3,C7,C11:C20)</f>
        <v>119</v>
      </c>
      <c r="D21" s="828">
        <f t="shared" si="1"/>
        <v>8</v>
      </c>
      <c r="E21" s="828">
        <f t="shared" si="1"/>
        <v>13</v>
      </c>
      <c r="F21" s="828">
        <f t="shared" si="1"/>
        <v>1</v>
      </c>
      <c r="G21" s="828">
        <f t="shared" si="1"/>
        <v>20</v>
      </c>
      <c r="H21" s="828">
        <f t="shared" si="1"/>
        <v>2</v>
      </c>
      <c r="I21" s="829">
        <f t="shared" si="0"/>
        <v>163</v>
      </c>
    </row>
    <row r="22" spans="1:9" s="802" customFormat="1" ht="12">
      <c r="A22" s="830" t="s">
        <v>521</v>
      </c>
      <c r="B22" s="830"/>
      <c r="C22" s="830"/>
      <c r="D22" s="830"/>
      <c r="E22" s="830"/>
      <c r="F22" s="830"/>
      <c r="G22" s="830"/>
      <c r="H22" s="830"/>
      <c r="I22" s="830"/>
    </row>
    <row r="23" spans="1:9" s="802" customFormat="1" ht="15" customHeight="1">
      <c r="A23" s="830" t="s">
        <v>482</v>
      </c>
      <c r="B23" s="830"/>
      <c r="C23" s="830"/>
      <c r="D23" s="830"/>
      <c r="E23" s="830"/>
      <c r="F23" s="830"/>
      <c r="G23" s="830"/>
      <c r="H23" s="830"/>
      <c r="I23" s="830"/>
    </row>
  </sheetData>
  <mergeCells count="4">
    <mergeCell ref="H1:I1"/>
    <mergeCell ref="A21:B21"/>
    <mergeCell ref="A22:I22"/>
    <mergeCell ref="A23:I23"/>
  </mergeCells>
  <phoneticPr fontId="19"/>
  <printOptions horizontalCentered="1"/>
  <pageMargins left="0.47244094488188981" right="0.47244094488188981" top="0.70866141732283472"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zoomScaleNormal="100" workbookViewId="0"/>
  </sheetViews>
  <sheetFormatPr defaultColWidth="8.375" defaultRowHeight="17.25"/>
  <cols>
    <col min="1" max="1" width="5" style="834" customWidth="1"/>
    <col min="2" max="2" width="22.75" style="834" customWidth="1"/>
    <col min="3" max="15" width="5" style="834" customWidth="1"/>
    <col min="16" max="16384" width="8.375" style="834"/>
  </cols>
  <sheetData>
    <row r="1" spans="1:16" ht="15" customHeight="1">
      <c r="A1" s="831" t="s">
        <v>522</v>
      </c>
      <c r="B1" s="832"/>
      <c r="C1" s="832"/>
      <c r="D1" s="832"/>
      <c r="E1" s="832"/>
      <c r="F1" s="832"/>
      <c r="G1" s="832"/>
      <c r="H1" s="832"/>
      <c r="I1" s="832"/>
      <c r="J1" s="832"/>
      <c r="K1" s="832"/>
      <c r="L1" s="832"/>
      <c r="M1" s="832"/>
      <c r="N1" s="832"/>
      <c r="O1" s="833"/>
    </row>
    <row r="2" spans="1:16" hidden="1">
      <c r="A2" s="831"/>
      <c r="B2" s="832"/>
      <c r="C2" s="832"/>
      <c r="D2" s="832"/>
      <c r="E2" s="832"/>
      <c r="F2" s="832"/>
      <c r="G2" s="832"/>
      <c r="H2" s="832"/>
      <c r="I2" s="832"/>
      <c r="J2" s="832"/>
      <c r="K2" s="832"/>
      <c r="L2" s="832"/>
      <c r="M2" s="832"/>
      <c r="N2" s="832"/>
      <c r="O2" s="835"/>
    </row>
    <row r="3" spans="1:16" ht="17.100000000000001" customHeight="1">
      <c r="A3" s="836" t="s">
        <v>523</v>
      </c>
      <c r="B3" s="837"/>
      <c r="C3" s="838">
        <v>4</v>
      </c>
      <c r="D3" s="838">
        <v>5</v>
      </c>
      <c r="E3" s="838">
        <v>6</v>
      </c>
      <c r="F3" s="838">
        <v>7</v>
      </c>
      <c r="G3" s="838">
        <v>8</v>
      </c>
      <c r="H3" s="838">
        <v>9</v>
      </c>
      <c r="I3" s="838">
        <v>10</v>
      </c>
      <c r="J3" s="838">
        <v>11</v>
      </c>
      <c r="K3" s="838">
        <v>12</v>
      </c>
      <c r="L3" s="838">
        <v>1</v>
      </c>
      <c r="M3" s="838">
        <v>2</v>
      </c>
      <c r="N3" s="839">
        <v>3</v>
      </c>
      <c r="O3" s="840" t="s">
        <v>520</v>
      </c>
    </row>
    <row r="4" spans="1:16">
      <c r="A4" s="841"/>
      <c r="B4" s="837"/>
      <c r="C4" s="842"/>
      <c r="D4" s="842"/>
      <c r="E4" s="842"/>
      <c r="F4" s="842"/>
      <c r="G4" s="842"/>
      <c r="H4" s="842"/>
      <c r="I4" s="842"/>
      <c r="J4" s="842"/>
      <c r="K4" s="842"/>
      <c r="L4" s="842"/>
      <c r="M4" s="842"/>
      <c r="N4" s="843"/>
      <c r="O4" s="844"/>
    </row>
    <row r="5" spans="1:16">
      <c r="A5" s="845" t="s">
        <v>524</v>
      </c>
      <c r="B5" s="846"/>
      <c r="C5" s="847">
        <v>27</v>
      </c>
      <c r="D5" s="847">
        <v>28</v>
      </c>
      <c r="E5" s="847">
        <v>25</v>
      </c>
      <c r="F5" s="847">
        <v>30</v>
      </c>
      <c r="G5" s="847">
        <v>27</v>
      </c>
      <c r="H5" s="847">
        <v>23</v>
      </c>
      <c r="I5" s="847">
        <v>27</v>
      </c>
      <c r="J5" s="847">
        <v>32</v>
      </c>
      <c r="K5" s="847">
        <v>29</v>
      </c>
      <c r="L5" s="847">
        <v>25</v>
      </c>
      <c r="M5" s="847">
        <v>23</v>
      </c>
      <c r="N5" s="848">
        <v>26</v>
      </c>
      <c r="O5" s="849">
        <f>SUM(C5:N5)</f>
        <v>322</v>
      </c>
      <c r="P5" s="850"/>
    </row>
    <row r="6" spans="1:16">
      <c r="A6" s="851" t="s">
        <v>525</v>
      </c>
      <c r="B6" s="846"/>
      <c r="C6" s="847">
        <v>2</v>
      </c>
      <c r="D6" s="847">
        <v>0</v>
      </c>
      <c r="E6" s="847">
        <v>0</v>
      </c>
      <c r="F6" s="847">
        <v>0</v>
      </c>
      <c r="G6" s="847">
        <v>2</v>
      </c>
      <c r="H6" s="847">
        <v>0</v>
      </c>
      <c r="I6" s="847">
        <v>0</v>
      </c>
      <c r="J6" s="847">
        <v>0</v>
      </c>
      <c r="K6" s="847">
        <v>2</v>
      </c>
      <c r="L6" s="847">
        <v>1</v>
      </c>
      <c r="M6" s="847">
        <v>0</v>
      </c>
      <c r="N6" s="848">
        <v>0</v>
      </c>
      <c r="O6" s="849">
        <f t="shared" ref="O6:O21" si="0">SUM(C6:N6)</f>
        <v>7</v>
      </c>
      <c r="P6" s="852"/>
    </row>
    <row r="7" spans="1:16">
      <c r="A7" s="851" t="s">
        <v>462</v>
      </c>
      <c r="B7" s="846"/>
      <c r="C7" s="847">
        <v>12</v>
      </c>
      <c r="D7" s="847">
        <v>8</v>
      </c>
      <c r="E7" s="847">
        <v>14</v>
      </c>
      <c r="F7" s="847">
        <v>14</v>
      </c>
      <c r="G7" s="847">
        <v>15</v>
      </c>
      <c r="H7" s="847">
        <v>11</v>
      </c>
      <c r="I7" s="847">
        <v>10</v>
      </c>
      <c r="J7" s="847">
        <v>17</v>
      </c>
      <c r="K7" s="847">
        <v>13</v>
      </c>
      <c r="L7" s="847">
        <v>15</v>
      </c>
      <c r="M7" s="847">
        <v>8</v>
      </c>
      <c r="N7" s="848">
        <v>15</v>
      </c>
      <c r="O7" s="849">
        <f t="shared" si="0"/>
        <v>152</v>
      </c>
      <c r="P7" s="852"/>
    </row>
    <row r="8" spans="1:16">
      <c r="A8" s="851" t="s">
        <v>526</v>
      </c>
      <c r="B8" s="846"/>
      <c r="C8" s="847">
        <v>0</v>
      </c>
      <c r="D8" s="847">
        <v>0</v>
      </c>
      <c r="E8" s="847">
        <v>0</v>
      </c>
      <c r="F8" s="847">
        <v>0</v>
      </c>
      <c r="G8" s="847">
        <v>0</v>
      </c>
      <c r="H8" s="847">
        <v>0</v>
      </c>
      <c r="I8" s="847">
        <v>0</v>
      </c>
      <c r="J8" s="847">
        <v>0</v>
      </c>
      <c r="K8" s="847">
        <v>0</v>
      </c>
      <c r="L8" s="847">
        <v>0</v>
      </c>
      <c r="M8" s="847">
        <v>0</v>
      </c>
      <c r="N8" s="848">
        <v>0</v>
      </c>
      <c r="O8" s="849">
        <f t="shared" si="0"/>
        <v>0</v>
      </c>
      <c r="P8" s="852"/>
    </row>
    <row r="9" spans="1:16">
      <c r="A9" s="851" t="s">
        <v>527</v>
      </c>
      <c r="B9" s="846"/>
      <c r="C9" s="853">
        <v>13</v>
      </c>
      <c r="D9" s="853">
        <v>20</v>
      </c>
      <c r="E9" s="853">
        <v>11</v>
      </c>
      <c r="F9" s="853">
        <v>16</v>
      </c>
      <c r="G9" s="853">
        <v>10</v>
      </c>
      <c r="H9" s="853">
        <v>12</v>
      </c>
      <c r="I9" s="853">
        <v>17</v>
      </c>
      <c r="J9" s="853">
        <v>15</v>
      </c>
      <c r="K9" s="853">
        <v>14</v>
      </c>
      <c r="L9" s="853">
        <v>9</v>
      </c>
      <c r="M9" s="853">
        <v>15</v>
      </c>
      <c r="N9" s="854">
        <v>11</v>
      </c>
      <c r="O9" s="849">
        <f t="shared" si="0"/>
        <v>163</v>
      </c>
      <c r="P9" s="852"/>
    </row>
    <row r="10" spans="1:16" ht="17.100000000000001" customHeight="1">
      <c r="A10" s="855" t="s">
        <v>528</v>
      </c>
      <c r="B10" s="856" t="s">
        <v>529</v>
      </c>
      <c r="C10" s="853">
        <v>1</v>
      </c>
      <c r="D10" s="853">
        <v>1</v>
      </c>
      <c r="E10" s="853">
        <v>0</v>
      </c>
      <c r="F10" s="853">
        <v>1</v>
      </c>
      <c r="G10" s="853">
        <v>1</v>
      </c>
      <c r="H10" s="853">
        <v>1</v>
      </c>
      <c r="I10" s="853">
        <v>4</v>
      </c>
      <c r="J10" s="853">
        <v>1</v>
      </c>
      <c r="K10" s="853">
        <v>1</v>
      </c>
      <c r="L10" s="853">
        <v>1</v>
      </c>
      <c r="M10" s="853">
        <v>1</v>
      </c>
      <c r="N10" s="854">
        <v>1</v>
      </c>
      <c r="O10" s="849">
        <f t="shared" si="0"/>
        <v>14</v>
      </c>
      <c r="P10" s="852"/>
    </row>
    <row r="11" spans="1:16">
      <c r="A11" s="855"/>
      <c r="B11" s="856" t="s">
        <v>530</v>
      </c>
      <c r="C11" s="853">
        <v>0</v>
      </c>
      <c r="D11" s="853">
        <v>0</v>
      </c>
      <c r="E11" s="853">
        <v>1</v>
      </c>
      <c r="F11" s="853">
        <v>0</v>
      </c>
      <c r="G11" s="853">
        <v>0</v>
      </c>
      <c r="H11" s="853">
        <v>1</v>
      </c>
      <c r="I11" s="853">
        <v>1</v>
      </c>
      <c r="J11" s="853">
        <v>0</v>
      </c>
      <c r="K11" s="853">
        <v>0</v>
      </c>
      <c r="L11" s="853">
        <v>0</v>
      </c>
      <c r="M11" s="853">
        <v>1</v>
      </c>
      <c r="N11" s="854">
        <v>0</v>
      </c>
      <c r="O11" s="849">
        <f t="shared" si="0"/>
        <v>4</v>
      </c>
      <c r="P11" s="852"/>
    </row>
    <row r="12" spans="1:16">
      <c r="A12" s="855"/>
      <c r="B12" s="856" t="s">
        <v>531</v>
      </c>
      <c r="C12" s="853">
        <v>0</v>
      </c>
      <c r="D12" s="853">
        <v>1</v>
      </c>
      <c r="E12" s="853">
        <v>1</v>
      </c>
      <c r="F12" s="853">
        <v>1</v>
      </c>
      <c r="G12" s="853">
        <v>1</v>
      </c>
      <c r="H12" s="853">
        <v>1</v>
      </c>
      <c r="I12" s="853">
        <v>1</v>
      </c>
      <c r="J12" s="853">
        <v>1</v>
      </c>
      <c r="K12" s="853">
        <v>1</v>
      </c>
      <c r="L12" s="853">
        <v>1</v>
      </c>
      <c r="M12" s="853">
        <v>1</v>
      </c>
      <c r="N12" s="854">
        <v>0</v>
      </c>
      <c r="O12" s="849">
        <f t="shared" si="0"/>
        <v>10</v>
      </c>
      <c r="P12" s="852"/>
    </row>
    <row r="13" spans="1:16">
      <c r="A13" s="855"/>
      <c r="B13" s="857" t="s">
        <v>532</v>
      </c>
      <c r="C13" s="853">
        <v>0</v>
      </c>
      <c r="D13" s="853">
        <v>1</v>
      </c>
      <c r="E13" s="853">
        <v>1</v>
      </c>
      <c r="F13" s="853">
        <v>0</v>
      </c>
      <c r="G13" s="853">
        <v>0</v>
      </c>
      <c r="H13" s="853">
        <v>0</v>
      </c>
      <c r="I13" s="853">
        <v>1</v>
      </c>
      <c r="J13" s="853">
        <v>0</v>
      </c>
      <c r="K13" s="853">
        <v>1</v>
      </c>
      <c r="L13" s="853">
        <v>0</v>
      </c>
      <c r="M13" s="853">
        <v>0</v>
      </c>
      <c r="N13" s="854">
        <v>0</v>
      </c>
      <c r="O13" s="849">
        <f t="shared" si="0"/>
        <v>4</v>
      </c>
      <c r="P13" s="852"/>
    </row>
    <row r="14" spans="1:16">
      <c r="A14" s="855"/>
      <c r="B14" s="856" t="s">
        <v>533</v>
      </c>
      <c r="C14" s="853">
        <v>0</v>
      </c>
      <c r="D14" s="853">
        <v>0</v>
      </c>
      <c r="E14" s="853">
        <v>0</v>
      </c>
      <c r="F14" s="853">
        <v>0</v>
      </c>
      <c r="G14" s="853">
        <v>0</v>
      </c>
      <c r="H14" s="853">
        <v>0</v>
      </c>
      <c r="I14" s="853">
        <v>0</v>
      </c>
      <c r="J14" s="853">
        <v>1</v>
      </c>
      <c r="K14" s="853">
        <v>1</v>
      </c>
      <c r="L14" s="853">
        <v>0</v>
      </c>
      <c r="M14" s="853">
        <v>0</v>
      </c>
      <c r="N14" s="854">
        <v>0</v>
      </c>
      <c r="O14" s="849">
        <f t="shared" si="0"/>
        <v>2</v>
      </c>
      <c r="P14" s="852"/>
    </row>
    <row r="15" spans="1:16">
      <c r="A15" s="855"/>
      <c r="B15" s="857" t="s">
        <v>534</v>
      </c>
      <c r="C15" s="853">
        <v>0</v>
      </c>
      <c r="D15" s="853">
        <v>0</v>
      </c>
      <c r="E15" s="853">
        <v>0</v>
      </c>
      <c r="F15" s="853">
        <v>0</v>
      </c>
      <c r="G15" s="853">
        <v>0</v>
      </c>
      <c r="H15" s="853">
        <v>0</v>
      </c>
      <c r="I15" s="853">
        <v>0</v>
      </c>
      <c r="J15" s="853">
        <v>0</v>
      </c>
      <c r="K15" s="853">
        <v>1</v>
      </c>
      <c r="L15" s="853">
        <v>0</v>
      </c>
      <c r="M15" s="853">
        <v>0</v>
      </c>
      <c r="N15" s="854">
        <v>1</v>
      </c>
      <c r="O15" s="849">
        <f t="shared" si="0"/>
        <v>2</v>
      </c>
      <c r="P15" s="852"/>
    </row>
    <row r="16" spans="1:16">
      <c r="A16" s="855"/>
      <c r="B16" s="857" t="s">
        <v>535</v>
      </c>
      <c r="C16" s="853">
        <v>1</v>
      </c>
      <c r="D16" s="853">
        <v>2</v>
      </c>
      <c r="E16" s="853">
        <v>0</v>
      </c>
      <c r="F16" s="853">
        <v>0</v>
      </c>
      <c r="G16" s="853">
        <v>0</v>
      </c>
      <c r="H16" s="853">
        <v>2</v>
      </c>
      <c r="I16" s="853">
        <v>0</v>
      </c>
      <c r="J16" s="853">
        <v>1</v>
      </c>
      <c r="K16" s="853">
        <v>0</v>
      </c>
      <c r="L16" s="853">
        <v>1</v>
      </c>
      <c r="M16" s="853">
        <v>1</v>
      </c>
      <c r="N16" s="854">
        <v>1</v>
      </c>
      <c r="O16" s="849">
        <f t="shared" si="0"/>
        <v>9</v>
      </c>
      <c r="P16" s="852"/>
    </row>
    <row r="17" spans="1:16">
      <c r="A17" s="855"/>
      <c r="B17" s="856" t="s">
        <v>536</v>
      </c>
      <c r="C17" s="853">
        <v>8</v>
      </c>
      <c r="D17" s="853">
        <v>8</v>
      </c>
      <c r="E17" s="853">
        <v>6</v>
      </c>
      <c r="F17" s="853">
        <v>3</v>
      </c>
      <c r="G17" s="853">
        <v>3</v>
      </c>
      <c r="H17" s="853">
        <v>3</v>
      </c>
      <c r="I17" s="853">
        <v>6</v>
      </c>
      <c r="J17" s="853">
        <v>3</v>
      </c>
      <c r="K17" s="853">
        <v>3</v>
      </c>
      <c r="L17" s="853">
        <v>1</v>
      </c>
      <c r="M17" s="853">
        <v>4</v>
      </c>
      <c r="N17" s="854">
        <v>3</v>
      </c>
      <c r="O17" s="849">
        <f t="shared" si="0"/>
        <v>51</v>
      </c>
      <c r="P17" s="852"/>
    </row>
    <row r="18" spans="1:16">
      <c r="A18" s="855"/>
      <c r="B18" s="856" t="s">
        <v>537</v>
      </c>
      <c r="C18" s="853">
        <v>3</v>
      </c>
      <c r="D18" s="853">
        <v>5</v>
      </c>
      <c r="E18" s="853">
        <v>2</v>
      </c>
      <c r="F18" s="853">
        <v>9</v>
      </c>
      <c r="G18" s="853">
        <v>5</v>
      </c>
      <c r="H18" s="853">
        <v>4</v>
      </c>
      <c r="I18" s="853">
        <v>3</v>
      </c>
      <c r="J18" s="853">
        <v>8</v>
      </c>
      <c r="K18" s="853">
        <v>6</v>
      </c>
      <c r="L18" s="853">
        <v>5</v>
      </c>
      <c r="M18" s="853">
        <v>7</v>
      </c>
      <c r="N18" s="854">
        <v>5</v>
      </c>
      <c r="O18" s="849">
        <f t="shared" si="0"/>
        <v>62</v>
      </c>
      <c r="P18" s="852"/>
    </row>
    <row r="19" spans="1:16">
      <c r="A19" s="855"/>
      <c r="B19" s="856" t="s">
        <v>538</v>
      </c>
      <c r="C19" s="853">
        <v>0</v>
      </c>
      <c r="D19" s="853">
        <v>0</v>
      </c>
      <c r="E19" s="853">
        <v>0</v>
      </c>
      <c r="F19" s="853">
        <v>0</v>
      </c>
      <c r="G19" s="853">
        <v>0</v>
      </c>
      <c r="H19" s="853">
        <v>0</v>
      </c>
      <c r="I19" s="853">
        <v>1</v>
      </c>
      <c r="J19" s="853">
        <v>0</v>
      </c>
      <c r="K19" s="853">
        <v>0</v>
      </c>
      <c r="L19" s="853">
        <v>0</v>
      </c>
      <c r="M19" s="853">
        <v>0</v>
      </c>
      <c r="N19" s="854">
        <v>0</v>
      </c>
      <c r="O19" s="849">
        <f t="shared" si="0"/>
        <v>1</v>
      </c>
      <c r="P19" s="852"/>
    </row>
    <row r="20" spans="1:16">
      <c r="A20" s="855"/>
      <c r="B20" s="856" t="s">
        <v>539</v>
      </c>
      <c r="C20" s="853">
        <v>0</v>
      </c>
      <c r="D20" s="853">
        <v>2</v>
      </c>
      <c r="E20" s="853">
        <v>0</v>
      </c>
      <c r="F20" s="853">
        <v>2</v>
      </c>
      <c r="G20" s="853">
        <v>0</v>
      </c>
      <c r="H20" s="853">
        <v>0</v>
      </c>
      <c r="I20" s="853">
        <v>0</v>
      </c>
      <c r="J20" s="853">
        <v>0</v>
      </c>
      <c r="K20" s="853">
        <v>0</v>
      </c>
      <c r="L20" s="853">
        <v>0</v>
      </c>
      <c r="M20" s="853">
        <v>0</v>
      </c>
      <c r="N20" s="854">
        <v>0</v>
      </c>
      <c r="O20" s="849">
        <f t="shared" si="0"/>
        <v>4</v>
      </c>
      <c r="P20" s="852"/>
    </row>
    <row r="21" spans="1:16">
      <c r="A21" s="855"/>
      <c r="B21" s="856" t="s">
        <v>540</v>
      </c>
      <c r="C21" s="853">
        <v>0</v>
      </c>
      <c r="D21" s="853">
        <v>0</v>
      </c>
      <c r="E21" s="853">
        <v>0</v>
      </c>
      <c r="F21" s="853">
        <v>0</v>
      </c>
      <c r="G21" s="853">
        <v>0</v>
      </c>
      <c r="H21" s="853">
        <v>0</v>
      </c>
      <c r="I21" s="853">
        <v>0</v>
      </c>
      <c r="J21" s="853">
        <v>0</v>
      </c>
      <c r="K21" s="853">
        <v>0</v>
      </c>
      <c r="L21" s="853">
        <v>0</v>
      </c>
      <c r="M21" s="853">
        <v>0</v>
      </c>
      <c r="N21" s="854">
        <v>0</v>
      </c>
      <c r="O21" s="849">
        <f t="shared" si="0"/>
        <v>0</v>
      </c>
      <c r="P21" s="852"/>
    </row>
    <row r="22" spans="1:16" ht="24.95" customHeight="1">
      <c r="A22" s="858" t="s">
        <v>541</v>
      </c>
      <c r="B22" s="858"/>
      <c r="C22" s="858"/>
      <c r="D22" s="858"/>
      <c r="E22" s="858"/>
      <c r="F22" s="858"/>
      <c r="G22" s="858"/>
      <c r="H22" s="858"/>
      <c r="I22" s="858"/>
      <c r="J22" s="858"/>
      <c r="K22" s="858"/>
      <c r="L22" s="858"/>
      <c r="M22" s="858"/>
      <c r="N22" s="858"/>
      <c r="O22" s="858"/>
      <c r="P22" s="852"/>
    </row>
    <row r="23" spans="1:16" s="860" customFormat="1" ht="15" customHeight="1">
      <c r="A23" s="311" t="s">
        <v>482</v>
      </c>
      <c r="B23" s="311"/>
      <c r="C23" s="311"/>
      <c r="D23" s="311"/>
      <c r="E23" s="311"/>
      <c r="F23" s="311"/>
      <c r="G23" s="311"/>
      <c r="H23" s="311"/>
      <c r="I23" s="311"/>
      <c r="J23" s="311"/>
      <c r="K23" s="311"/>
      <c r="L23" s="311"/>
      <c r="M23" s="311"/>
      <c r="N23" s="311"/>
      <c r="O23" s="311"/>
      <c r="P23" s="859"/>
    </row>
  </sheetData>
  <mergeCells count="17">
    <mergeCell ref="N3:N4"/>
    <mergeCell ref="O3:O4"/>
    <mergeCell ref="A10:A21"/>
    <mergeCell ref="A22:O22"/>
    <mergeCell ref="A23:O23"/>
    <mergeCell ref="H3:H4"/>
    <mergeCell ref="I3:I4"/>
    <mergeCell ref="J3:J4"/>
    <mergeCell ref="K3:K4"/>
    <mergeCell ref="L3:L4"/>
    <mergeCell ref="M3:M4"/>
    <mergeCell ref="A3:B4"/>
    <mergeCell ref="C3:C4"/>
    <mergeCell ref="D3:D4"/>
    <mergeCell ref="E3:E4"/>
    <mergeCell ref="F3:F4"/>
    <mergeCell ref="G3:G4"/>
  </mergeCells>
  <phoneticPr fontId="19"/>
  <printOptions horizontalCentered="1"/>
  <pageMargins left="0.47244094488188981" right="0.47244094488188981" top="0.70866141732283472"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heetViews>
  <sheetFormatPr defaultColWidth="8.375" defaultRowHeight="13.5"/>
  <cols>
    <col min="1" max="1" width="5" style="870" customWidth="1"/>
    <col min="2" max="2" width="22.75" style="870" customWidth="1"/>
    <col min="3" max="15" width="5" style="870" customWidth="1"/>
    <col min="16" max="16384" width="8.375" style="870"/>
  </cols>
  <sheetData>
    <row r="1" spans="1:15" s="863" customFormat="1" ht="15" customHeight="1">
      <c r="A1" s="861" t="s">
        <v>542</v>
      </c>
      <c r="B1" s="862"/>
      <c r="N1" s="864"/>
      <c r="O1" s="864"/>
    </row>
    <row r="2" spans="1:15" ht="14.1" customHeight="1">
      <c r="A2" s="865" t="s">
        <v>543</v>
      </c>
      <c r="B2" s="866"/>
      <c r="C2" s="867">
        <v>4</v>
      </c>
      <c r="D2" s="867">
        <v>5</v>
      </c>
      <c r="E2" s="867">
        <v>6</v>
      </c>
      <c r="F2" s="867">
        <v>7</v>
      </c>
      <c r="G2" s="867">
        <v>8</v>
      </c>
      <c r="H2" s="867">
        <v>9</v>
      </c>
      <c r="I2" s="867">
        <v>10</v>
      </c>
      <c r="J2" s="867">
        <v>11</v>
      </c>
      <c r="K2" s="867">
        <v>12</v>
      </c>
      <c r="L2" s="867">
        <v>1</v>
      </c>
      <c r="M2" s="867">
        <v>2</v>
      </c>
      <c r="N2" s="868">
        <v>3</v>
      </c>
      <c r="O2" s="869" t="s">
        <v>265</v>
      </c>
    </row>
    <row r="3" spans="1:15" ht="14.1" customHeight="1">
      <c r="A3" s="871" t="s">
        <v>544</v>
      </c>
      <c r="B3" s="872"/>
      <c r="C3" s="873">
        <v>6</v>
      </c>
      <c r="D3" s="873">
        <v>4</v>
      </c>
      <c r="E3" s="873">
        <v>1</v>
      </c>
      <c r="F3" s="873">
        <v>2</v>
      </c>
      <c r="G3" s="873">
        <v>3</v>
      </c>
      <c r="H3" s="873">
        <v>0</v>
      </c>
      <c r="I3" s="873">
        <v>2</v>
      </c>
      <c r="J3" s="873">
        <v>3</v>
      </c>
      <c r="K3" s="873">
        <v>8</v>
      </c>
      <c r="L3" s="873">
        <v>2</v>
      </c>
      <c r="M3" s="873">
        <v>2</v>
      </c>
      <c r="N3" s="874">
        <v>5</v>
      </c>
      <c r="O3" s="875">
        <f>SUM(C3:N3)</f>
        <v>38</v>
      </c>
    </row>
    <row r="4" spans="1:15" ht="14.1" customHeight="1">
      <c r="A4" s="876"/>
      <c r="B4" s="877" t="s">
        <v>545</v>
      </c>
      <c r="C4" s="873">
        <v>1</v>
      </c>
      <c r="D4" s="873">
        <v>0</v>
      </c>
      <c r="E4" s="873">
        <v>0</v>
      </c>
      <c r="F4" s="873">
        <v>1</v>
      </c>
      <c r="G4" s="873">
        <v>2</v>
      </c>
      <c r="H4" s="873">
        <v>0</v>
      </c>
      <c r="I4" s="873">
        <v>0</v>
      </c>
      <c r="J4" s="873">
        <v>1</v>
      </c>
      <c r="K4" s="873">
        <v>3</v>
      </c>
      <c r="L4" s="873">
        <v>1</v>
      </c>
      <c r="M4" s="873">
        <v>0</v>
      </c>
      <c r="N4" s="874">
        <v>2</v>
      </c>
      <c r="O4" s="875">
        <f t="shared" ref="O4:O24" si="0">SUM(C4:N4)</f>
        <v>11</v>
      </c>
    </row>
    <row r="5" spans="1:15" ht="14.1" customHeight="1">
      <c r="A5" s="876"/>
      <c r="B5" s="877" t="s">
        <v>530</v>
      </c>
      <c r="C5" s="873">
        <v>0</v>
      </c>
      <c r="D5" s="873" t="s">
        <v>270</v>
      </c>
      <c r="E5" s="873" t="s">
        <v>270</v>
      </c>
      <c r="F5" s="873">
        <v>0</v>
      </c>
      <c r="G5" s="873">
        <v>0</v>
      </c>
      <c r="H5" s="873">
        <v>0</v>
      </c>
      <c r="I5" s="873">
        <v>0</v>
      </c>
      <c r="J5" s="873">
        <v>0</v>
      </c>
      <c r="K5" s="873">
        <v>0</v>
      </c>
      <c r="L5" s="873">
        <v>0</v>
      </c>
      <c r="M5" s="873">
        <v>0</v>
      </c>
      <c r="N5" s="874">
        <v>1</v>
      </c>
      <c r="O5" s="875">
        <f t="shared" si="0"/>
        <v>1</v>
      </c>
    </row>
    <row r="6" spans="1:15" ht="14.1" customHeight="1">
      <c r="A6" s="876"/>
      <c r="B6" s="877" t="s">
        <v>546</v>
      </c>
      <c r="C6" s="873" t="s">
        <v>270</v>
      </c>
      <c r="D6" s="873">
        <v>0</v>
      </c>
      <c r="E6" s="873">
        <v>0</v>
      </c>
      <c r="F6" s="873">
        <v>0</v>
      </c>
      <c r="G6" s="873">
        <v>1</v>
      </c>
      <c r="H6" s="873">
        <v>0</v>
      </c>
      <c r="I6" s="873">
        <v>0</v>
      </c>
      <c r="J6" s="873">
        <v>1</v>
      </c>
      <c r="K6" s="873">
        <v>1</v>
      </c>
      <c r="L6" s="873">
        <v>0</v>
      </c>
      <c r="M6" s="873">
        <v>1</v>
      </c>
      <c r="N6" s="874">
        <v>1</v>
      </c>
      <c r="O6" s="875">
        <f t="shared" si="0"/>
        <v>5</v>
      </c>
    </row>
    <row r="7" spans="1:15" ht="14.1" customHeight="1">
      <c r="A7" s="876"/>
      <c r="B7" s="877" t="s">
        <v>547</v>
      </c>
      <c r="C7" s="873">
        <v>1</v>
      </c>
      <c r="D7" s="873">
        <v>0</v>
      </c>
      <c r="E7" s="873" t="s">
        <v>270</v>
      </c>
      <c r="F7" s="873">
        <v>1</v>
      </c>
      <c r="G7" s="873">
        <v>0</v>
      </c>
      <c r="H7" s="873">
        <v>0</v>
      </c>
      <c r="I7" s="873">
        <v>1</v>
      </c>
      <c r="J7" s="873">
        <v>0</v>
      </c>
      <c r="K7" s="873">
        <v>1</v>
      </c>
      <c r="L7" s="873">
        <v>0</v>
      </c>
      <c r="M7" s="873">
        <v>0</v>
      </c>
      <c r="N7" s="874">
        <v>0</v>
      </c>
      <c r="O7" s="875">
        <f t="shared" si="0"/>
        <v>4</v>
      </c>
    </row>
    <row r="8" spans="1:15" ht="14.1" customHeight="1">
      <c r="A8" s="876"/>
      <c r="B8" s="877" t="s">
        <v>548</v>
      </c>
      <c r="C8" s="873">
        <v>0</v>
      </c>
      <c r="D8" s="873">
        <v>0</v>
      </c>
      <c r="E8" s="873">
        <v>0</v>
      </c>
      <c r="F8" s="873">
        <v>0</v>
      </c>
      <c r="G8" s="873">
        <v>0</v>
      </c>
      <c r="H8" s="873">
        <v>0</v>
      </c>
      <c r="I8" s="873">
        <v>0</v>
      </c>
      <c r="J8" s="873">
        <v>0</v>
      </c>
      <c r="K8" s="873">
        <v>2</v>
      </c>
      <c r="L8" s="873">
        <v>1</v>
      </c>
      <c r="M8" s="873">
        <v>0</v>
      </c>
      <c r="N8" s="874">
        <v>0</v>
      </c>
      <c r="O8" s="875">
        <f t="shared" si="0"/>
        <v>3</v>
      </c>
    </row>
    <row r="9" spans="1:15" ht="14.1" customHeight="1">
      <c r="A9" s="876"/>
      <c r="B9" s="878" t="s">
        <v>534</v>
      </c>
      <c r="C9" s="873">
        <v>1</v>
      </c>
      <c r="D9" s="873">
        <v>1</v>
      </c>
      <c r="E9" s="873">
        <v>1</v>
      </c>
      <c r="F9" s="873">
        <v>0</v>
      </c>
      <c r="G9" s="873">
        <v>0</v>
      </c>
      <c r="H9" s="873">
        <v>0</v>
      </c>
      <c r="I9" s="873">
        <v>0</v>
      </c>
      <c r="J9" s="873">
        <v>0</v>
      </c>
      <c r="K9" s="873">
        <v>1</v>
      </c>
      <c r="L9" s="873">
        <v>0</v>
      </c>
      <c r="M9" s="873">
        <v>0</v>
      </c>
      <c r="N9" s="874">
        <v>0</v>
      </c>
      <c r="O9" s="875">
        <f t="shared" si="0"/>
        <v>4</v>
      </c>
    </row>
    <row r="10" spans="1:15" ht="14.1" customHeight="1">
      <c r="A10" s="876"/>
      <c r="B10" s="878" t="s">
        <v>535</v>
      </c>
      <c r="C10" s="873">
        <v>1</v>
      </c>
      <c r="D10" s="873">
        <v>2</v>
      </c>
      <c r="E10" s="873">
        <v>0</v>
      </c>
      <c r="F10" s="873">
        <v>0</v>
      </c>
      <c r="G10" s="873">
        <v>0</v>
      </c>
      <c r="H10" s="873">
        <v>0</v>
      </c>
      <c r="I10" s="873">
        <v>1</v>
      </c>
      <c r="J10" s="873">
        <v>1</v>
      </c>
      <c r="K10" s="873">
        <v>0</v>
      </c>
      <c r="L10" s="873">
        <v>0</v>
      </c>
      <c r="M10" s="873">
        <v>1</v>
      </c>
      <c r="N10" s="874">
        <v>1</v>
      </c>
      <c r="O10" s="875">
        <f t="shared" si="0"/>
        <v>7</v>
      </c>
    </row>
    <row r="11" spans="1:15" ht="14.1" customHeight="1">
      <c r="A11" s="879"/>
      <c r="B11" s="877" t="s">
        <v>549</v>
      </c>
      <c r="C11" s="873">
        <v>2</v>
      </c>
      <c r="D11" s="873">
        <v>1</v>
      </c>
      <c r="E11" s="873">
        <v>0</v>
      </c>
      <c r="F11" s="873">
        <v>0</v>
      </c>
      <c r="G11" s="873">
        <v>0</v>
      </c>
      <c r="H11" s="873">
        <v>0</v>
      </c>
      <c r="I11" s="873">
        <v>0</v>
      </c>
      <c r="J11" s="873">
        <v>0</v>
      </c>
      <c r="K11" s="873">
        <v>0</v>
      </c>
      <c r="L11" s="873">
        <v>0</v>
      </c>
      <c r="M11" s="873">
        <v>0</v>
      </c>
      <c r="N11" s="874">
        <v>0</v>
      </c>
      <c r="O11" s="875">
        <f t="shared" si="0"/>
        <v>3</v>
      </c>
    </row>
    <row r="12" spans="1:15" ht="14.1" customHeight="1">
      <c r="A12" s="880" t="s">
        <v>550</v>
      </c>
      <c r="B12" s="881"/>
      <c r="C12" s="873">
        <v>6</v>
      </c>
      <c r="D12" s="873">
        <v>4</v>
      </c>
      <c r="E12" s="873">
        <v>1</v>
      </c>
      <c r="F12" s="873">
        <v>2</v>
      </c>
      <c r="G12" s="873">
        <v>3</v>
      </c>
      <c r="H12" s="873">
        <v>0</v>
      </c>
      <c r="I12" s="873">
        <v>2</v>
      </c>
      <c r="J12" s="873">
        <v>3</v>
      </c>
      <c r="K12" s="873">
        <v>8</v>
      </c>
      <c r="L12" s="873">
        <v>2</v>
      </c>
      <c r="M12" s="873">
        <v>2</v>
      </c>
      <c r="N12" s="874">
        <v>5</v>
      </c>
      <c r="O12" s="875">
        <f t="shared" si="0"/>
        <v>38</v>
      </c>
    </row>
    <row r="13" spans="1:15" ht="14.1" customHeight="1">
      <c r="A13" s="882"/>
      <c r="B13" s="883" t="s">
        <v>545</v>
      </c>
      <c r="C13" s="873" t="s">
        <v>270</v>
      </c>
      <c r="D13" s="873" t="s">
        <v>270</v>
      </c>
      <c r="E13" s="873">
        <v>0</v>
      </c>
      <c r="F13" s="873">
        <v>0</v>
      </c>
      <c r="G13" s="873"/>
      <c r="H13" s="873">
        <v>0</v>
      </c>
      <c r="I13" s="873">
        <v>0</v>
      </c>
      <c r="J13" s="873">
        <v>0</v>
      </c>
      <c r="K13" s="873">
        <v>0</v>
      </c>
      <c r="L13" s="873">
        <v>0</v>
      </c>
      <c r="M13" s="873">
        <v>0</v>
      </c>
      <c r="N13" s="874">
        <v>0</v>
      </c>
      <c r="O13" s="875">
        <f t="shared" si="0"/>
        <v>0</v>
      </c>
    </row>
    <row r="14" spans="1:15" ht="14.1" customHeight="1">
      <c r="A14" s="882"/>
      <c r="B14" s="883" t="s">
        <v>530</v>
      </c>
      <c r="C14" s="873" t="s">
        <v>270</v>
      </c>
      <c r="D14" s="873" t="s">
        <v>270</v>
      </c>
      <c r="E14" s="873" t="s">
        <v>270</v>
      </c>
      <c r="F14" s="873">
        <v>0</v>
      </c>
      <c r="G14" s="873">
        <v>0</v>
      </c>
      <c r="H14" s="873">
        <v>0</v>
      </c>
      <c r="I14" s="873">
        <v>0</v>
      </c>
      <c r="J14" s="873">
        <v>0</v>
      </c>
      <c r="K14" s="873">
        <v>0</v>
      </c>
      <c r="L14" s="873">
        <v>0</v>
      </c>
      <c r="M14" s="873">
        <v>0</v>
      </c>
      <c r="N14" s="874">
        <v>0</v>
      </c>
      <c r="O14" s="875">
        <f t="shared" si="0"/>
        <v>0</v>
      </c>
    </row>
    <row r="15" spans="1:15" ht="14.1" customHeight="1">
      <c r="A15" s="882"/>
      <c r="B15" s="883" t="s">
        <v>546</v>
      </c>
      <c r="C15" s="873" t="s">
        <v>270</v>
      </c>
      <c r="D15" s="873" t="s">
        <v>270</v>
      </c>
      <c r="E15" s="873" t="s">
        <v>270</v>
      </c>
      <c r="F15" s="873" t="s">
        <v>270</v>
      </c>
      <c r="G15" s="873" t="s">
        <v>270</v>
      </c>
      <c r="H15" s="873" t="s">
        <v>270</v>
      </c>
      <c r="I15" s="873" t="s">
        <v>270</v>
      </c>
      <c r="J15" s="873" t="s">
        <v>270</v>
      </c>
      <c r="K15" s="873" t="s">
        <v>270</v>
      </c>
      <c r="L15" s="873" t="s">
        <v>270</v>
      </c>
      <c r="M15" s="873" t="s">
        <v>270</v>
      </c>
      <c r="N15" s="874" t="s">
        <v>270</v>
      </c>
      <c r="O15" s="875">
        <f t="shared" si="0"/>
        <v>0</v>
      </c>
    </row>
    <row r="16" spans="1:15" ht="14.1" customHeight="1">
      <c r="A16" s="882"/>
      <c r="B16" s="883" t="s">
        <v>547</v>
      </c>
      <c r="C16" s="873" t="s">
        <v>270</v>
      </c>
      <c r="D16" s="873" t="s">
        <v>270</v>
      </c>
      <c r="E16" s="873" t="s">
        <v>270</v>
      </c>
      <c r="F16" s="873" t="s">
        <v>270</v>
      </c>
      <c r="G16" s="873" t="s">
        <v>270</v>
      </c>
      <c r="H16" s="873" t="s">
        <v>270</v>
      </c>
      <c r="I16" s="873" t="s">
        <v>270</v>
      </c>
      <c r="J16" s="873" t="s">
        <v>270</v>
      </c>
      <c r="K16" s="873" t="s">
        <v>270</v>
      </c>
      <c r="L16" s="873" t="s">
        <v>270</v>
      </c>
      <c r="M16" s="873" t="s">
        <v>270</v>
      </c>
      <c r="N16" s="874">
        <v>0</v>
      </c>
      <c r="O16" s="875">
        <f t="shared" si="0"/>
        <v>0</v>
      </c>
    </row>
    <row r="17" spans="1:15" ht="14.1" customHeight="1">
      <c r="A17" s="882"/>
      <c r="B17" s="883" t="s">
        <v>548</v>
      </c>
      <c r="C17" s="873" t="s">
        <v>270</v>
      </c>
      <c r="D17" s="873" t="s">
        <v>270</v>
      </c>
      <c r="E17" s="873">
        <v>0</v>
      </c>
      <c r="F17" s="873">
        <v>0</v>
      </c>
      <c r="G17" s="873">
        <v>0</v>
      </c>
      <c r="H17" s="873">
        <v>0</v>
      </c>
      <c r="I17" s="873">
        <v>0</v>
      </c>
      <c r="J17" s="873">
        <v>0</v>
      </c>
      <c r="K17" s="873">
        <v>0</v>
      </c>
      <c r="L17" s="873">
        <v>0</v>
      </c>
      <c r="M17" s="873">
        <v>0</v>
      </c>
      <c r="N17" s="874">
        <v>0</v>
      </c>
      <c r="O17" s="875">
        <f t="shared" si="0"/>
        <v>0</v>
      </c>
    </row>
    <row r="18" spans="1:15" ht="14.1" customHeight="1">
      <c r="A18" s="882"/>
      <c r="B18" s="857" t="s">
        <v>534</v>
      </c>
      <c r="C18" s="873">
        <v>2</v>
      </c>
      <c r="D18" s="873">
        <v>1</v>
      </c>
      <c r="E18" s="873">
        <v>0</v>
      </c>
      <c r="F18" s="873">
        <v>0</v>
      </c>
      <c r="G18" s="873">
        <v>0</v>
      </c>
      <c r="H18" s="873">
        <v>0</v>
      </c>
      <c r="I18" s="873">
        <v>0</v>
      </c>
      <c r="J18" s="873">
        <v>0</v>
      </c>
      <c r="K18" s="873">
        <v>0</v>
      </c>
      <c r="L18" s="873">
        <v>0</v>
      </c>
      <c r="M18" s="873">
        <v>0</v>
      </c>
      <c r="N18" s="874">
        <v>0</v>
      </c>
      <c r="O18" s="875">
        <f t="shared" si="0"/>
        <v>3</v>
      </c>
    </row>
    <row r="19" spans="1:15" ht="14.1" customHeight="1">
      <c r="A19" s="882"/>
      <c r="B19" s="857" t="s">
        <v>535</v>
      </c>
      <c r="C19" s="873" t="s">
        <v>270</v>
      </c>
      <c r="D19" s="873" t="s">
        <v>270</v>
      </c>
      <c r="E19" s="873">
        <v>0</v>
      </c>
      <c r="F19" s="873">
        <v>0</v>
      </c>
      <c r="G19" s="873">
        <v>0</v>
      </c>
      <c r="H19" s="873">
        <v>0</v>
      </c>
      <c r="I19" s="873">
        <v>0</v>
      </c>
      <c r="J19" s="873">
        <v>0</v>
      </c>
      <c r="K19" s="873">
        <v>0</v>
      </c>
      <c r="L19" s="873">
        <v>0</v>
      </c>
      <c r="M19" s="873">
        <v>0</v>
      </c>
      <c r="N19" s="874">
        <v>0</v>
      </c>
      <c r="O19" s="875">
        <f t="shared" si="0"/>
        <v>0</v>
      </c>
    </row>
    <row r="20" spans="1:15" ht="14.1" customHeight="1">
      <c r="A20" s="882"/>
      <c r="B20" s="883" t="s">
        <v>551</v>
      </c>
      <c r="C20" s="873">
        <v>3</v>
      </c>
      <c r="D20" s="873">
        <v>3</v>
      </c>
      <c r="E20" s="873">
        <v>0</v>
      </c>
      <c r="F20" s="873">
        <v>2</v>
      </c>
      <c r="G20" s="873">
        <v>2</v>
      </c>
      <c r="H20" s="873">
        <v>0</v>
      </c>
      <c r="I20" s="873">
        <v>1</v>
      </c>
      <c r="J20" s="873">
        <v>3</v>
      </c>
      <c r="K20" s="873">
        <v>7</v>
      </c>
      <c r="L20" s="873">
        <v>1</v>
      </c>
      <c r="M20" s="873">
        <v>0</v>
      </c>
      <c r="N20" s="874">
        <v>5</v>
      </c>
      <c r="O20" s="875">
        <f>SUM(C20:N20)</f>
        <v>27</v>
      </c>
    </row>
    <row r="21" spans="1:15" ht="14.1" customHeight="1">
      <c r="A21" s="882"/>
      <c r="B21" s="883" t="s">
        <v>552</v>
      </c>
      <c r="C21" s="873">
        <v>1</v>
      </c>
      <c r="D21" s="873" t="s">
        <v>270</v>
      </c>
      <c r="E21" s="873">
        <v>1</v>
      </c>
      <c r="F21" s="873">
        <v>0</v>
      </c>
      <c r="G21" s="873">
        <v>1</v>
      </c>
      <c r="H21" s="873">
        <v>0</v>
      </c>
      <c r="I21" s="873">
        <v>1</v>
      </c>
      <c r="J21" s="873">
        <v>0</v>
      </c>
      <c r="K21" s="873">
        <v>1</v>
      </c>
      <c r="L21" s="873">
        <v>1</v>
      </c>
      <c r="M21" s="873">
        <v>1</v>
      </c>
      <c r="N21" s="874">
        <v>0</v>
      </c>
      <c r="O21" s="875">
        <f t="shared" si="0"/>
        <v>7</v>
      </c>
    </row>
    <row r="22" spans="1:15" ht="14.1" customHeight="1">
      <c r="A22" s="882"/>
      <c r="B22" s="883" t="s">
        <v>538</v>
      </c>
      <c r="C22" s="873"/>
      <c r="D22" s="873" t="s">
        <v>270</v>
      </c>
      <c r="E22" s="873" t="s">
        <v>270</v>
      </c>
      <c r="F22" s="873" t="s">
        <v>270</v>
      </c>
      <c r="G22" s="873">
        <v>0</v>
      </c>
      <c r="H22" s="873" t="s">
        <v>270</v>
      </c>
      <c r="I22" s="873" t="s">
        <v>270</v>
      </c>
      <c r="J22" s="873" t="s">
        <v>270</v>
      </c>
      <c r="K22" s="873" t="s">
        <v>270</v>
      </c>
      <c r="L22" s="873" t="s">
        <v>270</v>
      </c>
      <c r="M22" s="873" t="s">
        <v>270</v>
      </c>
      <c r="N22" s="874" t="s">
        <v>270</v>
      </c>
      <c r="O22" s="875">
        <f t="shared" si="0"/>
        <v>0</v>
      </c>
    </row>
    <row r="23" spans="1:15" ht="14.1" customHeight="1">
      <c r="A23" s="882"/>
      <c r="B23" s="883" t="s">
        <v>539</v>
      </c>
      <c r="C23" s="873" t="s">
        <v>270</v>
      </c>
      <c r="D23" s="873" t="s">
        <v>270</v>
      </c>
      <c r="E23" s="873" t="s">
        <v>270</v>
      </c>
      <c r="F23" s="873" t="s">
        <v>270</v>
      </c>
      <c r="G23" s="873" t="s">
        <v>270</v>
      </c>
      <c r="H23" s="873" t="s">
        <v>270</v>
      </c>
      <c r="I23" s="873" t="s">
        <v>270</v>
      </c>
      <c r="J23" s="873" t="s">
        <v>270</v>
      </c>
      <c r="K23" s="873" t="s">
        <v>270</v>
      </c>
      <c r="L23" s="873" t="s">
        <v>270</v>
      </c>
      <c r="M23" s="873" t="s">
        <v>270</v>
      </c>
      <c r="N23" s="874" t="s">
        <v>270</v>
      </c>
      <c r="O23" s="875">
        <f t="shared" si="0"/>
        <v>0</v>
      </c>
    </row>
    <row r="24" spans="1:15" ht="14.1" customHeight="1">
      <c r="A24" s="884"/>
      <c r="B24" s="883" t="s">
        <v>549</v>
      </c>
      <c r="C24" s="873" t="s">
        <v>270</v>
      </c>
      <c r="D24" s="873" t="s">
        <v>270</v>
      </c>
      <c r="E24" s="873" t="s">
        <v>270</v>
      </c>
      <c r="F24" s="873" t="s">
        <v>270</v>
      </c>
      <c r="G24" s="873" t="s">
        <v>270</v>
      </c>
      <c r="H24" s="873" t="s">
        <v>270</v>
      </c>
      <c r="I24" s="873" t="s">
        <v>270</v>
      </c>
      <c r="J24" s="873" t="s">
        <v>270</v>
      </c>
      <c r="K24" s="873" t="s">
        <v>270</v>
      </c>
      <c r="L24" s="873" t="s">
        <v>270</v>
      </c>
      <c r="M24" s="873">
        <v>1</v>
      </c>
      <c r="N24" s="874" t="s">
        <v>270</v>
      </c>
      <c r="O24" s="875">
        <f t="shared" si="0"/>
        <v>1</v>
      </c>
    </row>
    <row r="25" spans="1:15" ht="15" customHeight="1">
      <c r="A25" s="885" t="s">
        <v>482</v>
      </c>
      <c r="B25" s="885"/>
      <c r="C25" s="885"/>
      <c r="D25" s="885"/>
      <c r="E25" s="885"/>
      <c r="F25" s="885"/>
      <c r="G25" s="885"/>
      <c r="H25" s="885"/>
      <c r="I25" s="885"/>
      <c r="J25" s="885"/>
      <c r="K25" s="885"/>
      <c r="L25" s="885"/>
      <c r="M25" s="885"/>
      <c r="N25" s="885"/>
      <c r="O25" s="885"/>
    </row>
    <row r="26" spans="1:15" ht="24" customHeight="1">
      <c r="A26" s="886"/>
      <c r="B26" s="887"/>
      <c r="C26" s="888"/>
      <c r="D26" s="888"/>
      <c r="E26" s="888"/>
      <c r="F26" s="888"/>
      <c r="G26" s="888"/>
      <c r="H26" s="888"/>
      <c r="I26" s="888"/>
      <c r="J26" s="888"/>
      <c r="K26" s="888"/>
      <c r="L26" s="888"/>
      <c r="M26" s="888"/>
      <c r="N26" s="888"/>
      <c r="O26" s="888"/>
    </row>
  </sheetData>
  <mergeCells count="3">
    <mergeCell ref="N1:O1"/>
    <mergeCell ref="A2:B2"/>
    <mergeCell ref="A25:O25"/>
  </mergeCells>
  <phoneticPr fontId="19"/>
  <printOptions horizontalCentered="1"/>
  <pageMargins left="0.47244094488188981" right="0.47244094488188981" top="0.70866141732283472"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Normal="100" workbookViewId="0"/>
  </sheetViews>
  <sheetFormatPr defaultColWidth="8.375" defaultRowHeight="13.5"/>
  <cols>
    <col min="1" max="1" width="5.125" style="892" customWidth="1"/>
    <col min="2" max="2" width="4.5" style="892" customWidth="1"/>
    <col min="3" max="3" width="18.125" style="892" customWidth="1"/>
    <col min="4" max="16" width="5" style="892" customWidth="1"/>
    <col min="17" max="16384" width="8.375" style="892"/>
  </cols>
  <sheetData>
    <row r="1" spans="1:16" ht="15" customHeight="1">
      <c r="A1" s="889" t="s">
        <v>553</v>
      </c>
      <c r="B1" s="890"/>
      <c r="C1" s="891"/>
      <c r="D1" s="890"/>
      <c r="E1" s="890"/>
      <c r="F1" s="890"/>
      <c r="G1" s="890"/>
      <c r="H1" s="890"/>
      <c r="I1" s="890"/>
      <c r="J1" s="890"/>
      <c r="K1" s="890"/>
      <c r="L1" s="890"/>
      <c r="M1" s="890"/>
      <c r="N1" s="890"/>
      <c r="O1" s="890"/>
      <c r="P1" s="835"/>
    </row>
    <row r="2" spans="1:16" s="898" customFormat="1" ht="12.6" customHeight="1">
      <c r="A2" s="893" t="s">
        <v>554</v>
      </c>
      <c r="B2" s="893"/>
      <c r="C2" s="894"/>
      <c r="D2" s="895">
        <v>4</v>
      </c>
      <c r="E2" s="895">
        <v>5</v>
      </c>
      <c r="F2" s="895">
        <v>6</v>
      </c>
      <c r="G2" s="895">
        <v>7</v>
      </c>
      <c r="H2" s="895">
        <v>8</v>
      </c>
      <c r="I2" s="895">
        <v>9</v>
      </c>
      <c r="J2" s="895">
        <v>10</v>
      </c>
      <c r="K2" s="895">
        <v>11</v>
      </c>
      <c r="L2" s="895">
        <v>12</v>
      </c>
      <c r="M2" s="895">
        <v>1</v>
      </c>
      <c r="N2" s="895">
        <v>2</v>
      </c>
      <c r="O2" s="896">
        <v>3</v>
      </c>
      <c r="P2" s="897" t="s">
        <v>555</v>
      </c>
    </row>
    <row r="3" spans="1:16" s="898" customFormat="1" ht="12.6" customHeight="1">
      <c r="A3" s="899"/>
      <c r="B3" s="899"/>
      <c r="C3" s="900"/>
      <c r="D3" s="901"/>
      <c r="E3" s="901"/>
      <c r="F3" s="901"/>
      <c r="G3" s="901"/>
      <c r="H3" s="901"/>
      <c r="I3" s="901"/>
      <c r="J3" s="901"/>
      <c r="K3" s="901"/>
      <c r="L3" s="901"/>
      <c r="M3" s="901"/>
      <c r="N3" s="901"/>
      <c r="O3" s="902"/>
      <c r="P3" s="903"/>
    </row>
    <row r="4" spans="1:16" s="898" customFormat="1" ht="14.1" customHeight="1">
      <c r="A4" s="904" t="s">
        <v>556</v>
      </c>
      <c r="B4" s="904"/>
      <c r="C4" s="905"/>
      <c r="D4" s="906">
        <v>25</v>
      </c>
      <c r="E4" s="906">
        <v>23</v>
      </c>
      <c r="F4" s="906">
        <v>15</v>
      </c>
      <c r="G4" s="906">
        <v>21</v>
      </c>
      <c r="H4" s="906">
        <v>21</v>
      </c>
      <c r="I4" s="906">
        <v>20</v>
      </c>
      <c r="J4" s="906">
        <v>21</v>
      </c>
      <c r="K4" s="906">
        <v>27</v>
      </c>
      <c r="L4" s="906">
        <v>20</v>
      </c>
      <c r="M4" s="906">
        <v>16</v>
      </c>
      <c r="N4" s="906">
        <v>21</v>
      </c>
      <c r="O4" s="907">
        <v>16</v>
      </c>
      <c r="P4" s="908">
        <f>SUM(D4:O4)</f>
        <v>246</v>
      </c>
    </row>
    <row r="5" spans="1:16" s="898" customFormat="1" ht="14.1" customHeight="1">
      <c r="A5" s="904" t="s">
        <v>557</v>
      </c>
      <c r="B5" s="904"/>
      <c r="C5" s="905"/>
      <c r="D5" s="906">
        <v>2</v>
      </c>
      <c r="E5" s="906">
        <v>0</v>
      </c>
      <c r="F5" s="906">
        <v>0</v>
      </c>
      <c r="G5" s="906">
        <v>0</v>
      </c>
      <c r="H5" s="906">
        <v>2</v>
      </c>
      <c r="I5" s="906">
        <v>0</v>
      </c>
      <c r="J5" s="906" t="s">
        <v>558</v>
      </c>
      <c r="K5" s="906">
        <v>0</v>
      </c>
      <c r="L5" s="906">
        <v>2</v>
      </c>
      <c r="M5" s="906">
        <v>1</v>
      </c>
      <c r="N5" s="906">
        <v>0</v>
      </c>
      <c r="O5" s="907">
        <v>0</v>
      </c>
      <c r="P5" s="908">
        <f t="shared" ref="P5:P27" si="0">SUM(D5:O5)</f>
        <v>7</v>
      </c>
    </row>
    <row r="6" spans="1:16" s="898" customFormat="1" ht="14.1" customHeight="1">
      <c r="A6" s="909" t="s">
        <v>559</v>
      </c>
      <c r="B6" s="910"/>
      <c r="C6" s="910"/>
      <c r="D6" s="906">
        <v>10</v>
      </c>
      <c r="E6" s="906">
        <v>4</v>
      </c>
      <c r="F6" s="906">
        <v>7</v>
      </c>
      <c r="G6" s="906">
        <v>7</v>
      </c>
      <c r="H6" s="906">
        <v>9</v>
      </c>
      <c r="I6" s="906">
        <v>8</v>
      </c>
      <c r="J6" s="906">
        <v>7</v>
      </c>
      <c r="K6" s="906">
        <v>12</v>
      </c>
      <c r="L6" s="906">
        <v>4</v>
      </c>
      <c r="M6" s="906">
        <v>7</v>
      </c>
      <c r="N6" s="906">
        <v>6</v>
      </c>
      <c r="O6" s="907">
        <v>7</v>
      </c>
      <c r="P6" s="908">
        <f t="shared" si="0"/>
        <v>88</v>
      </c>
    </row>
    <row r="7" spans="1:16" s="898" customFormat="1" ht="14.1" customHeight="1">
      <c r="A7" s="909" t="s">
        <v>560</v>
      </c>
      <c r="B7" s="911"/>
      <c r="C7" s="910"/>
      <c r="D7" s="906" t="s">
        <v>558</v>
      </c>
      <c r="E7" s="906" t="s">
        <v>558</v>
      </c>
      <c r="F7" s="906" t="s">
        <v>558</v>
      </c>
      <c r="G7" s="906" t="s">
        <v>558</v>
      </c>
      <c r="H7" s="906" t="s">
        <v>558</v>
      </c>
      <c r="I7" s="906" t="s">
        <v>558</v>
      </c>
      <c r="J7" s="906" t="s">
        <v>558</v>
      </c>
      <c r="K7" s="906" t="s">
        <v>558</v>
      </c>
      <c r="L7" s="906" t="s">
        <v>558</v>
      </c>
      <c r="M7" s="906" t="s">
        <v>558</v>
      </c>
      <c r="N7" s="906">
        <v>0</v>
      </c>
      <c r="O7" s="907" t="s">
        <v>558</v>
      </c>
      <c r="P7" s="908">
        <f t="shared" si="0"/>
        <v>0</v>
      </c>
    </row>
    <row r="8" spans="1:16" s="898" customFormat="1" ht="14.1" customHeight="1">
      <c r="A8" s="912" t="s">
        <v>561</v>
      </c>
      <c r="B8" s="913"/>
      <c r="C8" s="913"/>
      <c r="D8" s="914">
        <v>13</v>
      </c>
      <c r="E8" s="914">
        <v>19</v>
      </c>
      <c r="F8" s="914">
        <v>8</v>
      </c>
      <c r="G8" s="914">
        <v>14</v>
      </c>
      <c r="H8" s="914">
        <v>10</v>
      </c>
      <c r="I8" s="914">
        <v>12</v>
      </c>
      <c r="J8" s="914">
        <v>14</v>
      </c>
      <c r="K8" s="914">
        <v>15</v>
      </c>
      <c r="L8" s="914">
        <v>14</v>
      </c>
      <c r="M8" s="914">
        <v>8</v>
      </c>
      <c r="N8" s="914">
        <v>15</v>
      </c>
      <c r="O8" s="915">
        <v>9</v>
      </c>
      <c r="P8" s="908">
        <f t="shared" si="0"/>
        <v>151</v>
      </c>
    </row>
    <row r="9" spans="1:16" s="898" customFormat="1" ht="14.1" customHeight="1">
      <c r="A9" s="916" t="s">
        <v>562</v>
      </c>
      <c r="B9" s="917" t="s">
        <v>563</v>
      </c>
      <c r="C9" s="913"/>
      <c r="D9" s="914">
        <v>10</v>
      </c>
      <c r="E9" s="914">
        <v>13</v>
      </c>
      <c r="F9" s="914">
        <v>4</v>
      </c>
      <c r="G9" s="914">
        <v>10</v>
      </c>
      <c r="H9" s="914">
        <v>8</v>
      </c>
      <c r="I9" s="914">
        <v>11</v>
      </c>
      <c r="J9" s="914">
        <v>9</v>
      </c>
      <c r="K9" s="914">
        <v>11</v>
      </c>
      <c r="L9" s="914">
        <v>10</v>
      </c>
      <c r="M9" s="914">
        <v>6</v>
      </c>
      <c r="N9" s="914">
        <v>10</v>
      </c>
      <c r="O9" s="915">
        <v>6</v>
      </c>
      <c r="P9" s="908">
        <f t="shared" si="0"/>
        <v>108</v>
      </c>
    </row>
    <row r="10" spans="1:16" s="898" customFormat="1" ht="14.1" customHeight="1">
      <c r="A10" s="916"/>
      <c r="B10" s="917" t="s">
        <v>564</v>
      </c>
      <c r="C10" s="913"/>
      <c r="D10" s="873">
        <v>1</v>
      </c>
      <c r="E10" s="873">
        <v>1</v>
      </c>
      <c r="F10" s="873">
        <v>2</v>
      </c>
      <c r="G10" s="873">
        <v>0</v>
      </c>
      <c r="H10" s="873">
        <v>0</v>
      </c>
      <c r="I10" s="873" t="s">
        <v>558</v>
      </c>
      <c r="J10" s="873">
        <v>0</v>
      </c>
      <c r="K10" s="873">
        <v>0</v>
      </c>
      <c r="L10" s="873">
        <v>0</v>
      </c>
      <c r="M10" s="873">
        <v>1</v>
      </c>
      <c r="N10" s="873">
        <v>2</v>
      </c>
      <c r="O10" s="874">
        <v>1</v>
      </c>
      <c r="P10" s="908">
        <f t="shared" si="0"/>
        <v>8</v>
      </c>
    </row>
    <row r="11" spans="1:16" s="898" customFormat="1" ht="14.1" customHeight="1">
      <c r="A11" s="916"/>
      <c r="B11" s="918" t="s">
        <v>565</v>
      </c>
      <c r="C11" s="918"/>
      <c r="D11" s="873" t="s">
        <v>558</v>
      </c>
      <c r="E11" s="873">
        <v>0</v>
      </c>
      <c r="F11" s="873">
        <v>1</v>
      </c>
      <c r="G11" s="873" t="s">
        <v>558</v>
      </c>
      <c r="H11" s="873">
        <v>0</v>
      </c>
      <c r="I11" s="873" t="s">
        <v>558</v>
      </c>
      <c r="J11" s="873">
        <v>0</v>
      </c>
      <c r="K11" s="873">
        <v>0</v>
      </c>
      <c r="L11" s="873" t="s">
        <v>558</v>
      </c>
      <c r="M11" s="873" t="s">
        <v>558</v>
      </c>
      <c r="N11" s="873" t="s">
        <v>558</v>
      </c>
      <c r="O11" s="919" t="s">
        <v>558</v>
      </c>
      <c r="P11" s="920">
        <f t="shared" si="0"/>
        <v>1</v>
      </c>
    </row>
    <row r="12" spans="1:16" s="898" customFormat="1" ht="14.1" customHeight="1">
      <c r="A12" s="916"/>
      <c r="B12" s="917" t="s">
        <v>566</v>
      </c>
      <c r="C12" s="913"/>
      <c r="D12" s="873">
        <v>2</v>
      </c>
      <c r="E12" s="873">
        <v>1</v>
      </c>
      <c r="F12" s="873">
        <v>0</v>
      </c>
      <c r="G12" s="873">
        <v>2</v>
      </c>
      <c r="H12" s="873">
        <v>2</v>
      </c>
      <c r="I12" s="873">
        <v>0</v>
      </c>
      <c r="J12" s="873">
        <v>1</v>
      </c>
      <c r="K12" s="873">
        <v>1</v>
      </c>
      <c r="L12" s="873">
        <v>1</v>
      </c>
      <c r="M12" s="873">
        <v>1</v>
      </c>
      <c r="N12" s="873">
        <v>1</v>
      </c>
      <c r="O12" s="874">
        <v>0</v>
      </c>
      <c r="P12" s="908">
        <f t="shared" si="0"/>
        <v>12</v>
      </c>
    </row>
    <row r="13" spans="1:16" s="898" customFormat="1" ht="14.1" customHeight="1">
      <c r="A13" s="916"/>
      <c r="B13" s="917" t="s">
        <v>567</v>
      </c>
      <c r="C13" s="913"/>
      <c r="D13" s="873" t="s">
        <v>558</v>
      </c>
      <c r="E13" s="873" t="s">
        <v>558</v>
      </c>
      <c r="F13" s="873" t="s">
        <v>558</v>
      </c>
      <c r="G13" s="873" t="s">
        <v>558</v>
      </c>
      <c r="H13" s="873" t="s">
        <v>558</v>
      </c>
      <c r="I13" s="873" t="s">
        <v>558</v>
      </c>
      <c r="J13" s="873" t="s">
        <v>558</v>
      </c>
      <c r="K13" s="873">
        <v>1</v>
      </c>
      <c r="L13" s="873" t="s">
        <v>558</v>
      </c>
      <c r="M13" s="873" t="s">
        <v>558</v>
      </c>
      <c r="N13" s="873" t="s">
        <v>558</v>
      </c>
      <c r="O13" s="874">
        <v>0</v>
      </c>
      <c r="P13" s="908">
        <f t="shared" si="0"/>
        <v>1</v>
      </c>
    </row>
    <row r="14" spans="1:16" s="898" customFormat="1" ht="14.1" customHeight="1">
      <c r="A14" s="916"/>
      <c r="B14" s="917" t="s">
        <v>568</v>
      </c>
      <c r="C14" s="913"/>
      <c r="D14" s="873">
        <v>0</v>
      </c>
      <c r="E14" s="873">
        <v>3</v>
      </c>
      <c r="F14" s="873">
        <v>2</v>
      </c>
      <c r="G14" s="873">
        <v>2</v>
      </c>
      <c r="H14" s="873" t="s">
        <v>558</v>
      </c>
      <c r="I14" s="873">
        <v>1</v>
      </c>
      <c r="J14" s="873">
        <v>4</v>
      </c>
      <c r="K14" s="873">
        <v>2</v>
      </c>
      <c r="L14" s="873">
        <v>2</v>
      </c>
      <c r="M14" s="873">
        <v>0</v>
      </c>
      <c r="N14" s="873">
        <v>2</v>
      </c>
      <c r="O14" s="874">
        <v>2</v>
      </c>
      <c r="P14" s="908">
        <f t="shared" si="0"/>
        <v>20</v>
      </c>
    </row>
    <row r="15" spans="1:16" s="898" customFormat="1" ht="14.1" customHeight="1">
      <c r="A15" s="916"/>
      <c r="B15" s="917" t="s">
        <v>569</v>
      </c>
      <c r="C15" s="913"/>
      <c r="D15" s="873" t="s">
        <v>558</v>
      </c>
      <c r="E15" s="873">
        <v>1</v>
      </c>
      <c r="F15" s="873" t="s">
        <v>558</v>
      </c>
      <c r="G15" s="873" t="s">
        <v>558</v>
      </c>
      <c r="H15" s="873">
        <v>0</v>
      </c>
      <c r="I15" s="873" t="s">
        <v>558</v>
      </c>
      <c r="J15" s="873" t="s">
        <v>558</v>
      </c>
      <c r="K15" s="873" t="s">
        <v>558</v>
      </c>
      <c r="L15" s="873">
        <v>1</v>
      </c>
      <c r="M15" s="873" t="s">
        <v>558</v>
      </c>
      <c r="N15" s="873" t="s">
        <v>558</v>
      </c>
      <c r="O15" s="874" t="s">
        <v>558</v>
      </c>
      <c r="P15" s="908">
        <f t="shared" si="0"/>
        <v>2</v>
      </c>
    </row>
    <row r="16" spans="1:16" s="898" customFormat="1" ht="14.1" customHeight="1">
      <c r="A16" s="921" t="s">
        <v>570</v>
      </c>
      <c r="B16" s="922" t="s">
        <v>571</v>
      </c>
      <c r="C16" s="922"/>
      <c r="D16" s="847">
        <v>1</v>
      </c>
      <c r="E16" s="847">
        <v>1</v>
      </c>
      <c r="F16" s="847">
        <v>0</v>
      </c>
      <c r="G16" s="847">
        <v>1</v>
      </c>
      <c r="H16" s="847">
        <v>1</v>
      </c>
      <c r="I16" s="847">
        <v>1</v>
      </c>
      <c r="J16" s="847">
        <v>4</v>
      </c>
      <c r="K16" s="847">
        <v>1</v>
      </c>
      <c r="L16" s="847">
        <v>1</v>
      </c>
      <c r="M16" s="847">
        <v>1</v>
      </c>
      <c r="N16" s="847">
        <v>1</v>
      </c>
      <c r="O16" s="848">
        <v>1</v>
      </c>
      <c r="P16" s="908">
        <f t="shared" si="0"/>
        <v>14</v>
      </c>
    </row>
    <row r="17" spans="1:16" s="898" customFormat="1" ht="14.1" customHeight="1">
      <c r="A17" s="921"/>
      <c r="B17" s="922" t="s">
        <v>530</v>
      </c>
      <c r="C17" s="922"/>
      <c r="D17" s="847" t="s">
        <v>558</v>
      </c>
      <c r="E17" s="847">
        <v>1</v>
      </c>
      <c r="F17" s="847">
        <v>1</v>
      </c>
      <c r="G17" s="847" t="s">
        <v>558</v>
      </c>
      <c r="H17" s="847" t="s">
        <v>558</v>
      </c>
      <c r="I17" s="847">
        <v>1</v>
      </c>
      <c r="J17" s="847">
        <v>1</v>
      </c>
      <c r="K17" s="847">
        <v>0</v>
      </c>
      <c r="L17" s="847">
        <v>0</v>
      </c>
      <c r="M17" s="847" t="s">
        <v>558</v>
      </c>
      <c r="N17" s="847">
        <v>1</v>
      </c>
      <c r="O17" s="848" t="s">
        <v>558</v>
      </c>
      <c r="P17" s="908">
        <f t="shared" si="0"/>
        <v>5</v>
      </c>
    </row>
    <row r="18" spans="1:16" s="898" customFormat="1" ht="14.1" customHeight="1">
      <c r="A18" s="921"/>
      <c r="B18" s="922" t="s">
        <v>546</v>
      </c>
      <c r="C18" s="922"/>
      <c r="D18" s="847" t="s">
        <v>558</v>
      </c>
      <c r="E18" s="847">
        <v>0</v>
      </c>
      <c r="F18" s="847">
        <v>1</v>
      </c>
      <c r="G18" s="847">
        <v>1</v>
      </c>
      <c r="H18" s="847">
        <v>1</v>
      </c>
      <c r="I18" s="847">
        <v>1</v>
      </c>
      <c r="J18" s="847">
        <v>1</v>
      </c>
      <c r="K18" s="847">
        <v>1</v>
      </c>
      <c r="L18" s="847">
        <v>1</v>
      </c>
      <c r="M18" s="847">
        <v>1</v>
      </c>
      <c r="N18" s="847">
        <v>1</v>
      </c>
      <c r="O18" s="848" t="s">
        <v>558</v>
      </c>
      <c r="P18" s="908">
        <f t="shared" si="0"/>
        <v>9</v>
      </c>
    </row>
    <row r="19" spans="1:16" s="898" customFormat="1" ht="14.1" customHeight="1">
      <c r="A19" s="921"/>
      <c r="B19" s="922" t="s">
        <v>572</v>
      </c>
      <c r="C19" s="922"/>
      <c r="D19" s="847">
        <v>0</v>
      </c>
      <c r="E19" s="847">
        <v>1</v>
      </c>
      <c r="F19" s="847">
        <v>1</v>
      </c>
      <c r="G19" s="847">
        <v>0</v>
      </c>
      <c r="H19" s="847" t="s">
        <v>558</v>
      </c>
      <c r="I19" s="847">
        <v>0</v>
      </c>
      <c r="J19" s="847">
        <v>1</v>
      </c>
      <c r="K19" s="847">
        <v>0</v>
      </c>
      <c r="L19" s="847">
        <v>1</v>
      </c>
      <c r="M19" s="847" t="s">
        <v>558</v>
      </c>
      <c r="N19" s="847">
        <v>0</v>
      </c>
      <c r="O19" s="848">
        <v>0</v>
      </c>
      <c r="P19" s="908">
        <f t="shared" si="0"/>
        <v>4</v>
      </c>
    </row>
    <row r="20" spans="1:16" s="898" customFormat="1" ht="14.1" customHeight="1">
      <c r="A20" s="921"/>
      <c r="B20" s="922" t="s">
        <v>548</v>
      </c>
      <c r="C20" s="922"/>
      <c r="D20" s="847">
        <v>0</v>
      </c>
      <c r="E20" s="847">
        <v>0</v>
      </c>
      <c r="F20" s="847">
        <v>0</v>
      </c>
      <c r="G20" s="847">
        <v>0</v>
      </c>
      <c r="H20" s="847" t="s">
        <v>558</v>
      </c>
      <c r="I20" s="847">
        <v>0</v>
      </c>
      <c r="J20" s="847">
        <v>0</v>
      </c>
      <c r="K20" s="847">
        <v>1</v>
      </c>
      <c r="L20" s="847">
        <v>1</v>
      </c>
      <c r="M20" s="847">
        <v>0</v>
      </c>
      <c r="N20" s="847">
        <v>0</v>
      </c>
      <c r="O20" s="848">
        <v>0</v>
      </c>
      <c r="P20" s="908">
        <f t="shared" si="0"/>
        <v>2</v>
      </c>
    </row>
    <row r="21" spans="1:16" s="898" customFormat="1" ht="14.1" customHeight="1">
      <c r="A21" s="921"/>
      <c r="B21" s="922" t="s">
        <v>534</v>
      </c>
      <c r="C21" s="922"/>
      <c r="D21" s="847" t="s">
        <v>558</v>
      </c>
      <c r="E21" s="847">
        <v>0</v>
      </c>
      <c r="F21" s="847">
        <v>0</v>
      </c>
      <c r="G21" s="847">
        <v>0</v>
      </c>
      <c r="H21" s="847">
        <v>0</v>
      </c>
      <c r="I21" s="847">
        <v>0</v>
      </c>
      <c r="J21" s="847">
        <v>0</v>
      </c>
      <c r="K21" s="847">
        <v>0</v>
      </c>
      <c r="L21" s="847">
        <v>1</v>
      </c>
      <c r="M21" s="847">
        <v>0</v>
      </c>
      <c r="N21" s="847">
        <v>0</v>
      </c>
      <c r="O21" s="848">
        <v>1</v>
      </c>
      <c r="P21" s="908">
        <f t="shared" si="0"/>
        <v>2</v>
      </c>
    </row>
    <row r="22" spans="1:16" s="898" customFormat="1" ht="14.1" customHeight="1">
      <c r="A22" s="921"/>
      <c r="B22" s="922" t="s">
        <v>535</v>
      </c>
      <c r="C22" s="922"/>
      <c r="D22" s="853">
        <v>1</v>
      </c>
      <c r="E22" s="853">
        <v>2</v>
      </c>
      <c r="F22" s="853">
        <v>0</v>
      </c>
      <c r="G22" s="853">
        <v>0</v>
      </c>
      <c r="H22" s="847" t="s">
        <v>558</v>
      </c>
      <c r="I22" s="847">
        <v>2</v>
      </c>
      <c r="J22" s="847">
        <v>0</v>
      </c>
      <c r="K22" s="847">
        <v>1</v>
      </c>
      <c r="L22" s="853">
        <v>0</v>
      </c>
      <c r="M22" s="853">
        <v>1</v>
      </c>
      <c r="N22" s="853">
        <v>1</v>
      </c>
      <c r="O22" s="854">
        <v>1</v>
      </c>
      <c r="P22" s="908">
        <f t="shared" si="0"/>
        <v>9</v>
      </c>
    </row>
    <row r="23" spans="1:16" s="795" customFormat="1" ht="14.1" customHeight="1">
      <c r="A23" s="921"/>
      <c r="B23" s="923" t="s">
        <v>573</v>
      </c>
      <c r="C23" s="923"/>
      <c r="D23" s="853">
        <v>8</v>
      </c>
      <c r="E23" s="853">
        <v>7</v>
      </c>
      <c r="F23" s="853">
        <v>3</v>
      </c>
      <c r="G23" s="853">
        <v>1</v>
      </c>
      <c r="H23" s="853">
        <v>3</v>
      </c>
      <c r="I23" s="853">
        <v>3</v>
      </c>
      <c r="J23" s="853">
        <v>3</v>
      </c>
      <c r="K23" s="853">
        <v>3</v>
      </c>
      <c r="L23" s="853">
        <v>3</v>
      </c>
      <c r="M23" s="853">
        <v>0</v>
      </c>
      <c r="N23" s="853">
        <v>4</v>
      </c>
      <c r="O23" s="854">
        <v>1</v>
      </c>
      <c r="P23" s="908">
        <f t="shared" si="0"/>
        <v>39</v>
      </c>
    </row>
    <row r="24" spans="1:16" s="795" customFormat="1" ht="14.1" customHeight="1">
      <c r="A24" s="921"/>
      <c r="B24" s="923" t="s">
        <v>574</v>
      </c>
      <c r="C24" s="923"/>
      <c r="D24" s="853">
        <v>3</v>
      </c>
      <c r="E24" s="853">
        <v>5</v>
      </c>
      <c r="F24" s="853">
        <v>2</v>
      </c>
      <c r="G24" s="853">
        <v>9</v>
      </c>
      <c r="H24" s="853">
        <v>5</v>
      </c>
      <c r="I24" s="853">
        <v>4</v>
      </c>
      <c r="J24" s="853">
        <v>3</v>
      </c>
      <c r="K24" s="853">
        <v>8</v>
      </c>
      <c r="L24" s="853">
        <v>6</v>
      </c>
      <c r="M24" s="853">
        <v>5</v>
      </c>
      <c r="N24" s="853">
        <v>7</v>
      </c>
      <c r="O24" s="854">
        <v>5</v>
      </c>
      <c r="P24" s="908">
        <f t="shared" si="0"/>
        <v>62</v>
      </c>
    </row>
    <row r="25" spans="1:16" s="795" customFormat="1" ht="14.1" customHeight="1">
      <c r="A25" s="921"/>
      <c r="B25" s="923" t="s">
        <v>538</v>
      </c>
      <c r="C25" s="923"/>
      <c r="D25" s="853">
        <v>0</v>
      </c>
      <c r="E25" s="853">
        <v>0</v>
      </c>
      <c r="F25" s="853">
        <v>0</v>
      </c>
      <c r="G25" s="847" t="s">
        <v>558</v>
      </c>
      <c r="H25" s="847" t="s">
        <v>558</v>
      </c>
      <c r="I25" s="847" t="s">
        <v>558</v>
      </c>
      <c r="J25" s="847">
        <v>1</v>
      </c>
      <c r="K25" s="847" t="s">
        <v>558</v>
      </c>
      <c r="L25" s="847" t="s">
        <v>558</v>
      </c>
      <c r="M25" s="853">
        <v>0</v>
      </c>
      <c r="N25" s="847" t="s">
        <v>558</v>
      </c>
      <c r="O25" s="848" t="s">
        <v>558</v>
      </c>
      <c r="P25" s="908">
        <f>SUM(D25:O25)</f>
        <v>1</v>
      </c>
    </row>
    <row r="26" spans="1:16" s="795" customFormat="1" ht="14.1" customHeight="1">
      <c r="A26" s="921"/>
      <c r="B26" s="923" t="s">
        <v>539</v>
      </c>
      <c r="C26" s="923"/>
      <c r="D26" s="847" t="s">
        <v>558</v>
      </c>
      <c r="E26" s="853">
        <v>2</v>
      </c>
      <c r="F26" s="847" t="s">
        <v>558</v>
      </c>
      <c r="G26" s="853">
        <v>2</v>
      </c>
      <c r="H26" s="853">
        <v>0</v>
      </c>
      <c r="I26" s="853">
        <v>0</v>
      </c>
      <c r="J26" s="853">
        <v>0</v>
      </c>
      <c r="K26" s="853">
        <v>0</v>
      </c>
      <c r="L26" s="847" t="s">
        <v>558</v>
      </c>
      <c r="M26" s="847" t="s">
        <v>558</v>
      </c>
      <c r="N26" s="853">
        <v>0</v>
      </c>
      <c r="O26" s="854">
        <v>0</v>
      </c>
      <c r="P26" s="908">
        <f t="shared" si="0"/>
        <v>4</v>
      </c>
    </row>
    <row r="27" spans="1:16" s="795" customFormat="1" ht="14.1" customHeight="1">
      <c r="A27" s="921"/>
      <c r="B27" s="923" t="s">
        <v>136</v>
      </c>
      <c r="C27" s="923"/>
      <c r="D27" s="847" t="s">
        <v>558</v>
      </c>
      <c r="E27" s="847" t="s">
        <v>558</v>
      </c>
      <c r="F27" s="847" t="s">
        <v>558</v>
      </c>
      <c r="G27" s="847" t="s">
        <v>558</v>
      </c>
      <c r="H27" s="847" t="s">
        <v>558</v>
      </c>
      <c r="I27" s="847" t="s">
        <v>558</v>
      </c>
      <c r="J27" s="847" t="s">
        <v>558</v>
      </c>
      <c r="K27" s="847" t="s">
        <v>558</v>
      </c>
      <c r="L27" s="847" t="s">
        <v>558</v>
      </c>
      <c r="M27" s="847" t="s">
        <v>558</v>
      </c>
      <c r="N27" s="847" t="s">
        <v>558</v>
      </c>
      <c r="O27" s="847" t="s">
        <v>558</v>
      </c>
      <c r="P27" s="908">
        <f t="shared" si="0"/>
        <v>0</v>
      </c>
    </row>
    <row r="28" spans="1:16" s="795" customFormat="1" ht="15" customHeight="1">
      <c r="A28" s="924" t="s">
        <v>482</v>
      </c>
      <c r="B28" s="924"/>
      <c r="C28" s="924"/>
      <c r="D28" s="924"/>
      <c r="E28" s="924"/>
      <c r="F28" s="924"/>
      <c r="G28" s="924"/>
      <c r="H28" s="924"/>
      <c r="I28" s="924"/>
      <c r="J28" s="924"/>
      <c r="K28" s="924"/>
      <c r="L28" s="924"/>
      <c r="M28" s="924"/>
      <c r="N28" s="924"/>
      <c r="O28" s="924"/>
      <c r="P28" s="924"/>
    </row>
  </sheetData>
  <mergeCells count="32">
    <mergeCell ref="B25:C25"/>
    <mergeCell ref="B26:C26"/>
    <mergeCell ref="B27:C27"/>
    <mergeCell ref="A28:P28"/>
    <mergeCell ref="A16:A27"/>
    <mergeCell ref="B16:C16"/>
    <mergeCell ref="B17:C17"/>
    <mergeCell ref="B18:C18"/>
    <mergeCell ref="B19:C19"/>
    <mergeCell ref="B20:C20"/>
    <mergeCell ref="B21:C21"/>
    <mergeCell ref="B22:C22"/>
    <mergeCell ref="B23:C23"/>
    <mergeCell ref="B24:C24"/>
    <mergeCell ref="O2:O3"/>
    <mergeCell ref="P2:P3"/>
    <mergeCell ref="A4:C4"/>
    <mergeCell ref="A5:C5"/>
    <mergeCell ref="A9:A15"/>
    <mergeCell ref="B11:C11"/>
    <mergeCell ref="I2:I3"/>
    <mergeCell ref="J2:J3"/>
    <mergeCell ref="K2:K3"/>
    <mergeCell ref="L2:L3"/>
    <mergeCell ref="M2:M3"/>
    <mergeCell ref="N2:N3"/>
    <mergeCell ref="A2:C3"/>
    <mergeCell ref="D2:D3"/>
    <mergeCell ref="E2:E3"/>
    <mergeCell ref="F2:F3"/>
    <mergeCell ref="G2:G3"/>
    <mergeCell ref="H2:H3"/>
  </mergeCells>
  <phoneticPr fontId="19"/>
  <printOptions horizontalCentered="1"/>
  <pageMargins left="0.47244094488188981" right="0.47244094488188981" top="0.70866141732283472" bottom="0.7480314960629921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ColWidth="13.125" defaultRowHeight="17.25"/>
  <cols>
    <col min="1" max="1" width="5.5" style="928" customWidth="1"/>
    <col min="2" max="9" width="10.875" style="928" customWidth="1"/>
    <col min="10" max="16384" width="13.125" style="928"/>
  </cols>
  <sheetData>
    <row r="1" spans="1:9" ht="15" customHeight="1">
      <c r="A1" s="925" t="s">
        <v>575</v>
      </c>
      <c r="B1" s="926"/>
      <c r="C1" s="926"/>
      <c r="D1" s="926"/>
      <c r="E1" s="926"/>
      <c r="F1" s="926"/>
      <c r="G1" s="926"/>
      <c r="H1" s="926"/>
      <c r="I1" s="927"/>
    </row>
    <row r="2" spans="1:9" s="935" customFormat="1" ht="15" customHeight="1">
      <c r="A2" s="929" t="s">
        <v>576</v>
      </c>
      <c r="B2" s="930"/>
      <c r="C2" s="931" t="s">
        <v>577</v>
      </c>
      <c r="D2" s="932" t="s">
        <v>578</v>
      </c>
      <c r="E2" s="933" t="s">
        <v>579</v>
      </c>
      <c r="F2" s="933"/>
      <c r="G2" s="933"/>
      <c r="H2" s="933"/>
      <c r="I2" s="934"/>
    </row>
    <row r="3" spans="1:9" s="935" customFormat="1" ht="15" customHeight="1">
      <c r="A3" s="936"/>
      <c r="B3" s="937"/>
      <c r="C3" s="938"/>
      <c r="D3" s="932"/>
      <c r="E3" s="933" t="s">
        <v>580</v>
      </c>
      <c r="F3" s="933"/>
      <c r="G3" s="933"/>
      <c r="H3" s="933"/>
      <c r="I3" s="939" t="s">
        <v>581</v>
      </c>
    </row>
    <row r="4" spans="1:9" s="935" customFormat="1" ht="15" customHeight="1">
      <c r="A4" s="936"/>
      <c r="B4" s="937"/>
      <c r="C4" s="938"/>
      <c r="D4" s="932"/>
      <c r="E4" s="940" t="s">
        <v>582</v>
      </c>
      <c r="F4" s="933" t="s">
        <v>583</v>
      </c>
      <c r="G4" s="933"/>
      <c r="H4" s="933"/>
      <c r="I4" s="939"/>
    </row>
    <row r="5" spans="1:9" s="935" customFormat="1" ht="15" customHeight="1">
      <c r="A5" s="936"/>
      <c r="B5" s="937"/>
      <c r="C5" s="938"/>
      <c r="D5" s="932"/>
      <c r="E5" s="941"/>
      <c r="F5" s="942" t="s">
        <v>584</v>
      </c>
      <c r="G5" s="940" t="s">
        <v>585</v>
      </c>
      <c r="H5" s="940" t="s">
        <v>586</v>
      </c>
      <c r="I5" s="939"/>
    </row>
    <row r="6" spans="1:9" s="935" customFormat="1" ht="15" customHeight="1">
      <c r="A6" s="943"/>
      <c r="B6" s="944"/>
      <c r="C6" s="938"/>
      <c r="D6" s="932"/>
      <c r="E6" s="945"/>
      <c r="F6" s="946"/>
      <c r="G6" s="945"/>
      <c r="H6" s="945"/>
      <c r="I6" s="939"/>
    </row>
    <row r="7" spans="1:9" ht="15" customHeight="1">
      <c r="A7" s="947" t="s">
        <v>587</v>
      </c>
      <c r="B7" s="948" t="s">
        <v>588</v>
      </c>
      <c r="C7" s="949">
        <v>0</v>
      </c>
      <c r="D7" s="949">
        <v>0</v>
      </c>
      <c r="E7" s="949">
        <v>0</v>
      </c>
      <c r="F7" s="949">
        <v>0</v>
      </c>
      <c r="G7" s="949">
        <v>0</v>
      </c>
      <c r="H7" s="949">
        <v>0</v>
      </c>
      <c r="I7" s="950">
        <v>0</v>
      </c>
    </row>
    <row r="8" spans="1:9" ht="15" customHeight="1">
      <c r="A8" s="947"/>
      <c r="B8" s="948" t="s">
        <v>589</v>
      </c>
      <c r="C8" s="949">
        <v>2</v>
      </c>
      <c r="D8" s="949">
        <v>2</v>
      </c>
      <c r="E8" s="949">
        <v>0</v>
      </c>
      <c r="F8" s="949">
        <v>0</v>
      </c>
      <c r="G8" s="949">
        <v>0</v>
      </c>
      <c r="H8" s="949">
        <v>0</v>
      </c>
      <c r="I8" s="950">
        <v>0</v>
      </c>
    </row>
    <row r="9" spans="1:9" ht="15" customHeight="1">
      <c r="A9" s="947"/>
      <c r="B9" s="948" t="s">
        <v>590</v>
      </c>
      <c r="C9" s="949">
        <v>0</v>
      </c>
      <c r="D9" s="949">
        <v>0</v>
      </c>
      <c r="E9" s="949">
        <v>0</v>
      </c>
      <c r="F9" s="949">
        <v>0</v>
      </c>
      <c r="G9" s="949">
        <v>0</v>
      </c>
      <c r="H9" s="949">
        <v>0</v>
      </c>
      <c r="I9" s="950">
        <v>0</v>
      </c>
    </row>
    <row r="10" spans="1:9" ht="15" customHeight="1">
      <c r="A10" s="947"/>
      <c r="B10" s="948" t="s">
        <v>591</v>
      </c>
      <c r="C10" s="949">
        <v>0</v>
      </c>
      <c r="D10" s="949">
        <v>0</v>
      </c>
      <c r="E10" s="949">
        <v>0</v>
      </c>
      <c r="F10" s="949">
        <v>0</v>
      </c>
      <c r="G10" s="949">
        <v>0</v>
      </c>
      <c r="H10" s="949">
        <v>0</v>
      </c>
      <c r="I10" s="950">
        <v>0</v>
      </c>
    </row>
    <row r="11" spans="1:9" ht="15" customHeight="1">
      <c r="A11" s="947"/>
      <c r="B11" s="948" t="s">
        <v>592</v>
      </c>
      <c r="C11" s="949">
        <v>0</v>
      </c>
      <c r="D11" s="949">
        <v>0</v>
      </c>
      <c r="E11" s="949">
        <v>0</v>
      </c>
      <c r="F11" s="949">
        <v>0</v>
      </c>
      <c r="G11" s="949">
        <v>0</v>
      </c>
      <c r="H11" s="949">
        <v>0</v>
      </c>
      <c r="I11" s="950">
        <v>0</v>
      </c>
    </row>
    <row r="12" spans="1:9" ht="15" customHeight="1">
      <c r="A12" s="947"/>
      <c r="B12" s="948" t="s">
        <v>593</v>
      </c>
      <c r="C12" s="949">
        <v>1</v>
      </c>
      <c r="D12" s="949">
        <v>1</v>
      </c>
      <c r="E12" s="949">
        <v>0</v>
      </c>
      <c r="F12" s="949">
        <v>0</v>
      </c>
      <c r="G12" s="949">
        <v>0</v>
      </c>
      <c r="H12" s="949">
        <v>0</v>
      </c>
      <c r="I12" s="950">
        <v>0</v>
      </c>
    </row>
    <row r="13" spans="1:9" ht="15" customHeight="1" thickBot="1">
      <c r="A13" s="951"/>
      <c r="B13" s="952" t="s">
        <v>594</v>
      </c>
      <c r="C13" s="953">
        <v>1</v>
      </c>
      <c r="D13" s="953">
        <v>1</v>
      </c>
      <c r="E13" s="953">
        <v>0</v>
      </c>
      <c r="F13" s="953">
        <v>0</v>
      </c>
      <c r="G13" s="953">
        <v>0</v>
      </c>
      <c r="H13" s="953">
        <v>0</v>
      </c>
      <c r="I13" s="954">
        <v>0</v>
      </c>
    </row>
    <row r="14" spans="1:9" ht="15" customHeight="1" thickTop="1">
      <c r="A14" s="955" t="s">
        <v>265</v>
      </c>
      <c r="B14" s="956"/>
      <c r="C14" s="957">
        <f>SUM(C7:C13)</f>
        <v>4</v>
      </c>
      <c r="D14" s="957">
        <f>SUM(D7:D13)</f>
        <v>4</v>
      </c>
      <c r="E14" s="957">
        <f t="shared" ref="E14:I14" si="0">SUM(E7:E13)</f>
        <v>0</v>
      </c>
      <c r="F14" s="957">
        <f t="shared" si="0"/>
        <v>0</v>
      </c>
      <c r="G14" s="957">
        <f t="shared" si="0"/>
        <v>0</v>
      </c>
      <c r="H14" s="957">
        <f t="shared" si="0"/>
        <v>0</v>
      </c>
      <c r="I14" s="958">
        <f t="shared" si="0"/>
        <v>0</v>
      </c>
    </row>
    <row r="15" spans="1:9" ht="15" customHeight="1">
      <c r="A15" s="959" t="s">
        <v>482</v>
      </c>
      <c r="B15" s="959"/>
      <c r="C15" s="959"/>
      <c r="D15" s="959"/>
      <c r="E15" s="959"/>
      <c r="F15" s="959"/>
      <c r="G15" s="959"/>
      <c r="H15" s="959"/>
      <c r="I15" s="959"/>
    </row>
    <row r="16" spans="1:9" ht="24" customHeight="1">
      <c r="A16" s="960"/>
      <c r="B16" s="960"/>
      <c r="C16" s="961"/>
      <c r="D16" s="961"/>
      <c r="E16" s="961"/>
      <c r="F16" s="961"/>
      <c r="G16" s="961"/>
      <c r="H16" s="961"/>
      <c r="I16" s="961"/>
    </row>
    <row r="17" spans="1:9" ht="24" customHeight="1">
      <c r="A17" s="960"/>
      <c r="B17" s="960"/>
      <c r="C17" s="961"/>
      <c r="D17" s="961"/>
      <c r="E17" s="961"/>
      <c r="F17" s="961"/>
      <c r="G17" s="961"/>
      <c r="H17" s="961"/>
      <c r="I17" s="961"/>
    </row>
    <row r="18" spans="1:9" ht="24" customHeight="1">
      <c r="A18" s="960"/>
      <c r="B18" s="960"/>
      <c r="C18" s="961"/>
      <c r="D18" s="961"/>
      <c r="E18" s="961"/>
      <c r="F18" s="961"/>
      <c r="G18" s="961"/>
      <c r="H18" s="961"/>
      <c r="I18" s="961"/>
    </row>
    <row r="19" spans="1:9" ht="24" customHeight="1">
      <c r="A19" s="960"/>
      <c r="B19" s="960"/>
      <c r="C19" s="961"/>
      <c r="D19" s="961"/>
      <c r="E19" s="961"/>
      <c r="F19" s="961"/>
      <c r="G19" s="961"/>
      <c r="H19" s="961"/>
      <c r="I19" s="961"/>
    </row>
    <row r="20" spans="1:9" ht="24" customHeight="1">
      <c r="A20" s="960"/>
      <c r="B20" s="960"/>
      <c r="C20" s="961"/>
      <c r="D20" s="961"/>
      <c r="E20" s="961"/>
      <c r="F20" s="961"/>
      <c r="G20" s="961"/>
      <c r="H20" s="961"/>
      <c r="I20" s="961"/>
    </row>
    <row r="21" spans="1:9" ht="24" customHeight="1">
      <c r="A21" s="960"/>
      <c r="B21" s="960"/>
      <c r="C21" s="961"/>
      <c r="D21" s="961"/>
      <c r="E21" s="961"/>
      <c r="F21" s="961"/>
      <c r="G21" s="961"/>
      <c r="H21" s="961"/>
      <c r="I21" s="961"/>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H5:H6"/>
    <mergeCell ref="A7:A13"/>
    <mergeCell ref="A14:B14"/>
    <mergeCell ref="A15:I15"/>
    <mergeCell ref="A2:B6"/>
    <mergeCell ref="C2:C6"/>
    <mergeCell ref="D2:D6"/>
    <mergeCell ref="E2:I2"/>
    <mergeCell ref="E3:H3"/>
    <mergeCell ref="I3:I6"/>
    <mergeCell ref="E4:E6"/>
    <mergeCell ref="F4:H4"/>
    <mergeCell ref="F5:F6"/>
    <mergeCell ref="G5:G6"/>
  </mergeCells>
  <phoneticPr fontId="19"/>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12"/>
  <sheetViews>
    <sheetView showGridLines="0" workbookViewId="0">
      <selection activeCell="L4" sqref="L4"/>
    </sheetView>
  </sheetViews>
  <sheetFormatPr defaultColWidth="8.875" defaultRowHeight="13.5"/>
  <cols>
    <col min="1" max="1" width="6.375" style="85" customWidth="1"/>
    <col min="2" max="2" width="6.875" style="85" customWidth="1"/>
    <col min="3" max="6" width="6.375" style="85" customWidth="1"/>
    <col min="7" max="8" width="10" style="85" customWidth="1"/>
    <col min="9" max="11" width="6.375" style="85" customWidth="1"/>
    <col min="12" max="12" width="10" style="85" customWidth="1"/>
    <col min="13" max="13" width="5" style="85" customWidth="1"/>
    <col min="14" max="16384" width="8.875" style="85"/>
  </cols>
  <sheetData>
    <row r="1" spans="1:14" s="65" customFormat="1" ht="15" customHeight="1" thickBot="1">
      <c r="A1" s="64" t="s">
        <v>42</v>
      </c>
    </row>
    <row r="2" spans="1:14" s="70" customFormat="1" ht="21" customHeight="1">
      <c r="A2" s="89"/>
      <c r="B2" s="90" t="s">
        <v>43</v>
      </c>
      <c r="C2" s="90" t="s">
        <v>44</v>
      </c>
      <c r="D2" s="90" t="s">
        <v>45</v>
      </c>
      <c r="E2" s="91" t="s">
        <v>46</v>
      </c>
      <c r="F2" s="90" t="s">
        <v>47</v>
      </c>
      <c r="G2" s="91" t="s">
        <v>48</v>
      </c>
      <c r="H2" s="92" t="s">
        <v>49</v>
      </c>
      <c r="I2" s="92" t="s">
        <v>50</v>
      </c>
      <c r="J2" s="91" t="s">
        <v>51</v>
      </c>
      <c r="K2" s="91" t="s">
        <v>52</v>
      </c>
      <c r="L2" s="91" t="s">
        <v>53</v>
      </c>
      <c r="M2" s="93" t="s">
        <v>14</v>
      </c>
      <c r="N2" s="84"/>
    </row>
    <row r="3" spans="1:14" s="70" customFormat="1" ht="21" customHeight="1" thickBot="1">
      <c r="A3" s="94"/>
      <c r="B3" s="95"/>
      <c r="C3" s="95"/>
      <c r="D3" s="95"/>
      <c r="E3" s="95"/>
      <c r="F3" s="95"/>
      <c r="G3" s="95"/>
      <c r="H3" s="96"/>
      <c r="I3" s="97"/>
      <c r="J3" s="95"/>
      <c r="K3" s="95"/>
      <c r="L3" s="98"/>
      <c r="M3" s="99"/>
      <c r="N3" s="84"/>
    </row>
    <row r="4" spans="1:14" s="103" customFormat="1" ht="12" customHeight="1">
      <c r="A4" s="100" t="s">
        <v>5</v>
      </c>
      <c r="B4" s="101">
        <f t="shared" ref="B4:B11" si="0">SUM(C4:M4)</f>
        <v>2834</v>
      </c>
      <c r="C4" s="73">
        <f t="shared" ref="C4:M4" si="1">SUM(C5:C11)</f>
        <v>1349</v>
      </c>
      <c r="D4" s="73">
        <f t="shared" si="1"/>
        <v>474</v>
      </c>
      <c r="E4" s="73">
        <f t="shared" si="1"/>
        <v>161</v>
      </c>
      <c r="F4" s="73">
        <f t="shared" si="1"/>
        <v>57</v>
      </c>
      <c r="G4" s="73">
        <f t="shared" si="1"/>
        <v>140</v>
      </c>
      <c r="H4" s="73">
        <f t="shared" si="1"/>
        <v>50</v>
      </c>
      <c r="I4" s="73">
        <f t="shared" si="1"/>
        <v>50</v>
      </c>
      <c r="J4" s="73">
        <f t="shared" si="1"/>
        <v>6</v>
      </c>
      <c r="K4" s="73">
        <f t="shared" si="1"/>
        <v>19</v>
      </c>
      <c r="L4" s="73">
        <f t="shared" si="1"/>
        <v>29</v>
      </c>
      <c r="M4" s="101">
        <f t="shared" si="1"/>
        <v>499</v>
      </c>
      <c r="N4" s="102"/>
    </row>
    <row r="5" spans="1:14" s="103" customFormat="1" ht="12" customHeight="1">
      <c r="A5" s="104" t="s">
        <v>6</v>
      </c>
      <c r="B5" s="77">
        <f t="shared" si="0"/>
        <v>298</v>
      </c>
      <c r="C5" s="105">
        <v>149</v>
      </c>
      <c r="D5" s="105">
        <v>45</v>
      </c>
      <c r="E5" s="105">
        <v>21</v>
      </c>
      <c r="F5" s="105">
        <v>3</v>
      </c>
      <c r="G5" s="105">
        <v>24</v>
      </c>
      <c r="H5" s="105">
        <v>6</v>
      </c>
      <c r="I5" s="105">
        <v>11</v>
      </c>
      <c r="J5" s="105">
        <v>2</v>
      </c>
      <c r="K5" s="105">
        <v>2</v>
      </c>
      <c r="L5" s="105">
        <v>2</v>
      </c>
      <c r="M5" s="106">
        <v>33</v>
      </c>
      <c r="N5" s="107"/>
    </row>
    <row r="6" spans="1:14" s="103" customFormat="1" ht="12" customHeight="1">
      <c r="A6" s="108" t="s">
        <v>7</v>
      </c>
      <c r="B6" s="109">
        <f t="shared" si="0"/>
        <v>422</v>
      </c>
      <c r="C6" s="110">
        <v>197</v>
      </c>
      <c r="D6" s="110">
        <v>75</v>
      </c>
      <c r="E6" s="110">
        <v>21</v>
      </c>
      <c r="F6" s="110">
        <v>11</v>
      </c>
      <c r="G6" s="110">
        <v>24</v>
      </c>
      <c r="H6" s="110">
        <v>12</v>
      </c>
      <c r="I6" s="110">
        <v>4</v>
      </c>
      <c r="J6" s="110">
        <v>0</v>
      </c>
      <c r="K6" s="110">
        <v>1</v>
      </c>
      <c r="L6" s="110">
        <v>14</v>
      </c>
      <c r="M6" s="111">
        <v>63</v>
      </c>
      <c r="N6" s="102"/>
    </row>
    <row r="7" spans="1:14" s="103" customFormat="1" ht="12" customHeight="1">
      <c r="A7" s="108" t="s">
        <v>8</v>
      </c>
      <c r="B7" s="109">
        <f t="shared" si="0"/>
        <v>213</v>
      </c>
      <c r="C7" s="110">
        <v>119</v>
      </c>
      <c r="D7" s="110">
        <v>22</v>
      </c>
      <c r="E7" s="110">
        <v>9</v>
      </c>
      <c r="F7" s="110">
        <v>12</v>
      </c>
      <c r="G7" s="110">
        <v>9</v>
      </c>
      <c r="H7" s="110">
        <v>3</v>
      </c>
      <c r="I7" s="110">
        <v>0</v>
      </c>
      <c r="J7" s="110">
        <v>0</v>
      </c>
      <c r="K7" s="110">
        <v>1</v>
      </c>
      <c r="L7" s="110">
        <v>4</v>
      </c>
      <c r="M7" s="111">
        <v>34</v>
      </c>
      <c r="N7" s="102"/>
    </row>
    <row r="8" spans="1:14" s="103" customFormat="1" ht="12" customHeight="1">
      <c r="A8" s="108" t="s">
        <v>9</v>
      </c>
      <c r="B8" s="109">
        <f t="shared" si="0"/>
        <v>368</v>
      </c>
      <c r="C8" s="110">
        <v>193</v>
      </c>
      <c r="D8" s="110">
        <v>57</v>
      </c>
      <c r="E8" s="110">
        <v>17</v>
      </c>
      <c r="F8" s="110">
        <v>5</v>
      </c>
      <c r="G8" s="110">
        <v>9</v>
      </c>
      <c r="H8" s="110">
        <v>5</v>
      </c>
      <c r="I8" s="110">
        <v>3</v>
      </c>
      <c r="J8" s="110">
        <v>0</v>
      </c>
      <c r="K8" s="110">
        <v>0</v>
      </c>
      <c r="L8" s="110">
        <v>2</v>
      </c>
      <c r="M8" s="111">
        <v>77</v>
      </c>
      <c r="N8" s="102"/>
    </row>
    <row r="9" spans="1:14" s="103" customFormat="1" ht="12" customHeight="1">
      <c r="A9" s="108" t="s">
        <v>10</v>
      </c>
      <c r="B9" s="109">
        <f t="shared" si="0"/>
        <v>412</v>
      </c>
      <c r="C9" s="110">
        <v>231</v>
      </c>
      <c r="D9" s="110">
        <v>69</v>
      </c>
      <c r="E9" s="110">
        <v>16</v>
      </c>
      <c r="F9" s="110">
        <v>2</v>
      </c>
      <c r="G9" s="110">
        <v>20</v>
      </c>
      <c r="H9" s="110">
        <v>7</v>
      </c>
      <c r="I9" s="110">
        <v>10</v>
      </c>
      <c r="J9" s="110">
        <v>0</v>
      </c>
      <c r="K9" s="110">
        <v>2</v>
      </c>
      <c r="L9" s="110">
        <v>4</v>
      </c>
      <c r="M9" s="111">
        <v>51</v>
      </c>
      <c r="N9" s="102"/>
    </row>
    <row r="10" spans="1:14" s="103" customFormat="1" ht="12" customHeight="1">
      <c r="A10" s="108" t="s">
        <v>11</v>
      </c>
      <c r="B10" s="109">
        <f t="shared" si="0"/>
        <v>318</v>
      </c>
      <c r="C10" s="110">
        <v>148</v>
      </c>
      <c r="D10" s="110">
        <v>72</v>
      </c>
      <c r="E10" s="110">
        <v>19</v>
      </c>
      <c r="F10" s="110">
        <v>7</v>
      </c>
      <c r="G10" s="110">
        <v>15</v>
      </c>
      <c r="H10" s="110">
        <v>4</v>
      </c>
      <c r="I10" s="110">
        <v>7</v>
      </c>
      <c r="J10" s="110">
        <v>3</v>
      </c>
      <c r="K10" s="110">
        <v>3</v>
      </c>
      <c r="L10" s="110">
        <v>2</v>
      </c>
      <c r="M10" s="111">
        <v>38</v>
      </c>
      <c r="N10" s="102"/>
    </row>
    <row r="11" spans="1:14" s="103" customFormat="1" ht="12" thickBot="1">
      <c r="A11" s="112" t="s">
        <v>12</v>
      </c>
      <c r="B11" s="113">
        <f t="shared" si="0"/>
        <v>803</v>
      </c>
      <c r="C11" s="114">
        <v>312</v>
      </c>
      <c r="D11" s="114">
        <v>134</v>
      </c>
      <c r="E11" s="114">
        <v>58</v>
      </c>
      <c r="F11" s="114">
        <v>17</v>
      </c>
      <c r="G11" s="114">
        <v>39</v>
      </c>
      <c r="H11" s="114">
        <v>13</v>
      </c>
      <c r="I11" s="114">
        <v>15</v>
      </c>
      <c r="J11" s="114">
        <v>1</v>
      </c>
      <c r="K11" s="114">
        <v>10</v>
      </c>
      <c r="L11" s="114">
        <v>1</v>
      </c>
      <c r="M11" s="115">
        <v>203</v>
      </c>
      <c r="N11" s="102"/>
    </row>
    <row r="12" spans="1:14" s="70" customFormat="1" ht="15" customHeight="1">
      <c r="A12" s="83" t="s">
        <v>32</v>
      </c>
      <c r="B12" s="84"/>
      <c r="C12" s="84"/>
      <c r="D12" s="84"/>
      <c r="E12" s="84"/>
      <c r="F12" s="84"/>
      <c r="G12" s="84"/>
      <c r="H12" s="84"/>
      <c r="I12" s="84"/>
      <c r="J12" s="84"/>
      <c r="K12" s="84"/>
      <c r="L12" s="84"/>
      <c r="M12" s="84"/>
    </row>
  </sheetData>
  <mergeCells count="13">
    <mergeCell ref="M2:M3"/>
    <mergeCell ref="G2:G3"/>
    <mergeCell ref="H2:H3"/>
    <mergeCell ref="I2:I3"/>
    <mergeCell ref="J2:J3"/>
    <mergeCell ref="K2:K3"/>
    <mergeCell ref="L2:L3"/>
    <mergeCell ref="A2:A3"/>
    <mergeCell ref="B2:B3"/>
    <mergeCell ref="C2:C3"/>
    <mergeCell ref="D2:D3"/>
    <mergeCell ref="E2:E3"/>
    <mergeCell ref="F2:F3"/>
  </mergeCells>
  <phoneticPr fontId="19"/>
  <printOptions horizontalCentered="1"/>
  <pageMargins left="0.47244094488188981" right="0.47244094488188981" top="0.70866141732283472" bottom="0" header="0"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zoomScaleNormal="100" workbookViewId="0"/>
  </sheetViews>
  <sheetFormatPr defaultColWidth="13.125" defaultRowHeight="17.25"/>
  <cols>
    <col min="1" max="1" width="5.5" style="963" customWidth="1"/>
    <col min="2" max="2" width="10.875" style="963" customWidth="1"/>
    <col min="3" max="10" width="9.5" style="963" customWidth="1"/>
    <col min="11" max="11" width="13.125" style="963" customWidth="1"/>
    <col min="12" max="16384" width="13.125" style="963"/>
  </cols>
  <sheetData>
    <row r="1" spans="1:10" ht="15" customHeight="1">
      <c r="A1" s="962" t="s">
        <v>595</v>
      </c>
      <c r="J1" s="964"/>
    </row>
    <row r="2" spans="1:10" ht="15" customHeight="1">
      <c r="A2" s="965" t="s">
        <v>596</v>
      </c>
      <c r="B2" s="966"/>
      <c r="C2" s="967" t="s">
        <v>597</v>
      </c>
      <c r="D2" s="968" t="s">
        <v>598</v>
      </c>
      <c r="E2" s="969" t="s">
        <v>599</v>
      </c>
      <c r="F2" s="966" t="s">
        <v>600</v>
      </c>
      <c r="G2" s="966"/>
      <c r="H2" s="966"/>
      <c r="I2" s="966"/>
      <c r="J2" s="970"/>
    </row>
    <row r="3" spans="1:10" ht="15" customHeight="1">
      <c r="A3" s="965"/>
      <c r="B3" s="966"/>
      <c r="C3" s="971"/>
      <c r="D3" s="972"/>
      <c r="E3" s="969"/>
      <c r="F3" s="966" t="s">
        <v>601</v>
      </c>
      <c r="G3" s="966"/>
      <c r="H3" s="966"/>
      <c r="I3" s="966"/>
      <c r="J3" s="973" t="s">
        <v>602</v>
      </c>
    </row>
    <row r="4" spans="1:10" ht="15" customHeight="1">
      <c r="A4" s="965"/>
      <c r="B4" s="966"/>
      <c r="C4" s="971"/>
      <c r="D4" s="972"/>
      <c r="E4" s="969"/>
      <c r="F4" s="966" t="s">
        <v>582</v>
      </c>
      <c r="G4" s="966" t="s">
        <v>603</v>
      </c>
      <c r="H4" s="966"/>
      <c r="I4" s="966"/>
      <c r="J4" s="970"/>
    </row>
    <row r="5" spans="1:10" ht="15" customHeight="1">
      <c r="A5" s="965"/>
      <c r="B5" s="966"/>
      <c r="C5" s="971"/>
      <c r="D5" s="972"/>
      <c r="E5" s="969"/>
      <c r="F5" s="966"/>
      <c r="G5" s="969" t="s">
        <v>604</v>
      </c>
      <c r="H5" s="966" t="s">
        <v>605</v>
      </c>
      <c r="I5" s="966" t="s">
        <v>586</v>
      </c>
      <c r="J5" s="970"/>
    </row>
    <row r="6" spans="1:10" ht="15" customHeight="1">
      <c r="A6" s="965"/>
      <c r="B6" s="966"/>
      <c r="C6" s="971"/>
      <c r="D6" s="974"/>
      <c r="E6" s="969"/>
      <c r="F6" s="966"/>
      <c r="G6" s="969"/>
      <c r="H6" s="966"/>
      <c r="I6" s="966"/>
      <c r="J6" s="970"/>
    </row>
    <row r="7" spans="1:10" ht="15" customHeight="1">
      <c r="A7" s="975" t="s">
        <v>587</v>
      </c>
      <c r="B7" s="976" t="s">
        <v>588</v>
      </c>
      <c r="C7" s="977">
        <v>62</v>
      </c>
      <c r="D7" s="977">
        <v>4</v>
      </c>
      <c r="E7" s="978">
        <v>19</v>
      </c>
      <c r="F7" s="978">
        <v>28</v>
      </c>
      <c r="G7" s="978">
        <v>4</v>
      </c>
      <c r="H7" s="978">
        <v>1</v>
      </c>
      <c r="I7" s="978">
        <v>5</v>
      </c>
      <c r="J7" s="979">
        <v>1</v>
      </c>
    </row>
    <row r="8" spans="1:10" ht="15" customHeight="1">
      <c r="A8" s="975"/>
      <c r="B8" s="976" t="s">
        <v>589</v>
      </c>
      <c r="C8" s="977">
        <v>32</v>
      </c>
      <c r="D8" s="977">
        <v>0</v>
      </c>
      <c r="E8" s="978">
        <v>16</v>
      </c>
      <c r="F8" s="978">
        <v>13</v>
      </c>
      <c r="G8" s="978">
        <v>1</v>
      </c>
      <c r="H8" s="978">
        <v>0</v>
      </c>
      <c r="I8" s="978">
        <v>2</v>
      </c>
      <c r="J8" s="979">
        <v>0</v>
      </c>
    </row>
    <row r="9" spans="1:10" ht="15" customHeight="1">
      <c r="A9" s="975"/>
      <c r="B9" s="976" t="s">
        <v>590</v>
      </c>
      <c r="C9" s="977">
        <v>38</v>
      </c>
      <c r="D9" s="977">
        <v>0</v>
      </c>
      <c r="E9" s="978">
        <v>9</v>
      </c>
      <c r="F9" s="978">
        <v>22</v>
      </c>
      <c r="G9" s="977">
        <v>2</v>
      </c>
      <c r="H9" s="978">
        <v>0</v>
      </c>
      <c r="I9" s="978">
        <v>4</v>
      </c>
      <c r="J9" s="979">
        <v>1</v>
      </c>
    </row>
    <row r="10" spans="1:10" ht="15" customHeight="1">
      <c r="A10" s="975"/>
      <c r="B10" s="976" t="s">
        <v>591</v>
      </c>
      <c r="C10" s="977">
        <v>35</v>
      </c>
      <c r="D10" s="977">
        <v>0</v>
      </c>
      <c r="E10" s="978">
        <v>17</v>
      </c>
      <c r="F10" s="977">
        <v>13</v>
      </c>
      <c r="G10" s="978">
        <v>1</v>
      </c>
      <c r="H10" s="978">
        <v>0</v>
      </c>
      <c r="I10" s="978">
        <v>4</v>
      </c>
      <c r="J10" s="979">
        <v>0</v>
      </c>
    </row>
    <row r="11" spans="1:10" ht="15" customHeight="1">
      <c r="A11" s="975"/>
      <c r="B11" s="976" t="s">
        <v>592</v>
      </c>
      <c r="C11" s="977">
        <v>26</v>
      </c>
      <c r="D11" s="977">
        <v>1</v>
      </c>
      <c r="E11" s="978">
        <v>10</v>
      </c>
      <c r="F11" s="977">
        <v>14</v>
      </c>
      <c r="G11" s="978">
        <v>0</v>
      </c>
      <c r="H11" s="978">
        <v>0</v>
      </c>
      <c r="I11" s="978">
        <v>1</v>
      </c>
      <c r="J11" s="979">
        <v>0</v>
      </c>
    </row>
    <row r="12" spans="1:10" ht="15" customHeight="1">
      <c r="A12" s="975"/>
      <c r="B12" s="976" t="s">
        <v>593</v>
      </c>
      <c r="C12" s="977">
        <v>28</v>
      </c>
      <c r="D12" s="977">
        <v>1</v>
      </c>
      <c r="E12" s="978">
        <v>9</v>
      </c>
      <c r="F12" s="978">
        <v>12</v>
      </c>
      <c r="G12" s="977">
        <v>2</v>
      </c>
      <c r="H12" s="978">
        <v>0</v>
      </c>
      <c r="I12" s="978">
        <v>4</v>
      </c>
      <c r="J12" s="979">
        <v>0</v>
      </c>
    </row>
    <row r="13" spans="1:10" ht="15" customHeight="1" thickBot="1">
      <c r="A13" s="980"/>
      <c r="B13" s="981" t="s">
        <v>594</v>
      </c>
      <c r="C13" s="982">
        <v>25</v>
      </c>
      <c r="D13" s="982">
        <v>1</v>
      </c>
      <c r="E13" s="983">
        <v>8</v>
      </c>
      <c r="F13" s="983">
        <v>14</v>
      </c>
      <c r="G13" s="983">
        <v>2</v>
      </c>
      <c r="H13" s="983">
        <v>0</v>
      </c>
      <c r="I13" s="983">
        <v>0</v>
      </c>
      <c r="J13" s="984">
        <v>0</v>
      </c>
    </row>
    <row r="14" spans="1:10" ht="15" customHeight="1" thickTop="1">
      <c r="A14" s="985" t="s">
        <v>606</v>
      </c>
      <c r="B14" s="986"/>
      <c r="C14" s="987">
        <f>SUM(C7:C13)</f>
        <v>246</v>
      </c>
      <c r="D14" s="987">
        <f t="shared" ref="D14:J14" si="0">SUM(D7:D13)</f>
        <v>7</v>
      </c>
      <c r="E14" s="987">
        <f t="shared" si="0"/>
        <v>88</v>
      </c>
      <c r="F14" s="987">
        <f t="shared" si="0"/>
        <v>116</v>
      </c>
      <c r="G14" s="987">
        <f>SUM(G7:G13)</f>
        <v>12</v>
      </c>
      <c r="H14" s="987">
        <f t="shared" si="0"/>
        <v>1</v>
      </c>
      <c r="I14" s="987">
        <f t="shared" si="0"/>
        <v>20</v>
      </c>
      <c r="J14" s="988">
        <f t="shared" si="0"/>
        <v>2</v>
      </c>
    </row>
    <row r="15" spans="1:10" ht="15" customHeight="1">
      <c r="A15" s="989" t="s">
        <v>607</v>
      </c>
      <c r="B15" s="990"/>
      <c r="C15" s="990"/>
      <c r="D15" s="990"/>
      <c r="E15" s="990"/>
      <c r="F15" s="990"/>
      <c r="G15" s="990"/>
      <c r="H15" s="990"/>
      <c r="I15" s="990"/>
      <c r="J15" s="990"/>
    </row>
    <row r="16" spans="1:10" ht="15" customHeight="1">
      <c r="A16" s="991" t="s">
        <v>482</v>
      </c>
      <c r="B16" s="990"/>
      <c r="C16" s="992"/>
      <c r="D16" s="992"/>
      <c r="E16" s="992"/>
      <c r="F16" s="992"/>
      <c r="G16" s="992"/>
      <c r="H16" s="992"/>
      <c r="I16" s="992"/>
      <c r="J16" s="992"/>
    </row>
    <row r="17" spans="3:9" ht="15" customHeight="1"/>
    <row r="18" spans="3:9" ht="15" customHeight="1">
      <c r="C18" s="993"/>
      <c r="D18" s="993"/>
      <c r="E18" s="994"/>
      <c r="F18" s="994"/>
      <c r="G18" s="994"/>
      <c r="H18" s="994"/>
      <c r="I18" s="994"/>
    </row>
    <row r="19" spans="3:9" ht="15" customHeight="1"/>
    <row r="20" spans="3:9" ht="15" customHeight="1"/>
    <row r="21" spans="3:9" ht="15" customHeight="1"/>
    <row r="22" spans="3:9" ht="15" customHeight="1"/>
    <row r="23" spans="3:9" ht="15" customHeight="1"/>
    <row r="24" spans="3:9" ht="15" customHeight="1"/>
    <row r="25" spans="3:9" ht="15" customHeight="1"/>
    <row r="26" spans="3:9" ht="15" customHeight="1"/>
    <row r="27" spans="3:9" ht="15" customHeight="1"/>
    <row r="28" spans="3:9" ht="15" customHeight="1"/>
    <row r="29" spans="3:9" ht="15" customHeight="1"/>
    <row r="30" spans="3:9" ht="15" customHeight="1"/>
    <row r="31" spans="3:9" ht="15" customHeight="1"/>
    <row r="32" spans="3: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sheetData>
  <mergeCells count="14">
    <mergeCell ref="H5:H6"/>
    <mergeCell ref="I5:I6"/>
    <mergeCell ref="A7:A13"/>
    <mergeCell ref="A14:B14"/>
    <mergeCell ref="A2:B6"/>
    <mergeCell ref="C2:C6"/>
    <mergeCell ref="D2:D6"/>
    <mergeCell ref="E2:E6"/>
    <mergeCell ref="F2:J2"/>
    <mergeCell ref="F3:I3"/>
    <mergeCell ref="J3:J6"/>
    <mergeCell ref="F4:F6"/>
    <mergeCell ref="G4:I4"/>
    <mergeCell ref="G5:G6"/>
  </mergeCells>
  <phoneticPr fontId="19"/>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showGridLines="0" workbookViewId="0"/>
  </sheetViews>
  <sheetFormatPr defaultColWidth="13.125" defaultRowHeight="17.25"/>
  <cols>
    <col min="1" max="1" width="5.5" style="998" customWidth="1"/>
    <col min="2" max="9" width="10.875" style="998" customWidth="1"/>
    <col min="10" max="16384" width="13.125" style="998"/>
  </cols>
  <sheetData>
    <row r="1" spans="1:9" ht="15" customHeight="1">
      <c r="A1" s="995" t="s">
        <v>608</v>
      </c>
      <c r="B1" s="996"/>
      <c r="C1" s="996"/>
      <c r="D1" s="996"/>
      <c r="E1" s="996"/>
      <c r="F1" s="996"/>
      <c r="G1" s="996"/>
      <c r="H1" s="996"/>
      <c r="I1" s="997"/>
    </row>
    <row r="2" spans="1:9" ht="15" customHeight="1">
      <c r="A2" s="999" t="s">
        <v>609</v>
      </c>
      <c r="B2" s="1000"/>
      <c r="C2" s="931" t="s">
        <v>597</v>
      </c>
      <c r="D2" s="1001" t="s">
        <v>599</v>
      </c>
      <c r="E2" s="1000" t="s">
        <v>600</v>
      </c>
      <c r="F2" s="1000"/>
      <c r="G2" s="1000"/>
      <c r="H2" s="1000"/>
      <c r="I2" s="1002"/>
    </row>
    <row r="3" spans="1:9" ht="15" customHeight="1">
      <c r="A3" s="999"/>
      <c r="B3" s="1000"/>
      <c r="C3" s="938"/>
      <c r="D3" s="1001"/>
      <c r="E3" s="1000" t="s">
        <v>601</v>
      </c>
      <c r="F3" s="1000"/>
      <c r="G3" s="1000"/>
      <c r="H3" s="1000"/>
      <c r="I3" s="1003" t="s">
        <v>602</v>
      </c>
    </row>
    <row r="4" spans="1:9" ht="15" customHeight="1">
      <c r="A4" s="999"/>
      <c r="B4" s="1000"/>
      <c r="C4" s="938"/>
      <c r="D4" s="1001"/>
      <c r="E4" s="1000" t="s">
        <v>582</v>
      </c>
      <c r="F4" s="1000" t="s">
        <v>603</v>
      </c>
      <c r="G4" s="1000"/>
      <c r="H4" s="1000"/>
      <c r="I4" s="1002"/>
    </row>
    <row r="5" spans="1:9" ht="15" customHeight="1">
      <c r="A5" s="999"/>
      <c r="B5" s="1000"/>
      <c r="C5" s="938"/>
      <c r="D5" s="1001"/>
      <c r="E5" s="1000"/>
      <c r="F5" s="1000" t="s">
        <v>584</v>
      </c>
      <c r="G5" s="1000" t="s">
        <v>605</v>
      </c>
      <c r="H5" s="1000" t="s">
        <v>586</v>
      </c>
      <c r="I5" s="1002"/>
    </row>
    <row r="6" spans="1:9" ht="15" customHeight="1">
      <c r="A6" s="999"/>
      <c r="B6" s="1000"/>
      <c r="C6" s="938"/>
      <c r="D6" s="1001"/>
      <c r="E6" s="1000"/>
      <c r="F6" s="1000"/>
      <c r="G6" s="1000"/>
      <c r="H6" s="1000"/>
      <c r="I6" s="1002"/>
    </row>
    <row r="7" spans="1:9" ht="15" customHeight="1">
      <c r="A7" s="1004" t="s">
        <v>587</v>
      </c>
      <c r="B7" s="1005" t="s">
        <v>588</v>
      </c>
      <c r="C7" s="1006">
        <v>8</v>
      </c>
      <c r="D7" s="1007">
        <v>2</v>
      </c>
      <c r="E7" s="1007">
        <v>5</v>
      </c>
      <c r="F7" s="1007">
        <v>1</v>
      </c>
      <c r="G7" s="1007">
        <v>0</v>
      </c>
      <c r="H7" s="1007">
        <v>0</v>
      </c>
      <c r="I7" s="1008">
        <v>0</v>
      </c>
    </row>
    <row r="8" spans="1:9" ht="15" customHeight="1">
      <c r="A8" s="1009"/>
      <c r="B8" s="1005" t="s">
        <v>589</v>
      </c>
      <c r="C8" s="1006">
        <v>1</v>
      </c>
      <c r="D8" s="1007">
        <v>0</v>
      </c>
      <c r="E8" s="1007">
        <v>1</v>
      </c>
      <c r="F8" s="1007">
        <v>0</v>
      </c>
      <c r="G8" s="1007">
        <v>0</v>
      </c>
      <c r="H8" s="1007">
        <v>0</v>
      </c>
      <c r="I8" s="1008">
        <v>0</v>
      </c>
    </row>
    <row r="9" spans="1:9" ht="15" customHeight="1">
      <c r="A9" s="1009"/>
      <c r="B9" s="1005" t="s">
        <v>590</v>
      </c>
      <c r="C9" s="1006">
        <v>1</v>
      </c>
      <c r="D9" s="1007">
        <v>0</v>
      </c>
      <c r="E9" s="1007">
        <v>1</v>
      </c>
      <c r="F9" s="1007">
        <v>0</v>
      </c>
      <c r="G9" s="1007">
        <v>0</v>
      </c>
      <c r="H9" s="1007">
        <v>0</v>
      </c>
      <c r="I9" s="1008">
        <v>0</v>
      </c>
    </row>
    <row r="10" spans="1:9" ht="15" customHeight="1">
      <c r="A10" s="1009"/>
      <c r="B10" s="1005" t="s">
        <v>591</v>
      </c>
      <c r="C10" s="1006">
        <v>3</v>
      </c>
      <c r="D10" s="1007">
        <v>0</v>
      </c>
      <c r="E10" s="1007">
        <v>3</v>
      </c>
      <c r="F10" s="1006">
        <v>0</v>
      </c>
      <c r="G10" s="1007">
        <v>0</v>
      </c>
      <c r="H10" s="1007">
        <v>0</v>
      </c>
      <c r="I10" s="1008">
        <v>0</v>
      </c>
    </row>
    <row r="11" spans="1:9" ht="15" customHeight="1">
      <c r="A11" s="1009"/>
      <c r="B11" s="1005" t="s">
        <v>592</v>
      </c>
      <c r="C11" s="1006">
        <v>4</v>
      </c>
      <c r="D11" s="1007">
        <v>3</v>
      </c>
      <c r="E11" s="1006">
        <v>1</v>
      </c>
      <c r="F11" s="1007">
        <v>0</v>
      </c>
      <c r="G11" s="1007">
        <v>0</v>
      </c>
      <c r="H11" s="1007">
        <v>0</v>
      </c>
      <c r="I11" s="1008">
        <v>0</v>
      </c>
    </row>
    <row r="12" spans="1:9" ht="15" customHeight="1">
      <c r="A12" s="1009"/>
      <c r="B12" s="1005" t="s">
        <v>593</v>
      </c>
      <c r="C12" s="1006">
        <v>1</v>
      </c>
      <c r="D12" s="1007">
        <v>1</v>
      </c>
      <c r="E12" s="1007">
        <v>0</v>
      </c>
      <c r="F12" s="1007">
        <v>0</v>
      </c>
      <c r="G12" s="1007">
        <v>0</v>
      </c>
      <c r="H12" s="1007">
        <v>0</v>
      </c>
      <c r="I12" s="1008">
        <v>0</v>
      </c>
    </row>
    <row r="13" spans="1:9" ht="15" customHeight="1">
      <c r="A13" s="1009"/>
      <c r="B13" s="1005" t="s">
        <v>610</v>
      </c>
      <c r="C13" s="1006">
        <v>0</v>
      </c>
      <c r="D13" s="1007">
        <v>0</v>
      </c>
      <c r="E13" s="1007">
        <v>0</v>
      </c>
      <c r="F13" s="1006">
        <v>0</v>
      </c>
      <c r="G13" s="1007">
        <v>0</v>
      </c>
      <c r="H13" s="1007">
        <v>0</v>
      </c>
      <c r="I13" s="1008">
        <v>0</v>
      </c>
    </row>
    <row r="14" spans="1:9" ht="15" customHeight="1" thickBot="1">
      <c r="A14" s="1010"/>
      <c r="B14" s="1011" t="s">
        <v>611</v>
      </c>
      <c r="C14" s="1012">
        <v>0</v>
      </c>
      <c r="D14" s="1013">
        <v>0</v>
      </c>
      <c r="E14" s="1013">
        <v>0</v>
      </c>
      <c r="F14" s="1013">
        <v>0</v>
      </c>
      <c r="G14" s="1013">
        <v>0</v>
      </c>
      <c r="H14" s="1013">
        <v>0</v>
      </c>
      <c r="I14" s="1014">
        <v>0</v>
      </c>
    </row>
    <row r="15" spans="1:9" ht="15" customHeight="1" thickTop="1">
      <c r="A15" s="1015" t="s">
        <v>606</v>
      </c>
      <c r="B15" s="1016"/>
      <c r="C15" s="1017">
        <f>SUM(C7:C14)</f>
        <v>18</v>
      </c>
      <c r="D15" s="1017">
        <f t="shared" ref="D15:I15" si="0">SUM(D7:D14)</f>
        <v>6</v>
      </c>
      <c r="E15" s="1017">
        <f t="shared" si="0"/>
        <v>11</v>
      </c>
      <c r="F15" s="1017">
        <f t="shared" si="0"/>
        <v>1</v>
      </c>
      <c r="G15" s="1017">
        <f t="shared" si="0"/>
        <v>0</v>
      </c>
      <c r="H15" s="1017">
        <f t="shared" si="0"/>
        <v>0</v>
      </c>
      <c r="I15" s="1018">
        <f t="shared" si="0"/>
        <v>0</v>
      </c>
    </row>
    <row r="16" spans="1:9" ht="14.1" customHeight="1">
      <c r="A16" s="1019" t="s">
        <v>607</v>
      </c>
      <c r="B16" s="1020"/>
      <c r="C16" s="1020"/>
      <c r="D16" s="1020"/>
      <c r="E16" s="1020"/>
      <c r="F16" s="1020"/>
      <c r="G16" s="1020"/>
      <c r="H16" s="1020"/>
      <c r="I16" s="1020"/>
    </row>
    <row r="17" spans="1:9" ht="15" customHeight="1">
      <c r="A17" s="1020" t="s">
        <v>482</v>
      </c>
      <c r="B17" s="1020"/>
      <c r="C17" s="1020"/>
      <c r="D17" s="1020"/>
      <c r="E17" s="1020"/>
      <c r="F17" s="1020"/>
      <c r="G17" s="1020"/>
      <c r="H17" s="1020"/>
      <c r="I17" s="1020"/>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sheetData>
  <mergeCells count="13">
    <mergeCell ref="H5:H6"/>
    <mergeCell ref="A7:A14"/>
    <mergeCell ref="A15:B15"/>
    <mergeCell ref="A2:B6"/>
    <mergeCell ref="C2:C6"/>
    <mergeCell ref="D2:D6"/>
    <mergeCell ref="E2:I2"/>
    <mergeCell ref="E3:H3"/>
    <mergeCell ref="I3:I6"/>
    <mergeCell ref="E4:E6"/>
    <mergeCell ref="F4:H4"/>
    <mergeCell ref="F5:F6"/>
    <mergeCell ref="G5:G6"/>
  </mergeCells>
  <phoneticPr fontId="19"/>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workbookViewId="0"/>
  </sheetViews>
  <sheetFormatPr defaultColWidth="13.375" defaultRowHeight="17.25"/>
  <cols>
    <col min="1" max="1" width="16.375" style="860" customWidth="1"/>
    <col min="2" max="8" width="10.875" style="860" customWidth="1"/>
    <col min="9" max="16384" width="13.375" style="860"/>
  </cols>
  <sheetData>
    <row r="1" spans="1:8" ht="15" customHeight="1">
      <c r="A1" s="697" t="s">
        <v>612</v>
      </c>
      <c r="B1" s="1021"/>
      <c r="C1" s="1021"/>
      <c r="D1" s="1021"/>
      <c r="E1" s="1021"/>
      <c r="F1" s="1021"/>
      <c r="G1" s="1021"/>
      <c r="H1" s="1022"/>
    </row>
    <row r="2" spans="1:8" ht="15" customHeight="1">
      <c r="A2" s="702" t="s">
        <v>613</v>
      </c>
      <c r="B2" s="703" t="s">
        <v>614</v>
      </c>
      <c r="C2" s="705" t="s">
        <v>615</v>
      </c>
      <c r="D2" s="1002" t="s">
        <v>600</v>
      </c>
      <c r="E2" s="1023"/>
      <c r="F2" s="1023"/>
      <c r="G2" s="1023"/>
      <c r="H2" s="1023"/>
    </row>
    <row r="3" spans="1:8" ht="15" customHeight="1">
      <c r="A3" s="702"/>
      <c r="B3" s="703"/>
      <c r="C3" s="705"/>
      <c r="D3" s="1002" t="s">
        <v>601</v>
      </c>
      <c r="E3" s="1023"/>
      <c r="F3" s="1023"/>
      <c r="G3" s="999"/>
      <c r="H3" s="1024" t="s">
        <v>602</v>
      </c>
    </row>
    <row r="4" spans="1:8" ht="15" customHeight="1">
      <c r="A4" s="702"/>
      <c r="B4" s="703"/>
      <c r="C4" s="705"/>
      <c r="D4" s="1025" t="s">
        <v>582</v>
      </c>
      <c r="E4" s="1002" t="s">
        <v>603</v>
      </c>
      <c r="F4" s="1023"/>
      <c r="G4" s="999"/>
      <c r="H4" s="1026"/>
    </row>
    <row r="5" spans="1:8" ht="15" customHeight="1">
      <c r="A5" s="702"/>
      <c r="B5" s="703"/>
      <c r="C5" s="705"/>
      <c r="D5" s="1027"/>
      <c r="E5" s="1025" t="s">
        <v>584</v>
      </c>
      <c r="F5" s="1025" t="s">
        <v>605</v>
      </c>
      <c r="G5" s="1025" t="s">
        <v>586</v>
      </c>
      <c r="H5" s="1026"/>
    </row>
    <row r="6" spans="1:8" ht="15" customHeight="1">
      <c r="A6" s="702"/>
      <c r="B6" s="703"/>
      <c r="C6" s="705"/>
      <c r="D6" s="1028"/>
      <c r="E6" s="1028"/>
      <c r="F6" s="1028"/>
      <c r="G6" s="1028"/>
      <c r="H6" s="1029"/>
    </row>
    <row r="7" spans="1:8" ht="15" customHeight="1">
      <c r="A7" s="845" t="s">
        <v>616</v>
      </c>
      <c r="B7" s="1030">
        <v>0</v>
      </c>
      <c r="C7" s="1030">
        <v>0</v>
      </c>
      <c r="D7" s="1030">
        <v>0</v>
      </c>
      <c r="E7" s="1030">
        <v>0</v>
      </c>
      <c r="F7" s="1030">
        <v>0</v>
      </c>
      <c r="G7" s="1030">
        <v>0</v>
      </c>
      <c r="H7" s="1031">
        <v>0</v>
      </c>
    </row>
    <row r="8" spans="1:8" ht="15" customHeight="1">
      <c r="A8" s="845" t="s">
        <v>617</v>
      </c>
      <c r="B8" s="1030">
        <v>13</v>
      </c>
      <c r="C8" s="1030">
        <v>4</v>
      </c>
      <c r="D8" s="1030">
        <v>8</v>
      </c>
      <c r="E8" s="1030">
        <v>1</v>
      </c>
      <c r="F8" s="1030">
        <v>0</v>
      </c>
      <c r="G8" s="1030">
        <v>0</v>
      </c>
      <c r="H8" s="1031">
        <v>0</v>
      </c>
    </row>
    <row r="9" spans="1:8" ht="15" customHeight="1">
      <c r="A9" s="845" t="s">
        <v>618</v>
      </c>
      <c r="B9" s="1030">
        <v>0</v>
      </c>
      <c r="C9" s="1030">
        <v>0</v>
      </c>
      <c r="D9" s="1030">
        <v>0</v>
      </c>
      <c r="E9" s="1030">
        <v>0</v>
      </c>
      <c r="F9" s="1030">
        <v>0</v>
      </c>
      <c r="G9" s="1030">
        <v>0</v>
      </c>
      <c r="H9" s="1031">
        <v>0</v>
      </c>
    </row>
    <row r="10" spans="1:8" ht="15" customHeight="1">
      <c r="A10" s="845" t="s">
        <v>619</v>
      </c>
      <c r="B10" s="1030">
        <v>0</v>
      </c>
      <c r="C10" s="1030">
        <v>0</v>
      </c>
      <c r="D10" s="1030">
        <v>0</v>
      </c>
      <c r="E10" s="1030">
        <v>0</v>
      </c>
      <c r="F10" s="1030">
        <v>0</v>
      </c>
      <c r="G10" s="1030">
        <v>0</v>
      </c>
      <c r="H10" s="1031">
        <v>0</v>
      </c>
    </row>
    <row r="11" spans="1:8" ht="15" customHeight="1">
      <c r="A11" s="845" t="s">
        <v>620</v>
      </c>
      <c r="B11" s="1030">
        <v>0</v>
      </c>
      <c r="C11" s="1030">
        <v>0</v>
      </c>
      <c r="D11" s="1030">
        <v>0</v>
      </c>
      <c r="E11" s="1030">
        <v>0</v>
      </c>
      <c r="F11" s="1030">
        <v>0</v>
      </c>
      <c r="G11" s="1030">
        <v>0</v>
      </c>
      <c r="H11" s="1031">
        <v>0</v>
      </c>
    </row>
    <row r="12" spans="1:8" ht="15" customHeight="1">
      <c r="A12" s="845" t="s">
        <v>621</v>
      </c>
      <c r="B12" s="1030">
        <v>0</v>
      </c>
      <c r="C12" s="1030">
        <v>0</v>
      </c>
      <c r="D12" s="1030">
        <v>0</v>
      </c>
      <c r="E12" s="1030">
        <v>0</v>
      </c>
      <c r="F12" s="1030">
        <v>0</v>
      </c>
      <c r="G12" s="1030">
        <v>0</v>
      </c>
      <c r="H12" s="1031">
        <v>0</v>
      </c>
    </row>
    <row r="13" spans="1:8" ht="15" customHeight="1">
      <c r="A13" s="845" t="s">
        <v>622</v>
      </c>
      <c r="B13" s="1030">
        <v>0</v>
      </c>
      <c r="C13" s="1030">
        <v>0</v>
      </c>
      <c r="D13" s="1030">
        <v>0</v>
      </c>
      <c r="E13" s="1030">
        <v>0</v>
      </c>
      <c r="F13" s="1030">
        <v>0</v>
      </c>
      <c r="G13" s="1030">
        <v>0</v>
      </c>
      <c r="H13" s="1031">
        <v>0</v>
      </c>
    </row>
    <row r="14" spans="1:8" ht="15" customHeight="1">
      <c r="A14" s="845" t="s">
        <v>623</v>
      </c>
      <c r="B14" s="1030">
        <v>0</v>
      </c>
      <c r="C14" s="1030">
        <v>0</v>
      </c>
      <c r="D14" s="1030">
        <v>0</v>
      </c>
      <c r="E14" s="1030">
        <v>0</v>
      </c>
      <c r="F14" s="1030">
        <v>0</v>
      </c>
      <c r="G14" s="1030">
        <v>0</v>
      </c>
      <c r="H14" s="1031">
        <v>0</v>
      </c>
    </row>
    <row r="15" spans="1:8" ht="15" customHeight="1">
      <c r="A15" s="845" t="s">
        <v>624</v>
      </c>
      <c r="B15" s="1030">
        <v>5</v>
      </c>
      <c r="C15" s="1030">
        <v>2</v>
      </c>
      <c r="D15" s="1030">
        <v>3</v>
      </c>
      <c r="E15" s="1030">
        <v>0</v>
      </c>
      <c r="F15" s="1030">
        <v>0</v>
      </c>
      <c r="G15" s="1030">
        <v>0</v>
      </c>
      <c r="H15" s="1031">
        <v>0</v>
      </c>
    </row>
    <row r="16" spans="1:8" ht="15" customHeight="1">
      <c r="A16" s="845" t="s">
        <v>625</v>
      </c>
      <c r="B16" s="1030">
        <v>0</v>
      </c>
      <c r="C16" s="1030">
        <v>0</v>
      </c>
      <c r="D16" s="1030">
        <v>0</v>
      </c>
      <c r="E16" s="1030">
        <v>0</v>
      </c>
      <c r="F16" s="1030">
        <v>0</v>
      </c>
      <c r="G16" s="1030">
        <v>0</v>
      </c>
      <c r="H16" s="1031">
        <v>0</v>
      </c>
    </row>
    <row r="17" spans="1:8" ht="15" customHeight="1">
      <c r="A17" s="845" t="s">
        <v>626</v>
      </c>
      <c r="B17" s="1030">
        <v>0</v>
      </c>
      <c r="C17" s="1030">
        <v>0</v>
      </c>
      <c r="D17" s="1030">
        <v>0</v>
      </c>
      <c r="E17" s="1030">
        <v>0</v>
      </c>
      <c r="F17" s="1030">
        <v>0</v>
      </c>
      <c r="G17" s="1030">
        <v>0</v>
      </c>
      <c r="H17" s="1031">
        <v>0</v>
      </c>
    </row>
    <row r="18" spans="1:8" ht="15" customHeight="1">
      <c r="A18" s="845" t="s">
        <v>627</v>
      </c>
      <c r="B18" s="1030">
        <v>0</v>
      </c>
      <c r="C18" s="1030">
        <v>0</v>
      </c>
      <c r="D18" s="1030">
        <v>0</v>
      </c>
      <c r="E18" s="1030">
        <v>0</v>
      </c>
      <c r="F18" s="1030">
        <v>0</v>
      </c>
      <c r="G18" s="1030">
        <v>0</v>
      </c>
      <c r="H18" s="1031">
        <v>0</v>
      </c>
    </row>
    <row r="19" spans="1:8" ht="15" customHeight="1">
      <c r="A19" s="845" t="s">
        <v>628</v>
      </c>
      <c r="B19" s="1030">
        <v>0</v>
      </c>
      <c r="C19" s="1030">
        <v>0</v>
      </c>
      <c r="D19" s="1030">
        <v>0</v>
      </c>
      <c r="E19" s="1030">
        <v>0</v>
      </c>
      <c r="F19" s="1030">
        <v>0</v>
      </c>
      <c r="G19" s="1030">
        <v>0</v>
      </c>
      <c r="H19" s="1031">
        <v>0</v>
      </c>
    </row>
    <row r="20" spans="1:8" ht="15" customHeight="1" thickBot="1">
      <c r="A20" s="809" t="s">
        <v>540</v>
      </c>
      <c r="B20" s="1032">
        <v>0</v>
      </c>
      <c r="C20" s="1032">
        <v>0</v>
      </c>
      <c r="D20" s="1032">
        <v>0</v>
      </c>
      <c r="E20" s="1032">
        <v>0</v>
      </c>
      <c r="F20" s="1032">
        <v>0</v>
      </c>
      <c r="G20" s="1032">
        <v>0</v>
      </c>
      <c r="H20" s="1033">
        <v>0</v>
      </c>
    </row>
    <row r="21" spans="1:8" ht="15" customHeight="1" thickTop="1">
      <c r="A21" s="1034" t="s">
        <v>629</v>
      </c>
      <c r="B21" s="1035">
        <f>SUM(B7:B20)</f>
        <v>18</v>
      </c>
      <c r="C21" s="1035">
        <f t="shared" ref="C21:H21" si="0">SUM(C7:C20)</f>
        <v>6</v>
      </c>
      <c r="D21" s="1035">
        <f t="shared" si="0"/>
        <v>11</v>
      </c>
      <c r="E21" s="1035">
        <f t="shared" si="0"/>
        <v>1</v>
      </c>
      <c r="F21" s="1035">
        <f t="shared" si="0"/>
        <v>0</v>
      </c>
      <c r="G21" s="1035">
        <f t="shared" si="0"/>
        <v>0</v>
      </c>
      <c r="H21" s="1036">
        <f t="shared" si="0"/>
        <v>0</v>
      </c>
    </row>
    <row r="22" spans="1:8" ht="15" customHeight="1">
      <c r="A22" s="730" t="s">
        <v>630</v>
      </c>
      <c r="B22" s="1037"/>
      <c r="C22" s="1037"/>
      <c r="D22" s="1037"/>
      <c r="E22" s="1037"/>
      <c r="F22" s="1037"/>
      <c r="G22" s="1037"/>
      <c r="H22" s="1037"/>
    </row>
    <row r="23" spans="1:8" s="1039" customFormat="1" ht="15" customHeight="1">
      <c r="A23" s="1019" t="s">
        <v>631</v>
      </c>
      <c r="B23" s="1038"/>
      <c r="C23" s="1038"/>
      <c r="D23" s="1038"/>
      <c r="E23" s="1038"/>
      <c r="F23" s="1038"/>
      <c r="G23" s="1038"/>
      <c r="H23" s="1038"/>
    </row>
    <row r="24" spans="1:8" s="1039" customFormat="1">
      <c r="A24" s="935"/>
    </row>
    <row r="26" spans="1:8">
      <c r="B26" s="1040"/>
    </row>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sheetData>
  <mergeCells count="11">
    <mergeCell ref="G5:G6"/>
    <mergeCell ref="A2:A6"/>
    <mergeCell ref="B2:B6"/>
    <mergeCell ref="C2:C6"/>
    <mergeCell ref="D2:H2"/>
    <mergeCell ref="D3:G3"/>
    <mergeCell ref="H3:H6"/>
    <mergeCell ref="D4:D6"/>
    <mergeCell ref="E4:G4"/>
    <mergeCell ref="E5:E6"/>
    <mergeCell ref="F5:F6"/>
  </mergeCells>
  <phoneticPr fontId="19"/>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ColWidth="8.875" defaultRowHeight="13.5"/>
  <cols>
    <col min="1" max="4" width="23.125" style="433" customWidth="1"/>
    <col min="5" max="5" width="33" style="433" customWidth="1"/>
    <col min="6" max="16384" width="8.875" style="433"/>
  </cols>
  <sheetData>
    <row r="1" spans="1:5" s="555" customFormat="1" ht="15" customHeight="1">
      <c r="A1" s="432" t="s">
        <v>632</v>
      </c>
    </row>
    <row r="2" spans="1:5" s="1043" customFormat="1" ht="24.95" customHeight="1" thickBot="1">
      <c r="A2" s="1041" t="s">
        <v>633</v>
      </c>
      <c r="B2" s="1041"/>
      <c r="C2" s="1041"/>
      <c r="D2" s="1041"/>
      <c r="E2" s="1042"/>
    </row>
    <row r="3" spans="1:5" s="441" customFormat="1" ht="15" customHeight="1" thickBot="1">
      <c r="A3" s="1044" t="s">
        <v>634</v>
      </c>
      <c r="B3" s="1045" t="s">
        <v>635</v>
      </c>
      <c r="C3" s="1045" t="s">
        <v>636</v>
      </c>
      <c r="D3" s="1046" t="s">
        <v>637</v>
      </c>
    </row>
    <row r="4" spans="1:5" s="441" customFormat="1" ht="15" customHeight="1">
      <c r="A4" s="1047" t="s">
        <v>638</v>
      </c>
      <c r="B4" s="1048">
        <v>254</v>
      </c>
      <c r="C4" s="1048">
        <v>1854</v>
      </c>
      <c r="D4" s="1049">
        <f>C4/B4</f>
        <v>7.2992125984251972</v>
      </c>
    </row>
    <row r="5" spans="1:5" s="441" customFormat="1" ht="15" customHeight="1">
      <c r="A5" s="1050" t="s">
        <v>639</v>
      </c>
      <c r="B5" s="1048">
        <v>81</v>
      </c>
      <c r="C5" s="1048">
        <v>590</v>
      </c>
      <c r="D5" s="1049">
        <f t="shared" ref="D5:D7" si="0">C5/B5</f>
        <v>7.283950617283951</v>
      </c>
    </row>
    <row r="6" spans="1:5" s="441" customFormat="1" ht="15" customHeight="1">
      <c r="A6" s="1050" t="s">
        <v>640</v>
      </c>
      <c r="B6" s="1048">
        <v>19</v>
      </c>
      <c r="C6" s="1048">
        <v>206</v>
      </c>
      <c r="D6" s="1049">
        <f t="shared" si="0"/>
        <v>10.842105263157896</v>
      </c>
    </row>
    <row r="7" spans="1:5" s="441" customFormat="1" ht="15" customHeight="1">
      <c r="A7" s="1051" t="s">
        <v>641</v>
      </c>
      <c r="B7" s="1052">
        <v>40</v>
      </c>
      <c r="C7" s="1052">
        <v>257</v>
      </c>
      <c r="D7" s="1049">
        <f t="shared" si="0"/>
        <v>6.4249999999999998</v>
      </c>
    </row>
    <row r="8" spans="1:5" s="441" customFormat="1" ht="15" customHeight="1" thickBot="1">
      <c r="A8" s="1053" t="s">
        <v>43</v>
      </c>
      <c r="B8" s="1054">
        <f>SUM(B4:B7)</f>
        <v>394</v>
      </c>
      <c r="C8" s="1054">
        <f>SUM(C4:C7)</f>
        <v>2907</v>
      </c>
      <c r="D8" s="1055">
        <f>C8/B8</f>
        <v>7.3781725888324869</v>
      </c>
    </row>
    <row r="9" spans="1:5" s="441" customFormat="1" ht="15" customHeight="1">
      <c r="A9" s="373" t="s">
        <v>32</v>
      </c>
      <c r="B9" s="440"/>
      <c r="C9" s="1056" t="s">
        <v>642</v>
      </c>
      <c r="D9" s="440"/>
    </row>
    <row r="10" spans="1:5">
      <c r="A10" s="1057"/>
      <c r="B10" s="1057"/>
      <c r="C10" s="1057"/>
      <c r="D10" s="1057"/>
      <c r="E10" s="1057"/>
    </row>
    <row r="21" spans="2:4">
      <c r="B21" s="598"/>
      <c r="C21" s="598"/>
      <c r="D21" s="598"/>
    </row>
    <row r="22" spans="2:4">
      <c r="B22" s="598"/>
      <c r="C22" s="598"/>
      <c r="D22" s="598"/>
    </row>
    <row r="23" spans="2:4">
      <c r="B23" s="598"/>
      <c r="C23" s="598"/>
      <c r="D23" s="598"/>
    </row>
    <row r="24" spans="2:4">
      <c r="B24" s="598"/>
      <c r="C24" s="1058"/>
      <c r="D24" s="598"/>
    </row>
    <row r="25" spans="2:4">
      <c r="B25" s="598"/>
      <c r="C25" s="598"/>
      <c r="D25" s="598"/>
    </row>
  </sheetData>
  <mergeCells count="2">
    <mergeCell ref="A2:D2"/>
    <mergeCell ref="A10:E10"/>
  </mergeCells>
  <phoneticPr fontId="19"/>
  <pageMargins left="0.47244094488188981" right="0.47244094488188981" top="0.70866141732283472"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zoomScaleNormal="100" workbookViewId="0"/>
  </sheetViews>
  <sheetFormatPr defaultColWidth="8.875" defaultRowHeight="13.5"/>
  <cols>
    <col min="1" max="1" width="6.375" style="117" customWidth="1"/>
    <col min="2" max="12" width="7.25" style="117" customWidth="1"/>
    <col min="13" max="13" width="6.375" style="117" customWidth="1"/>
    <col min="14" max="16384" width="8.875" style="117"/>
  </cols>
  <sheetData>
    <row r="1" spans="1:17" ht="15" customHeight="1">
      <c r="A1" s="116" t="s">
        <v>54</v>
      </c>
    </row>
    <row r="2" spans="1:17" s="120" customFormat="1" ht="12.6" customHeight="1" thickBot="1">
      <c r="A2" s="118" t="s">
        <v>55</v>
      </c>
      <c r="B2" s="119"/>
      <c r="C2" s="119"/>
      <c r="D2" s="119"/>
      <c r="E2" s="119"/>
      <c r="F2" s="119"/>
      <c r="G2" s="119"/>
      <c r="H2" s="119"/>
      <c r="I2" s="119"/>
      <c r="J2" s="119"/>
      <c r="K2" s="119"/>
      <c r="L2" s="119"/>
      <c r="M2" s="119"/>
    </row>
    <row r="3" spans="1:17" s="127" customFormat="1" ht="11.25">
      <c r="A3" s="121"/>
      <c r="B3" s="122" t="s">
        <v>5</v>
      </c>
      <c r="C3" s="123" t="s">
        <v>56</v>
      </c>
      <c r="D3" s="124"/>
      <c r="E3" s="124"/>
      <c r="F3" s="125"/>
      <c r="G3" s="126" t="s">
        <v>57</v>
      </c>
      <c r="H3" s="124"/>
      <c r="I3" s="124"/>
      <c r="J3" s="124"/>
      <c r="K3" s="124"/>
      <c r="L3" s="124"/>
      <c r="M3" s="124"/>
    </row>
    <row r="4" spans="1:17" s="135" customFormat="1" ht="34.5" thickBot="1">
      <c r="A4" s="128"/>
      <c r="B4" s="129"/>
      <c r="C4" s="130" t="s">
        <v>58</v>
      </c>
      <c r="D4" s="130" t="s">
        <v>59</v>
      </c>
      <c r="E4" s="130" t="s">
        <v>60</v>
      </c>
      <c r="F4" s="130" t="s">
        <v>61</v>
      </c>
      <c r="G4" s="131"/>
      <c r="H4" s="130" t="s">
        <v>62</v>
      </c>
      <c r="I4" s="132" t="s">
        <v>63</v>
      </c>
      <c r="J4" s="132" t="s">
        <v>64</v>
      </c>
      <c r="K4" s="130" t="s">
        <v>65</v>
      </c>
      <c r="L4" s="132" t="s">
        <v>66</v>
      </c>
      <c r="M4" s="133" t="s">
        <v>14</v>
      </c>
      <c r="N4" s="134"/>
    </row>
    <row r="5" spans="1:17" s="127" customFormat="1" ht="12.95" customHeight="1">
      <c r="A5" s="136" t="s">
        <v>43</v>
      </c>
      <c r="B5" s="137">
        <f>SUM(C5:G5)</f>
        <v>15523</v>
      </c>
      <c r="C5" s="138">
        <f>SUM(C6:C12)</f>
        <v>3230</v>
      </c>
      <c r="D5" s="139">
        <f>SUM(D6:D12)</f>
        <v>10676</v>
      </c>
      <c r="E5" s="139">
        <f>SUM(E6:E12)</f>
        <v>96</v>
      </c>
      <c r="F5" s="139">
        <f>SUM(F6:F12)</f>
        <v>176</v>
      </c>
      <c r="G5" s="139">
        <f t="shared" ref="G5:M5" si="0">SUM(G6:G12)</f>
        <v>1345</v>
      </c>
      <c r="H5" s="139">
        <f t="shared" si="0"/>
        <v>708</v>
      </c>
      <c r="I5" s="139">
        <f t="shared" si="0"/>
        <v>77</v>
      </c>
      <c r="J5" s="139">
        <f t="shared" si="0"/>
        <v>20</v>
      </c>
      <c r="K5" s="139">
        <f t="shared" si="0"/>
        <v>328</v>
      </c>
      <c r="L5" s="139">
        <f t="shared" si="0"/>
        <v>174</v>
      </c>
      <c r="M5" s="139">
        <f t="shared" si="0"/>
        <v>39</v>
      </c>
      <c r="N5" s="140"/>
    </row>
    <row r="6" spans="1:17" s="127" customFormat="1" ht="12.95" customHeight="1">
      <c r="A6" s="141" t="s">
        <v>6</v>
      </c>
      <c r="B6" s="142">
        <f>SUM(C6:G6)</f>
        <v>1879</v>
      </c>
      <c r="C6" s="143">
        <v>521</v>
      </c>
      <c r="D6" s="143">
        <v>1057</v>
      </c>
      <c r="E6" s="143">
        <v>2</v>
      </c>
      <c r="F6" s="143">
        <v>32</v>
      </c>
      <c r="G6" s="143">
        <v>267</v>
      </c>
      <c r="H6" s="143">
        <v>134</v>
      </c>
      <c r="I6" s="143">
        <v>15</v>
      </c>
      <c r="J6" s="143">
        <v>0</v>
      </c>
      <c r="K6" s="143">
        <v>80</v>
      </c>
      <c r="L6" s="143">
        <v>28</v>
      </c>
      <c r="M6" s="106">
        <v>3</v>
      </c>
      <c r="N6" s="144"/>
      <c r="O6" s="140"/>
    </row>
    <row r="7" spans="1:17" s="127" customFormat="1" ht="12.95" customHeight="1">
      <c r="A7" s="145" t="s">
        <v>7</v>
      </c>
      <c r="B7" s="146">
        <f>SUM(C7:G7)</f>
        <v>2911</v>
      </c>
      <c r="C7" s="147">
        <v>583</v>
      </c>
      <c r="D7" s="147">
        <v>1996</v>
      </c>
      <c r="E7" s="147">
        <v>36</v>
      </c>
      <c r="F7" s="147">
        <v>71</v>
      </c>
      <c r="G7" s="147">
        <v>225</v>
      </c>
      <c r="H7" s="147">
        <v>97</v>
      </c>
      <c r="I7" s="147">
        <v>16</v>
      </c>
      <c r="J7" s="147">
        <v>5</v>
      </c>
      <c r="K7" s="147">
        <v>63</v>
      </c>
      <c r="L7" s="147">
        <v>26</v>
      </c>
      <c r="M7" s="111">
        <v>18</v>
      </c>
      <c r="N7" s="144"/>
      <c r="Q7" s="140"/>
    </row>
    <row r="8" spans="1:17" s="127" customFormat="1" ht="12.95" customHeight="1">
      <c r="A8" s="145" t="s">
        <v>8</v>
      </c>
      <c r="B8" s="146">
        <f>SUM(C8:G8)</f>
        <v>2646</v>
      </c>
      <c r="C8" s="147">
        <v>483</v>
      </c>
      <c r="D8" s="147">
        <v>1830</v>
      </c>
      <c r="E8" s="147">
        <v>29</v>
      </c>
      <c r="F8" s="147">
        <v>49</v>
      </c>
      <c r="G8" s="147">
        <v>255</v>
      </c>
      <c r="H8" s="147">
        <v>163</v>
      </c>
      <c r="I8" s="147">
        <v>3</v>
      </c>
      <c r="J8" s="147">
        <v>1</v>
      </c>
      <c r="K8" s="147">
        <v>53</v>
      </c>
      <c r="L8" s="147">
        <v>35</v>
      </c>
      <c r="M8" s="111">
        <v>5</v>
      </c>
      <c r="N8" s="144"/>
    </row>
    <row r="9" spans="1:17" s="127" customFormat="1" ht="12.95" customHeight="1">
      <c r="A9" s="145" t="s">
        <v>9</v>
      </c>
      <c r="B9" s="146">
        <f>SUM(C9:G9)</f>
        <v>2294</v>
      </c>
      <c r="C9" s="147">
        <v>323</v>
      </c>
      <c r="D9" s="147">
        <v>1744</v>
      </c>
      <c r="E9" s="147">
        <v>22</v>
      </c>
      <c r="F9" s="147">
        <v>13</v>
      </c>
      <c r="G9" s="147">
        <v>192</v>
      </c>
      <c r="H9" s="147">
        <v>106</v>
      </c>
      <c r="I9" s="147">
        <v>33</v>
      </c>
      <c r="J9" s="147">
        <v>6</v>
      </c>
      <c r="K9" s="147">
        <v>29</v>
      </c>
      <c r="L9" s="147">
        <v>13</v>
      </c>
      <c r="M9" s="111">
        <v>4</v>
      </c>
      <c r="N9" s="144"/>
      <c r="P9" s="140"/>
    </row>
    <row r="10" spans="1:17" s="127" customFormat="1" ht="12.95" customHeight="1">
      <c r="A10" s="145" t="s">
        <v>10</v>
      </c>
      <c r="B10" s="146">
        <f t="shared" ref="B10:B12" si="1">SUM(C10:G10)</f>
        <v>1059</v>
      </c>
      <c r="C10" s="147">
        <v>412</v>
      </c>
      <c r="D10" s="147">
        <v>408</v>
      </c>
      <c r="E10" s="147">
        <v>0</v>
      </c>
      <c r="F10" s="147">
        <v>2</v>
      </c>
      <c r="G10" s="147">
        <v>237</v>
      </c>
      <c r="H10" s="147">
        <v>119</v>
      </c>
      <c r="I10" s="147">
        <v>3</v>
      </c>
      <c r="J10" s="147">
        <v>2</v>
      </c>
      <c r="K10" s="147">
        <v>69</v>
      </c>
      <c r="L10" s="147">
        <v>42</v>
      </c>
      <c r="M10" s="111">
        <v>2</v>
      </c>
      <c r="N10" s="144"/>
      <c r="P10" s="140"/>
    </row>
    <row r="11" spans="1:17" s="127" customFormat="1" ht="12.95" customHeight="1">
      <c r="A11" s="145" t="s">
        <v>11</v>
      </c>
      <c r="B11" s="146">
        <f t="shared" si="1"/>
        <v>825</v>
      </c>
      <c r="C11" s="147">
        <v>260</v>
      </c>
      <c r="D11" s="147">
        <v>509</v>
      </c>
      <c r="E11" s="147">
        <v>1</v>
      </c>
      <c r="F11" s="147">
        <v>2</v>
      </c>
      <c r="G11" s="147">
        <v>53</v>
      </c>
      <c r="H11" s="147">
        <v>18</v>
      </c>
      <c r="I11" s="147">
        <v>6</v>
      </c>
      <c r="J11" s="147">
        <v>3</v>
      </c>
      <c r="K11" s="147">
        <v>17</v>
      </c>
      <c r="L11" s="147">
        <v>7</v>
      </c>
      <c r="M11" s="111">
        <v>3</v>
      </c>
      <c r="N11" s="144"/>
    </row>
    <row r="12" spans="1:17" s="127" customFormat="1" ht="12" thickBot="1">
      <c r="A12" s="148" t="s">
        <v>12</v>
      </c>
      <c r="B12" s="149">
        <f t="shared" si="1"/>
        <v>3909</v>
      </c>
      <c r="C12" s="81">
        <v>648</v>
      </c>
      <c r="D12" s="81">
        <v>3132</v>
      </c>
      <c r="E12" s="81">
        <v>6</v>
      </c>
      <c r="F12" s="81">
        <v>7</v>
      </c>
      <c r="G12" s="81">
        <v>116</v>
      </c>
      <c r="H12" s="81">
        <v>71</v>
      </c>
      <c r="I12" s="81">
        <v>1</v>
      </c>
      <c r="J12" s="81">
        <v>3</v>
      </c>
      <c r="K12" s="81">
        <v>17</v>
      </c>
      <c r="L12" s="81">
        <v>23</v>
      </c>
      <c r="M12" s="115">
        <v>4</v>
      </c>
      <c r="N12" s="144"/>
    </row>
    <row r="13" spans="1:17" s="127" customFormat="1" ht="11.25"/>
    <row r="14" spans="1:17" s="127" customFormat="1" ht="12" thickBot="1">
      <c r="A14" s="150" t="s">
        <v>67</v>
      </c>
      <c r="B14" s="150"/>
      <c r="C14" s="150"/>
      <c r="D14" s="150"/>
      <c r="E14" s="150"/>
      <c r="F14" s="150"/>
      <c r="G14" s="150"/>
      <c r="H14" s="150"/>
      <c r="I14" s="150"/>
      <c r="J14" s="150"/>
      <c r="K14" s="150"/>
      <c r="L14" s="150"/>
      <c r="M14" s="150"/>
    </row>
    <row r="15" spans="1:17" s="127" customFormat="1" ht="11.25">
      <c r="A15" s="151"/>
      <c r="B15" s="122" t="s">
        <v>5</v>
      </c>
      <c r="C15" s="123" t="s">
        <v>68</v>
      </c>
      <c r="D15" s="125"/>
      <c r="E15" s="152" t="s">
        <v>69</v>
      </c>
      <c r="F15" s="124"/>
      <c r="G15" s="124"/>
      <c r="H15" s="124"/>
      <c r="I15" s="124"/>
      <c r="J15" s="125"/>
      <c r="K15" s="123" t="s">
        <v>70</v>
      </c>
      <c r="L15" s="124"/>
      <c r="M15" s="124"/>
    </row>
    <row r="16" spans="1:17" s="127" customFormat="1" ht="23.25" thickBot="1">
      <c r="A16" s="153"/>
      <c r="B16" s="129"/>
      <c r="C16" s="154" t="s">
        <v>71</v>
      </c>
      <c r="D16" s="154" t="s">
        <v>72</v>
      </c>
      <c r="E16" s="154" t="s">
        <v>73</v>
      </c>
      <c r="F16" s="132" t="s">
        <v>74</v>
      </c>
      <c r="G16" s="154" t="s">
        <v>75</v>
      </c>
      <c r="H16" s="154" t="s">
        <v>76</v>
      </c>
      <c r="I16" s="132" t="s">
        <v>77</v>
      </c>
      <c r="J16" s="132" t="s">
        <v>78</v>
      </c>
      <c r="K16" s="130" t="s">
        <v>79</v>
      </c>
      <c r="L16" s="132" t="s">
        <v>80</v>
      </c>
      <c r="M16" s="155" t="s">
        <v>81</v>
      </c>
    </row>
    <row r="17" spans="1:14" s="127" customFormat="1" ht="12.95" customHeight="1">
      <c r="A17" s="136" t="s">
        <v>43</v>
      </c>
      <c r="B17" s="139">
        <f>SUM(B18:B24)</f>
        <v>23917</v>
      </c>
      <c r="C17" s="156">
        <f>SUM(C18:C24)</f>
        <v>361</v>
      </c>
      <c r="D17" s="156">
        <f t="shared" ref="D17:M17" si="2">SUM(D18:D24)</f>
        <v>2067</v>
      </c>
      <c r="E17" s="156">
        <f t="shared" si="2"/>
        <v>5547</v>
      </c>
      <c r="F17" s="156">
        <f t="shared" si="2"/>
        <v>1860</v>
      </c>
      <c r="G17" s="156">
        <f t="shared" si="2"/>
        <v>1089</v>
      </c>
      <c r="H17" s="156">
        <f t="shared" si="2"/>
        <v>1002</v>
      </c>
      <c r="I17" s="156">
        <f t="shared" si="2"/>
        <v>1431</v>
      </c>
      <c r="J17" s="156">
        <f t="shared" si="2"/>
        <v>742</v>
      </c>
      <c r="K17" s="156">
        <f t="shared" si="2"/>
        <v>901</v>
      </c>
      <c r="L17" s="156">
        <f t="shared" si="2"/>
        <v>1098</v>
      </c>
      <c r="M17" s="156">
        <f t="shared" si="2"/>
        <v>189</v>
      </c>
    </row>
    <row r="18" spans="1:14" s="127" customFormat="1" ht="12.95" customHeight="1">
      <c r="A18" s="141" t="s">
        <v>6</v>
      </c>
      <c r="B18" s="157">
        <f t="shared" ref="B18:B24" si="3">SUM(C18:M18,B29:K29)</f>
        <v>1798</v>
      </c>
      <c r="C18" s="143">
        <v>26</v>
      </c>
      <c r="D18" s="143">
        <v>117</v>
      </c>
      <c r="E18" s="158">
        <v>521</v>
      </c>
      <c r="F18" s="143">
        <v>158</v>
      </c>
      <c r="G18" s="143">
        <v>73</v>
      </c>
      <c r="H18" s="143">
        <v>124</v>
      </c>
      <c r="I18" s="143">
        <v>134</v>
      </c>
      <c r="J18" s="143">
        <v>89</v>
      </c>
      <c r="K18" s="143">
        <v>135</v>
      </c>
      <c r="L18" s="143">
        <v>115</v>
      </c>
      <c r="M18" s="159">
        <v>30</v>
      </c>
    </row>
    <row r="19" spans="1:14" s="127" customFormat="1" ht="12.95" customHeight="1">
      <c r="A19" s="145" t="s">
        <v>7</v>
      </c>
      <c r="B19" s="160">
        <f t="shared" si="3"/>
        <v>3691</v>
      </c>
      <c r="C19" s="147">
        <v>24</v>
      </c>
      <c r="D19" s="147">
        <v>477</v>
      </c>
      <c r="E19" s="161">
        <v>757</v>
      </c>
      <c r="F19" s="147">
        <v>268</v>
      </c>
      <c r="G19" s="162">
        <v>162</v>
      </c>
      <c r="H19" s="147">
        <v>174</v>
      </c>
      <c r="I19" s="147">
        <v>278</v>
      </c>
      <c r="J19" s="147">
        <v>30</v>
      </c>
      <c r="K19" s="147">
        <v>54</v>
      </c>
      <c r="L19" s="147">
        <v>208</v>
      </c>
      <c r="M19" s="161">
        <v>65</v>
      </c>
    </row>
    <row r="20" spans="1:14" s="127" customFormat="1" ht="12.95" customHeight="1">
      <c r="A20" s="145" t="s">
        <v>8</v>
      </c>
      <c r="B20" s="160">
        <f t="shared" si="3"/>
        <v>2636</v>
      </c>
      <c r="C20" s="147">
        <v>15</v>
      </c>
      <c r="D20" s="147">
        <v>148</v>
      </c>
      <c r="E20" s="161">
        <v>499</v>
      </c>
      <c r="F20" s="147">
        <v>149</v>
      </c>
      <c r="G20" s="162">
        <v>96</v>
      </c>
      <c r="H20" s="147">
        <v>88</v>
      </c>
      <c r="I20" s="147">
        <v>102</v>
      </c>
      <c r="J20" s="147">
        <v>22</v>
      </c>
      <c r="K20" s="147">
        <v>181</v>
      </c>
      <c r="L20" s="147">
        <v>134</v>
      </c>
      <c r="M20" s="161">
        <v>42</v>
      </c>
    </row>
    <row r="21" spans="1:14" s="127" customFormat="1" ht="12.95" customHeight="1">
      <c r="A21" s="145" t="s">
        <v>9</v>
      </c>
      <c r="B21" s="160">
        <f t="shared" si="3"/>
        <v>3827</v>
      </c>
      <c r="C21" s="147">
        <v>20</v>
      </c>
      <c r="D21" s="147">
        <v>364</v>
      </c>
      <c r="E21" s="161">
        <v>1030</v>
      </c>
      <c r="F21" s="147">
        <v>129</v>
      </c>
      <c r="G21" s="162">
        <v>211</v>
      </c>
      <c r="H21" s="147">
        <v>141</v>
      </c>
      <c r="I21" s="147">
        <v>193</v>
      </c>
      <c r="J21" s="147">
        <v>9</v>
      </c>
      <c r="K21" s="147">
        <v>332</v>
      </c>
      <c r="L21" s="147">
        <v>187</v>
      </c>
      <c r="M21" s="161">
        <v>30</v>
      </c>
    </row>
    <row r="22" spans="1:14" s="127" customFormat="1" ht="12.95" customHeight="1">
      <c r="A22" s="145" t="s">
        <v>10</v>
      </c>
      <c r="B22" s="160">
        <f t="shared" si="3"/>
        <v>3089</v>
      </c>
      <c r="C22" s="147">
        <v>82</v>
      </c>
      <c r="D22" s="147">
        <v>569</v>
      </c>
      <c r="E22" s="161">
        <v>853</v>
      </c>
      <c r="F22" s="147">
        <v>322</v>
      </c>
      <c r="G22" s="162">
        <v>144</v>
      </c>
      <c r="H22" s="147">
        <v>112</v>
      </c>
      <c r="I22" s="147">
        <v>181</v>
      </c>
      <c r="J22" s="147">
        <v>130</v>
      </c>
      <c r="K22" s="147">
        <v>65</v>
      </c>
      <c r="L22" s="147">
        <v>76</v>
      </c>
      <c r="M22" s="161">
        <v>11</v>
      </c>
      <c r="N22" s="163"/>
    </row>
    <row r="23" spans="1:14" s="127" customFormat="1" ht="12.95" customHeight="1">
      <c r="A23" s="145" t="s">
        <v>11</v>
      </c>
      <c r="B23" s="160">
        <f t="shared" si="3"/>
        <v>1808</v>
      </c>
      <c r="C23" s="147">
        <v>19</v>
      </c>
      <c r="D23" s="147">
        <v>185</v>
      </c>
      <c r="E23" s="161">
        <v>315</v>
      </c>
      <c r="F23" s="147">
        <v>173</v>
      </c>
      <c r="G23" s="162">
        <v>68</v>
      </c>
      <c r="H23" s="147">
        <v>62</v>
      </c>
      <c r="I23" s="147">
        <v>73</v>
      </c>
      <c r="J23" s="147">
        <v>97</v>
      </c>
      <c r="K23" s="147">
        <v>83</v>
      </c>
      <c r="L23" s="147">
        <v>53</v>
      </c>
      <c r="M23" s="161">
        <v>3</v>
      </c>
    </row>
    <row r="24" spans="1:14" s="127" customFormat="1" ht="12" thickBot="1">
      <c r="A24" s="148" t="s">
        <v>12</v>
      </c>
      <c r="B24" s="164">
        <f t="shared" si="3"/>
        <v>7068</v>
      </c>
      <c r="C24" s="81">
        <v>175</v>
      </c>
      <c r="D24" s="81">
        <v>207</v>
      </c>
      <c r="E24" s="165">
        <v>1572</v>
      </c>
      <c r="F24" s="81">
        <v>661</v>
      </c>
      <c r="G24" s="166">
        <v>335</v>
      </c>
      <c r="H24" s="81">
        <v>301</v>
      </c>
      <c r="I24" s="81">
        <v>470</v>
      </c>
      <c r="J24" s="81">
        <v>365</v>
      </c>
      <c r="K24" s="81">
        <v>51</v>
      </c>
      <c r="L24" s="81">
        <v>325</v>
      </c>
      <c r="M24" s="165">
        <v>8</v>
      </c>
    </row>
    <row r="25" spans="1:14" s="127" customFormat="1" ht="12" thickBot="1">
      <c r="A25" s="150"/>
      <c r="B25" s="150"/>
      <c r="C25" s="150"/>
      <c r="D25" s="150"/>
      <c r="E25" s="150"/>
      <c r="F25" s="150"/>
      <c r="G25" s="150"/>
      <c r="H25" s="150"/>
      <c r="I25" s="150"/>
      <c r="J25" s="150"/>
      <c r="K25" s="150"/>
      <c r="L25" s="150"/>
    </row>
    <row r="26" spans="1:14" s="127" customFormat="1" ht="11.25">
      <c r="A26" s="151"/>
      <c r="B26" s="123" t="s">
        <v>70</v>
      </c>
      <c r="C26" s="125"/>
      <c r="D26" s="123" t="s">
        <v>82</v>
      </c>
      <c r="E26" s="124"/>
      <c r="F26" s="124"/>
      <c r="G26" s="125"/>
      <c r="H26" s="167" t="s">
        <v>83</v>
      </c>
      <c r="I26" s="167" t="s">
        <v>84</v>
      </c>
      <c r="J26" s="167" t="s">
        <v>85</v>
      </c>
      <c r="K26" s="168" t="s">
        <v>14</v>
      </c>
      <c r="L26" s="169"/>
    </row>
    <row r="27" spans="1:14" s="127" customFormat="1" ht="23.25" thickBot="1">
      <c r="A27" s="153"/>
      <c r="B27" s="170" t="s">
        <v>86</v>
      </c>
      <c r="C27" s="170" t="s">
        <v>87</v>
      </c>
      <c r="D27" s="170" t="s">
        <v>88</v>
      </c>
      <c r="E27" s="171" t="s">
        <v>89</v>
      </c>
      <c r="F27" s="172" t="s">
        <v>90</v>
      </c>
      <c r="G27" s="171" t="s">
        <v>14</v>
      </c>
      <c r="H27" s="173"/>
      <c r="I27" s="173"/>
      <c r="J27" s="174"/>
      <c r="K27" s="175"/>
      <c r="L27" s="169"/>
      <c r="M27" s="150"/>
    </row>
    <row r="28" spans="1:14" s="127" customFormat="1" ht="12.95" customHeight="1">
      <c r="A28" s="136" t="s">
        <v>43</v>
      </c>
      <c r="B28" s="156">
        <f>SUM(B29:B35)</f>
        <v>830</v>
      </c>
      <c r="C28" s="156">
        <f t="shared" ref="C28:K28" si="4">SUM(C29:C35)</f>
        <v>1683</v>
      </c>
      <c r="D28" s="156">
        <f t="shared" si="4"/>
        <v>738</v>
      </c>
      <c r="E28" s="156">
        <f t="shared" si="4"/>
        <v>487</v>
      </c>
      <c r="F28" s="156">
        <f t="shared" si="4"/>
        <v>124</v>
      </c>
      <c r="G28" s="156">
        <f t="shared" si="4"/>
        <v>414</v>
      </c>
      <c r="H28" s="156">
        <f t="shared" si="4"/>
        <v>654</v>
      </c>
      <c r="I28" s="156">
        <f t="shared" si="4"/>
        <v>75</v>
      </c>
      <c r="J28" s="156">
        <f t="shared" si="4"/>
        <v>652</v>
      </c>
      <c r="K28" s="156">
        <f t="shared" si="4"/>
        <v>1973</v>
      </c>
      <c r="L28" s="144"/>
    </row>
    <row r="29" spans="1:14" s="127" customFormat="1" ht="12.95" customHeight="1">
      <c r="A29" s="141" t="s">
        <v>6</v>
      </c>
      <c r="B29" s="158">
        <v>55</v>
      </c>
      <c r="C29" s="143">
        <v>73</v>
      </c>
      <c r="D29" s="143">
        <v>16</v>
      </c>
      <c r="E29" s="176">
        <v>3</v>
      </c>
      <c r="F29" s="143">
        <v>20</v>
      </c>
      <c r="G29" s="158">
        <v>13</v>
      </c>
      <c r="H29" s="143">
        <v>83</v>
      </c>
      <c r="I29" s="143">
        <v>4</v>
      </c>
      <c r="J29" s="143">
        <v>5</v>
      </c>
      <c r="K29" s="176">
        <v>4</v>
      </c>
    </row>
    <row r="30" spans="1:14" s="127" customFormat="1" ht="12.95" customHeight="1">
      <c r="A30" s="145" t="s">
        <v>7</v>
      </c>
      <c r="B30" s="162">
        <v>157</v>
      </c>
      <c r="C30" s="147">
        <v>432</v>
      </c>
      <c r="D30" s="147">
        <v>162</v>
      </c>
      <c r="E30" s="161">
        <v>122</v>
      </c>
      <c r="F30" s="147">
        <v>27</v>
      </c>
      <c r="G30" s="162">
        <v>30</v>
      </c>
      <c r="H30" s="147">
        <v>144</v>
      </c>
      <c r="I30" s="147">
        <v>15</v>
      </c>
      <c r="J30" s="147">
        <v>55</v>
      </c>
      <c r="K30" s="161">
        <v>50</v>
      </c>
    </row>
    <row r="31" spans="1:14" s="127" customFormat="1" ht="12.95" customHeight="1">
      <c r="A31" s="145" t="s">
        <v>8</v>
      </c>
      <c r="B31" s="162">
        <v>98</v>
      </c>
      <c r="C31" s="147">
        <v>179</v>
      </c>
      <c r="D31" s="147">
        <v>147</v>
      </c>
      <c r="E31" s="161">
        <v>64</v>
      </c>
      <c r="F31" s="147">
        <v>19</v>
      </c>
      <c r="G31" s="162">
        <v>44</v>
      </c>
      <c r="H31" s="147">
        <v>77</v>
      </c>
      <c r="I31" s="147">
        <v>18</v>
      </c>
      <c r="J31" s="147">
        <v>347</v>
      </c>
      <c r="K31" s="161">
        <v>167</v>
      </c>
    </row>
    <row r="32" spans="1:14" s="127" customFormat="1" ht="12.95" customHeight="1">
      <c r="A32" s="145" t="s">
        <v>9</v>
      </c>
      <c r="B32" s="162">
        <v>173</v>
      </c>
      <c r="C32" s="147">
        <v>258</v>
      </c>
      <c r="D32" s="147">
        <v>89</v>
      </c>
      <c r="E32" s="161">
        <v>60</v>
      </c>
      <c r="F32" s="147">
        <v>2</v>
      </c>
      <c r="G32" s="162">
        <v>56</v>
      </c>
      <c r="H32" s="147">
        <v>3</v>
      </c>
      <c r="I32" s="147">
        <v>0</v>
      </c>
      <c r="J32" s="147">
        <v>11</v>
      </c>
      <c r="K32" s="161">
        <v>529</v>
      </c>
    </row>
    <row r="33" spans="1:13" s="127" customFormat="1" ht="12.95" customHeight="1">
      <c r="A33" s="145" t="s">
        <v>10</v>
      </c>
      <c r="B33" s="162">
        <v>75</v>
      </c>
      <c r="C33" s="147">
        <v>9</v>
      </c>
      <c r="D33" s="147">
        <v>32</v>
      </c>
      <c r="E33" s="161">
        <v>13</v>
      </c>
      <c r="F33" s="147">
        <v>1</v>
      </c>
      <c r="G33" s="162">
        <v>41</v>
      </c>
      <c r="H33" s="147">
        <v>24</v>
      </c>
      <c r="I33" s="147">
        <v>0</v>
      </c>
      <c r="J33" s="147">
        <v>121</v>
      </c>
      <c r="K33" s="161">
        <v>228</v>
      </c>
    </row>
    <row r="34" spans="1:13" s="127" customFormat="1" ht="12.95" customHeight="1">
      <c r="A34" s="145" t="s">
        <v>11</v>
      </c>
      <c r="B34" s="162">
        <v>37</v>
      </c>
      <c r="C34" s="147">
        <v>101</v>
      </c>
      <c r="D34" s="147">
        <v>20</v>
      </c>
      <c r="E34" s="161">
        <v>23</v>
      </c>
      <c r="F34" s="147">
        <v>6</v>
      </c>
      <c r="G34" s="162">
        <v>150</v>
      </c>
      <c r="H34" s="147">
        <v>25</v>
      </c>
      <c r="I34" s="147">
        <v>1</v>
      </c>
      <c r="J34" s="147">
        <v>66</v>
      </c>
      <c r="K34" s="161">
        <v>248</v>
      </c>
    </row>
    <row r="35" spans="1:13" s="127" customFormat="1" ht="12" thickBot="1">
      <c r="A35" s="148" t="s">
        <v>12</v>
      </c>
      <c r="B35" s="166">
        <v>235</v>
      </c>
      <c r="C35" s="81">
        <v>631</v>
      </c>
      <c r="D35" s="81">
        <v>272</v>
      </c>
      <c r="E35" s="165">
        <v>202</v>
      </c>
      <c r="F35" s="81">
        <v>49</v>
      </c>
      <c r="G35" s="166">
        <v>80</v>
      </c>
      <c r="H35" s="81">
        <v>298</v>
      </c>
      <c r="I35" s="81">
        <v>37</v>
      </c>
      <c r="J35" s="81">
        <v>47</v>
      </c>
      <c r="K35" s="165">
        <v>747</v>
      </c>
    </row>
    <row r="36" spans="1:13" s="127" customFormat="1" ht="15" customHeight="1">
      <c r="A36" s="177" t="s">
        <v>91</v>
      </c>
      <c r="B36" s="150"/>
      <c r="C36" s="150"/>
      <c r="D36" s="150"/>
      <c r="E36" s="150"/>
      <c r="F36" s="150"/>
      <c r="G36" s="150"/>
      <c r="H36" s="150"/>
      <c r="I36" s="150"/>
      <c r="J36" s="150"/>
      <c r="K36" s="150"/>
      <c r="L36" s="150"/>
      <c r="M36" s="150"/>
    </row>
  </sheetData>
  <mergeCells count="17">
    <mergeCell ref="K26:K27"/>
    <mergeCell ref="L26:L27"/>
    <mergeCell ref="A26:A27"/>
    <mergeCell ref="B26:C26"/>
    <mergeCell ref="D26:G26"/>
    <mergeCell ref="H26:H27"/>
    <mergeCell ref="I26:I27"/>
    <mergeCell ref="J26:J27"/>
    <mergeCell ref="A3:A4"/>
    <mergeCell ref="B3:B4"/>
    <mergeCell ref="C3:F3"/>
    <mergeCell ref="G3:M3"/>
    <mergeCell ref="A15:A16"/>
    <mergeCell ref="B15:B16"/>
    <mergeCell ref="C15:D15"/>
    <mergeCell ref="E15:J15"/>
    <mergeCell ref="K15:M15"/>
  </mergeCells>
  <phoneticPr fontId="19"/>
  <printOptions horizontalCentered="1"/>
  <pageMargins left="0.47244094488188981" right="0.47244094488188981" top="0.70866141732283472"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ColWidth="8.875" defaultRowHeight="13.5"/>
  <cols>
    <col min="1" max="1" width="6.375" style="85" customWidth="1"/>
    <col min="2" max="11" width="8.625" style="85" customWidth="1"/>
    <col min="12" max="16384" width="8.875" style="85"/>
  </cols>
  <sheetData>
    <row r="1" spans="1:12" ht="15" customHeight="1" thickBot="1">
      <c r="A1" s="64" t="s">
        <v>92</v>
      </c>
    </row>
    <row r="2" spans="1:12" s="182" customFormat="1" ht="22.5" customHeight="1">
      <c r="A2" s="178"/>
      <c r="B2" s="179" t="s">
        <v>93</v>
      </c>
      <c r="C2" s="180"/>
      <c r="D2" s="179" t="s">
        <v>94</v>
      </c>
      <c r="E2" s="180"/>
      <c r="F2" s="179" t="s">
        <v>95</v>
      </c>
      <c r="G2" s="180"/>
      <c r="H2" s="179" t="s">
        <v>96</v>
      </c>
      <c r="I2" s="180"/>
      <c r="J2" s="179" t="s">
        <v>97</v>
      </c>
      <c r="K2" s="181"/>
    </row>
    <row r="3" spans="1:12" s="186" customFormat="1" ht="12.95" customHeight="1" thickBot="1">
      <c r="A3" s="183"/>
      <c r="B3" s="184" t="s">
        <v>98</v>
      </c>
      <c r="C3" s="184" t="s">
        <v>99</v>
      </c>
      <c r="D3" s="184" t="s">
        <v>98</v>
      </c>
      <c r="E3" s="184" t="s">
        <v>99</v>
      </c>
      <c r="F3" s="184" t="s">
        <v>98</v>
      </c>
      <c r="G3" s="184" t="s">
        <v>99</v>
      </c>
      <c r="H3" s="184" t="s">
        <v>98</v>
      </c>
      <c r="I3" s="184" t="s">
        <v>99</v>
      </c>
      <c r="J3" s="184" t="s">
        <v>98</v>
      </c>
      <c r="K3" s="185" t="s">
        <v>99</v>
      </c>
    </row>
    <row r="4" spans="1:12" s="186" customFormat="1" ht="12.95" customHeight="1">
      <c r="A4" s="187" t="s">
        <v>43</v>
      </c>
      <c r="B4" s="188">
        <f>SUM(B5:B11)</f>
        <v>137</v>
      </c>
      <c r="C4" s="188">
        <f>SUM(C5:C11)</f>
        <v>498</v>
      </c>
      <c r="D4" s="189">
        <f t="shared" ref="D4:K4" si="0">SUM(D5:D11)</f>
        <v>2</v>
      </c>
      <c r="E4" s="190">
        <f t="shared" si="0"/>
        <v>23</v>
      </c>
      <c r="F4" s="188">
        <f t="shared" si="0"/>
        <v>37</v>
      </c>
      <c r="G4" s="188">
        <f t="shared" si="0"/>
        <v>464</v>
      </c>
      <c r="H4" s="188">
        <f t="shared" si="0"/>
        <v>36</v>
      </c>
      <c r="I4" s="188">
        <f t="shared" si="0"/>
        <v>319</v>
      </c>
      <c r="J4" s="188">
        <f t="shared" si="0"/>
        <v>7</v>
      </c>
      <c r="K4" s="188">
        <f t="shared" si="0"/>
        <v>155</v>
      </c>
    </row>
    <row r="5" spans="1:12" s="186" customFormat="1" ht="12.95" customHeight="1">
      <c r="A5" s="191" t="s">
        <v>6</v>
      </c>
      <c r="B5" s="192">
        <v>23</v>
      </c>
      <c r="C5" s="193">
        <v>98</v>
      </c>
      <c r="D5" s="194">
        <v>1</v>
      </c>
      <c r="E5" s="195">
        <v>16</v>
      </c>
      <c r="F5" s="192">
        <v>12</v>
      </c>
      <c r="G5" s="193">
        <v>197</v>
      </c>
      <c r="H5" s="192">
        <v>12</v>
      </c>
      <c r="I5" s="193">
        <v>91</v>
      </c>
      <c r="J5" s="196">
        <v>1</v>
      </c>
      <c r="K5" s="196">
        <v>22</v>
      </c>
    </row>
    <row r="6" spans="1:12" s="186" customFormat="1" ht="12.95" customHeight="1">
      <c r="A6" s="197" t="s">
        <v>7</v>
      </c>
      <c r="B6" s="194">
        <v>23</v>
      </c>
      <c r="C6" s="195">
        <v>56</v>
      </c>
      <c r="D6" s="194">
        <v>0</v>
      </c>
      <c r="E6" s="195">
        <v>0</v>
      </c>
      <c r="F6" s="194">
        <v>12</v>
      </c>
      <c r="G6" s="195">
        <v>126</v>
      </c>
      <c r="H6" s="194">
        <v>0</v>
      </c>
      <c r="I6" s="195">
        <v>0</v>
      </c>
      <c r="J6" s="198">
        <v>2</v>
      </c>
      <c r="K6" s="198">
        <v>30</v>
      </c>
      <c r="L6" s="199"/>
    </row>
    <row r="7" spans="1:12" s="186" customFormat="1" ht="12.95" customHeight="1">
      <c r="A7" s="197" t="s">
        <v>8</v>
      </c>
      <c r="B7" s="194">
        <v>17</v>
      </c>
      <c r="C7" s="195">
        <v>69</v>
      </c>
      <c r="D7" s="194">
        <v>0</v>
      </c>
      <c r="E7" s="195">
        <v>0</v>
      </c>
      <c r="F7" s="194">
        <v>0</v>
      </c>
      <c r="G7" s="195">
        <v>0</v>
      </c>
      <c r="H7" s="194">
        <v>0</v>
      </c>
      <c r="I7" s="195">
        <v>0</v>
      </c>
      <c r="J7" s="198">
        <v>1</v>
      </c>
      <c r="K7" s="198">
        <v>20</v>
      </c>
    </row>
    <row r="8" spans="1:12" s="186" customFormat="1" ht="12.95" customHeight="1">
      <c r="A8" s="197" t="s">
        <v>9</v>
      </c>
      <c r="B8" s="194">
        <v>21</v>
      </c>
      <c r="C8" s="195">
        <v>59</v>
      </c>
      <c r="D8" s="194">
        <v>0</v>
      </c>
      <c r="E8" s="195">
        <v>0</v>
      </c>
      <c r="F8" s="194">
        <v>11</v>
      </c>
      <c r="G8" s="195">
        <v>125</v>
      </c>
      <c r="H8" s="194">
        <v>11</v>
      </c>
      <c r="I8" s="195">
        <v>137</v>
      </c>
      <c r="J8" s="198">
        <v>1</v>
      </c>
      <c r="K8" s="198">
        <v>22</v>
      </c>
    </row>
    <row r="9" spans="1:12" s="186" customFormat="1" ht="12.95" customHeight="1">
      <c r="A9" s="197" t="s">
        <v>10</v>
      </c>
      <c r="B9" s="194">
        <v>11</v>
      </c>
      <c r="C9" s="195">
        <v>58</v>
      </c>
      <c r="D9" s="194">
        <v>0</v>
      </c>
      <c r="E9" s="195">
        <v>0</v>
      </c>
      <c r="F9" s="194">
        <v>0</v>
      </c>
      <c r="G9" s="195">
        <v>0</v>
      </c>
      <c r="H9" s="194">
        <v>0</v>
      </c>
      <c r="I9" s="195">
        <v>0</v>
      </c>
      <c r="J9" s="198">
        <v>1</v>
      </c>
      <c r="K9" s="198">
        <v>20</v>
      </c>
    </row>
    <row r="10" spans="1:12" s="186" customFormat="1" ht="12.95" customHeight="1">
      <c r="A10" s="197" t="s">
        <v>11</v>
      </c>
      <c r="B10" s="194">
        <v>20</v>
      </c>
      <c r="C10" s="195">
        <v>49</v>
      </c>
      <c r="D10" s="194">
        <v>0</v>
      </c>
      <c r="E10" s="195">
        <v>0</v>
      </c>
      <c r="F10" s="194">
        <v>2</v>
      </c>
      <c r="G10" s="195">
        <v>16</v>
      </c>
      <c r="H10" s="194">
        <v>0</v>
      </c>
      <c r="I10" s="195">
        <v>0</v>
      </c>
      <c r="J10" s="198">
        <v>1</v>
      </c>
      <c r="K10" s="198">
        <v>41</v>
      </c>
    </row>
    <row r="11" spans="1:12" s="186" customFormat="1" ht="12" thickBot="1">
      <c r="A11" s="200" t="s">
        <v>12</v>
      </c>
      <c r="B11" s="201">
        <v>22</v>
      </c>
      <c r="C11" s="82">
        <v>109</v>
      </c>
      <c r="D11" s="82">
        <v>1</v>
      </c>
      <c r="E11" s="82">
        <v>7</v>
      </c>
      <c r="F11" s="82">
        <v>0</v>
      </c>
      <c r="G11" s="82">
        <v>0</v>
      </c>
      <c r="H11" s="82">
        <v>13</v>
      </c>
      <c r="I11" s="82">
        <v>91</v>
      </c>
      <c r="J11" s="82">
        <v>0</v>
      </c>
      <c r="K11" s="82">
        <v>0</v>
      </c>
    </row>
    <row r="12" spans="1:12" s="182" customFormat="1" ht="15" customHeight="1">
      <c r="A12" s="202" t="s">
        <v>32</v>
      </c>
    </row>
    <row r="14" spans="1:12">
      <c r="B14" s="203"/>
    </row>
  </sheetData>
  <mergeCells count="6">
    <mergeCell ref="A2:A3"/>
    <mergeCell ref="B2:C2"/>
    <mergeCell ref="D2:E2"/>
    <mergeCell ref="F2:G2"/>
    <mergeCell ref="H2:I2"/>
    <mergeCell ref="J2:K2"/>
  </mergeCells>
  <phoneticPr fontId="19"/>
  <printOptions horizontalCentered="1"/>
  <pageMargins left="0.47244094488188981" right="0.47244094488188981" top="0.70866141732283472" bottom="0"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ColWidth="11" defaultRowHeight="13.5"/>
  <cols>
    <col min="1" max="6" width="15.5" style="85" customWidth="1"/>
    <col min="7" max="16384" width="11" style="85"/>
  </cols>
  <sheetData>
    <row r="1" spans="1:6" ht="15" customHeight="1" thickBot="1">
      <c r="A1" s="204" t="s">
        <v>100</v>
      </c>
    </row>
    <row r="2" spans="1:6">
      <c r="A2" s="205" t="s">
        <v>101</v>
      </c>
      <c r="B2" s="206"/>
      <c r="C2" s="207" t="s">
        <v>102</v>
      </c>
      <c r="D2" s="208" t="s">
        <v>103</v>
      </c>
      <c r="E2" s="209"/>
      <c r="F2" s="209"/>
    </row>
    <row r="3" spans="1:6" ht="14.25" thickBot="1">
      <c r="A3" s="210"/>
      <c r="B3" s="211"/>
      <c r="C3" s="212"/>
      <c r="D3" s="213" t="s">
        <v>104</v>
      </c>
      <c r="E3" s="213" t="s">
        <v>105</v>
      </c>
      <c r="F3" s="214" t="s">
        <v>106</v>
      </c>
    </row>
    <row r="4" spans="1:6">
      <c r="A4" s="215" t="s">
        <v>107</v>
      </c>
      <c r="B4" s="216"/>
      <c r="C4" s="217">
        <f>SUM(C5:C8)</f>
        <v>26</v>
      </c>
      <c r="D4" s="217">
        <f>SUM(D5:D8)</f>
        <v>26</v>
      </c>
      <c r="E4" s="217">
        <f>SUM(E5:E8)</f>
        <v>20</v>
      </c>
      <c r="F4" s="218">
        <f>SUM(F5:F8)</f>
        <v>6</v>
      </c>
    </row>
    <row r="5" spans="1:6">
      <c r="A5" s="219" t="s">
        <v>108</v>
      </c>
      <c r="B5" s="220"/>
      <c r="C5" s="221">
        <v>4</v>
      </c>
      <c r="D5" s="105">
        <v>4</v>
      </c>
      <c r="E5" s="222">
        <v>4</v>
      </c>
      <c r="F5" s="223">
        <v>0</v>
      </c>
    </row>
    <row r="6" spans="1:6">
      <c r="A6" s="224" t="s">
        <v>109</v>
      </c>
      <c r="B6" s="225"/>
      <c r="C6" s="226">
        <v>10</v>
      </c>
      <c r="D6" s="110">
        <v>10</v>
      </c>
      <c r="E6" s="227">
        <v>10</v>
      </c>
      <c r="F6" s="228">
        <v>0</v>
      </c>
    </row>
    <row r="7" spans="1:6">
      <c r="A7" s="224" t="s">
        <v>110</v>
      </c>
      <c r="B7" s="225"/>
      <c r="C7" s="226">
        <v>12</v>
      </c>
      <c r="D7" s="110">
        <v>12</v>
      </c>
      <c r="E7" s="227">
        <v>6</v>
      </c>
      <c r="F7" s="228">
        <v>6</v>
      </c>
    </row>
    <row r="8" spans="1:6" ht="14.25" thickBot="1">
      <c r="A8" s="229" t="s">
        <v>14</v>
      </c>
      <c r="B8" s="230"/>
      <c r="C8" s="231">
        <v>0</v>
      </c>
      <c r="D8" s="114">
        <v>0</v>
      </c>
      <c r="E8" s="232">
        <v>0</v>
      </c>
      <c r="F8" s="233">
        <v>0</v>
      </c>
    </row>
    <row r="9" spans="1:6" ht="15" customHeight="1">
      <c r="A9" s="202" t="s">
        <v>32</v>
      </c>
      <c r="B9" s="234"/>
      <c r="C9" s="234"/>
      <c r="D9" s="234"/>
      <c r="E9" s="234"/>
      <c r="F9" s="234"/>
    </row>
  </sheetData>
  <mergeCells count="8">
    <mergeCell ref="A7:B7"/>
    <mergeCell ref="A8:B8"/>
    <mergeCell ref="A2:B3"/>
    <mergeCell ref="C2:C3"/>
    <mergeCell ref="D2:F2"/>
    <mergeCell ref="A4:B4"/>
    <mergeCell ref="A5:B5"/>
    <mergeCell ref="A6:B6"/>
  </mergeCells>
  <phoneticPr fontId="19"/>
  <pageMargins left="0.47244094488188981" right="0.47244094488188981" top="0.70866141732283472"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ColWidth="8.875" defaultRowHeight="13.5"/>
  <cols>
    <col min="1" max="1" width="8.125" style="85" customWidth="1"/>
    <col min="2" max="2" width="8.5" style="85" customWidth="1"/>
    <col min="3" max="3" width="8.5" style="86" customWidth="1"/>
    <col min="4" max="11" width="8.5" style="85" customWidth="1"/>
    <col min="12" max="12" width="8.125" style="85" customWidth="1"/>
    <col min="13" max="16384" width="8.875" style="85"/>
  </cols>
  <sheetData>
    <row r="1" spans="1:13" ht="15" customHeight="1">
      <c r="A1" s="235" t="s">
        <v>111</v>
      </c>
    </row>
    <row r="2" spans="1:13" s="236" customFormat="1" ht="12" thickBot="1">
      <c r="A2" s="202" t="s">
        <v>112</v>
      </c>
      <c r="B2" s="202"/>
      <c r="C2" s="202"/>
      <c r="D2" s="202"/>
      <c r="E2" s="202"/>
      <c r="F2" s="202"/>
      <c r="G2" s="202"/>
      <c r="H2" s="202"/>
      <c r="I2" s="202"/>
      <c r="J2" s="202"/>
      <c r="K2" s="202"/>
    </row>
    <row r="3" spans="1:13" s="103" customFormat="1" ht="11.25">
      <c r="A3" s="237"/>
      <c r="B3" s="238" t="s">
        <v>113</v>
      </c>
      <c r="C3" s="208" t="s">
        <v>114</v>
      </c>
      <c r="D3" s="209"/>
      <c r="E3" s="209"/>
      <c r="F3" s="102"/>
      <c r="G3" s="239"/>
      <c r="H3" s="102"/>
      <c r="I3" s="102"/>
      <c r="J3" s="102"/>
      <c r="K3" s="102"/>
      <c r="L3" s="102"/>
    </row>
    <row r="4" spans="1:13" s="103" customFormat="1" ht="12" thickBot="1">
      <c r="A4" s="240"/>
      <c r="B4" s="241"/>
      <c r="C4" s="242" t="s">
        <v>43</v>
      </c>
      <c r="D4" s="213" t="s">
        <v>115</v>
      </c>
      <c r="E4" s="214" t="s">
        <v>116</v>
      </c>
      <c r="F4" s="102"/>
      <c r="G4" s="243"/>
      <c r="H4" s="243"/>
      <c r="I4" s="243"/>
      <c r="J4" s="243"/>
      <c r="K4" s="243"/>
      <c r="L4" s="243"/>
      <c r="M4" s="102"/>
    </row>
    <row r="5" spans="1:13" s="236" customFormat="1" ht="15" customHeight="1">
      <c r="A5" s="244" t="s">
        <v>117</v>
      </c>
      <c r="B5" s="245">
        <v>117</v>
      </c>
      <c r="C5" s="246">
        <v>130</v>
      </c>
      <c r="D5" s="246">
        <v>130</v>
      </c>
      <c r="E5" s="247">
        <v>0</v>
      </c>
      <c r="F5" s="202"/>
      <c r="G5" s="243"/>
      <c r="H5" s="243"/>
      <c r="I5" s="243"/>
      <c r="J5" s="243"/>
      <c r="K5" s="243"/>
      <c r="L5" s="243"/>
      <c r="M5" s="202"/>
    </row>
    <row r="6" spans="1:13" s="236" customFormat="1" ht="15" customHeight="1">
      <c r="A6" s="248" t="s">
        <v>6</v>
      </c>
      <c r="B6" s="249">
        <v>22</v>
      </c>
      <c r="C6" s="222">
        <v>27</v>
      </c>
      <c r="D6" s="249">
        <v>27</v>
      </c>
      <c r="E6" s="223">
        <v>0</v>
      </c>
      <c r="F6" s="202"/>
      <c r="G6" s="243"/>
      <c r="H6" s="243"/>
      <c r="I6" s="243"/>
      <c r="J6" s="243"/>
      <c r="K6" s="243"/>
      <c r="L6" s="243"/>
      <c r="M6" s="202"/>
    </row>
    <row r="7" spans="1:13" s="236" customFormat="1" ht="15" customHeight="1">
      <c r="A7" s="250" t="s">
        <v>7</v>
      </c>
      <c r="B7" s="226">
        <v>23</v>
      </c>
      <c r="C7" s="227">
        <v>25</v>
      </c>
      <c r="D7" s="226">
        <v>25</v>
      </c>
      <c r="E7" s="228">
        <v>0</v>
      </c>
      <c r="F7" s="202"/>
      <c r="G7" s="243"/>
      <c r="H7" s="243"/>
      <c r="I7" s="243"/>
      <c r="J7" s="243"/>
      <c r="K7" s="243"/>
      <c r="L7" s="243"/>
      <c r="M7" s="202"/>
    </row>
    <row r="8" spans="1:13" s="236" customFormat="1" ht="15" customHeight="1">
      <c r="A8" s="250" t="s">
        <v>8</v>
      </c>
      <c r="B8" s="226">
        <v>24</v>
      </c>
      <c r="C8" s="227">
        <v>24</v>
      </c>
      <c r="D8" s="226">
        <v>24</v>
      </c>
      <c r="E8" s="228">
        <v>0</v>
      </c>
      <c r="F8" s="202"/>
      <c r="G8" s="243"/>
      <c r="H8" s="243"/>
      <c r="I8" s="243"/>
      <c r="J8" s="243"/>
      <c r="K8" s="243"/>
      <c r="L8" s="243"/>
      <c r="M8" s="202"/>
    </row>
    <row r="9" spans="1:13" s="236" customFormat="1" ht="15" customHeight="1">
      <c r="A9" s="250" t="s">
        <v>9</v>
      </c>
      <c r="B9" s="226">
        <v>12</v>
      </c>
      <c r="C9" s="227">
        <v>15</v>
      </c>
      <c r="D9" s="226">
        <v>15</v>
      </c>
      <c r="E9" s="228">
        <v>0</v>
      </c>
      <c r="F9" s="202"/>
      <c r="G9" s="243"/>
      <c r="H9" s="243"/>
      <c r="I9" s="243"/>
      <c r="J9" s="243"/>
      <c r="K9" s="243"/>
      <c r="L9" s="243"/>
      <c r="M9" s="202"/>
    </row>
    <row r="10" spans="1:13" s="236" customFormat="1" ht="15" customHeight="1">
      <c r="A10" s="250" t="s">
        <v>10</v>
      </c>
      <c r="B10" s="226">
        <v>12</v>
      </c>
      <c r="C10" s="227">
        <v>9</v>
      </c>
      <c r="D10" s="226">
        <v>9</v>
      </c>
      <c r="E10" s="228">
        <v>0</v>
      </c>
      <c r="F10" s="202"/>
      <c r="G10" s="243"/>
      <c r="H10" s="243"/>
      <c r="I10" s="243"/>
      <c r="J10" s="243"/>
      <c r="K10" s="243"/>
      <c r="L10" s="243"/>
      <c r="M10" s="202"/>
    </row>
    <row r="11" spans="1:13" s="236" customFormat="1" ht="15" customHeight="1">
      <c r="A11" s="250" t="s">
        <v>11</v>
      </c>
      <c r="B11" s="226">
        <v>12</v>
      </c>
      <c r="C11" s="227">
        <v>13</v>
      </c>
      <c r="D11" s="226">
        <v>13</v>
      </c>
      <c r="E11" s="228">
        <v>0</v>
      </c>
      <c r="F11" s="202"/>
      <c r="G11" s="243"/>
      <c r="H11" s="243"/>
      <c r="I11" s="243"/>
      <c r="J11" s="243"/>
      <c r="K11" s="243"/>
      <c r="L11" s="243"/>
      <c r="M11" s="202"/>
    </row>
    <row r="12" spans="1:13" s="236" customFormat="1" ht="12" thickBot="1">
      <c r="A12" s="251" t="s">
        <v>12</v>
      </c>
      <c r="B12" s="231">
        <v>12</v>
      </c>
      <c r="C12" s="231">
        <v>17</v>
      </c>
      <c r="D12" s="231">
        <v>17</v>
      </c>
      <c r="E12" s="233">
        <v>0</v>
      </c>
      <c r="F12" s="202"/>
      <c r="G12" s="243"/>
      <c r="H12" s="243"/>
      <c r="I12" s="243"/>
      <c r="J12" s="243"/>
      <c r="K12" s="243"/>
      <c r="L12" s="243"/>
      <c r="M12" s="202"/>
    </row>
    <row r="13" spans="1:13" s="103" customFormat="1" ht="11.25">
      <c r="B13" s="102"/>
      <c r="F13" s="102"/>
      <c r="G13" s="252"/>
      <c r="H13" s="102"/>
      <c r="I13" s="253"/>
      <c r="J13" s="253"/>
      <c r="K13" s="253"/>
      <c r="L13" s="253"/>
    </row>
    <row r="14" spans="1:13" s="103" customFormat="1" ht="12" thickBot="1">
      <c r="A14" s="236" t="s">
        <v>118</v>
      </c>
      <c r="E14" s="254"/>
    </row>
    <row r="15" spans="1:13" s="103" customFormat="1" ht="12" thickBot="1">
      <c r="A15" s="255"/>
      <c r="B15" s="256"/>
      <c r="C15" s="257"/>
      <c r="D15" s="68" t="s">
        <v>117</v>
      </c>
      <c r="E15" s="68" t="s">
        <v>6</v>
      </c>
      <c r="F15" s="258" t="s">
        <v>119</v>
      </c>
      <c r="G15" s="68" t="s">
        <v>8</v>
      </c>
      <c r="H15" s="68" t="s">
        <v>9</v>
      </c>
      <c r="I15" s="68" t="s">
        <v>10</v>
      </c>
      <c r="J15" s="68" t="s">
        <v>120</v>
      </c>
      <c r="K15" s="69" t="s">
        <v>121</v>
      </c>
      <c r="L15" s="102"/>
    </row>
    <row r="16" spans="1:13" s="236" customFormat="1" ht="11.25">
      <c r="A16" s="259" t="s">
        <v>122</v>
      </c>
      <c r="B16" s="259"/>
      <c r="C16" s="260"/>
      <c r="D16" s="261">
        <f t="shared" ref="D16:D22" si="0">SUM(E16:K16)</f>
        <v>206</v>
      </c>
      <c r="E16" s="217">
        <v>43</v>
      </c>
      <c r="F16" s="217">
        <v>39</v>
      </c>
      <c r="G16" s="217">
        <v>26</v>
      </c>
      <c r="H16" s="217">
        <v>36</v>
      </c>
      <c r="I16" s="217">
        <v>15</v>
      </c>
      <c r="J16" s="217">
        <v>14</v>
      </c>
      <c r="K16" s="218">
        <v>33</v>
      </c>
      <c r="L16" s="202"/>
    </row>
    <row r="17" spans="1:12" s="236" customFormat="1" ht="11.25">
      <c r="A17" s="262" t="s">
        <v>123</v>
      </c>
      <c r="B17" s="262"/>
      <c r="C17" s="263"/>
      <c r="D17" s="264">
        <f t="shared" si="0"/>
        <v>40</v>
      </c>
      <c r="E17" s="265">
        <v>10</v>
      </c>
      <c r="F17" s="265">
        <v>5</v>
      </c>
      <c r="G17" s="265">
        <v>4</v>
      </c>
      <c r="H17" s="265">
        <v>9</v>
      </c>
      <c r="I17" s="265">
        <v>2</v>
      </c>
      <c r="J17" s="265">
        <v>1</v>
      </c>
      <c r="K17" s="264">
        <v>9</v>
      </c>
      <c r="L17" s="202"/>
    </row>
    <row r="18" spans="1:12" s="236" customFormat="1" ht="11.25">
      <c r="A18" s="266" t="s">
        <v>124</v>
      </c>
      <c r="B18" s="266"/>
      <c r="C18" s="267"/>
      <c r="D18" s="268">
        <f t="shared" si="0"/>
        <v>57</v>
      </c>
      <c r="E18" s="269">
        <v>14</v>
      </c>
      <c r="F18" s="269">
        <v>10</v>
      </c>
      <c r="G18" s="269">
        <v>6</v>
      </c>
      <c r="H18" s="269">
        <v>13</v>
      </c>
      <c r="I18" s="269">
        <v>2</v>
      </c>
      <c r="J18" s="269">
        <v>2</v>
      </c>
      <c r="K18" s="268">
        <v>10</v>
      </c>
      <c r="L18" s="202"/>
    </row>
    <row r="19" spans="1:12" s="236" customFormat="1" ht="11.25">
      <c r="A19" s="266" t="s">
        <v>125</v>
      </c>
      <c r="B19" s="266"/>
      <c r="C19" s="267"/>
      <c r="D19" s="268">
        <f t="shared" si="0"/>
        <v>52</v>
      </c>
      <c r="E19" s="269">
        <v>11</v>
      </c>
      <c r="F19" s="269">
        <v>7</v>
      </c>
      <c r="G19" s="269">
        <v>6</v>
      </c>
      <c r="H19" s="269">
        <v>10</v>
      </c>
      <c r="I19" s="269">
        <v>4</v>
      </c>
      <c r="J19" s="269">
        <v>8</v>
      </c>
      <c r="K19" s="268">
        <v>6</v>
      </c>
      <c r="L19" s="202"/>
    </row>
    <row r="20" spans="1:12" s="236" customFormat="1" ht="11.25">
      <c r="A20" s="266" t="s">
        <v>126</v>
      </c>
      <c r="B20" s="266"/>
      <c r="C20" s="267"/>
      <c r="D20" s="268">
        <f t="shared" si="0"/>
        <v>13</v>
      </c>
      <c r="E20" s="269">
        <v>3</v>
      </c>
      <c r="F20" s="269">
        <v>4</v>
      </c>
      <c r="G20" s="269">
        <v>0</v>
      </c>
      <c r="H20" s="269">
        <v>2</v>
      </c>
      <c r="I20" s="269">
        <v>3</v>
      </c>
      <c r="J20" s="269">
        <v>0</v>
      </c>
      <c r="K20" s="268">
        <v>1</v>
      </c>
      <c r="L20" s="202"/>
    </row>
    <row r="21" spans="1:12" s="236" customFormat="1" ht="11.25">
      <c r="A21" s="266" t="s">
        <v>127</v>
      </c>
      <c r="B21" s="266"/>
      <c r="C21" s="267"/>
      <c r="D21" s="268">
        <f t="shared" si="0"/>
        <v>25</v>
      </c>
      <c r="E21" s="269">
        <v>5</v>
      </c>
      <c r="F21" s="269">
        <v>8</v>
      </c>
      <c r="G21" s="269">
        <v>4</v>
      </c>
      <c r="H21" s="269">
        <v>1</v>
      </c>
      <c r="I21" s="269">
        <v>3</v>
      </c>
      <c r="J21" s="269">
        <v>1</v>
      </c>
      <c r="K21" s="268">
        <v>3</v>
      </c>
      <c r="L21" s="202"/>
    </row>
    <row r="22" spans="1:12" s="236" customFormat="1" ht="12" thickBot="1">
      <c r="A22" s="270" t="s">
        <v>106</v>
      </c>
      <c r="B22" s="270"/>
      <c r="C22" s="271"/>
      <c r="D22" s="272">
        <f t="shared" si="0"/>
        <v>19</v>
      </c>
      <c r="E22" s="272">
        <v>0</v>
      </c>
      <c r="F22" s="272">
        <v>5</v>
      </c>
      <c r="G22" s="272">
        <v>6</v>
      </c>
      <c r="H22" s="272">
        <v>1</v>
      </c>
      <c r="I22" s="272">
        <v>1</v>
      </c>
      <c r="J22" s="272">
        <v>2</v>
      </c>
      <c r="K22" s="273">
        <v>4</v>
      </c>
      <c r="L22" s="202"/>
    </row>
    <row r="23" spans="1:12" s="70" customFormat="1" ht="15" customHeight="1">
      <c r="A23" s="202" t="s">
        <v>32</v>
      </c>
      <c r="C23" s="84"/>
    </row>
    <row r="24" spans="1:12" s="274" customFormat="1">
      <c r="C24" s="275"/>
    </row>
    <row r="26" spans="1:12">
      <c r="A26" s="203"/>
    </row>
  </sheetData>
  <mergeCells count="10">
    <mergeCell ref="A19:C19"/>
    <mergeCell ref="A20:C20"/>
    <mergeCell ref="A21:C21"/>
    <mergeCell ref="A22:C22"/>
    <mergeCell ref="A3:A4"/>
    <mergeCell ref="B3:B4"/>
    <mergeCell ref="C3:E3"/>
    <mergeCell ref="A16:C16"/>
    <mergeCell ref="A17:C17"/>
    <mergeCell ref="A18:C18"/>
  </mergeCells>
  <phoneticPr fontId="19"/>
  <pageMargins left="0.47244094488188981" right="0.47244094488188981" top="0.70866141732283472"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ColWidth="8.875" defaultRowHeight="13.5"/>
  <cols>
    <col min="1" max="1" width="8.125" style="85" customWidth="1"/>
    <col min="2" max="2" width="8.5" style="85" customWidth="1"/>
    <col min="3" max="3" width="8.5" style="86" customWidth="1"/>
    <col min="4" max="11" width="8.5" style="85" customWidth="1"/>
    <col min="12" max="12" width="8.125" style="85" customWidth="1"/>
    <col min="13" max="16384" width="8.875" style="85"/>
  </cols>
  <sheetData>
    <row r="1" spans="1:13" ht="15" customHeight="1">
      <c r="A1" s="235" t="s">
        <v>128</v>
      </c>
      <c r="C1" s="85"/>
    </row>
    <row r="2" spans="1:13" s="103" customFormat="1" ht="12" thickBot="1">
      <c r="A2" s="276" t="s">
        <v>129</v>
      </c>
      <c r="B2" s="277"/>
      <c r="C2" s="278"/>
      <c r="D2" s="279"/>
      <c r="L2" s="102"/>
    </row>
    <row r="3" spans="1:13" s="236" customFormat="1" ht="11.25">
      <c r="A3" s="237"/>
      <c r="B3" s="238" t="s">
        <v>113</v>
      </c>
      <c r="C3" s="208" t="s">
        <v>130</v>
      </c>
      <c r="D3" s="209"/>
      <c r="E3" s="209"/>
      <c r="F3" s="202"/>
      <c r="G3" s="280"/>
      <c r="H3" s="202"/>
      <c r="I3" s="202"/>
      <c r="J3" s="202"/>
      <c r="K3" s="202"/>
      <c r="L3" s="202"/>
    </row>
    <row r="4" spans="1:13" s="236" customFormat="1" ht="12" thickBot="1">
      <c r="A4" s="240"/>
      <c r="B4" s="241"/>
      <c r="C4" s="242" t="s">
        <v>43</v>
      </c>
      <c r="D4" s="213" t="s">
        <v>115</v>
      </c>
      <c r="E4" s="214" t="s">
        <v>116</v>
      </c>
      <c r="F4" s="202"/>
      <c r="G4" s="243"/>
      <c r="H4" s="243"/>
      <c r="I4" s="243"/>
      <c r="J4" s="243"/>
      <c r="K4" s="243"/>
      <c r="L4" s="243"/>
      <c r="M4" s="202"/>
    </row>
    <row r="5" spans="1:13" s="236" customFormat="1" ht="17.100000000000001" customHeight="1">
      <c r="A5" s="244" t="s">
        <v>117</v>
      </c>
      <c r="B5" s="245">
        <v>68</v>
      </c>
      <c r="C5" s="246">
        <v>79</v>
      </c>
      <c r="D5" s="246">
        <v>78</v>
      </c>
      <c r="E5" s="281">
        <v>1</v>
      </c>
      <c r="F5" s="202"/>
      <c r="G5" s="243"/>
      <c r="H5" s="243"/>
      <c r="I5" s="243"/>
      <c r="J5" s="243"/>
      <c r="K5" s="243"/>
      <c r="L5" s="243"/>
      <c r="M5" s="202"/>
    </row>
    <row r="6" spans="1:13" s="236" customFormat="1" ht="17.100000000000001" customHeight="1">
      <c r="A6" s="248" t="s">
        <v>6</v>
      </c>
      <c r="B6" s="249">
        <v>12</v>
      </c>
      <c r="C6" s="249">
        <v>12</v>
      </c>
      <c r="D6" s="249">
        <v>14</v>
      </c>
      <c r="E6" s="282">
        <v>0</v>
      </c>
      <c r="F6" s="202"/>
      <c r="G6" s="243"/>
      <c r="H6" s="243"/>
      <c r="I6" s="243"/>
      <c r="J6" s="243"/>
      <c r="K6" s="243"/>
      <c r="L6" s="243"/>
      <c r="M6" s="202"/>
    </row>
    <row r="7" spans="1:13" s="236" customFormat="1" ht="17.100000000000001" customHeight="1">
      <c r="A7" s="250" t="s">
        <v>7</v>
      </c>
      <c r="B7" s="226">
        <v>10</v>
      </c>
      <c r="C7" s="226">
        <v>11</v>
      </c>
      <c r="D7" s="226">
        <v>13</v>
      </c>
      <c r="E7" s="283">
        <v>1</v>
      </c>
      <c r="F7" s="202"/>
      <c r="G7" s="243"/>
      <c r="H7" s="243"/>
      <c r="I7" s="243"/>
      <c r="J7" s="243"/>
      <c r="K7" s="243"/>
      <c r="L7" s="243"/>
      <c r="M7" s="202"/>
    </row>
    <row r="8" spans="1:13" s="236" customFormat="1" ht="17.100000000000001" customHeight="1">
      <c r="A8" s="250" t="s">
        <v>8</v>
      </c>
      <c r="B8" s="226">
        <v>12</v>
      </c>
      <c r="C8" s="226">
        <v>11</v>
      </c>
      <c r="D8" s="226">
        <v>9</v>
      </c>
      <c r="E8" s="283">
        <v>0</v>
      </c>
      <c r="F8" s="202"/>
      <c r="G8" s="243"/>
      <c r="H8" s="243"/>
      <c r="I8" s="243"/>
      <c r="J8" s="243"/>
      <c r="K8" s="243"/>
      <c r="L8" s="243"/>
      <c r="M8" s="202"/>
    </row>
    <row r="9" spans="1:13" s="236" customFormat="1" ht="17.100000000000001" customHeight="1">
      <c r="A9" s="250" t="s">
        <v>9</v>
      </c>
      <c r="B9" s="226">
        <v>0</v>
      </c>
      <c r="C9" s="226">
        <v>0</v>
      </c>
      <c r="D9" s="226">
        <v>0</v>
      </c>
      <c r="E9" s="283">
        <v>0</v>
      </c>
      <c r="F9" s="202"/>
      <c r="G9" s="243"/>
      <c r="H9" s="243"/>
      <c r="I9" s="243"/>
      <c r="J9" s="243"/>
      <c r="K9" s="243"/>
      <c r="L9" s="243"/>
      <c r="M9" s="202"/>
    </row>
    <row r="10" spans="1:13" s="236" customFormat="1" ht="17.100000000000001" customHeight="1">
      <c r="A10" s="250" t="s">
        <v>10</v>
      </c>
      <c r="B10" s="226">
        <v>12</v>
      </c>
      <c r="C10" s="226">
        <v>12</v>
      </c>
      <c r="D10" s="226">
        <v>16</v>
      </c>
      <c r="E10" s="283">
        <v>0</v>
      </c>
      <c r="F10" s="202"/>
      <c r="G10" s="243"/>
      <c r="H10" s="243"/>
      <c r="I10" s="243"/>
      <c r="J10" s="243"/>
      <c r="K10" s="243"/>
      <c r="L10" s="243"/>
      <c r="M10" s="202"/>
    </row>
    <row r="11" spans="1:13" s="236" customFormat="1" ht="17.100000000000001" customHeight="1">
      <c r="A11" s="250" t="s">
        <v>11</v>
      </c>
      <c r="B11" s="226">
        <v>10</v>
      </c>
      <c r="C11" s="226">
        <v>8</v>
      </c>
      <c r="D11" s="226">
        <v>10</v>
      </c>
      <c r="E11" s="283">
        <v>0</v>
      </c>
      <c r="F11" s="202"/>
      <c r="G11" s="243"/>
      <c r="H11" s="243"/>
      <c r="I11" s="243"/>
      <c r="J11" s="243"/>
      <c r="K11" s="243"/>
      <c r="L11" s="243"/>
      <c r="M11" s="202"/>
    </row>
    <row r="12" spans="1:13" s="236" customFormat="1" ht="12" thickBot="1">
      <c r="A12" s="251" t="s">
        <v>12</v>
      </c>
      <c r="B12" s="231">
        <v>12</v>
      </c>
      <c r="C12" s="231">
        <v>8</v>
      </c>
      <c r="D12" s="231">
        <v>16</v>
      </c>
      <c r="E12" s="284">
        <v>0</v>
      </c>
      <c r="F12" s="202"/>
      <c r="G12" s="243"/>
      <c r="H12" s="243"/>
      <c r="I12" s="243"/>
      <c r="J12" s="243"/>
      <c r="K12" s="243"/>
      <c r="L12" s="243"/>
      <c r="M12" s="202"/>
    </row>
    <row r="13" spans="1:13" s="236" customFormat="1" ht="11.25">
      <c r="B13" s="202"/>
      <c r="L13" s="202"/>
    </row>
    <row r="14" spans="1:13" s="236" customFormat="1" ht="12" thickBot="1">
      <c r="A14" s="285" t="s">
        <v>131</v>
      </c>
      <c r="E14" s="286"/>
      <c r="K14" s="287" t="s">
        <v>132</v>
      </c>
      <c r="L14" s="202"/>
    </row>
    <row r="15" spans="1:13" s="236" customFormat="1" ht="12" thickBot="1">
      <c r="A15" s="255"/>
      <c r="B15" s="256"/>
      <c r="C15" s="288"/>
      <c r="D15" s="289" t="s">
        <v>117</v>
      </c>
      <c r="E15" s="68" t="s">
        <v>6</v>
      </c>
      <c r="F15" s="258" t="s">
        <v>133</v>
      </c>
      <c r="G15" s="68" t="s">
        <v>8</v>
      </c>
      <c r="H15" s="68" t="s">
        <v>9</v>
      </c>
      <c r="I15" s="68" t="s">
        <v>10</v>
      </c>
      <c r="J15" s="68" t="s">
        <v>120</v>
      </c>
      <c r="K15" s="256" t="s">
        <v>121</v>
      </c>
      <c r="L15" s="202"/>
    </row>
    <row r="16" spans="1:13" s="236" customFormat="1" ht="11.25">
      <c r="A16" s="259" t="s">
        <v>122</v>
      </c>
      <c r="B16" s="259"/>
      <c r="C16" s="260"/>
      <c r="D16" s="290">
        <f>SUM(E16:K16)</f>
        <v>175</v>
      </c>
      <c r="E16" s="290">
        <v>28</v>
      </c>
      <c r="F16" s="290">
        <v>22</v>
      </c>
      <c r="G16" s="290">
        <v>41</v>
      </c>
      <c r="H16" s="290">
        <v>0</v>
      </c>
      <c r="I16" s="290">
        <v>34</v>
      </c>
      <c r="J16" s="290">
        <v>22</v>
      </c>
      <c r="K16" s="218">
        <v>28</v>
      </c>
      <c r="L16" s="202"/>
    </row>
    <row r="17" spans="1:12" s="236" customFormat="1" ht="11.25">
      <c r="A17" s="291" t="s">
        <v>134</v>
      </c>
      <c r="B17" s="292"/>
      <c r="C17" s="293" t="s">
        <v>135</v>
      </c>
      <c r="D17" s="105">
        <f>SUM(E17:K17)</f>
        <v>5</v>
      </c>
      <c r="E17" s="105">
        <v>1</v>
      </c>
      <c r="F17" s="105">
        <v>2</v>
      </c>
      <c r="G17" s="105">
        <v>0</v>
      </c>
      <c r="H17" s="105">
        <v>0</v>
      </c>
      <c r="I17" s="105">
        <v>1</v>
      </c>
      <c r="J17" s="105">
        <v>0</v>
      </c>
      <c r="K17" s="106">
        <v>1</v>
      </c>
      <c r="L17" s="202"/>
    </row>
    <row r="18" spans="1:12" s="236" customFormat="1" ht="11.25">
      <c r="A18" s="294"/>
      <c r="B18" s="295"/>
      <c r="C18" s="296" t="s">
        <v>136</v>
      </c>
      <c r="D18" s="110">
        <f>SUM(E18:K18)</f>
        <v>31</v>
      </c>
      <c r="E18" s="110">
        <v>9</v>
      </c>
      <c r="F18" s="110">
        <v>1</v>
      </c>
      <c r="G18" s="110">
        <v>9</v>
      </c>
      <c r="H18" s="110">
        <v>0</v>
      </c>
      <c r="I18" s="110">
        <v>6</v>
      </c>
      <c r="J18" s="110">
        <v>5</v>
      </c>
      <c r="K18" s="111">
        <v>1</v>
      </c>
      <c r="L18" s="202"/>
    </row>
    <row r="19" spans="1:12" s="236" customFormat="1" ht="11.25">
      <c r="A19" s="297" t="s">
        <v>137</v>
      </c>
      <c r="B19" s="297"/>
      <c r="C19" s="298"/>
      <c r="D19" s="110">
        <f t="shared" ref="D19:D22" si="0">SUM(E19:K19)</f>
        <v>37</v>
      </c>
      <c r="E19" s="110">
        <v>7</v>
      </c>
      <c r="F19" s="110">
        <v>5</v>
      </c>
      <c r="G19" s="110">
        <v>8</v>
      </c>
      <c r="H19" s="110">
        <v>0</v>
      </c>
      <c r="I19" s="110">
        <v>7</v>
      </c>
      <c r="J19" s="110">
        <v>5</v>
      </c>
      <c r="K19" s="111">
        <v>5</v>
      </c>
      <c r="L19" s="202"/>
    </row>
    <row r="20" spans="1:12" s="236" customFormat="1" ht="11.25">
      <c r="A20" s="297" t="s">
        <v>138</v>
      </c>
      <c r="B20" s="297"/>
      <c r="C20" s="298"/>
      <c r="D20" s="110">
        <f t="shared" si="0"/>
        <v>46</v>
      </c>
      <c r="E20" s="110">
        <v>6</v>
      </c>
      <c r="F20" s="110">
        <v>4</v>
      </c>
      <c r="G20" s="110">
        <v>7</v>
      </c>
      <c r="H20" s="110">
        <v>0</v>
      </c>
      <c r="I20" s="110">
        <v>12</v>
      </c>
      <c r="J20" s="110">
        <v>8</v>
      </c>
      <c r="K20" s="111">
        <v>9</v>
      </c>
      <c r="L20" s="202"/>
    </row>
    <row r="21" spans="1:12" s="236" customFormat="1" ht="11.25">
      <c r="A21" s="297" t="s">
        <v>139</v>
      </c>
      <c r="B21" s="297"/>
      <c r="C21" s="298"/>
      <c r="D21" s="110">
        <f t="shared" si="0"/>
        <v>13</v>
      </c>
      <c r="E21" s="110">
        <v>0</v>
      </c>
      <c r="F21" s="110">
        <v>0</v>
      </c>
      <c r="G21" s="110">
        <v>8</v>
      </c>
      <c r="H21" s="110">
        <v>0</v>
      </c>
      <c r="I21" s="110">
        <v>4</v>
      </c>
      <c r="J21" s="110">
        <v>0</v>
      </c>
      <c r="K21" s="111">
        <v>1</v>
      </c>
      <c r="L21" s="202"/>
    </row>
    <row r="22" spans="1:12" s="236" customFormat="1" ht="11.25">
      <c r="A22" s="297" t="s">
        <v>140</v>
      </c>
      <c r="B22" s="297"/>
      <c r="C22" s="298"/>
      <c r="D22" s="110">
        <f t="shared" si="0"/>
        <v>29</v>
      </c>
      <c r="E22" s="110">
        <v>3</v>
      </c>
      <c r="F22" s="110">
        <v>7</v>
      </c>
      <c r="G22" s="110">
        <v>9</v>
      </c>
      <c r="H22" s="110">
        <v>0</v>
      </c>
      <c r="I22" s="110">
        <v>4</v>
      </c>
      <c r="J22" s="110">
        <v>1</v>
      </c>
      <c r="K22" s="299">
        <v>5</v>
      </c>
      <c r="L22" s="202"/>
    </row>
    <row r="23" spans="1:12" s="236" customFormat="1" ht="12" thickBot="1">
      <c r="A23" s="300" t="s">
        <v>141</v>
      </c>
      <c r="B23" s="300"/>
      <c r="C23" s="301"/>
      <c r="D23" s="114">
        <f>SUM(E23:K23)</f>
        <v>14</v>
      </c>
      <c r="E23" s="114">
        <v>2</v>
      </c>
      <c r="F23" s="114">
        <v>3</v>
      </c>
      <c r="G23" s="114">
        <v>0</v>
      </c>
      <c r="H23" s="114">
        <v>0</v>
      </c>
      <c r="I23" s="114">
        <v>0</v>
      </c>
      <c r="J23" s="114">
        <v>3</v>
      </c>
      <c r="K23" s="115">
        <v>6</v>
      </c>
      <c r="L23" s="202"/>
    </row>
    <row r="24" spans="1:12" s="236" customFormat="1" ht="11.25">
      <c r="B24" s="202"/>
      <c r="F24" s="202"/>
      <c r="G24" s="243"/>
      <c r="H24" s="202"/>
      <c r="I24" s="302"/>
      <c r="J24" s="302"/>
      <c r="K24" s="302"/>
      <c r="L24" s="302"/>
    </row>
    <row r="25" spans="1:12" s="236" customFormat="1" ht="12" thickBot="1">
      <c r="A25" s="202" t="s">
        <v>142</v>
      </c>
      <c r="B25" s="202"/>
      <c r="F25" s="202"/>
      <c r="G25" s="243"/>
      <c r="H25" s="202"/>
      <c r="I25" s="302"/>
      <c r="J25" s="302"/>
      <c r="K25" s="302"/>
      <c r="L25" s="302"/>
    </row>
    <row r="26" spans="1:12" s="236" customFormat="1" ht="12" thickBot="1">
      <c r="A26" s="303"/>
      <c r="B26" s="288"/>
      <c r="C26" s="289" t="s">
        <v>117</v>
      </c>
      <c r="D26" s="68" t="s">
        <v>6</v>
      </c>
      <c r="E26" s="258" t="s">
        <v>119</v>
      </c>
      <c r="F26" s="68" t="s">
        <v>8</v>
      </c>
      <c r="G26" s="68" t="s">
        <v>9</v>
      </c>
      <c r="H26" s="68" t="s">
        <v>10</v>
      </c>
      <c r="I26" s="68" t="s">
        <v>120</v>
      </c>
      <c r="J26" s="256" t="s">
        <v>121</v>
      </c>
      <c r="K26" s="202"/>
      <c r="L26" s="202"/>
    </row>
    <row r="27" spans="1:12" s="236" customFormat="1" ht="11.25">
      <c r="A27" s="259" t="s">
        <v>143</v>
      </c>
      <c r="B27" s="260"/>
      <c r="C27" s="304">
        <f>SUM(D27:J27)</f>
        <v>76</v>
      </c>
      <c r="D27" s="73">
        <v>14</v>
      </c>
      <c r="E27" s="73">
        <v>12</v>
      </c>
      <c r="F27" s="73">
        <v>9</v>
      </c>
      <c r="G27" s="73">
        <v>0</v>
      </c>
      <c r="H27" s="73">
        <v>15</v>
      </c>
      <c r="I27" s="73">
        <v>10</v>
      </c>
      <c r="J27" s="101">
        <v>16</v>
      </c>
      <c r="K27" s="202"/>
      <c r="L27" s="202"/>
    </row>
    <row r="28" spans="1:12" s="236" customFormat="1" ht="11.25">
      <c r="A28" s="305" t="s">
        <v>144</v>
      </c>
      <c r="B28" s="306"/>
      <c r="C28" s="307">
        <f>SUM(D28:J28)</f>
        <v>56</v>
      </c>
      <c r="D28" s="77">
        <v>10</v>
      </c>
      <c r="E28" s="77">
        <v>7</v>
      </c>
      <c r="F28" s="77">
        <v>8</v>
      </c>
      <c r="G28" s="77">
        <v>0</v>
      </c>
      <c r="H28" s="77">
        <v>14</v>
      </c>
      <c r="I28" s="77">
        <v>9</v>
      </c>
      <c r="J28" s="308">
        <v>8</v>
      </c>
      <c r="K28" s="202"/>
      <c r="L28" s="202"/>
    </row>
    <row r="29" spans="1:12" s="236" customFormat="1" ht="11.25">
      <c r="A29" s="297" t="s">
        <v>145</v>
      </c>
      <c r="B29" s="298"/>
      <c r="C29" s="307">
        <f>SUM(D29:J29)</f>
        <v>7</v>
      </c>
      <c r="D29" s="307">
        <v>1</v>
      </c>
      <c r="E29" s="307">
        <v>1</v>
      </c>
      <c r="F29" s="307">
        <v>0</v>
      </c>
      <c r="G29" s="307">
        <v>0</v>
      </c>
      <c r="H29" s="307">
        <v>0</v>
      </c>
      <c r="I29" s="307">
        <v>1</v>
      </c>
      <c r="J29" s="309">
        <v>4</v>
      </c>
      <c r="K29" s="202"/>
      <c r="L29" s="202"/>
    </row>
    <row r="30" spans="1:12" s="236" customFormat="1" ht="12" thickBot="1">
      <c r="A30" s="300" t="s">
        <v>146</v>
      </c>
      <c r="B30" s="301"/>
      <c r="C30" s="113">
        <f>SUM(D30:J30)</f>
        <v>13</v>
      </c>
      <c r="D30" s="113">
        <v>3</v>
      </c>
      <c r="E30" s="113">
        <v>4</v>
      </c>
      <c r="F30" s="113">
        <v>1</v>
      </c>
      <c r="G30" s="113">
        <v>0</v>
      </c>
      <c r="H30" s="113">
        <v>1</v>
      </c>
      <c r="I30" s="113">
        <v>0</v>
      </c>
      <c r="J30" s="310">
        <v>4</v>
      </c>
      <c r="K30" s="202"/>
      <c r="L30" s="202"/>
    </row>
    <row r="31" spans="1:12" s="70" customFormat="1" ht="15" customHeight="1">
      <c r="A31" s="202" t="s">
        <v>32</v>
      </c>
      <c r="C31" s="84"/>
      <c r="L31" s="84"/>
    </row>
    <row r="32" spans="1:12" s="274" customFormat="1">
      <c r="A32" s="275"/>
      <c r="B32" s="275"/>
      <c r="C32" s="275"/>
      <c r="D32" s="275"/>
      <c r="E32" s="275"/>
      <c r="F32" s="275"/>
      <c r="G32" s="275"/>
      <c r="H32" s="275"/>
      <c r="I32" s="275"/>
      <c r="J32" s="275"/>
      <c r="K32" s="275"/>
      <c r="L32" s="275"/>
    </row>
    <row r="33" spans="1:12">
      <c r="A33" s="86"/>
      <c r="B33" s="86"/>
      <c r="D33" s="86"/>
      <c r="E33" s="86"/>
      <c r="F33" s="86"/>
      <c r="G33" s="86"/>
      <c r="H33" s="86"/>
      <c r="I33" s="86"/>
      <c r="J33" s="86"/>
      <c r="K33" s="86"/>
      <c r="L33" s="86"/>
    </row>
    <row r="34" spans="1:12">
      <c r="A34" s="86"/>
      <c r="B34" s="86"/>
      <c r="D34" s="86"/>
      <c r="E34" s="86"/>
      <c r="F34" s="86"/>
      <c r="G34" s="86"/>
      <c r="H34" s="86"/>
      <c r="I34" s="86"/>
      <c r="J34" s="86"/>
      <c r="K34" s="86"/>
      <c r="L34" s="86"/>
    </row>
    <row r="35" spans="1:12">
      <c r="A35" s="86"/>
      <c r="B35" s="86"/>
      <c r="D35" s="86"/>
      <c r="E35" s="86"/>
      <c r="F35" s="86"/>
      <c r="G35" s="86"/>
      <c r="H35" s="86"/>
      <c r="I35" s="86"/>
      <c r="J35" s="86"/>
      <c r="K35" s="86"/>
      <c r="L35" s="86"/>
    </row>
    <row r="36" spans="1:12">
      <c r="A36" s="86"/>
      <c r="B36" s="86"/>
      <c r="D36" s="86"/>
      <c r="E36" s="86"/>
      <c r="F36" s="86"/>
      <c r="G36" s="86"/>
      <c r="H36" s="86"/>
      <c r="I36" s="86"/>
      <c r="J36" s="86"/>
      <c r="K36" s="86"/>
      <c r="L36" s="86"/>
    </row>
    <row r="37" spans="1:12">
      <c r="A37" s="86"/>
      <c r="B37" s="86"/>
      <c r="D37" s="86"/>
      <c r="E37" s="86"/>
      <c r="F37" s="86"/>
      <c r="G37" s="86"/>
      <c r="H37" s="86"/>
      <c r="I37" s="86"/>
      <c r="J37" s="86"/>
      <c r="K37" s="86"/>
      <c r="L37" s="86"/>
    </row>
    <row r="38" spans="1:12">
      <c r="A38" s="86"/>
      <c r="B38" s="86"/>
      <c r="D38" s="86"/>
      <c r="E38" s="86"/>
      <c r="F38" s="86"/>
      <c r="G38" s="86"/>
      <c r="H38" s="86"/>
      <c r="I38" s="86"/>
      <c r="J38" s="86"/>
      <c r="K38" s="86"/>
      <c r="L38" s="86"/>
    </row>
    <row r="39" spans="1:12">
      <c r="A39" s="86"/>
      <c r="B39" s="86"/>
      <c r="D39" s="86"/>
      <c r="E39" s="86"/>
      <c r="F39" s="86"/>
      <c r="G39" s="86"/>
      <c r="H39" s="86"/>
      <c r="I39" s="86"/>
      <c r="J39" s="86"/>
      <c r="K39" s="86"/>
      <c r="L39" s="86"/>
    </row>
    <row r="40" spans="1:12">
      <c r="A40" s="86"/>
      <c r="B40" s="86"/>
      <c r="D40" s="86"/>
      <c r="E40" s="86"/>
      <c r="F40" s="86"/>
      <c r="G40" s="86"/>
      <c r="H40" s="86"/>
      <c r="I40" s="86"/>
      <c r="J40" s="86"/>
      <c r="K40" s="86"/>
      <c r="L40" s="86"/>
    </row>
    <row r="41" spans="1:12">
      <c r="A41" s="86"/>
      <c r="B41" s="86"/>
      <c r="D41" s="86"/>
      <c r="E41" s="86"/>
      <c r="F41" s="86"/>
      <c r="G41" s="86"/>
      <c r="H41" s="86"/>
      <c r="I41" s="86"/>
      <c r="J41" s="86"/>
      <c r="K41" s="86"/>
      <c r="L41" s="86"/>
    </row>
    <row r="42" spans="1:12">
      <c r="A42" s="86"/>
      <c r="B42" s="86"/>
      <c r="D42" s="86"/>
      <c r="E42" s="86"/>
      <c r="F42" s="86"/>
      <c r="G42" s="86"/>
      <c r="H42" s="86"/>
      <c r="I42" s="86"/>
      <c r="J42" s="86"/>
      <c r="K42" s="86"/>
      <c r="L42" s="86"/>
    </row>
    <row r="43" spans="1:12">
      <c r="A43" s="86"/>
      <c r="B43" s="86"/>
      <c r="D43" s="86"/>
      <c r="E43" s="86"/>
      <c r="F43" s="86"/>
      <c r="G43" s="86"/>
      <c r="H43" s="86"/>
      <c r="I43" s="86"/>
      <c r="J43" s="86"/>
      <c r="K43" s="86"/>
      <c r="L43" s="86"/>
    </row>
    <row r="44" spans="1:12">
      <c r="A44" s="86"/>
      <c r="B44" s="86"/>
      <c r="D44" s="86"/>
      <c r="E44" s="86"/>
      <c r="F44" s="86"/>
      <c r="G44" s="86"/>
      <c r="H44" s="86"/>
      <c r="I44" s="86"/>
      <c r="J44" s="86"/>
      <c r="K44" s="86"/>
      <c r="L44" s="86"/>
    </row>
    <row r="45" spans="1:12">
      <c r="A45" s="86"/>
      <c r="B45" s="86"/>
      <c r="D45" s="86"/>
      <c r="E45" s="86"/>
      <c r="F45" s="86"/>
      <c r="G45" s="86"/>
      <c r="H45" s="86"/>
      <c r="I45" s="86"/>
      <c r="J45" s="86"/>
      <c r="K45" s="86"/>
      <c r="L45" s="86"/>
    </row>
  </sheetData>
  <mergeCells count="14">
    <mergeCell ref="A29:B29"/>
    <mergeCell ref="A30:B30"/>
    <mergeCell ref="A20:C20"/>
    <mergeCell ref="A21:C21"/>
    <mergeCell ref="A22:C22"/>
    <mergeCell ref="A23:C23"/>
    <mergeCell ref="A27:B27"/>
    <mergeCell ref="A28:B28"/>
    <mergeCell ref="A3:A4"/>
    <mergeCell ref="B3:B4"/>
    <mergeCell ref="C3:E3"/>
    <mergeCell ref="A16:C16"/>
    <mergeCell ref="A17:B18"/>
    <mergeCell ref="A19:C19"/>
  </mergeCells>
  <phoneticPr fontId="19"/>
  <printOptions horizontalCentered="1"/>
  <pageMargins left="0.47244094488188981" right="0.47244094488188981" top="0.70866141732283472" bottom="0" header="0" footer="0"/>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ColWidth="8.875" defaultRowHeight="13.5"/>
  <cols>
    <col min="1" max="6" width="15.5" style="85" customWidth="1"/>
    <col min="7" max="7" width="10.625" style="85" customWidth="1"/>
    <col min="8" max="8" width="5.5" style="85" customWidth="1"/>
    <col min="9" max="16384" width="8.875" style="85"/>
  </cols>
  <sheetData>
    <row r="1" spans="1:6" s="65" customFormat="1" ht="15" customHeight="1">
      <c r="A1" s="64" t="s">
        <v>147</v>
      </c>
    </row>
    <row r="2" spans="1:6" s="182" customFormat="1" ht="12.6" customHeight="1">
      <c r="A2" s="311" t="s">
        <v>148</v>
      </c>
      <c r="B2" s="311"/>
      <c r="C2" s="311"/>
      <c r="D2" s="311"/>
      <c r="E2" s="311"/>
      <c r="F2" s="311"/>
    </row>
    <row r="3" spans="1:6" s="182" customFormat="1" ht="12.6" customHeight="1" thickBot="1">
      <c r="A3" s="312"/>
      <c r="B3" s="312"/>
      <c r="C3" s="312"/>
      <c r="D3" s="312"/>
      <c r="E3" s="312"/>
      <c r="F3" s="312"/>
    </row>
    <row r="4" spans="1:6" s="70" customFormat="1" ht="20.100000000000001" customHeight="1" thickBot="1">
      <c r="A4" s="66"/>
      <c r="B4" s="67" t="s">
        <v>149</v>
      </c>
      <c r="C4" s="67" t="s">
        <v>150</v>
      </c>
      <c r="D4" s="67" t="s">
        <v>151</v>
      </c>
      <c r="E4" s="67" t="s">
        <v>152</v>
      </c>
      <c r="F4" s="313" t="s">
        <v>153</v>
      </c>
    </row>
    <row r="5" spans="1:6" s="70" customFormat="1" ht="20.100000000000001" customHeight="1" thickBot="1">
      <c r="A5" s="314" t="s">
        <v>154</v>
      </c>
      <c r="B5" s="315">
        <v>98</v>
      </c>
      <c r="C5" s="315">
        <v>5</v>
      </c>
      <c r="D5" s="315">
        <v>97</v>
      </c>
      <c r="E5" s="315">
        <v>1414</v>
      </c>
      <c r="F5" s="316">
        <v>14.4</v>
      </c>
    </row>
    <row r="6" spans="1:6" s="70" customFormat="1" ht="15" customHeight="1">
      <c r="A6" s="83" t="s">
        <v>155</v>
      </c>
      <c r="B6" s="84"/>
      <c r="C6" s="84"/>
      <c r="D6" s="84"/>
      <c r="E6" s="84"/>
      <c r="F6" s="84"/>
    </row>
    <row r="7" spans="1:6">
      <c r="B7" s="86"/>
      <c r="C7" s="86"/>
      <c r="F7" s="317"/>
    </row>
    <row r="8" spans="1:6">
      <c r="B8" s="86"/>
      <c r="C8" s="86"/>
    </row>
    <row r="9" spans="1:6">
      <c r="B9" s="86"/>
      <c r="C9" s="86"/>
    </row>
    <row r="10" spans="1:6">
      <c r="B10" s="86"/>
      <c r="C10" s="86"/>
    </row>
    <row r="11" spans="1:6">
      <c r="B11" s="86"/>
      <c r="C11" s="86"/>
    </row>
    <row r="22" spans="4:7">
      <c r="D22" s="86"/>
      <c r="E22" s="86"/>
      <c r="F22" s="86"/>
      <c r="G22" s="318"/>
    </row>
    <row r="23" spans="4:7">
      <c r="D23" s="86"/>
      <c r="E23" s="86"/>
      <c r="F23" s="86"/>
    </row>
    <row r="24" spans="4:7">
      <c r="D24" s="86"/>
      <c r="E24" s="86"/>
      <c r="F24" s="86"/>
    </row>
    <row r="25" spans="4:7">
      <c r="D25" s="86"/>
      <c r="E25" s="87"/>
      <c r="F25" s="86"/>
      <c r="G25" s="318"/>
    </row>
    <row r="26" spans="4:7">
      <c r="D26" s="86"/>
      <c r="E26" s="86"/>
      <c r="F26" s="86"/>
    </row>
  </sheetData>
  <mergeCells count="1">
    <mergeCell ref="A2:F3"/>
  </mergeCells>
  <phoneticPr fontId="19"/>
  <pageMargins left="0.47244094488188981" right="0.47244094488188981" top="0.70866141732283472"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1</vt:i4>
      </vt:variant>
    </vt:vector>
  </HeadingPairs>
  <TitlesOfParts>
    <vt:vector size="34" baseType="lpstr">
      <vt:lpstr>§６表１</vt:lpstr>
      <vt:lpstr>§６表２</vt:lpstr>
      <vt:lpstr>§６表３</vt:lpstr>
      <vt:lpstr>§６表４</vt:lpstr>
      <vt:lpstr>§６表５</vt:lpstr>
      <vt:lpstr>§６表６</vt:lpstr>
      <vt:lpstr>§６表７</vt:lpstr>
      <vt:lpstr>§６表８</vt:lpstr>
      <vt:lpstr>§６表９</vt:lpstr>
      <vt:lpstr>§６表10</vt:lpstr>
      <vt:lpstr>§６表11</vt:lpstr>
      <vt:lpstr>§６表12</vt:lpstr>
      <vt:lpstr>§６表13</vt:lpstr>
      <vt:lpstr>§６表14</vt:lpstr>
      <vt:lpstr>§６表15</vt:lpstr>
      <vt:lpstr>§６表16</vt:lpstr>
      <vt:lpstr>§６表17</vt:lpstr>
      <vt:lpstr>§６表18</vt:lpstr>
      <vt:lpstr>§６表19</vt:lpstr>
      <vt:lpstr>§６表20</vt:lpstr>
      <vt:lpstr>§６表21</vt:lpstr>
      <vt:lpstr>§６表22</vt:lpstr>
      <vt:lpstr>§６表23</vt:lpstr>
      <vt:lpstr>§６表24</vt:lpstr>
      <vt:lpstr>§６表25</vt:lpstr>
      <vt:lpstr>§６表26</vt:lpstr>
      <vt:lpstr>§６表27</vt:lpstr>
      <vt:lpstr>§６表28</vt:lpstr>
      <vt:lpstr>§６表29</vt:lpstr>
      <vt:lpstr>§６表30</vt:lpstr>
      <vt:lpstr>§６表31</vt:lpstr>
      <vt:lpstr>§６表32</vt:lpstr>
      <vt:lpstr>§６表33</vt:lpstr>
      <vt:lpstr>§６表18!Print_Area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辻徹平</dc:creator>
  <cp:lastModifiedBy>川崎市</cp:lastModifiedBy>
  <cp:lastPrinted>2024-08-01T07:48:17Z</cp:lastPrinted>
  <dcterms:created xsi:type="dcterms:W3CDTF">2019-11-06T07:23:35Z</dcterms:created>
  <dcterms:modified xsi:type="dcterms:W3CDTF">2025-03-27T15:24:03Z</dcterms:modified>
</cp:coreProperties>
</file>