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2220" yWindow="1425" windowWidth="16740" windowHeight="17295"/>
  </bookViews>
  <sheets>
    <sheet name="§３表１" sheetId="1" r:id="rId1"/>
    <sheet name="§３表２" sheetId="2" r:id="rId2"/>
    <sheet name="§３表３" sheetId="3" r:id="rId3"/>
    <sheet name="§３表４" sheetId="4" r:id="rId4"/>
    <sheet name="§３表５" sheetId="5" r:id="rId5"/>
    <sheet name="§３表６" sheetId="6" r:id="rId6"/>
    <sheet name="§３表７" sheetId="7" r:id="rId7"/>
    <sheet name="§３表８" sheetId="8" r:id="rId8"/>
    <sheet name="§３表９" sheetId="9" r:id="rId9"/>
    <sheet name="§３表１０" sheetId="10" r:id="rId10"/>
    <sheet name="§３表１１" sheetId="11" r:id="rId11"/>
    <sheet name="§３表１２" sheetId="12" r:id="rId12"/>
    <sheet name="§３表１３" sheetId="13" r:id="rId13"/>
    <sheet name="§３表１４" sheetId="14" r:id="rId14"/>
    <sheet name="§３表１５" sheetId="15" r:id="rId15"/>
    <sheet name="§３表１６" sheetId="16" r:id="rId16"/>
    <sheet name="§３表１７" sheetId="17" r:id="rId17"/>
    <sheet name="§３表１８" sheetId="18" r:id="rId18"/>
    <sheet name="§３表１９" sheetId="19" r:id="rId19"/>
    <sheet name="§３表２０" sheetId="20" r:id="rId20"/>
    <sheet name="§３表２１" sheetId="21" r:id="rId21"/>
    <sheet name="§３表２２" sheetId="22" r:id="rId22"/>
  </sheets>
  <externalReferences>
    <externalReference r:id="rId23"/>
  </externalReferences>
  <definedNames>
    <definedName name="_xlnm.Print_Area" localSheetId="0">§３表１!$A$1:$K$20</definedName>
    <definedName name="_xlnm.Print_Area" localSheetId="9">§３表１０!$A$1:$AO$14</definedName>
    <definedName name="_xlnm.Print_Area" localSheetId="10">§３表１１!$A$1:$BG$14</definedName>
    <definedName name="_xlnm.Print_Area" localSheetId="11">§３表１２!$A$1:$BH$14</definedName>
    <definedName name="_xlnm.Print_Area" localSheetId="14">§３表１５!$A$1:$L$14</definedName>
    <definedName name="_xlnm.Print_Area" localSheetId="15">§３表１６!$A$1:$AS$52</definedName>
    <definedName name="_xlnm.Print_Area" localSheetId="16">§３表１７!$A$1:$AO$27</definedName>
    <definedName name="_xlnm.Print_Area" localSheetId="17">§３表１８!$A$1:$AO$39</definedName>
    <definedName name="_xlnm.Print_Area" localSheetId="19">§３表２０!$A$1:$P$12</definedName>
    <definedName name="_xlnm.Print_Area" localSheetId="20">§３表２１!$A$1:$P$8</definedName>
    <definedName name="_xlnm.Print_Area" localSheetId="3">§３表４!$A$1:$BM$29</definedName>
    <definedName name="_xlnm.Print_Area" localSheetId="4">§３表５!$A$1:$O$13</definedName>
    <definedName name="_xlnm.Print_Area" localSheetId="6">§３表７!$A$1:$G$12</definedName>
    <definedName name="_xlnm.Print_Area" localSheetId="8">§３表９!$A$1:$AJ$14</definedName>
    <definedName name="Q所管施設一覧noID">#REF!</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6" i="22" l="1"/>
  <c r="B5" i="22"/>
  <c r="B4" i="22"/>
  <c r="B3" i="22"/>
  <c r="B6" i="21" l="1"/>
  <c r="B5" i="21"/>
  <c r="B3" i="21" s="1"/>
  <c r="B4" i="21"/>
  <c r="P3" i="21"/>
  <c r="O3" i="21"/>
  <c r="N3" i="21"/>
  <c r="M3" i="21"/>
  <c r="L3" i="21"/>
  <c r="K3" i="21"/>
  <c r="J3" i="21"/>
  <c r="I3" i="21"/>
  <c r="H3" i="21"/>
  <c r="G3" i="21"/>
  <c r="F3" i="21"/>
  <c r="E3" i="21"/>
  <c r="D3" i="21"/>
  <c r="C3" i="21"/>
  <c r="B11" i="20" l="1"/>
  <c r="B10" i="20"/>
  <c r="B4" i="20" s="1"/>
  <c r="B9" i="20"/>
  <c r="B8" i="20"/>
  <c r="B7" i="20"/>
  <c r="B6" i="20"/>
  <c r="B5" i="20"/>
  <c r="P4" i="20"/>
  <c r="O4" i="20"/>
  <c r="N4" i="20"/>
  <c r="M4" i="20"/>
  <c r="J4" i="20"/>
  <c r="H4" i="20"/>
  <c r="G4" i="20"/>
  <c r="F4" i="20"/>
  <c r="E4" i="20"/>
  <c r="D4" i="20"/>
  <c r="C4" i="20"/>
  <c r="D19" i="19" l="1"/>
  <c r="C19" i="19"/>
  <c r="D18" i="19"/>
  <c r="C18" i="19"/>
  <c r="D17" i="19"/>
  <c r="C17" i="19"/>
  <c r="D16" i="19"/>
  <c r="C16" i="19"/>
  <c r="D15" i="19"/>
  <c r="C15" i="19"/>
  <c r="D14" i="19"/>
  <c r="D12" i="19" s="1"/>
  <c r="C14" i="19"/>
  <c r="C12" i="19" s="1"/>
  <c r="D13" i="19"/>
  <c r="C13" i="19"/>
  <c r="AJ12" i="19"/>
  <c r="AI12" i="19"/>
  <c r="AH12" i="19"/>
  <c r="AG12" i="19"/>
  <c r="AF12" i="19"/>
  <c r="AE12" i="19"/>
  <c r="AD12" i="19"/>
  <c r="AC12" i="19"/>
  <c r="AB12" i="19"/>
  <c r="AA12" i="19"/>
  <c r="Z12" i="19"/>
  <c r="Y12" i="19"/>
  <c r="T12" i="19"/>
  <c r="S12" i="19"/>
  <c r="P12" i="19"/>
  <c r="O12" i="19"/>
  <c r="N12" i="19"/>
  <c r="M12" i="19"/>
  <c r="L12" i="19"/>
  <c r="K12" i="19"/>
  <c r="J12" i="19"/>
  <c r="I12" i="19"/>
  <c r="H12" i="19"/>
  <c r="G12" i="19"/>
  <c r="F12" i="19"/>
  <c r="E12" i="19"/>
  <c r="D11" i="19"/>
  <c r="C11" i="19"/>
  <c r="D10" i="19"/>
  <c r="C10" i="19"/>
  <c r="D9" i="19"/>
  <c r="C9" i="19"/>
  <c r="D8" i="19"/>
  <c r="C8" i="19"/>
  <c r="D7" i="19"/>
  <c r="C7" i="19"/>
  <c r="D6" i="19"/>
  <c r="C6" i="19"/>
  <c r="D5" i="19"/>
  <c r="D4" i="19" s="1"/>
  <c r="C5" i="19"/>
  <c r="C4" i="19" s="1"/>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Q12" i="17" l="1"/>
  <c r="K12" i="17"/>
  <c r="E12" i="17"/>
  <c r="C12" i="17"/>
  <c r="Q11" i="17"/>
  <c r="K11" i="17"/>
  <c r="E11" i="17"/>
  <c r="C11" i="17"/>
  <c r="Q10" i="17"/>
  <c r="K10" i="17"/>
  <c r="E10" i="17"/>
  <c r="C10" i="17"/>
  <c r="Q9" i="17"/>
  <c r="K9" i="17"/>
  <c r="E9" i="17"/>
  <c r="C9" i="17"/>
  <c r="Q8" i="17"/>
  <c r="K8" i="17"/>
  <c r="E8" i="17"/>
  <c r="C8" i="17"/>
  <c r="Q7" i="17"/>
  <c r="K7" i="17"/>
  <c r="E7" i="17"/>
  <c r="C7" i="17"/>
  <c r="Q6" i="17"/>
  <c r="K6" i="17"/>
  <c r="E6" i="17"/>
  <c r="C6" i="17"/>
  <c r="Q5" i="17"/>
  <c r="E5" i="17"/>
  <c r="C5" i="17"/>
  <c r="E50" i="16" l="1"/>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L5" i="15" l="1"/>
  <c r="K5" i="15"/>
  <c r="J5" i="15"/>
  <c r="I5" i="15"/>
  <c r="H5" i="15"/>
  <c r="G5" i="15"/>
  <c r="F5" i="15"/>
  <c r="E5" i="15"/>
  <c r="D5" i="15"/>
  <c r="C5" i="15"/>
  <c r="B5" i="15"/>
  <c r="L5" i="14" l="1"/>
  <c r="K5" i="14"/>
  <c r="J5" i="14"/>
  <c r="I5" i="14"/>
  <c r="H5" i="14"/>
  <c r="G5" i="14"/>
  <c r="F5" i="14"/>
  <c r="E5" i="14"/>
  <c r="D5" i="14"/>
  <c r="C5" i="14"/>
  <c r="B5" i="14"/>
  <c r="C10" i="13" l="1"/>
  <c r="C9" i="13"/>
  <c r="C8" i="13"/>
  <c r="C7" i="13"/>
  <c r="C6" i="13"/>
  <c r="C5" i="13"/>
  <c r="C4" i="13"/>
  <c r="C3" i="13" s="1"/>
  <c r="J3" i="13"/>
  <c r="I3" i="13"/>
  <c r="H3" i="13"/>
  <c r="G3" i="13"/>
  <c r="F3" i="13"/>
  <c r="E3" i="13"/>
  <c r="D3" i="13"/>
  <c r="B3" i="13"/>
  <c r="BH5" i="12" l="1"/>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C5" i="12"/>
  <c r="B5" i="12"/>
  <c r="BG5" i="11" l="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B5" i="11"/>
  <c r="AC5" i="10" l="1"/>
  <c r="AB5" i="10"/>
  <c r="AA5" i="10"/>
  <c r="Z5" i="10"/>
  <c r="Y5" i="10"/>
  <c r="X5" i="10"/>
  <c r="W5" i="10"/>
  <c r="V5" i="10"/>
  <c r="U5" i="10"/>
  <c r="T5" i="10"/>
  <c r="S5" i="10"/>
  <c r="R5" i="10"/>
  <c r="Q5" i="10"/>
  <c r="P5" i="10"/>
  <c r="O5" i="10"/>
  <c r="N5" i="10"/>
  <c r="M5" i="10"/>
  <c r="L5" i="10"/>
  <c r="K5" i="10"/>
  <c r="J5" i="10"/>
  <c r="I5" i="10"/>
  <c r="H5" i="10"/>
  <c r="G5" i="10"/>
  <c r="F5" i="10"/>
  <c r="E5" i="10"/>
  <c r="D5" i="10"/>
  <c r="C5" i="10"/>
  <c r="B5" i="10"/>
  <c r="AJ5" i="9" l="1"/>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C5" i="9"/>
  <c r="B5" i="9"/>
  <c r="P5" i="8" l="1"/>
  <c r="O5" i="8"/>
  <c r="N5" i="8"/>
  <c r="M5" i="8"/>
  <c r="L5" i="8"/>
  <c r="K5" i="8"/>
  <c r="J5" i="8"/>
  <c r="I5" i="8"/>
  <c r="H5" i="8"/>
  <c r="G5" i="8"/>
  <c r="F5" i="8"/>
  <c r="E5" i="8"/>
  <c r="D5" i="8"/>
  <c r="C5" i="8"/>
  <c r="B5" i="8"/>
  <c r="G4" i="7" l="1"/>
  <c r="F4" i="7"/>
  <c r="E4" i="7"/>
  <c r="D4" i="7"/>
  <c r="C4" i="7"/>
  <c r="B4" i="7"/>
  <c r="AO28" i="4" l="1"/>
  <c r="E28" i="4"/>
  <c r="AO27" i="4"/>
  <c r="E27" i="4"/>
  <c r="AO26" i="4"/>
  <c r="E26" i="4"/>
  <c r="AO25" i="4"/>
  <c r="E25" i="4" s="1"/>
  <c r="AO24" i="4"/>
  <c r="E24" i="4"/>
  <c r="AO23" i="4"/>
  <c r="AO21" i="4" s="1"/>
  <c r="E23" i="4"/>
  <c r="E21" i="4" s="1"/>
  <c r="AO22" i="4"/>
  <c r="E22" i="4"/>
  <c r="BL21" i="4"/>
  <c r="BK21" i="4"/>
  <c r="BJ21" i="4"/>
  <c r="BI21" i="4"/>
  <c r="BH21" i="4"/>
  <c r="BG21" i="4"/>
  <c r="BF21" i="4"/>
  <c r="BE21" i="4"/>
  <c r="BD21" i="4"/>
  <c r="BC21" i="4"/>
  <c r="BB21" i="4"/>
  <c r="BA21" i="4"/>
  <c r="AZ21" i="4"/>
  <c r="AY21" i="4"/>
  <c r="AX21" i="4"/>
  <c r="AW21" i="4"/>
  <c r="AV21" i="4"/>
  <c r="AU21" i="4"/>
  <c r="AT21" i="4"/>
  <c r="AS21" i="4"/>
  <c r="AR21" i="4"/>
  <c r="AQ21" i="4"/>
  <c r="AP21" i="4"/>
  <c r="AJ21" i="4"/>
  <c r="AI21" i="4"/>
  <c r="AH21" i="4"/>
  <c r="AG21" i="4"/>
  <c r="AF21" i="4"/>
  <c r="AE21" i="4"/>
  <c r="AO20" i="4"/>
  <c r="E20" i="4"/>
  <c r="AO19" i="4"/>
  <c r="E19" i="4" s="1"/>
  <c r="AO18" i="4"/>
  <c r="E18" i="4"/>
  <c r="AO17" i="4"/>
  <c r="E17" i="4"/>
  <c r="AO16" i="4"/>
  <c r="AO13" i="4" s="1"/>
  <c r="E16" i="4"/>
  <c r="AO15" i="4"/>
  <c r="E15" i="4"/>
  <c r="AO14" i="4"/>
  <c r="E14" i="4"/>
  <c r="BL13" i="4"/>
  <c r="BK13" i="4"/>
  <c r="BJ13" i="4"/>
  <c r="BI13" i="4"/>
  <c r="BH13" i="4"/>
  <c r="BG13" i="4"/>
  <c r="BF13" i="4"/>
  <c r="BE13" i="4"/>
  <c r="BD13" i="4"/>
  <c r="BC13" i="4"/>
  <c r="BB13" i="4"/>
  <c r="BA13" i="4"/>
  <c r="AZ13" i="4"/>
  <c r="AY13" i="4"/>
  <c r="AX13" i="4"/>
  <c r="AW13" i="4"/>
  <c r="AV13" i="4"/>
  <c r="AU13" i="4"/>
  <c r="AT13" i="4"/>
  <c r="AS13" i="4"/>
  <c r="AR13" i="4"/>
  <c r="AQ13" i="4"/>
  <c r="AP13" i="4"/>
  <c r="AJ13" i="4"/>
  <c r="AI13" i="4"/>
  <c r="AH13" i="4"/>
  <c r="AG13" i="4"/>
  <c r="AF13" i="4"/>
  <c r="AE13" i="4"/>
  <c r="AU12" i="4"/>
  <c r="AT12" i="4"/>
  <c r="AS12" i="4"/>
  <c r="AR12" i="4"/>
  <c r="AQ12" i="4"/>
  <c r="AP12" i="4"/>
  <c r="AO12" i="4" s="1"/>
  <c r="E12" i="4" s="1"/>
  <c r="AU11" i="4"/>
  <c r="AT11" i="4"/>
  <c r="AS11" i="4"/>
  <c r="AR11" i="4"/>
  <c r="AQ11" i="4"/>
  <c r="AO11" i="4" s="1"/>
  <c r="E11" i="4" s="1"/>
  <c r="AP11" i="4"/>
  <c r="AU10" i="4"/>
  <c r="AT10" i="4"/>
  <c r="AO10" i="4" s="1"/>
  <c r="E10" i="4" s="1"/>
  <c r="AS10" i="4"/>
  <c r="AR10" i="4"/>
  <c r="AQ10" i="4"/>
  <c r="AP10" i="4"/>
  <c r="AU9" i="4"/>
  <c r="AT9" i="4"/>
  <c r="AS9" i="4"/>
  <c r="AR9" i="4"/>
  <c r="AQ9" i="4"/>
  <c r="AP9" i="4"/>
  <c r="AO9" i="4" s="1"/>
  <c r="E9" i="4" s="1"/>
  <c r="AU8" i="4"/>
  <c r="AT8" i="4"/>
  <c r="AS8" i="4"/>
  <c r="AS5" i="4" s="1"/>
  <c r="AR8" i="4"/>
  <c r="AR5" i="4" s="1"/>
  <c r="AQ8" i="4"/>
  <c r="AO8" i="4" s="1"/>
  <c r="E8" i="4" s="1"/>
  <c r="AP8" i="4"/>
  <c r="AU7" i="4"/>
  <c r="AT7" i="4"/>
  <c r="AO7" i="4" s="1"/>
  <c r="E7" i="4" s="1"/>
  <c r="AS7" i="4"/>
  <c r="AR7" i="4"/>
  <c r="AQ7" i="4"/>
  <c r="AP7" i="4"/>
  <c r="AU6" i="4"/>
  <c r="AU5" i="4" s="1"/>
  <c r="AT6" i="4"/>
  <c r="AS6" i="4"/>
  <c r="AR6" i="4"/>
  <c r="AQ6" i="4"/>
  <c r="AP6" i="4"/>
  <c r="AO6" i="4" s="1"/>
  <c r="BL5" i="4"/>
  <c r="BK5" i="4"/>
  <c r="BJ5" i="4"/>
  <c r="BI5" i="4"/>
  <c r="BH5" i="4"/>
  <c r="BG5" i="4"/>
  <c r="BF5" i="4"/>
  <c r="BE5" i="4"/>
  <c r="BD5" i="4"/>
  <c r="BC5" i="4"/>
  <c r="BB5" i="4"/>
  <c r="BA5" i="4"/>
  <c r="AZ5" i="4"/>
  <c r="AY5" i="4"/>
  <c r="AX5" i="4"/>
  <c r="AW5" i="4"/>
  <c r="AV5" i="4"/>
  <c r="AJ5" i="4"/>
  <c r="AI5" i="4"/>
  <c r="AH5" i="4"/>
  <c r="AG5" i="4"/>
  <c r="AF5" i="4"/>
  <c r="AE5" i="4"/>
  <c r="E6" i="4" l="1"/>
  <c r="E5" i="4" s="1"/>
  <c r="AO5" i="4"/>
  <c r="E13" i="4"/>
  <c r="AQ5" i="4"/>
  <c r="AT5" i="4"/>
  <c r="AP5" i="4"/>
  <c r="AN29" i="3" l="1"/>
  <c r="AJ29" i="3"/>
  <c r="Y29" i="3"/>
  <c r="N29" i="3"/>
  <c r="I29" i="3"/>
  <c r="E29" i="3"/>
  <c r="D29" i="3"/>
  <c r="AN28" i="3"/>
  <c r="AJ28" i="3"/>
  <c r="Y28" i="3"/>
  <c r="N28" i="3"/>
  <c r="I28" i="3"/>
  <c r="D28" i="3" s="1"/>
  <c r="E28" i="3"/>
  <c r="AN27" i="3"/>
  <c r="AJ27" i="3"/>
  <c r="AD27" i="3"/>
  <c r="Y27" i="3"/>
  <c r="N27" i="3"/>
  <c r="I27" i="3"/>
  <c r="E27" i="3"/>
  <c r="D27" i="3"/>
  <c r="AN26" i="3"/>
  <c r="AJ26" i="3"/>
  <c r="Y26" i="3"/>
  <c r="N26" i="3"/>
  <c r="D26" i="3" s="1"/>
  <c r="I26" i="3"/>
  <c r="E26" i="3"/>
  <c r="AN25" i="3"/>
  <c r="AJ25" i="3"/>
  <c r="AD25" i="3"/>
  <c r="Y25" i="3"/>
  <c r="N25" i="3"/>
  <c r="I25" i="3"/>
  <c r="E25" i="3"/>
  <c r="D25" i="3" s="1"/>
  <c r="AN24" i="3"/>
  <c r="AJ24" i="3"/>
  <c r="AD24" i="3"/>
  <c r="Y24" i="3"/>
  <c r="N24" i="3"/>
  <c r="I24" i="3"/>
  <c r="E24" i="3"/>
  <c r="D24" i="3"/>
  <c r="AN23" i="3"/>
  <c r="AN15" i="3" s="1"/>
  <c r="AJ23" i="3"/>
  <c r="AD23" i="3"/>
  <c r="Y23" i="3"/>
  <c r="N23" i="3"/>
  <c r="D23" i="3" s="1"/>
  <c r="I23" i="3"/>
  <c r="E23" i="3"/>
  <c r="AN22" i="3"/>
  <c r="AD22" i="3"/>
  <c r="Y22" i="3"/>
  <c r="N22" i="3"/>
  <c r="I22" i="3"/>
  <c r="E22" i="3"/>
  <c r="D22" i="3"/>
  <c r="AN21" i="3"/>
  <c r="AJ21" i="3"/>
  <c r="Y21" i="3"/>
  <c r="N21" i="3"/>
  <c r="I21" i="3"/>
  <c r="E21" i="3"/>
  <c r="D21" i="3"/>
  <c r="AN20" i="3"/>
  <c r="AJ20" i="3"/>
  <c r="AD20" i="3"/>
  <c r="Y20" i="3"/>
  <c r="N20" i="3"/>
  <c r="I20" i="3"/>
  <c r="E20" i="3"/>
  <c r="D20" i="3" s="1"/>
  <c r="AN19" i="3"/>
  <c r="AJ19" i="3"/>
  <c r="AD19" i="3"/>
  <c r="Y19" i="3"/>
  <c r="N19" i="3"/>
  <c r="I19" i="3"/>
  <c r="E19" i="3"/>
  <c r="D19" i="3"/>
  <c r="AN18" i="3"/>
  <c r="AN14" i="3" s="1"/>
  <c r="AJ18" i="3"/>
  <c r="AD18" i="3"/>
  <c r="Y18" i="3"/>
  <c r="N18" i="3"/>
  <c r="I18" i="3"/>
  <c r="E18" i="3"/>
  <c r="AN17" i="3"/>
  <c r="AJ17" i="3"/>
  <c r="Y17" i="3"/>
  <c r="N17" i="3"/>
  <c r="I17" i="3"/>
  <c r="D17" i="3" s="1"/>
  <c r="E17" i="3"/>
  <c r="AN16" i="3"/>
  <c r="AJ16" i="3"/>
  <c r="Y16" i="3"/>
  <c r="N16" i="3"/>
  <c r="I16" i="3"/>
  <c r="E16" i="3"/>
  <c r="D16" i="3"/>
  <c r="BL15" i="3"/>
  <c r="BB15" i="3"/>
  <c r="BA15" i="3"/>
  <c r="AZ15" i="3"/>
  <c r="AT15" i="3"/>
  <c r="AS15" i="3"/>
  <c r="AR15" i="3"/>
  <c r="AQ15" i="3"/>
  <c r="AP15" i="3"/>
  <c r="AO15" i="3"/>
  <c r="AM15" i="3"/>
  <c r="AL15" i="3"/>
  <c r="AK15" i="3"/>
  <c r="AJ15" i="3"/>
  <c r="AC15" i="3"/>
  <c r="AB15" i="3"/>
  <c r="AA15" i="3"/>
  <c r="Z15" i="3"/>
  <c r="Y15" i="3" s="1"/>
  <c r="X15" i="3"/>
  <c r="W15" i="3"/>
  <c r="V15" i="3"/>
  <c r="U15" i="3"/>
  <c r="T15" i="3"/>
  <c r="S15" i="3"/>
  <c r="R15" i="3"/>
  <c r="Q15" i="3"/>
  <c r="P15" i="3"/>
  <c r="O15" i="3"/>
  <c r="N15" i="3" s="1"/>
  <c r="M15" i="3"/>
  <c r="L15" i="3"/>
  <c r="K15" i="3"/>
  <c r="J15" i="3"/>
  <c r="I15" i="3"/>
  <c r="H15" i="3"/>
  <c r="G15" i="3"/>
  <c r="F15" i="3"/>
  <c r="E15" i="3" s="1"/>
  <c r="BL14" i="3"/>
  <c r="AT14" i="3"/>
  <c r="AS14" i="3"/>
  <c r="AR14" i="3"/>
  <c r="AQ14" i="3"/>
  <c r="AP14" i="3"/>
  <c r="AO14" i="3"/>
  <c r="AM14" i="3"/>
  <c r="AL14" i="3"/>
  <c r="AJ14" i="3" s="1"/>
  <c r="AK14" i="3"/>
  <c r="AC14" i="3"/>
  <c r="AB14" i="3"/>
  <c r="AA14" i="3"/>
  <c r="Z14" i="3"/>
  <c r="Y14" i="3"/>
  <c r="X14" i="3"/>
  <c r="W14" i="3"/>
  <c r="V14" i="3"/>
  <c r="U14" i="3"/>
  <c r="T14" i="3"/>
  <c r="N14" i="3" s="1"/>
  <c r="S14" i="3"/>
  <c r="R14" i="3"/>
  <c r="Q14" i="3"/>
  <c r="P14" i="3"/>
  <c r="O14" i="3"/>
  <c r="M14" i="3"/>
  <c r="L14" i="3"/>
  <c r="K14" i="3"/>
  <c r="J14" i="3"/>
  <c r="I14" i="3"/>
  <c r="H14" i="3"/>
  <c r="E14" i="3" s="1"/>
  <c r="G14" i="3"/>
  <c r="F14" i="3"/>
  <c r="AN12" i="3"/>
  <c r="AJ12" i="3"/>
  <c r="Y12" i="3"/>
  <c r="N12" i="3"/>
  <c r="I12" i="3"/>
  <c r="E12" i="3"/>
  <c r="D12" i="3"/>
  <c r="AN11" i="3"/>
  <c r="D11" i="3" s="1"/>
  <c r="AJ11" i="3"/>
  <c r="Y11" i="3"/>
  <c r="N11" i="3"/>
  <c r="I11" i="3"/>
  <c r="E11" i="3"/>
  <c r="AN10" i="3"/>
  <c r="AJ10" i="3"/>
  <c r="Y10" i="3"/>
  <c r="N10" i="3"/>
  <c r="I10" i="3"/>
  <c r="E10" i="3"/>
  <c r="D10" i="3" s="1"/>
  <c r="AN9" i="3"/>
  <c r="AJ9" i="3"/>
  <c r="Y9" i="3"/>
  <c r="N9" i="3"/>
  <c r="I9" i="3"/>
  <c r="E9" i="3"/>
  <c r="D9" i="3"/>
  <c r="AN8" i="3"/>
  <c r="AJ8" i="3"/>
  <c r="Y8" i="3"/>
  <c r="N8" i="3"/>
  <c r="D8" i="3" s="1"/>
  <c r="I8" i="3"/>
  <c r="E8" i="3"/>
  <c r="AN7" i="3"/>
  <c r="AJ7" i="3"/>
  <c r="Y7" i="3"/>
  <c r="N7" i="3"/>
  <c r="I7" i="3"/>
  <c r="I5" i="3" s="1"/>
  <c r="E7" i="3"/>
  <c r="E5" i="3" s="1"/>
  <c r="D7" i="3"/>
  <c r="AN6" i="3"/>
  <c r="AN5" i="3" s="1"/>
  <c r="AJ6" i="3"/>
  <c r="AJ5" i="3" s="1"/>
  <c r="Y6" i="3"/>
  <c r="N6" i="3"/>
  <c r="I6" i="3"/>
  <c r="E6" i="3"/>
  <c r="D6" i="3" s="1"/>
  <c r="BL5" i="3"/>
  <c r="BA5" i="3"/>
  <c r="AT5" i="3"/>
  <c r="AS5" i="3"/>
  <c r="AR5" i="3"/>
  <c r="AQ5" i="3"/>
  <c r="AP5" i="3"/>
  <c r="AO5" i="3"/>
  <c r="AM5" i="3"/>
  <c r="AL5" i="3"/>
  <c r="AK5" i="3"/>
  <c r="AC5" i="3"/>
  <c r="AB5" i="3"/>
  <c r="AA5" i="3"/>
  <c r="Z5" i="3"/>
  <c r="Y5" i="3"/>
  <c r="X5" i="3"/>
  <c r="W5" i="3"/>
  <c r="V5" i="3"/>
  <c r="U5" i="3"/>
  <c r="T5" i="3"/>
  <c r="S5" i="3"/>
  <c r="R5" i="3"/>
  <c r="Q5" i="3"/>
  <c r="P5" i="3"/>
  <c r="O5" i="3"/>
  <c r="M5" i="3"/>
  <c r="L5" i="3"/>
  <c r="K5" i="3"/>
  <c r="J5" i="3"/>
  <c r="H5" i="3"/>
  <c r="G5" i="3"/>
  <c r="F5" i="3"/>
  <c r="D14" i="3" l="1"/>
  <c r="D15" i="3"/>
  <c r="D18" i="3"/>
  <c r="N5" i="3"/>
  <c r="D5" i="3" s="1"/>
  <c r="G5" i="2" l="1"/>
  <c r="F5" i="2"/>
  <c r="E5" i="2"/>
  <c r="D5" i="2"/>
  <c r="F15" i="1" l="1"/>
  <c r="G15" i="1"/>
  <c r="H15" i="1"/>
  <c r="I15" i="1"/>
  <c r="J15" i="1"/>
  <c r="K15" i="1"/>
  <c r="E15" i="1"/>
  <c r="D17" i="1" l="1"/>
  <c r="B17" i="1" s="1"/>
  <c r="D16" i="1"/>
  <c r="B16" i="1" s="1"/>
  <c r="D15" i="1"/>
  <c r="B15" i="1" s="1"/>
</calcChain>
</file>

<file path=xl/sharedStrings.xml><?xml version="1.0" encoding="utf-8"?>
<sst xmlns="http://schemas.openxmlformats.org/spreadsheetml/2006/main" count="1299" uniqueCount="359">
  <si>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</si>
  <si>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</si>
  <si>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</si>
  <si>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</si>
  <si>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</si>
  <si>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</si>
  <si>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</si>
  <si>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</si>
  <si>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</si>
  <si>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</si>
  <si>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</si>
  <si>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</si>
  <si>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</si>
  <si>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支　　　　　　　　　　所</t>
    <rPh sb="0" eb="1">
      <t>シ</t>
    </rPh>
    <rPh sb="11" eb="12">
      <t>トコロ</t>
    </rPh>
    <phoneticPr fontId="2"/>
  </si>
  <si>
    <t>保健所</t>
    <rPh sb="0" eb="3">
      <t>ホケンジョ</t>
    </rPh>
    <phoneticPr fontId="2"/>
  </si>
  <si>
    <t>資料：保健医療政策部生活衛生担当</t>
    <rPh sb="3" eb="5">
      <t>ホケン</t>
    </rPh>
    <rPh sb="5" eb="7">
      <t>イリョウ</t>
    </rPh>
    <rPh sb="7" eb="9">
      <t>セイサク</t>
    </rPh>
    <rPh sb="9" eb="10">
      <t>ブ</t>
    </rPh>
    <rPh sb="10" eb="12">
      <t>セイカツ</t>
    </rPh>
    <rPh sb="12" eb="14">
      <t>エイセイ</t>
    </rPh>
    <rPh sb="14" eb="16">
      <t>タントウ</t>
    </rPh>
    <phoneticPr fontId="2"/>
  </si>
  <si>
    <t>表 １  環境衛生監視員配置</t>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</si>
  <si>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</si>
  <si>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</si>
  <si>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表 ２　環境衛生監視</t>
    <phoneticPr fontId="2"/>
  </si>
  <si>
    <t>年度末施設数</t>
    <rPh sb="0" eb="2">
      <t>ネンド</t>
    </rPh>
    <rPh sb="2" eb="3">
      <t>マツ</t>
    </rPh>
    <rPh sb="3" eb="5">
      <t>シセツ</t>
    </rPh>
    <rPh sb="5" eb="6">
      <t>スウ</t>
    </rPh>
    <phoneticPr fontId="2"/>
  </si>
  <si>
    <t>監視総数</t>
    <rPh sb="0" eb="2">
      <t>カンシ</t>
    </rPh>
    <rPh sb="2" eb="4">
      <t>ソウスウ</t>
    </rPh>
    <phoneticPr fontId="2"/>
  </si>
  <si>
    <t>許可確認前の調査指導</t>
    <rPh sb="0" eb="2">
      <t>キョカ</t>
    </rPh>
    <rPh sb="2" eb="4">
      <t>カクニン</t>
    </rPh>
    <rPh sb="4" eb="5">
      <t>マエ</t>
    </rPh>
    <rPh sb="6" eb="8">
      <t>チョウサ</t>
    </rPh>
    <rPh sb="8" eb="10">
      <t>シドウ</t>
    </rPh>
    <phoneticPr fontId="2"/>
  </si>
  <si>
    <t>許可確認後の調査指導</t>
    <rPh sb="0" eb="2">
      <t>キョカ</t>
    </rPh>
    <rPh sb="2" eb="4">
      <t>カクニン</t>
    </rPh>
    <rPh sb="4" eb="5">
      <t>ゴ</t>
    </rPh>
    <rPh sb="6" eb="8">
      <t>チョウサ</t>
    </rPh>
    <rPh sb="8" eb="10">
      <t>シドウ</t>
    </rPh>
    <phoneticPr fontId="2"/>
  </si>
  <si>
    <t>令和３年度</t>
    <rPh sb="0" eb="2">
      <t>レイワ</t>
    </rPh>
    <rPh sb="3" eb="5">
      <t>ネンド</t>
    </rPh>
    <rPh sb="4" eb="5">
      <t>ド</t>
    </rPh>
    <phoneticPr fontId="2"/>
  </si>
  <si>
    <t>資料：保健医療政策部生活衛生担当</t>
    <rPh sb="3" eb="10">
      <t>ホケンイリョウセイサクブ</t>
    </rPh>
    <rPh sb="10" eb="12">
      <t>セイカツ</t>
    </rPh>
    <rPh sb="12" eb="14">
      <t>エイセイ</t>
    </rPh>
    <rPh sb="14" eb="16">
      <t>タントウ</t>
    </rPh>
    <phoneticPr fontId="2"/>
  </si>
  <si>
    <t>表 ３　環境衛生関係施設及び許可届出・廃業施設</t>
    <phoneticPr fontId="2"/>
  </si>
  <si>
    <t xml:space="preserve">  </t>
    <phoneticPr fontId="2"/>
  </si>
  <si>
    <t>旅館</t>
    <rPh sb="0" eb="2">
      <t>リョカン</t>
    </rPh>
    <phoneticPr fontId="2"/>
  </si>
  <si>
    <t>興行場</t>
    <rPh sb="0" eb="3">
      <t>コウギョウジョウ</t>
    </rPh>
    <phoneticPr fontId="2"/>
  </si>
  <si>
    <t>公衆浴場</t>
    <rPh sb="0" eb="2">
      <t>コウシュウ</t>
    </rPh>
    <rPh sb="2" eb="4">
      <t>ヨクジョウ</t>
    </rPh>
    <phoneticPr fontId="2"/>
  </si>
  <si>
    <t>温泉（利用許可）</t>
    <phoneticPr fontId="2"/>
  </si>
  <si>
    <t>温泉（掘削・動力装置）</t>
    <rPh sb="0" eb="2">
      <t>クッサク</t>
    </rPh>
    <phoneticPr fontId="2"/>
  </si>
  <si>
    <t>理容所</t>
    <rPh sb="0" eb="2">
      <t>リヨウ</t>
    </rPh>
    <rPh sb="2" eb="3">
      <t>ジョ</t>
    </rPh>
    <phoneticPr fontId="2"/>
  </si>
  <si>
    <t>美容所</t>
    <rPh sb="0" eb="2">
      <t>ビヨウ</t>
    </rPh>
    <rPh sb="2" eb="3">
      <t>ジョ</t>
    </rPh>
    <phoneticPr fontId="2"/>
  </si>
  <si>
    <t>クリーニング所</t>
    <rPh sb="6" eb="7">
      <t>ジョ</t>
    </rPh>
    <phoneticPr fontId="2"/>
  </si>
  <si>
    <t>無店舗取次店</t>
    <rPh sb="0" eb="1">
      <t>ム</t>
    </rPh>
    <rPh sb="1" eb="3">
      <t>テンポ</t>
    </rPh>
    <rPh sb="3" eb="5">
      <t>トリツギ</t>
    </rPh>
    <rPh sb="5" eb="6">
      <t>テン</t>
    </rPh>
    <phoneticPr fontId="2"/>
  </si>
  <si>
    <t>コインランドリー</t>
    <phoneticPr fontId="2"/>
  </si>
  <si>
    <t>プール</t>
    <phoneticPr fontId="2"/>
  </si>
  <si>
    <t>墓地等</t>
    <rPh sb="0" eb="2">
      <t>ボチ</t>
    </rPh>
    <rPh sb="2" eb="3">
      <t>トウ</t>
    </rPh>
    <phoneticPr fontId="2"/>
  </si>
  <si>
    <t>畜舎及び家禽舎</t>
    <rPh sb="0" eb="2">
      <t>チクシャ</t>
    </rPh>
    <rPh sb="2" eb="3">
      <t>オヨ</t>
    </rPh>
    <rPh sb="4" eb="6">
      <t>カキン</t>
    </rPh>
    <rPh sb="6" eb="7">
      <t>シャ</t>
    </rPh>
    <phoneticPr fontId="2"/>
  </si>
  <si>
    <t>特定建築物</t>
    <rPh sb="0" eb="2">
      <t>トクテイ</t>
    </rPh>
    <rPh sb="2" eb="5">
      <t>ケンチクブツ</t>
    </rPh>
    <phoneticPr fontId="2"/>
  </si>
  <si>
    <t>登録業</t>
    <rPh sb="0" eb="2">
      <t>トウロク</t>
    </rPh>
    <rPh sb="2" eb="3">
      <t>ギョウ</t>
    </rPh>
    <phoneticPr fontId="2"/>
  </si>
  <si>
    <t>高齢者福祉施設等</t>
    <rPh sb="7" eb="8">
      <t>トウ</t>
    </rPh>
    <phoneticPr fontId="2"/>
  </si>
  <si>
    <t>旅館・ホテル</t>
    <rPh sb="0" eb="2">
      <t>リョカン</t>
    </rPh>
    <phoneticPr fontId="2"/>
  </si>
  <si>
    <t>簡易宿所</t>
    <rPh sb="0" eb="2">
      <t>カンイ</t>
    </rPh>
    <rPh sb="2" eb="4">
      <t>シュクショ</t>
    </rPh>
    <phoneticPr fontId="2"/>
  </si>
  <si>
    <t>下宿</t>
    <rPh sb="0" eb="2">
      <t>ゲシュク</t>
    </rPh>
    <phoneticPr fontId="2"/>
  </si>
  <si>
    <t>映画館</t>
    <rPh sb="0" eb="3">
      <t>エイガカン</t>
    </rPh>
    <phoneticPr fontId="2"/>
  </si>
  <si>
    <t>スポーツ施設</t>
    <phoneticPr fontId="2"/>
  </si>
  <si>
    <t>その他</t>
    <rPh sb="2" eb="3">
      <t>タ</t>
    </rPh>
    <phoneticPr fontId="2"/>
  </si>
  <si>
    <t>仮設興行場</t>
    <rPh sb="2" eb="5">
      <t>コウギョウジョウ</t>
    </rPh>
    <phoneticPr fontId="2"/>
  </si>
  <si>
    <t>一般公衆浴場</t>
    <rPh sb="0" eb="2">
      <t>イッパン</t>
    </rPh>
    <rPh sb="2" eb="4">
      <t>コウシュウ</t>
    </rPh>
    <rPh sb="4" eb="6">
      <t>ヨクジョウ</t>
    </rPh>
    <phoneticPr fontId="2"/>
  </si>
  <si>
    <t>その他の公衆浴場</t>
    <rPh sb="2" eb="3">
      <t>タ</t>
    </rPh>
    <rPh sb="4" eb="6">
      <t>コウシュウ</t>
    </rPh>
    <rPh sb="6" eb="8">
      <t>ヨクジョウ</t>
    </rPh>
    <phoneticPr fontId="2"/>
  </si>
  <si>
    <t>一般クリーニング所</t>
    <rPh sb="0" eb="2">
      <t>イッパン</t>
    </rPh>
    <phoneticPr fontId="2"/>
  </si>
  <si>
    <t>取次所</t>
    <rPh sb="0" eb="2">
      <t>トリツギ</t>
    </rPh>
    <rPh sb="2" eb="3">
      <t>ジョ</t>
    </rPh>
    <phoneticPr fontId="2"/>
  </si>
  <si>
    <t>営業</t>
    <rPh sb="0" eb="2">
      <t>エイギョウ</t>
    </rPh>
    <phoneticPr fontId="2"/>
  </si>
  <si>
    <t>公営</t>
    <rPh sb="0" eb="2">
      <t>コウエイ</t>
    </rPh>
    <phoneticPr fontId="2"/>
  </si>
  <si>
    <t>厚生</t>
    <rPh sb="0" eb="2">
      <t>コウセイ</t>
    </rPh>
    <phoneticPr fontId="2"/>
  </si>
  <si>
    <t>学校</t>
    <rPh sb="0" eb="2">
      <t>ガッコウ</t>
    </rPh>
    <phoneticPr fontId="2"/>
  </si>
  <si>
    <t>墓地</t>
    <rPh sb="0" eb="2">
      <t>ボチ</t>
    </rPh>
    <phoneticPr fontId="2"/>
  </si>
  <si>
    <t>納骨堂</t>
    <rPh sb="0" eb="3">
      <t>ノウコツドウ</t>
    </rPh>
    <phoneticPr fontId="2"/>
  </si>
  <si>
    <t>火葬場</t>
    <rPh sb="0" eb="2">
      <t>カソウ</t>
    </rPh>
    <rPh sb="2" eb="3">
      <t>ジョウ</t>
    </rPh>
    <phoneticPr fontId="2"/>
  </si>
  <si>
    <t>きゅう舎</t>
    <rPh sb="3" eb="4">
      <t>シャ</t>
    </rPh>
    <phoneticPr fontId="2"/>
  </si>
  <si>
    <t>牛舎</t>
    <rPh sb="0" eb="1">
      <t>ウシ</t>
    </rPh>
    <rPh sb="1" eb="2">
      <t>シャ</t>
    </rPh>
    <phoneticPr fontId="2"/>
  </si>
  <si>
    <t>豚舎</t>
    <rPh sb="0" eb="1">
      <t>トン</t>
    </rPh>
    <rPh sb="1" eb="2">
      <t>シャ</t>
    </rPh>
    <phoneticPr fontId="2"/>
  </si>
  <si>
    <t>犬舎</t>
    <rPh sb="0" eb="1">
      <t>イヌ</t>
    </rPh>
    <rPh sb="1" eb="2">
      <t>シャ</t>
    </rPh>
    <phoneticPr fontId="2"/>
  </si>
  <si>
    <t>めん山羊舎</t>
    <rPh sb="2" eb="4">
      <t>ヤギ</t>
    </rPh>
    <rPh sb="4" eb="5">
      <t>シャ</t>
    </rPh>
    <phoneticPr fontId="2"/>
  </si>
  <si>
    <t>鶏舎</t>
    <rPh sb="0" eb="1">
      <t>ニワトリ</t>
    </rPh>
    <rPh sb="1" eb="2">
      <t>シャ</t>
    </rPh>
    <phoneticPr fontId="2"/>
  </si>
  <si>
    <t>百貨店</t>
    <rPh sb="0" eb="3">
      <t>ヒャッカテン</t>
    </rPh>
    <phoneticPr fontId="2"/>
  </si>
  <si>
    <t>店舗</t>
    <rPh sb="0" eb="2">
      <t>テンポ</t>
    </rPh>
    <phoneticPr fontId="2"/>
  </si>
  <si>
    <t>事務所</t>
    <rPh sb="0" eb="2">
      <t>ジム</t>
    </rPh>
    <rPh sb="2" eb="3">
      <t>ショ</t>
    </rPh>
    <phoneticPr fontId="2"/>
  </si>
  <si>
    <t>清掃業</t>
    <rPh sb="0" eb="2">
      <t>セイソウ</t>
    </rPh>
    <rPh sb="2" eb="3">
      <t>ギョウ</t>
    </rPh>
    <phoneticPr fontId="2"/>
  </si>
  <si>
    <t>空気環境測定業</t>
    <rPh sb="4" eb="6">
      <t>ソクテイ</t>
    </rPh>
    <rPh sb="6" eb="7">
      <t>ギョウ</t>
    </rPh>
    <phoneticPr fontId="2"/>
  </si>
  <si>
    <t>空気調和用ダクト清掃業</t>
    <rPh sb="0" eb="2">
      <t>クウキ</t>
    </rPh>
    <phoneticPr fontId="2"/>
  </si>
  <si>
    <t>飲料水水質検査業</t>
    <rPh sb="5" eb="7">
      <t>ケンサ</t>
    </rPh>
    <rPh sb="7" eb="8">
      <t>ギョウ</t>
    </rPh>
    <phoneticPr fontId="2"/>
  </si>
  <si>
    <t>飲料水貯水槽清掃業</t>
    <rPh sb="6" eb="8">
      <t>セイソウ</t>
    </rPh>
    <rPh sb="8" eb="9">
      <t>ギョウ</t>
    </rPh>
    <phoneticPr fontId="2"/>
  </si>
  <si>
    <t>排水管清掃業</t>
    <rPh sb="3" eb="6">
      <t>セイソウギョウ</t>
    </rPh>
    <phoneticPr fontId="2"/>
  </si>
  <si>
    <t>ねずみこん虫等防除業</t>
    <rPh sb="6" eb="7">
      <t>トウ</t>
    </rPh>
    <rPh sb="7" eb="9">
      <t>ボウジョ</t>
    </rPh>
    <rPh sb="9" eb="10">
      <t>ギョウ</t>
    </rPh>
    <phoneticPr fontId="2"/>
  </si>
  <si>
    <t>環境衛生総合管理業</t>
    <rPh sb="4" eb="6">
      <t>ソウゴウ</t>
    </rPh>
    <rPh sb="6" eb="8">
      <t>カンリ</t>
    </rPh>
    <rPh sb="8" eb="9">
      <t>ギョウ</t>
    </rPh>
    <phoneticPr fontId="2"/>
  </si>
  <si>
    <t>保養・休養</t>
    <rPh sb="0" eb="2">
      <t>ホヨウ</t>
    </rPh>
    <rPh sb="3" eb="5">
      <t>キュウヨウ</t>
    </rPh>
    <phoneticPr fontId="2"/>
  </si>
  <si>
    <t>スポーツ施設</t>
    <rPh sb="0" eb="2">
      <t>シセツ</t>
    </rPh>
    <phoneticPr fontId="2"/>
  </si>
  <si>
    <t>蒸気・熱気</t>
    <rPh sb="0" eb="2">
      <t>ジョウキ</t>
    </rPh>
    <rPh sb="3" eb="5">
      <t>ネッキ</t>
    </rPh>
    <phoneticPr fontId="2"/>
  </si>
  <si>
    <t>個室</t>
    <rPh sb="0" eb="2">
      <t>コシツ</t>
    </rPh>
    <phoneticPr fontId="2"/>
  </si>
  <si>
    <t>営業施設数</t>
    <rPh sb="0" eb="2">
      <t>エイギョウ</t>
    </rPh>
    <rPh sb="2" eb="4">
      <t>シセツ</t>
    </rPh>
    <rPh sb="4" eb="5">
      <t>スウ</t>
    </rPh>
    <phoneticPr fontId="2"/>
  </si>
  <si>
    <t>廃業</t>
    <rPh sb="0" eb="2">
      <t>ハイギョウ</t>
    </rPh>
    <phoneticPr fontId="2"/>
  </si>
  <si>
    <t>申請</t>
    <rPh sb="0" eb="2">
      <t>シンセイ</t>
    </rPh>
    <phoneticPr fontId="2"/>
  </si>
  <si>
    <t>資料：保健医療政策部生活衛生担当</t>
    <phoneticPr fontId="2"/>
  </si>
  <si>
    <t>表 ４　業種別監視指導</t>
    <phoneticPr fontId="2"/>
  </si>
  <si>
    <t>温泉（掘削・動力装置）</t>
    <phoneticPr fontId="2"/>
  </si>
  <si>
    <t>　登録業</t>
    <rPh sb="1" eb="3">
      <t>トウロク</t>
    </rPh>
    <rPh sb="3" eb="4">
      <t>ギョウ</t>
    </rPh>
    <phoneticPr fontId="2"/>
  </si>
  <si>
    <t>高齢者福祉施設等</t>
    <rPh sb="0" eb="3">
      <t>コウレイシャ</t>
    </rPh>
    <rPh sb="3" eb="5">
      <t>フクシ</t>
    </rPh>
    <rPh sb="5" eb="7">
      <t>シセツ</t>
    </rPh>
    <rPh sb="7" eb="8">
      <t>トウ</t>
    </rPh>
    <phoneticPr fontId="2"/>
  </si>
  <si>
    <t>空気調和用ダクト清掃業</t>
    <phoneticPr fontId="2"/>
  </si>
  <si>
    <t>監視指導</t>
    <rPh sb="0" eb="2">
      <t>カンシ</t>
    </rPh>
    <rPh sb="2" eb="4">
      <t>シドウ</t>
    </rPh>
    <phoneticPr fontId="2"/>
  </si>
  <si>
    <t>延施設数</t>
    <rPh sb="0" eb="1">
      <t>ノ</t>
    </rPh>
    <rPh sb="1" eb="3">
      <t>シセツ</t>
    </rPh>
    <rPh sb="3" eb="4">
      <t>スウ</t>
    </rPh>
    <phoneticPr fontId="2"/>
  </si>
  <si>
    <t>許可確認検査</t>
    <rPh sb="0" eb="2">
      <t>キョカ</t>
    </rPh>
    <rPh sb="2" eb="4">
      <t>カクニン</t>
    </rPh>
    <rPh sb="4" eb="6">
      <t>ケンサ</t>
    </rPh>
    <phoneticPr fontId="2"/>
  </si>
  <si>
    <t>指導施設数</t>
    <rPh sb="0" eb="2">
      <t>シドウ</t>
    </rPh>
    <rPh sb="2" eb="4">
      <t>シセツ</t>
    </rPh>
    <rPh sb="4" eb="5">
      <t>カズ</t>
    </rPh>
    <phoneticPr fontId="2"/>
  </si>
  <si>
    <t>許可確認後の</t>
    <rPh sb="0" eb="2">
      <t>キョカ</t>
    </rPh>
    <rPh sb="2" eb="4">
      <t>カクニン</t>
    </rPh>
    <rPh sb="4" eb="5">
      <t>ゴ</t>
    </rPh>
    <phoneticPr fontId="2"/>
  </si>
  <si>
    <t>監視指導施設数</t>
    <rPh sb="0" eb="2">
      <t>カンシ</t>
    </rPh>
    <rPh sb="2" eb="4">
      <t>シドウ</t>
    </rPh>
    <rPh sb="4" eb="6">
      <t>シセツ</t>
    </rPh>
    <rPh sb="6" eb="7">
      <t>カズ</t>
    </rPh>
    <phoneticPr fontId="2"/>
  </si>
  <si>
    <t>表 ５　畜舎・頭羽</t>
    <phoneticPr fontId="2"/>
  </si>
  <si>
    <t>馬</t>
    <rPh sb="0" eb="1">
      <t>ウマ</t>
    </rPh>
    <phoneticPr fontId="2"/>
  </si>
  <si>
    <t>牛</t>
    <rPh sb="0" eb="1">
      <t>ウシ</t>
    </rPh>
    <phoneticPr fontId="2"/>
  </si>
  <si>
    <t>豚</t>
    <rPh sb="0" eb="1">
      <t>ブタ</t>
    </rPh>
    <phoneticPr fontId="2"/>
  </si>
  <si>
    <t>犬</t>
    <rPh sb="0" eb="1">
      <t>イヌ</t>
    </rPh>
    <phoneticPr fontId="2"/>
  </si>
  <si>
    <t>めん山羊</t>
    <rPh sb="2" eb="4">
      <t>ヤギ</t>
    </rPh>
    <phoneticPr fontId="2"/>
  </si>
  <si>
    <t>鶏</t>
    <rPh sb="0" eb="1">
      <t>トリ</t>
    </rPh>
    <phoneticPr fontId="2"/>
  </si>
  <si>
    <t>施設</t>
    <rPh sb="0" eb="2">
      <t>シセツ</t>
    </rPh>
    <phoneticPr fontId="2"/>
  </si>
  <si>
    <t>頭羽</t>
    <rPh sb="0" eb="1">
      <t>アタマ</t>
    </rPh>
    <rPh sb="1" eb="2">
      <t>ハ</t>
    </rPh>
    <phoneticPr fontId="2"/>
  </si>
  <si>
    <t>年間増減</t>
    <rPh sb="0" eb="2">
      <t>ネンカン</t>
    </rPh>
    <rPh sb="2" eb="4">
      <t>ゾウゲン</t>
    </rPh>
    <phoneticPr fontId="2"/>
  </si>
  <si>
    <t>表 ６　墓地・納骨堂・火葬場</t>
    <phoneticPr fontId="2"/>
  </si>
  <si>
    <t>新規許可</t>
    <rPh sb="0" eb="2">
      <t>シンキ</t>
    </rPh>
    <rPh sb="2" eb="4">
      <t>キョカ</t>
    </rPh>
    <phoneticPr fontId="2"/>
  </si>
  <si>
    <t>拡張許可</t>
    <rPh sb="0" eb="2">
      <t>カクチョウ</t>
    </rPh>
    <rPh sb="2" eb="4">
      <t>キョカ</t>
    </rPh>
    <phoneticPr fontId="2"/>
  </si>
  <si>
    <t>縮小許可</t>
    <rPh sb="0" eb="2">
      <t>シュクショウ</t>
    </rPh>
    <rPh sb="2" eb="4">
      <t>キョカ</t>
    </rPh>
    <phoneticPr fontId="2"/>
  </si>
  <si>
    <t>廃止許可</t>
    <rPh sb="0" eb="2">
      <t>ハイシ</t>
    </rPh>
    <rPh sb="2" eb="4">
      <t>キョカ</t>
    </rPh>
    <phoneticPr fontId="2"/>
  </si>
  <si>
    <t>納骨堂</t>
    <rPh sb="0" eb="2">
      <t>ノウコツ</t>
    </rPh>
    <rPh sb="2" eb="3">
      <t>ドウ</t>
    </rPh>
    <phoneticPr fontId="2"/>
  </si>
  <si>
    <t>火葬場</t>
    <rPh sb="0" eb="3">
      <t>カソウバ</t>
    </rPh>
    <phoneticPr fontId="2"/>
  </si>
  <si>
    <t>件数</t>
    <rPh sb="0" eb="2">
      <t>ケンスウ</t>
    </rPh>
    <phoneticPr fontId="2"/>
  </si>
  <si>
    <t>-</t>
  </si>
  <si>
    <t>-</t>
    <phoneticPr fontId="2"/>
  </si>
  <si>
    <t>私営</t>
    <rPh sb="0" eb="2">
      <t>シエイ</t>
    </rPh>
    <phoneticPr fontId="2"/>
  </si>
  <si>
    <t>表 ７　クリーニング所衛生検査</t>
    <phoneticPr fontId="2"/>
  </si>
  <si>
    <t>検査施設数</t>
    <rPh sb="0" eb="2">
      <t>ケンサ</t>
    </rPh>
    <rPh sb="2" eb="4">
      <t>シセツ</t>
    </rPh>
    <rPh sb="4" eb="5">
      <t>カズ</t>
    </rPh>
    <phoneticPr fontId="2"/>
  </si>
  <si>
    <t>検査延数</t>
    <rPh sb="0" eb="2">
      <t>ケンサ</t>
    </rPh>
    <rPh sb="2" eb="3">
      <t>ノ</t>
    </rPh>
    <rPh sb="3" eb="4">
      <t>カズ</t>
    </rPh>
    <phoneticPr fontId="2"/>
  </si>
  <si>
    <t>照度</t>
    <rPh sb="0" eb="2">
      <t>ショウド</t>
    </rPh>
    <phoneticPr fontId="1"/>
  </si>
  <si>
    <t>照度</t>
    <rPh sb="0" eb="2">
      <t>ショウド</t>
    </rPh>
    <phoneticPr fontId="2"/>
  </si>
  <si>
    <t>テトラクロロエチレン</t>
    <phoneticPr fontId="2"/>
  </si>
  <si>
    <t>二酸化炭素濃度</t>
    <rPh sb="0" eb="3">
      <t>ニサンカ</t>
    </rPh>
    <rPh sb="3" eb="5">
      <t>タンソ</t>
    </rPh>
    <rPh sb="5" eb="7">
      <t>ノウド</t>
    </rPh>
    <phoneticPr fontId="2"/>
  </si>
  <si>
    <t>ドライチェッカー</t>
    <phoneticPr fontId="2"/>
  </si>
  <si>
    <t>表 ８　コインランドリー営業施設衛生検査</t>
    <phoneticPr fontId="2"/>
  </si>
  <si>
    <t>作　　　業　　　面</t>
    <rPh sb="0" eb="1">
      <t>サク</t>
    </rPh>
    <rPh sb="4" eb="5">
      <t>ギョウ</t>
    </rPh>
    <rPh sb="8" eb="9">
      <t>メン</t>
    </rPh>
    <phoneticPr fontId="2"/>
  </si>
  <si>
    <t>施　　　設　　　内</t>
    <rPh sb="0" eb="1">
      <t>シ</t>
    </rPh>
    <rPh sb="4" eb="5">
      <t>セツ</t>
    </rPh>
    <rPh sb="8" eb="9">
      <t>ナイ</t>
    </rPh>
    <phoneticPr fontId="2"/>
  </si>
  <si>
    <t>空　　　気　　　質</t>
    <rPh sb="0" eb="1">
      <t>ソラ</t>
    </rPh>
    <rPh sb="4" eb="5">
      <t>キ</t>
    </rPh>
    <rPh sb="8" eb="9">
      <t>シツ</t>
    </rPh>
    <phoneticPr fontId="2"/>
  </si>
  <si>
    <t>照　　　　度</t>
    <rPh sb="0" eb="1">
      <t>テラシ</t>
    </rPh>
    <rPh sb="5" eb="6">
      <t>ド</t>
    </rPh>
    <phoneticPr fontId="2"/>
  </si>
  <si>
    <t>炭酸ガス濃度</t>
    <rPh sb="0" eb="2">
      <t>タンサン</t>
    </rPh>
    <rPh sb="4" eb="6">
      <t>ノウド</t>
    </rPh>
    <phoneticPr fontId="2"/>
  </si>
  <si>
    <t>一酸化炭素濃度</t>
    <rPh sb="0" eb="3">
      <t>イッサンカ</t>
    </rPh>
    <rPh sb="3" eb="5">
      <t>タンソ</t>
    </rPh>
    <rPh sb="5" eb="7">
      <t>ノウド</t>
    </rPh>
    <phoneticPr fontId="2"/>
  </si>
  <si>
    <t>温　　　　　度</t>
    <rPh sb="0" eb="1">
      <t>アツシ</t>
    </rPh>
    <rPh sb="6" eb="7">
      <t>ド</t>
    </rPh>
    <phoneticPr fontId="2"/>
  </si>
  <si>
    <t>相　対　湿　度</t>
    <rPh sb="0" eb="1">
      <t>ソウ</t>
    </rPh>
    <rPh sb="2" eb="3">
      <t>ツイ</t>
    </rPh>
    <rPh sb="4" eb="5">
      <t>シツ</t>
    </rPh>
    <rPh sb="6" eb="7">
      <t>ド</t>
    </rPh>
    <phoneticPr fontId="2"/>
  </si>
  <si>
    <t>気　　　　　流</t>
    <rPh sb="0" eb="1">
      <t>キ</t>
    </rPh>
    <rPh sb="6" eb="7">
      <t>リュウ</t>
    </rPh>
    <phoneticPr fontId="2"/>
  </si>
  <si>
    <t>浮遊粉じん量</t>
    <rPh sb="0" eb="2">
      <t>フユウ</t>
    </rPh>
    <rPh sb="2" eb="3">
      <t>コナ</t>
    </rPh>
    <rPh sb="5" eb="6">
      <t>リョウ</t>
    </rPh>
    <phoneticPr fontId="2"/>
  </si>
  <si>
    <t>適</t>
    <rPh sb="0" eb="1">
      <t>テキ</t>
    </rPh>
    <phoneticPr fontId="2"/>
  </si>
  <si>
    <t>不適</t>
    <rPh sb="0" eb="2">
      <t>フテキ</t>
    </rPh>
    <phoneticPr fontId="2"/>
  </si>
  <si>
    <t>注）川崎市コインランドリー衛生指導要綱に基づき、照度は300lux以上、炭酸ガス濃度は1,000ｐｐｍ以下、一酸化炭素濃度は10ｐｐｍ以下を適とした。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</si>
  <si>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表 ９　旅館衛生検査</t>
    <phoneticPr fontId="2"/>
  </si>
  <si>
    <t>浴                           槽                             水</t>
    <rPh sb="0" eb="1">
      <t>ヨク</t>
    </rPh>
    <rPh sb="28" eb="29">
      <t>ソウ</t>
    </rPh>
    <rPh sb="58" eb="59">
      <t>スイ</t>
    </rPh>
    <phoneticPr fontId="2"/>
  </si>
  <si>
    <t>フロント受付台</t>
    <rPh sb="4" eb="6">
      <t>ウケツケ</t>
    </rPh>
    <rPh sb="6" eb="7">
      <t>ダイ</t>
    </rPh>
    <phoneticPr fontId="2"/>
  </si>
  <si>
    <t>ｐＨ値</t>
    <rPh sb="2" eb="3">
      <t>チ</t>
    </rPh>
    <phoneticPr fontId="3"/>
  </si>
  <si>
    <t>遊離残留塩素濃度</t>
    <rPh sb="0" eb="2">
      <t>ユウリ</t>
    </rPh>
    <rPh sb="2" eb="4">
      <t>ザンリュウ</t>
    </rPh>
    <rPh sb="4" eb="6">
      <t>エンソ</t>
    </rPh>
    <rPh sb="6" eb="8">
      <t>ノウド</t>
    </rPh>
    <phoneticPr fontId="3"/>
  </si>
  <si>
    <t>水温</t>
    <rPh sb="0" eb="2">
      <t>スイオン</t>
    </rPh>
    <phoneticPr fontId="3"/>
  </si>
  <si>
    <t>過マンガン酸カリウム消費量</t>
    <rPh sb="0" eb="1">
      <t>カ</t>
    </rPh>
    <rPh sb="5" eb="6">
      <t>サン</t>
    </rPh>
    <rPh sb="10" eb="13">
      <t>ショウヒリョウ</t>
    </rPh>
    <phoneticPr fontId="2"/>
  </si>
  <si>
    <t>温度</t>
    <rPh sb="0" eb="2">
      <t>オンド</t>
    </rPh>
    <phoneticPr fontId="3"/>
  </si>
  <si>
    <t>相対湿度</t>
    <rPh sb="0" eb="2">
      <t>ソウタイ</t>
    </rPh>
    <rPh sb="2" eb="4">
      <t>シツド</t>
    </rPh>
    <phoneticPr fontId="3"/>
  </si>
  <si>
    <t>一酸化炭素濃度</t>
    <rPh sb="0" eb="3">
      <t>イッサンカ</t>
    </rPh>
    <rPh sb="3" eb="5">
      <t>タンソ</t>
    </rPh>
    <rPh sb="5" eb="7">
      <t>ノウド</t>
    </rPh>
    <phoneticPr fontId="3"/>
  </si>
  <si>
    <t>二酸化炭素濃度</t>
    <rPh sb="0" eb="3">
      <t>ニサンカ</t>
    </rPh>
    <rPh sb="3" eb="5">
      <t>タンソ</t>
    </rPh>
    <rPh sb="5" eb="7">
      <t>ノウド</t>
    </rPh>
    <phoneticPr fontId="3"/>
  </si>
  <si>
    <t>遊離残留
塩素濃度</t>
    <rPh sb="0" eb="2">
      <t>ユウリ</t>
    </rPh>
    <rPh sb="2" eb="4">
      <t>ザンリュウ</t>
    </rPh>
    <rPh sb="5" eb="7">
      <t>エンソ</t>
    </rPh>
    <rPh sb="7" eb="9">
      <t>ノウド</t>
    </rPh>
    <phoneticPr fontId="2"/>
  </si>
  <si>
    <t>モノクロラミン
濃度</t>
    <rPh sb="8" eb="10">
      <t>ノウド</t>
    </rPh>
    <phoneticPr fontId="2"/>
  </si>
  <si>
    <t>濁　　　度</t>
    <rPh sb="0" eb="1">
      <t>ダク</t>
    </rPh>
    <rPh sb="4" eb="5">
      <t>ド</t>
    </rPh>
    <phoneticPr fontId="2"/>
  </si>
  <si>
    <t>過マンガン酸
カリウム消費量</t>
    <rPh sb="0" eb="1">
      <t>カ</t>
    </rPh>
    <rPh sb="5" eb="6">
      <t>サン</t>
    </rPh>
    <rPh sb="11" eb="14">
      <t>ショウヒリョウ</t>
    </rPh>
    <phoneticPr fontId="2"/>
  </si>
  <si>
    <t>全有機炭素の量</t>
    <rPh sb="0" eb="3">
      <t>ゼンユウキ</t>
    </rPh>
    <rPh sb="3" eb="5">
      <t>タンソ</t>
    </rPh>
    <rPh sb="6" eb="7">
      <t>リョウ</t>
    </rPh>
    <phoneticPr fontId="2"/>
  </si>
  <si>
    <t>大腸菌群</t>
    <rPh sb="0" eb="3">
      <t>ダイチョウキン</t>
    </rPh>
    <rPh sb="3" eb="4">
      <t>グン</t>
    </rPh>
    <phoneticPr fontId="3"/>
  </si>
  <si>
    <t>大腸菌群</t>
    <rPh sb="0" eb="3">
      <t>ダイチョウキン</t>
    </rPh>
    <rPh sb="3" eb="4">
      <t>グン</t>
    </rPh>
    <phoneticPr fontId="2"/>
  </si>
  <si>
    <t>レジオネラ
属菌</t>
    <rPh sb="6" eb="7">
      <t>ゾク</t>
    </rPh>
    <rPh sb="7" eb="8">
      <t>キン</t>
    </rPh>
    <phoneticPr fontId="2"/>
  </si>
  <si>
    <t>照　　　度</t>
    <rPh sb="0" eb="1">
      <t>テラシ</t>
    </rPh>
    <rPh sb="4" eb="5">
      <t>ド</t>
    </rPh>
    <phoneticPr fontId="2"/>
  </si>
  <si>
    <t>注）川崎市旅館業法施行条例及び川崎市旅館業法施行細則に基づき、＜浴槽水＞遊離残留塩素濃度は0.4mg/L以上・1.0mg/L以下、モノクロラミン濃度は3mg/L以上、濁度は５度以下、過マンガン酸カリウム消費量は25mg/L以下、全有機炭素の量は8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83" eb="84">
      <t>ダク</t>
    </rPh>
    <rPh sb="84" eb="85">
      <t>ド</t>
    </rPh>
    <rPh sb="87" eb="88">
      <t>ド</t>
    </rPh>
    <rPh sb="88" eb="90">
      <t>イカ</t>
    </rPh>
    <rPh sb="91" eb="92">
      <t>カ</t>
    </rPh>
    <rPh sb="96" eb="97">
      <t>サン</t>
    </rPh>
    <rPh sb="101" eb="103">
      <t>ショウヒ</t>
    </rPh>
    <rPh sb="103" eb="104">
      <t>リョウ</t>
    </rPh>
    <rPh sb="111" eb="113">
      <t>イカ</t>
    </rPh>
    <rPh sb="114" eb="115">
      <t>ゼン</t>
    </rPh>
    <rPh sb="115" eb="117">
      <t>ユウキ</t>
    </rPh>
    <rPh sb="117" eb="119">
      <t>タンソ</t>
    </rPh>
    <rPh sb="120" eb="121">
      <t>リョウ</t>
    </rPh>
    <rPh sb="127" eb="129">
      <t>イカ</t>
    </rPh>
    <rPh sb="130" eb="133">
      <t>ダイチョウキン</t>
    </rPh>
    <rPh sb="133" eb="134">
      <t>グン</t>
    </rPh>
    <rPh sb="136" eb="137">
      <t>コ</t>
    </rPh>
    <rPh sb="140" eb="142">
      <t>イカ</t>
    </rPh>
    <rPh sb="148" eb="149">
      <t>ゾク</t>
    </rPh>
    <rPh sb="149" eb="150">
      <t>キン</t>
    </rPh>
    <rPh sb="151" eb="152">
      <t>フ</t>
    </rPh>
    <rPh sb="152" eb="154">
      <t>ケンシュツ</t>
    </rPh>
    <rPh sb="166" eb="168">
      <t>ミマン</t>
    </rPh>
    <rPh sb="175" eb="177">
      <t>ウケツケ</t>
    </rPh>
    <rPh sb="177" eb="178">
      <t>ダイ</t>
    </rPh>
    <rPh sb="179" eb="181">
      <t>ショウド</t>
    </rPh>
    <phoneticPr fontId="2"/>
  </si>
  <si>
    <t>表 １０　興行場衛生検査</t>
    <phoneticPr fontId="2"/>
  </si>
  <si>
    <t>客                                                                 席</t>
    <rPh sb="0" eb="1">
      <t>キャク</t>
    </rPh>
    <rPh sb="66" eb="67">
      <t>セキ</t>
    </rPh>
    <phoneticPr fontId="2"/>
  </si>
  <si>
    <t>ロビー、休憩室、廊下、階段、便所の床面</t>
    <phoneticPr fontId="2"/>
  </si>
  <si>
    <t>出入口、売店、入場券売場の床面から85ｃｍの高さ</t>
    <phoneticPr fontId="2"/>
  </si>
  <si>
    <t>上演等中、
客席内の通路の床面</t>
    <rPh sb="3" eb="4">
      <t>ナカ</t>
    </rPh>
    <rPh sb="8" eb="9">
      <t>ナイ</t>
    </rPh>
    <rPh sb="10" eb="12">
      <t>ツウロ</t>
    </rPh>
    <phoneticPr fontId="2"/>
  </si>
  <si>
    <t>炭酸ガス含有率</t>
    <rPh sb="0" eb="2">
      <t>タンサン</t>
    </rPh>
    <rPh sb="4" eb="6">
      <t>ガンユウ</t>
    </rPh>
    <rPh sb="6" eb="7">
      <t>リツ</t>
    </rPh>
    <phoneticPr fontId="19"/>
  </si>
  <si>
    <t>浮遊粉じん量</t>
    <rPh sb="0" eb="2">
      <t>フユウ</t>
    </rPh>
    <rPh sb="2" eb="3">
      <t>フン</t>
    </rPh>
    <rPh sb="5" eb="6">
      <t>リョウ</t>
    </rPh>
    <phoneticPr fontId="2"/>
  </si>
  <si>
    <t>室内温度</t>
    <rPh sb="0" eb="2">
      <t>シツナイ</t>
    </rPh>
    <rPh sb="2" eb="4">
      <t>オンド</t>
    </rPh>
    <phoneticPr fontId="2"/>
  </si>
  <si>
    <t>相対湿度</t>
    <rPh sb="0" eb="2">
      <t>ソウタイ</t>
    </rPh>
    <rPh sb="2" eb="4">
      <t>シツド</t>
    </rPh>
    <phoneticPr fontId="2"/>
  </si>
  <si>
    <t>気流</t>
    <rPh sb="0" eb="2">
      <t>キリュウ</t>
    </rPh>
    <phoneticPr fontId="2"/>
  </si>
  <si>
    <t>一酸化炭素</t>
    <rPh sb="0" eb="3">
      <t>イッサンカ</t>
    </rPh>
    <rPh sb="3" eb="5">
      <t>タンソ</t>
    </rPh>
    <phoneticPr fontId="2"/>
  </si>
  <si>
    <t>外気温</t>
    <rPh sb="0" eb="3">
      <t>ガイキオン</t>
    </rPh>
    <phoneticPr fontId="2"/>
  </si>
  <si>
    <t>外気炭酸ガス含有率</t>
    <rPh sb="0" eb="2">
      <t>ガイキ</t>
    </rPh>
    <rPh sb="2" eb="4">
      <t>タンサン</t>
    </rPh>
    <rPh sb="6" eb="8">
      <t>ガンユウ</t>
    </rPh>
    <rPh sb="8" eb="9">
      <t>リツ</t>
    </rPh>
    <phoneticPr fontId="2"/>
  </si>
  <si>
    <t>外気浮遊粉じん量</t>
    <rPh sb="0" eb="2">
      <t>ガイキ</t>
    </rPh>
    <rPh sb="2" eb="4">
      <t>フユウ</t>
    </rPh>
    <rPh sb="4" eb="5">
      <t>フン</t>
    </rPh>
    <rPh sb="7" eb="8">
      <t>リョウ</t>
    </rPh>
    <phoneticPr fontId="2"/>
  </si>
  <si>
    <t>外気相対湿度</t>
    <rPh sb="0" eb="2">
      <t>ガイキ</t>
    </rPh>
    <rPh sb="2" eb="4">
      <t>ソウタイ</t>
    </rPh>
    <rPh sb="4" eb="6">
      <t>シツド</t>
    </rPh>
    <phoneticPr fontId="2"/>
  </si>
  <si>
    <t>その他</t>
    <rPh sb="2" eb="3">
      <t>ホカ</t>
    </rPh>
    <phoneticPr fontId="2"/>
  </si>
  <si>
    <t>炭酸ガス含有率</t>
    <rPh sb="0" eb="2">
      <t>タンサン</t>
    </rPh>
    <rPh sb="4" eb="6">
      <t>ガンユウ</t>
    </rPh>
    <rPh sb="6" eb="7">
      <t>リツ</t>
    </rPh>
    <phoneticPr fontId="2"/>
  </si>
  <si>
    <t>浮遊
粉じん量</t>
    <rPh sb="0" eb="2">
      <t>フユウ</t>
    </rPh>
    <rPh sb="3" eb="4">
      <t>フン</t>
    </rPh>
    <rPh sb="6" eb="7">
      <t>リョウ</t>
    </rPh>
    <phoneticPr fontId="2"/>
  </si>
  <si>
    <t>客席温度</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</si>
  <si>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</si>
  <si>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表 １１　公衆浴場衛生検査</t>
    <phoneticPr fontId="2"/>
  </si>
  <si>
    <t>浴          槽          水</t>
    <rPh sb="0" eb="1">
      <t>ヨク</t>
    </rPh>
    <rPh sb="11" eb="12">
      <t>ソウ</t>
    </rPh>
    <rPh sb="22" eb="23">
      <t>スイ</t>
    </rPh>
    <phoneticPr fontId="2"/>
  </si>
  <si>
    <t>原湯・原水・上がり用湯・上がり用水</t>
    <phoneticPr fontId="2"/>
  </si>
  <si>
    <t>入浴者が利用
する場所の床面</t>
    <rPh sb="0" eb="2">
      <t>ニュウヨク</t>
    </rPh>
    <rPh sb="2" eb="3">
      <t>シャ</t>
    </rPh>
    <rPh sb="4" eb="6">
      <t>リヨウ</t>
    </rPh>
    <rPh sb="9" eb="11">
      <t>バショ</t>
    </rPh>
    <rPh sb="12" eb="14">
      <t>ユカメン</t>
    </rPh>
    <phoneticPr fontId="2"/>
  </si>
  <si>
    <t>過マンガン酸
カリウム消費量</t>
    <rPh sb="0" eb="1">
      <t>カ</t>
    </rPh>
    <rPh sb="5" eb="6">
      <t>サン</t>
    </rPh>
    <rPh sb="11" eb="14">
      <t>ショウヒリョウ</t>
    </rPh>
    <phoneticPr fontId="1"/>
  </si>
  <si>
    <t>ｐＨ値</t>
    <rPh sb="2" eb="3">
      <t>チ</t>
    </rPh>
    <phoneticPr fontId="1"/>
  </si>
  <si>
    <t>遊離残留
塩素濃度</t>
    <rPh sb="0" eb="2">
      <t>ユウリ</t>
    </rPh>
    <rPh sb="2" eb="4">
      <t>ザンリュウ</t>
    </rPh>
    <rPh sb="5" eb="7">
      <t>エンソ</t>
    </rPh>
    <rPh sb="7" eb="9">
      <t>ノウド</t>
    </rPh>
    <phoneticPr fontId="1"/>
  </si>
  <si>
    <t>水温</t>
    <rPh sb="0" eb="2">
      <t>スイオン</t>
    </rPh>
    <phoneticPr fontId="1"/>
  </si>
  <si>
    <t>電気伝導度</t>
    <rPh sb="0" eb="2">
      <t>デンキ</t>
    </rPh>
    <rPh sb="2" eb="4">
      <t>デンドウ</t>
    </rPh>
    <rPh sb="4" eb="5">
      <t>ド</t>
    </rPh>
    <phoneticPr fontId="1"/>
  </si>
  <si>
    <t>一般細菌</t>
    <rPh sb="0" eb="2">
      <t>イッパン</t>
    </rPh>
    <rPh sb="2" eb="4">
      <t>サイキン</t>
    </rPh>
    <phoneticPr fontId="1"/>
  </si>
  <si>
    <t>大腸菌</t>
    <rPh sb="0" eb="3">
      <t>ダイチョウキン</t>
    </rPh>
    <phoneticPr fontId="1"/>
  </si>
  <si>
    <t>レジオネラ属菌</t>
    <rPh sb="5" eb="6">
      <t>ゾク</t>
    </rPh>
    <rPh sb="6" eb="7">
      <t>キン</t>
    </rPh>
    <phoneticPr fontId="2"/>
  </si>
  <si>
    <t>レジオネラ属菌
遺伝子検査</t>
    <rPh sb="5" eb="6">
      <t>ゾク</t>
    </rPh>
    <rPh sb="6" eb="7">
      <t>キン</t>
    </rPh>
    <rPh sb="8" eb="11">
      <t>イデンシ</t>
    </rPh>
    <rPh sb="11" eb="13">
      <t>ケンサ</t>
    </rPh>
    <phoneticPr fontId="2"/>
  </si>
  <si>
    <t>モノクロラミン
濃度</t>
    <rPh sb="8" eb="10">
      <t>ノウド</t>
    </rPh>
    <phoneticPr fontId="1"/>
  </si>
  <si>
    <t>濁度</t>
    <rPh sb="0" eb="1">
      <t>ダク</t>
    </rPh>
    <rPh sb="1" eb="2">
      <t>ド</t>
    </rPh>
    <phoneticPr fontId="1"/>
  </si>
  <si>
    <t>過マンガン酸カリウム消費量</t>
    <rPh sb="0" eb="1">
      <t>カ</t>
    </rPh>
    <rPh sb="5" eb="6">
      <t>サン</t>
    </rPh>
    <rPh sb="10" eb="13">
      <t>ショウヒリョウ</t>
    </rPh>
    <phoneticPr fontId="1"/>
  </si>
  <si>
    <t>全有機炭素の量</t>
    <rPh sb="0" eb="5">
      <t>ゼンユウキタンソ</t>
    </rPh>
    <rPh sb="6" eb="7">
      <t>リョウ</t>
    </rPh>
    <phoneticPr fontId="1"/>
  </si>
  <si>
    <t>大腸菌群</t>
    <rPh sb="0" eb="3">
      <t>ダイチョウキン</t>
    </rPh>
    <rPh sb="3" eb="4">
      <t>グン</t>
    </rPh>
    <phoneticPr fontId="1"/>
  </si>
  <si>
    <t>レジオネラ属菌</t>
  </si>
  <si>
    <t>色度</t>
    <rPh sb="0" eb="1">
      <t>イロ</t>
    </rPh>
    <rPh sb="1" eb="2">
      <t>ド</t>
    </rPh>
    <phoneticPr fontId="1"/>
  </si>
  <si>
    <t>注）川崎市公衆浴場法施行条例及び川崎市公衆浴場法施行細則に基づき、＜浴槽水＞遊離残留塩素濃度は0.4mg/L以上・1.0mg/L以下、モノクロラミン濃度は3mg/L以上、濁度は5度以下、過マンガン酸カリウム消費量は25mg/L以下、全有機炭素の量は8mg/L以下、大腸菌群は1個/mL以下、レジオネラ属菌は不検出（10cfu/100mL未満）、＜原湯、原水、上がり用湯、上がり用水＞色度は5度以下、濁度は2度以下、過マンガン酸カリウム消費量は10mg/L以下、全有機炭素の量は3mg/L以下、ｐＨ値は5.8以上・8.6以下、大腸菌は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42" eb="144">
      <t>イカ</t>
    </rPh>
    <rPh sb="173" eb="174">
      <t>ゲン</t>
    </rPh>
    <rPh sb="174" eb="175">
      <t>ユ</t>
    </rPh>
    <rPh sb="176" eb="178">
      <t>ゲンスイ</t>
    </rPh>
    <rPh sb="179" eb="180">
      <t>ノボ</t>
    </rPh>
    <rPh sb="182" eb="183">
      <t>ヨウ</t>
    </rPh>
    <rPh sb="183" eb="184">
      <t>ユ</t>
    </rPh>
    <rPh sb="185" eb="186">
      <t>ノボ</t>
    </rPh>
    <rPh sb="188" eb="189">
      <t>ヨウ</t>
    </rPh>
    <rPh sb="189" eb="190">
      <t>スイ</t>
    </rPh>
    <rPh sb="191" eb="192">
      <t>シキ</t>
    </rPh>
    <rPh sb="192" eb="193">
      <t>ド</t>
    </rPh>
    <rPh sb="195" eb="196">
      <t>ド</t>
    </rPh>
    <rPh sb="196" eb="198">
      <t>イカ</t>
    </rPh>
    <rPh sb="253" eb="255">
      <t>イジョウ</t>
    </rPh>
    <rPh sb="259" eb="261">
      <t>イカ</t>
    </rPh>
    <rPh sb="262" eb="265">
      <t>ダイチョウキン</t>
    </rPh>
    <rPh sb="266" eb="267">
      <t>フ</t>
    </rPh>
    <rPh sb="267" eb="269">
      <t>ケンシュツ</t>
    </rPh>
    <rPh sb="275" eb="276">
      <t>ゾク</t>
    </rPh>
    <rPh sb="276" eb="277">
      <t>キン</t>
    </rPh>
    <rPh sb="278" eb="279">
      <t>フ</t>
    </rPh>
    <rPh sb="279" eb="281">
      <t>ケンシュツ</t>
    </rPh>
    <rPh sb="293" eb="295">
      <t>ミマン</t>
    </rPh>
    <rPh sb="312" eb="314">
      <t>ショウド</t>
    </rPh>
    <phoneticPr fontId="2"/>
  </si>
  <si>
    <t>資料：保健医療政策部生活衛生担当</t>
    <rPh sb="3" eb="5">
      <t>ホケン</t>
    </rPh>
    <rPh sb="5" eb="10">
      <t>イリョウセイサクブ</t>
    </rPh>
    <rPh sb="10" eb="12">
      <t>セイカツ</t>
    </rPh>
    <rPh sb="12" eb="14">
      <t>エイセイ</t>
    </rPh>
    <rPh sb="14" eb="16">
      <t>タントウ</t>
    </rPh>
    <phoneticPr fontId="2"/>
  </si>
  <si>
    <t>表 １２　高齢者福祉施設等衛生検査</t>
    <phoneticPr fontId="2"/>
  </si>
  <si>
    <t>検査施設数</t>
    <rPh sb="0" eb="2">
      <t>ケンサ</t>
    </rPh>
    <rPh sb="2" eb="4">
      <t>シセツ</t>
    </rPh>
    <rPh sb="4" eb="5">
      <t>スウ</t>
    </rPh>
    <phoneticPr fontId="2"/>
  </si>
  <si>
    <t>検査延数</t>
    <rPh sb="0" eb="2">
      <t>ケンサ</t>
    </rPh>
    <rPh sb="2" eb="3">
      <t>ノ</t>
    </rPh>
    <rPh sb="3" eb="4">
      <t>スウ</t>
    </rPh>
    <phoneticPr fontId="2"/>
  </si>
  <si>
    <t>遊離残留塩素濃度</t>
    <rPh sb="0" eb="2">
      <t>ユウリ</t>
    </rPh>
    <rPh sb="2" eb="4">
      <t>ザンリュウ</t>
    </rPh>
    <rPh sb="4" eb="6">
      <t>エンソ</t>
    </rPh>
    <rPh sb="6" eb="8">
      <t>ノウド</t>
    </rPh>
    <phoneticPr fontId="2"/>
  </si>
  <si>
    <t>一般細菌</t>
    <rPh sb="0" eb="2">
      <t>イッパン</t>
    </rPh>
    <rPh sb="2" eb="4">
      <t>サイキン</t>
    </rPh>
    <phoneticPr fontId="2"/>
  </si>
  <si>
    <t>レジオネラ属菌</t>
    <rPh sb="5" eb="6">
      <t>ゾク</t>
    </rPh>
    <rPh sb="6" eb="7">
      <t>キン</t>
    </rPh>
    <phoneticPr fontId="1"/>
  </si>
  <si>
    <t>レジオネラ属菌遺伝子検査</t>
    <rPh sb="5" eb="6">
      <t>ゾク</t>
    </rPh>
    <rPh sb="6" eb="7">
      <t>キン</t>
    </rPh>
    <rPh sb="7" eb="10">
      <t>イデンシ</t>
    </rPh>
    <rPh sb="10" eb="12">
      <t>ケンサ</t>
    </rPh>
    <phoneticPr fontId="2"/>
  </si>
  <si>
    <t>温度</t>
    <rPh sb="0" eb="2">
      <t>オンド</t>
    </rPh>
    <phoneticPr fontId="1"/>
  </si>
  <si>
    <t>濁度</t>
    <rPh sb="0" eb="1">
      <t>ダク</t>
    </rPh>
    <rPh sb="1" eb="2">
      <t>ド</t>
    </rPh>
    <phoneticPr fontId="2"/>
  </si>
  <si>
    <t>全有機炭素の量</t>
    <rPh sb="0" eb="5">
      <t>ゼンユウキタンソ</t>
    </rPh>
    <rPh sb="6" eb="7">
      <t>リョウ</t>
    </rPh>
    <phoneticPr fontId="2"/>
  </si>
  <si>
    <t>色度</t>
    <rPh sb="0" eb="1">
      <t>シキ</t>
    </rPh>
    <rPh sb="1" eb="2">
      <t>ド</t>
    </rPh>
    <phoneticPr fontId="2"/>
  </si>
  <si>
    <t>ｐＨ値</t>
    <rPh sb="2" eb="3">
      <t>チ</t>
    </rPh>
    <phoneticPr fontId="2"/>
  </si>
  <si>
    <t>大腸菌</t>
    <rPh sb="0" eb="3">
      <t>ダイチョウキン</t>
    </rPh>
    <phoneticPr fontId="2"/>
  </si>
  <si>
    <t>注）川崎市高齢者福祉施設等の入浴設備におけるレジオネラ症防止対策要綱に基づき、＜浴槽水＞遊離残留塩素濃度は0.4mg/L以上、モノクロラミン濃度は3mg/L以上、濁度は5度以下、過マンガン酸カリウム消費量は25mg/L以下、全有機炭素の量は8mg/L以下、大腸菌群は1個/mL以下、レジオネラ属菌は不検出（10cfu／100mL未満）、＜原湯・原水・上がり用湯・上がり用水＞色度は5度以下、濁度は2度以下、過マンガン酸カリウム消費量は10mg/L以下、全有機炭素の量は3mg/L以下、ｐＨ値は5.8以上・8.6以下、大腸菌は不検出、レジオネラ属菌は不検出(10cfu/100mL未満)を適とした。</t>
    <rPh sb="2" eb="5">
      <t>カワサキシ</t>
    </rPh>
    <rPh sb="40" eb="42">
      <t>ヨクソウ</t>
    </rPh>
    <rPh sb="42" eb="43">
      <t>スイ</t>
    </rPh>
    <rPh sb="81" eb="82">
      <t>ダク</t>
    </rPh>
    <rPh sb="82" eb="83">
      <t>ド</t>
    </rPh>
    <rPh sb="85" eb="86">
      <t>ド</t>
    </rPh>
    <rPh sb="86" eb="88">
      <t>イカ</t>
    </rPh>
    <rPh sb="89" eb="90">
      <t>カ</t>
    </rPh>
    <rPh sb="94" eb="95">
      <t>サン</t>
    </rPh>
    <rPh sb="99" eb="102">
      <t>ショウヒリョウ</t>
    </rPh>
    <rPh sb="109" eb="111">
      <t>イカ</t>
    </rPh>
    <rPh sb="128" eb="131">
      <t>ダイチョウキン</t>
    </rPh>
    <rPh sb="131" eb="132">
      <t>グン</t>
    </rPh>
    <rPh sb="134" eb="135">
      <t>コ</t>
    </rPh>
    <rPh sb="138" eb="140">
      <t>イカ</t>
    </rPh>
    <rPh sb="169" eb="170">
      <t>ゲン</t>
    </rPh>
    <rPh sb="170" eb="171">
      <t>トウ</t>
    </rPh>
    <rPh sb="172" eb="174">
      <t>ゲンスイ</t>
    </rPh>
    <rPh sb="175" eb="176">
      <t>ア</t>
    </rPh>
    <rPh sb="178" eb="179">
      <t>ヨウ</t>
    </rPh>
    <rPh sb="179" eb="180">
      <t>ユ</t>
    </rPh>
    <rPh sb="181" eb="182">
      <t>アガ</t>
    </rPh>
    <rPh sb="184" eb="186">
      <t>ヨウスイ</t>
    </rPh>
    <rPh sb="187" eb="188">
      <t>シキ</t>
    </rPh>
    <rPh sb="188" eb="189">
      <t>ド</t>
    </rPh>
    <rPh sb="191" eb="194">
      <t>ドイカ</t>
    </rPh>
    <rPh sb="195" eb="196">
      <t>ダク</t>
    </rPh>
    <rPh sb="196" eb="197">
      <t>ド</t>
    </rPh>
    <rPh sb="199" eb="202">
      <t>ドイカ</t>
    </rPh>
    <rPh sb="203" eb="204">
      <t>カ</t>
    </rPh>
    <rPh sb="208" eb="209">
      <t>サン</t>
    </rPh>
    <rPh sb="213" eb="216">
      <t>ショウヒリョウ</t>
    </rPh>
    <rPh sb="223" eb="225">
      <t>イカ</t>
    </rPh>
    <rPh sb="244" eb="245">
      <t>チ</t>
    </rPh>
    <rPh sb="249" eb="251">
      <t>イジョウ</t>
    </rPh>
    <rPh sb="255" eb="257">
      <t>イカ</t>
    </rPh>
    <rPh sb="258" eb="261">
      <t>ダイチョウキン</t>
    </rPh>
    <rPh sb="262" eb="265">
      <t>フケンシュツ</t>
    </rPh>
    <rPh sb="271" eb="272">
      <t>ゾク</t>
    </rPh>
    <rPh sb="272" eb="273">
      <t>キン</t>
    </rPh>
    <rPh sb="274" eb="275">
      <t>フ</t>
    </rPh>
    <rPh sb="275" eb="277">
      <t>ケンシュツ</t>
    </rPh>
    <rPh sb="289" eb="291">
      <t>ミマン</t>
    </rPh>
    <phoneticPr fontId="2"/>
  </si>
  <si>
    <t>表 １３　温泉検査</t>
    <phoneticPr fontId="2"/>
  </si>
  <si>
    <t>可燃性ガス</t>
    <rPh sb="0" eb="3">
      <t>カネンセイ</t>
    </rPh>
    <phoneticPr fontId="2"/>
  </si>
  <si>
    <t>水温</t>
    <rPh sb="0" eb="1">
      <t>スイ</t>
    </rPh>
    <rPh sb="1" eb="2">
      <t>オン</t>
    </rPh>
    <phoneticPr fontId="2"/>
  </si>
  <si>
    <t>水素イオン濃度</t>
    <rPh sb="0" eb="2">
      <t>スイソ</t>
    </rPh>
    <rPh sb="5" eb="7">
      <t>ノウド</t>
    </rPh>
    <phoneticPr fontId="2"/>
  </si>
  <si>
    <t>電気伝導度</t>
    <rPh sb="0" eb="2">
      <t>デンキ</t>
    </rPh>
    <rPh sb="2" eb="4">
      <t>デンドウ</t>
    </rPh>
    <rPh sb="4" eb="5">
      <t>ド</t>
    </rPh>
    <phoneticPr fontId="2"/>
  </si>
  <si>
    <t>揚湯量</t>
    <rPh sb="0" eb="1">
      <t>アゲ</t>
    </rPh>
    <rPh sb="1" eb="3">
      <t>ユリョウ</t>
    </rPh>
    <phoneticPr fontId="2"/>
  </si>
  <si>
    <t>レジオネラ
属菌</t>
    <rPh sb="0" eb="1">
      <t>アゲユリョウ</t>
    </rPh>
    <phoneticPr fontId="2"/>
  </si>
  <si>
    <t>表 １４　美容所衛生検査</t>
    <phoneticPr fontId="2"/>
  </si>
  <si>
    <t>施設内</t>
    <phoneticPr fontId="2"/>
  </si>
  <si>
    <t>作業面</t>
    <phoneticPr fontId="2"/>
  </si>
  <si>
    <t>消毒の方法</t>
    <rPh sb="0" eb="2">
      <t>ショウドク</t>
    </rPh>
    <rPh sb="3" eb="5">
      <t>ホウホウ</t>
    </rPh>
    <phoneticPr fontId="2"/>
  </si>
  <si>
    <t>炭酸ガスの量</t>
    <rPh sb="0" eb="2">
      <t>タンサン</t>
    </rPh>
    <rPh sb="5" eb="6">
      <t>リョウ</t>
    </rPh>
    <phoneticPr fontId="2"/>
  </si>
  <si>
    <t>紫外線強度　</t>
    <rPh sb="0" eb="3">
      <t>シガイセン</t>
    </rPh>
    <rPh sb="3" eb="5">
      <t>キョウド</t>
    </rPh>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</si>
  <si>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</si>
  <si>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表 １５　理容所衛生検査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</si>
  <si>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</si>
  <si>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表 １６　プール等衛生検査</t>
    <phoneticPr fontId="2"/>
  </si>
  <si>
    <t>全　　市</t>
    <rPh sb="0" eb="1">
      <t>ゼン</t>
    </rPh>
    <rPh sb="3" eb="4">
      <t>シ</t>
    </rPh>
    <phoneticPr fontId="2"/>
  </si>
  <si>
    <t>川　　崎</t>
    <rPh sb="0" eb="1">
      <t>カワ</t>
    </rPh>
    <rPh sb="3" eb="4">
      <t>ザキ</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</si>
  <si>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</si>
  <si>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</si>
  <si>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</si>
  <si>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</si>
  <si>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</si>
  <si>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営業プール</t>
    <rPh sb="0" eb="2">
      <t>エイギョウ</t>
    </rPh>
    <phoneticPr fontId="2"/>
  </si>
  <si>
    <t>公営プール</t>
    <rPh sb="0" eb="2">
      <t>コウエイ</t>
    </rPh>
    <phoneticPr fontId="2"/>
  </si>
  <si>
    <t>厚生プール</t>
    <rPh sb="0" eb="2">
      <t>コウセイ</t>
    </rPh>
    <phoneticPr fontId="2"/>
  </si>
  <si>
    <t>学校プール</t>
    <rPh sb="0" eb="2">
      <t>ガッコウ</t>
    </rPh>
    <phoneticPr fontId="2"/>
  </si>
  <si>
    <t>貯水槽水</t>
    <rPh sb="0" eb="3">
      <t>チョスイソウ</t>
    </rPh>
    <rPh sb="3" eb="4">
      <t>スイ</t>
    </rPh>
    <phoneticPr fontId="2"/>
  </si>
  <si>
    <t>水素イオン
濃度</t>
    <rPh sb="0" eb="2">
      <t>スイソ</t>
    </rPh>
    <rPh sb="6" eb="8">
      <t>ノウド</t>
    </rPh>
    <phoneticPr fontId="2"/>
  </si>
  <si>
    <t>過マンガン酸
カリウム
消費量</t>
    <rPh sb="0" eb="1">
      <t>カ</t>
    </rPh>
    <rPh sb="5" eb="6">
      <t>サン</t>
    </rPh>
    <rPh sb="12" eb="15">
      <t>ショウヒリョウ</t>
    </rPh>
    <phoneticPr fontId="2"/>
  </si>
  <si>
    <t>一般細菌</t>
    <phoneticPr fontId="2"/>
  </si>
  <si>
    <t>二酸化塩素濃度</t>
    <rPh sb="0" eb="3">
      <t>ニサンカ</t>
    </rPh>
    <rPh sb="3" eb="5">
      <t>エンソ</t>
    </rPh>
    <rPh sb="5" eb="7">
      <t>ノウド</t>
    </rPh>
    <phoneticPr fontId="2"/>
  </si>
  <si>
    <t>水温</t>
    <rPh sb="0" eb="2">
      <t>スイオン</t>
    </rPh>
    <phoneticPr fontId="2"/>
  </si>
  <si>
    <t>採暖槽</t>
    <rPh sb="0" eb="1">
      <t>ト</t>
    </rPh>
    <rPh sb="1" eb="2">
      <t>ダン</t>
    </rPh>
    <rPh sb="2" eb="3">
      <t>ソウ</t>
    </rPh>
    <phoneticPr fontId="2"/>
  </si>
  <si>
    <t xml:space="preserve">
屋内プール
夜間屋外プール
</t>
    <phoneticPr fontId="2"/>
  </si>
  <si>
    <t>外気温</t>
    <rPh sb="0" eb="1">
      <t>ガイ</t>
    </rPh>
    <rPh sb="1" eb="3">
      <t>キオン</t>
    </rPh>
    <phoneticPr fontId="19"/>
  </si>
  <si>
    <t>室内温度</t>
    <rPh sb="0" eb="2">
      <t>シツナイ</t>
    </rPh>
    <rPh sb="2" eb="4">
      <t>オンド</t>
    </rPh>
    <phoneticPr fontId="19"/>
  </si>
  <si>
    <t>相対湿度</t>
    <rPh sb="0" eb="2">
      <t>ソウタイ</t>
    </rPh>
    <rPh sb="2" eb="4">
      <t>シツド</t>
    </rPh>
    <phoneticPr fontId="19"/>
  </si>
  <si>
    <t>塩素ガス</t>
    <rPh sb="0" eb="2">
      <t>エンソ</t>
    </rPh>
    <phoneticPr fontId="2"/>
  </si>
  <si>
    <t>二酸化炭素濃度</t>
    <rPh sb="0" eb="3">
      <t>ニサンカ</t>
    </rPh>
    <rPh sb="3" eb="5">
      <t>タンソ</t>
    </rPh>
    <rPh sb="5" eb="7">
      <t>ノウド</t>
    </rPh>
    <phoneticPr fontId="19"/>
  </si>
  <si>
    <t>レジオネラ属菌（遺伝子検査）</t>
    <rPh sb="5" eb="6">
      <t>ゾク</t>
    </rPh>
    <rPh sb="6" eb="7">
      <t>キン</t>
    </rPh>
    <rPh sb="8" eb="11">
      <t>イデンシ</t>
    </rPh>
    <rPh sb="11" eb="13">
      <t>ケンサ</t>
    </rPh>
    <phoneticPr fontId="3"/>
  </si>
  <si>
    <t>レジオネラ属菌（培養検査）</t>
    <rPh sb="5" eb="6">
      <t>ゾク</t>
    </rPh>
    <rPh sb="6" eb="7">
      <t>キン</t>
    </rPh>
    <rPh sb="8" eb="10">
      <t>バイヨウ</t>
    </rPh>
    <rPh sb="10" eb="12">
      <t>ケンサ</t>
    </rPh>
    <phoneticPr fontId="3"/>
  </si>
  <si>
    <t>照度(屋外プール)</t>
    <rPh sb="0" eb="2">
      <t>ショウド</t>
    </rPh>
    <rPh sb="3" eb="5">
      <t>オクガイ</t>
    </rPh>
    <phoneticPr fontId="19"/>
  </si>
  <si>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</si>
  <si>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表 １７　特定建築物衛生検査</t>
    <phoneticPr fontId="2"/>
  </si>
  <si>
    <t>居                                                                 室</t>
    <phoneticPr fontId="2"/>
  </si>
  <si>
    <t>飲料水</t>
    <rPh sb="0" eb="3">
      <t>インリョウスイ</t>
    </rPh>
    <phoneticPr fontId="2"/>
  </si>
  <si>
    <t>浮遊粉じんの量</t>
    <rPh sb="0" eb="2">
      <t>フユウ</t>
    </rPh>
    <rPh sb="2" eb="3">
      <t>フン</t>
    </rPh>
    <rPh sb="6" eb="7">
      <t>リョウ</t>
    </rPh>
    <phoneticPr fontId="2"/>
  </si>
  <si>
    <t>二酸化炭素</t>
    <rPh sb="0" eb="3">
      <t>ニサンカ</t>
    </rPh>
    <rPh sb="3" eb="5">
      <t>タンソ</t>
    </rPh>
    <phoneticPr fontId="2"/>
  </si>
  <si>
    <t>ホルムアルデヒド</t>
    <phoneticPr fontId="2"/>
  </si>
  <si>
    <t>残留塩素の含有率</t>
    <rPh sb="0" eb="2">
      <t>ザンリュウ</t>
    </rPh>
    <rPh sb="2" eb="4">
      <t>エンソ</t>
    </rPh>
    <rPh sb="5" eb="7">
      <t>ガンユウ</t>
    </rPh>
    <rPh sb="7" eb="8">
      <t>リツ</t>
    </rPh>
    <phoneticPr fontId="2"/>
  </si>
  <si>
    <t>浮遊粉じん</t>
    <rPh sb="0" eb="2">
      <t>フユウ</t>
    </rPh>
    <rPh sb="2" eb="3">
      <t>フン</t>
    </rPh>
    <phoneticPr fontId="2"/>
  </si>
  <si>
    <t>遊離残留塩素の
含有率</t>
    <rPh sb="0" eb="2">
      <t>ユウリ</t>
    </rPh>
    <rPh sb="2" eb="4">
      <t>ザンリュウ</t>
    </rPh>
    <rPh sb="4" eb="6">
      <t>エンソ</t>
    </rPh>
    <rPh sb="7" eb="9">
      <t>ガンユウ</t>
    </rPh>
    <rPh sb="9" eb="10">
      <t>リツ</t>
    </rPh>
    <phoneticPr fontId="2"/>
  </si>
  <si>
    <t>水質検査</t>
    <rPh sb="0" eb="2">
      <t>スイシツ</t>
    </rPh>
    <rPh sb="2" eb="4">
      <t>ケンサ</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</si>
  <si>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6以下、二酸化炭素の含有率は100万分の1000以下、温度は18℃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8" eb="100">
      <t>イカ</t>
    </rPh>
    <rPh sb="101" eb="104">
      <t>ニサンカ</t>
    </rPh>
    <rPh sb="104" eb="106">
      <t>タンソ</t>
    </rPh>
    <rPh sb="109" eb="110">
      <t>リツ</t>
    </rPh>
    <rPh sb="114" eb="116">
      <t>マンブン</t>
    </rPh>
    <rPh sb="121" eb="123">
      <t>イカ</t>
    </rPh>
    <rPh sb="124" eb="126">
      <t>オンド</t>
    </rPh>
    <rPh sb="130" eb="132">
      <t>イジョウ</t>
    </rPh>
    <rPh sb="136" eb="138">
      <t>イカ</t>
    </rPh>
    <rPh sb="139" eb="141">
      <t>ソウタイ</t>
    </rPh>
    <rPh sb="141" eb="143">
      <t>シツド</t>
    </rPh>
    <rPh sb="147" eb="149">
      <t>イジョウ</t>
    </rPh>
    <rPh sb="153" eb="155">
      <t>イカ</t>
    </rPh>
    <rPh sb="156" eb="158">
      <t>キリュウ</t>
    </rPh>
    <rPh sb="164" eb="165">
      <t>ビョウ</t>
    </rPh>
    <rPh sb="165" eb="167">
      <t>イカ</t>
    </rPh>
    <rPh sb="169" eb="171">
      <t>インリョウ</t>
    </rPh>
    <rPh sb="171" eb="172">
      <t>スイ</t>
    </rPh>
    <rPh sb="196" eb="198">
      <t>スイシツ</t>
    </rPh>
    <rPh sb="198" eb="200">
      <t>ケンサ</t>
    </rPh>
    <rPh sb="201" eb="203">
      <t>スイドウ</t>
    </rPh>
    <rPh sb="203" eb="204">
      <t>ホウ</t>
    </rPh>
    <rPh sb="205" eb="207">
      <t>スイシツ</t>
    </rPh>
    <rPh sb="207" eb="209">
      <t>キジュン</t>
    </rPh>
    <rPh sb="210" eb="212">
      <t>テキゴウ</t>
    </rPh>
    <rPh sb="217" eb="218">
      <t>テキ</t>
    </rPh>
    <phoneticPr fontId="2"/>
  </si>
  <si>
    <t>資料：保健医療政策部生活衛生担当</t>
    <rPh sb="3" eb="5">
      <t>ホケン</t>
    </rPh>
    <rPh sb="5" eb="7">
      <t>イリョウ</t>
    </rPh>
    <rPh sb="7" eb="10">
      <t>セイサクブ</t>
    </rPh>
    <rPh sb="10" eb="12">
      <t>セイカツ</t>
    </rPh>
    <rPh sb="12" eb="14">
      <t>エイセイ</t>
    </rPh>
    <rPh sb="14" eb="16">
      <t>タントウ</t>
    </rPh>
    <phoneticPr fontId="2"/>
  </si>
  <si>
    <t>表 １８　特定建築物維持管理</t>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</si>
  <si>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</si>
  <si>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検査項目
延　　数</t>
    <rPh sb="2" eb="4">
      <t>コウモク</t>
    </rPh>
    <phoneticPr fontId="2"/>
  </si>
  <si>
    <t>帳簿書類
の備付け</t>
    <phoneticPr fontId="2"/>
  </si>
  <si>
    <t>空気環境の
測定回数
（2ヶ月に1回）</t>
    <phoneticPr fontId="2"/>
  </si>
  <si>
    <t>ホルムアルデ
ヒド量の測定</t>
    <phoneticPr fontId="2"/>
  </si>
  <si>
    <t>浮遊粉じん量
の基準の遵守</t>
    <phoneticPr fontId="2"/>
  </si>
  <si>
    <t>一酸化炭素の含有率の基準の遵守</t>
  </si>
  <si>
    <t>二酸化炭素の含有率の基準の遵守</t>
  </si>
  <si>
    <t>温度の基準
の遵守</t>
    <phoneticPr fontId="2"/>
  </si>
  <si>
    <t>相対湿度の
基準の遵守</t>
    <phoneticPr fontId="2"/>
  </si>
  <si>
    <t>気流の基準
の遵守</t>
    <phoneticPr fontId="2"/>
  </si>
  <si>
    <t>ホルムアルデ
ヒド量の基準
の遵守</t>
    <phoneticPr fontId="2"/>
  </si>
  <si>
    <t>冷却塔への
供給水に必要
な措置</t>
    <phoneticPr fontId="2"/>
  </si>
  <si>
    <t>加湿装置への供給水に必要な措置</t>
  </si>
  <si>
    <t>冷却塔及び冷却水の汚れの点検</t>
    <phoneticPr fontId="2"/>
  </si>
  <si>
    <t>冷却塔、冷却水の水管の清掃</t>
    <phoneticPr fontId="2"/>
  </si>
  <si>
    <t>加湿装置の
汚れの点検</t>
    <phoneticPr fontId="2"/>
  </si>
  <si>
    <t>加湿装置
の清掃</t>
    <phoneticPr fontId="2"/>
  </si>
  <si>
    <t>排水受けの汚れ及び閉塞の状況の点検</t>
    <phoneticPr fontId="2"/>
  </si>
  <si>
    <t>遊離残留塩素の含有率の
検査</t>
    <phoneticPr fontId="2"/>
  </si>
  <si>
    <t>遊離残留塩素の含有率の
基準の遵守</t>
    <phoneticPr fontId="2"/>
  </si>
  <si>
    <t>（ﾎﾙﾑｱﾙﾃﾞﾋﾄﾞを除く）</t>
    <phoneticPr fontId="2"/>
  </si>
  <si>
    <t>（１月以内ごと）</t>
    <phoneticPr fontId="2"/>
  </si>
  <si>
    <t>（１年以内ごと）</t>
    <phoneticPr fontId="2"/>
  </si>
  <si>
    <t>（(２２)を除く）</t>
    <phoneticPr fontId="2"/>
  </si>
  <si>
    <t>（(２３)を除く）</t>
    <phoneticPr fontId="2"/>
  </si>
  <si>
    <t>不適</t>
  </si>
  <si>
    <t>総数</t>
  </si>
  <si>
    <t>件数</t>
  </si>
  <si>
    <t>総　数</t>
    <rPh sb="0" eb="1">
      <t>フサ</t>
    </rPh>
    <rPh sb="2" eb="3">
      <t>カズ</t>
    </rPh>
    <phoneticPr fontId="2"/>
  </si>
  <si>
    <t>川崎</t>
    <rPh sb="0" eb="2">
      <t>カ</t>
    </rPh>
    <phoneticPr fontId="2"/>
  </si>
  <si>
    <t>幸</t>
    <rPh sb="0" eb="1">
      <t>サ</t>
    </rPh>
    <phoneticPr fontId="2"/>
  </si>
  <si>
    <t>中原</t>
    <rPh sb="0" eb="2">
      <t>ナ</t>
    </rPh>
    <phoneticPr fontId="2"/>
  </si>
  <si>
    <t>高津</t>
    <rPh sb="0" eb="2">
      <t>タ</t>
    </rPh>
    <phoneticPr fontId="2"/>
  </si>
  <si>
    <t>宮前</t>
    <rPh sb="0" eb="2">
      <t>ミ</t>
    </rPh>
    <phoneticPr fontId="2"/>
  </si>
  <si>
    <t>麻生</t>
    <rPh sb="0" eb="2">
      <t>ア</t>
    </rPh>
    <phoneticPr fontId="2"/>
  </si>
  <si>
    <t>中央式給湯設備における給湯水の遊離残留塩素の含有率の検査</t>
    <phoneticPr fontId="2"/>
  </si>
  <si>
    <t>(22)の給湯水の遊離残留塩素の含有率の基準の遵守</t>
    <phoneticPr fontId="2"/>
  </si>
  <si>
    <t>水質の検査（(20),(22),(26)を除く）</t>
    <phoneticPr fontId="2"/>
  </si>
  <si>
    <t>水質基準の基準の遵守（(21),(23),(27)を除く）</t>
    <phoneticPr fontId="2"/>
  </si>
  <si>
    <t>中央式給湯設備における給湯水質の検査</t>
    <phoneticPr fontId="2"/>
  </si>
  <si>
    <t>(26)の給湯水質の基準の遵守</t>
    <phoneticPr fontId="2"/>
  </si>
  <si>
    <t>貯水槽の
清掃</t>
    <phoneticPr fontId="2"/>
  </si>
  <si>
    <t>貯湯槽の
清掃</t>
    <phoneticPr fontId="2"/>
  </si>
  <si>
    <t>遊離残留塩素の含有率
の検査</t>
    <phoneticPr fontId="2"/>
  </si>
  <si>
    <t>雑用水の
水槽の点検</t>
    <rPh sb="0" eb="3">
      <t>ザツヨウスイ</t>
    </rPh>
    <rPh sb="4" eb="6">
      <t>スイソウ</t>
    </rPh>
    <rPh sb="7" eb="9">
      <t>テンケン</t>
    </rPh>
    <phoneticPr fontId="2"/>
  </si>
  <si>
    <t>水質の検査</t>
    <phoneticPr fontId="2"/>
  </si>
  <si>
    <t>pH値の基準の遵守</t>
    <phoneticPr fontId="2"/>
  </si>
  <si>
    <t>臭気の基準
の遵守</t>
    <phoneticPr fontId="2"/>
  </si>
  <si>
    <t>外観の基準の遵守</t>
    <phoneticPr fontId="2"/>
  </si>
  <si>
    <t>大腸菌の基準の遵守</t>
    <phoneticPr fontId="2"/>
  </si>
  <si>
    <t>濁度の基準の遵守</t>
    <phoneticPr fontId="2"/>
  </si>
  <si>
    <t>排水に関する
設備の清掃</t>
    <phoneticPr fontId="2"/>
  </si>
  <si>
    <t>大掃除の
実施</t>
    <rPh sb="1" eb="3">
      <t>ソウジ</t>
    </rPh>
    <phoneticPr fontId="2"/>
  </si>
  <si>
    <t>ねずみ等
の防除</t>
    <phoneticPr fontId="2"/>
  </si>
  <si>
    <t>（(２９)を除く）</t>
    <phoneticPr fontId="2"/>
  </si>
  <si>
    <t>資料：保健医療政策部生活衛生担当</t>
    <rPh sb="0" eb="2">
      <t>シリョウ</t>
    </rPh>
    <rPh sb="3" eb="10">
      <t>ホケンイリョウセイサクブ</t>
    </rPh>
    <rPh sb="10" eb="12">
      <t>セイカツ</t>
    </rPh>
    <rPh sb="12" eb="14">
      <t>エイセイ</t>
    </rPh>
    <rPh sb="14" eb="16">
      <t>タントウ</t>
    </rPh>
    <phoneticPr fontId="2"/>
  </si>
  <si>
    <t>表 １９　衛生指導状況</t>
    <phoneticPr fontId="2"/>
  </si>
  <si>
    <t>美容所</t>
    <rPh sb="0" eb="2">
      <t>ビヨウ</t>
    </rPh>
    <rPh sb="2" eb="3">
      <t>ショ</t>
    </rPh>
    <phoneticPr fontId="2"/>
  </si>
  <si>
    <t>クリーニング所等</t>
    <rPh sb="6" eb="7">
      <t>ショ</t>
    </rPh>
    <rPh sb="7" eb="8">
      <t>トウ</t>
    </rPh>
    <phoneticPr fontId="2"/>
  </si>
  <si>
    <t>墓地等</t>
    <rPh sb="0" eb="2">
      <t>ボチ</t>
    </rPh>
    <rPh sb="2" eb="3">
      <t>ナド</t>
    </rPh>
    <phoneticPr fontId="2"/>
  </si>
  <si>
    <t>畜舎家禽舎</t>
    <rPh sb="0" eb="2">
      <t>チクシャ</t>
    </rPh>
    <rPh sb="2" eb="4">
      <t>カキン</t>
    </rPh>
    <rPh sb="4" eb="5">
      <t>シャ</t>
    </rPh>
    <phoneticPr fontId="2"/>
  </si>
  <si>
    <t>温泉</t>
    <rPh sb="0" eb="2">
      <t>オンセン</t>
    </rPh>
    <phoneticPr fontId="2"/>
  </si>
  <si>
    <t>高齢者福祉
施設等</t>
    <rPh sb="0" eb="3">
      <t>コウレイシャ</t>
    </rPh>
    <rPh sb="3" eb="4">
      <t>フク</t>
    </rPh>
    <rPh sb="4" eb="5">
      <t>シ</t>
    </rPh>
    <rPh sb="6" eb="8">
      <t>シセツ</t>
    </rPh>
    <rPh sb="8" eb="9">
      <t>トウ</t>
    </rPh>
    <phoneticPr fontId="2"/>
  </si>
  <si>
    <t>えな産あい</t>
    <rPh sb="2" eb="3">
      <t>サン</t>
    </rPh>
    <phoneticPr fontId="2"/>
  </si>
  <si>
    <t>回数</t>
    <rPh sb="0" eb="2">
      <t>カイスウ</t>
    </rPh>
    <phoneticPr fontId="2"/>
  </si>
  <si>
    <t>人数</t>
    <rPh sb="0" eb="2">
      <t>ニンズウ</t>
    </rPh>
    <phoneticPr fontId="2"/>
  </si>
  <si>
    <t>衛生講習会</t>
    <rPh sb="0" eb="2">
      <t>エイセイ</t>
    </rPh>
    <rPh sb="2" eb="5">
      <t>コウシュウカイ</t>
    </rPh>
    <phoneticPr fontId="2"/>
  </si>
  <si>
    <t>来所相談等</t>
    <rPh sb="0" eb="1">
      <t>ライ</t>
    </rPh>
    <rPh sb="1" eb="2">
      <t>ショ</t>
    </rPh>
    <rPh sb="2" eb="4">
      <t>ソウダン</t>
    </rPh>
    <rPh sb="4" eb="5">
      <t>トウ</t>
    </rPh>
    <phoneticPr fontId="2"/>
  </si>
  <si>
    <t>表 ２０　苦情相談処理</t>
    <phoneticPr fontId="2"/>
  </si>
  <si>
    <t>クリーニング所等</t>
    <rPh sb="0" eb="1">
      <t>ナド</t>
    </rPh>
    <phoneticPr fontId="2"/>
  </si>
  <si>
    <t>特定建築物</t>
    <rPh sb="0" eb="2">
      <t>トクテイ</t>
    </rPh>
    <rPh sb="2" eb="4">
      <t>ケンチク</t>
    </rPh>
    <rPh sb="4" eb="5">
      <t>ブツ</t>
    </rPh>
    <phoneticPr fontId="2"/>
  </si>
  <si>
    <t>表 ２１ 　行政処分等</t>
    <phoneticPr fontId="2"/>
  </si>
  <si>
    <t>クリーニング所等</t>
  </si>
  <si>
    <t>口頭指導</t>
    <rPh sb="0" eb="2">
      <t>コウトウ</t>
    </rPh>
    <rPh sb="2" eb="4">
      <t>シドウ</t>
    </rPh>
    <phoneticPr fontId="2"/>
  </si>
  <si>
    <t>指導票</t>
    <rPh sb="0" eb="2">
      <t>シドウ</t>
    </rPh>
    <rPh sb="2" eb="3">
      <t>ヒョウ</t>
    </rPh>
    <phoneticPr fontId="2"/>
  </si>
  <si>
    <t>通知</t>
    <rPh sb="0" eb="2">
      <t>ツウチ</t>
    </rPh>
    <phoneticPr fontId="2"/>
  </si>
  <si>
    <t>無確認／無許可</t>
    <rPh sb="0" eb="1">
      <t>ム</t>
    </rPh>
    <rPh sb="1" eb="3">
      <t>カクニン</t>
    </rPh>
    <rPh sb="4" eb="7">
      <t>ムキョカ</t>
    </rPh>
    <phoneticPr fontId="2"/>
  </si>
  <si>
    <t>表 ２２　クリーニング師免許取扱い</t>
    <phoneticPr fontId="2"/>
  </si>
  <si>
    <t>新規申請</t>
    <rPh sb="0" eb="2">
      <t>シンキ</t>
    </rPh>
    <rPh sb="2" eb="4">
      <t>シンセイ</t>
    </rPh>
    <phoneticPr fontId="2"/>
  </si>
  <si>
    <t>書換申請</t>
    <rPh sb="0" eb="2">
      <t>カキカエ</t>
    </rPh>
    <rPh sb="2" eb="4">
      <t>シンセイ</t>
    </rPh>
    <phoneticPr fontId="2"/>
  </si>
  <si>
    <t>再交付申請</t>
    <rPh sb="0" eb="3">
      <t>サイコウフ</t>
    </rPh>
    <rPh sb="3" eb="5">
      <t>シンセイ</t>
    </rPh>
    <phoneticPr fontId="2"/>
  </si>
  <si>
    <t>返納届</t>
    <rPh sb="0" eb="2">
      <t>ヘンノウ</t>
    </rPh>
    <rPh sb="2" eb="3">
      <t>トド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</si>
</sst>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quot;△ &quot;#,##0;&quot;-&quot;"/>
    <numFmt numFmtId="177" formatCode="#,##0_ "/>
    <numFmt numFmtId="178" formatCode="#,###"/>
    <numFmt numFmtId="179" formatCode="\(#\)"/>
  </numFmts>
  <fonts count="4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sz val="11"/>
      <name val="ＭＳ Ｐ明朝"/>
      <family val="1"/>
      <charset val="128"/>
    </font>
    <font>
      <sz val="7"/>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sz val="6"/>
      <name val="ＭＳ Ｐ明朝"/>
      <family val="1"/>
      <charset val="128"/>
    </font>
    <font>
      <sz val="7"/>
      <name val="ＭＳ Ｐゴシック"/>
      <family val="3"/>
      <charset val="128"/>
    </font>
    <font>
      <b/>
      <sz val="6"/>
      <name val="ＭＳ Ｐ明朝"/>
      <family val="1"/>
      <charset val="128"/>
    </font>
    <font>
      <sz val="9"/>
      <color theme="1"/>
      <name val="ＭＳ Ｐ明朝"/>
      <family val="1"/>
      <charset val="128"/>
    </font>
    <font>
      <sz val="10"/>
      <name val="ＭＳ Ｐゴシック"/>
      <family val="3"/>
      <charset val="128"/>
    </font>
    <font>
      <b/>
      <sz val="7"/>
      <name val="ＭＳ Ｐ明朝"/>
      <family val="1"/>
      <charset val="128"/>
    </font>
    <font>
      <sz val="12"/>
      <color theme="1"/>
      <name val="ＭＳ Ｐゴシック"/>
      <family val="3"/>
      <charset val="128"/>
    </font>
    <font>
      <sz val="9"/>
      <color theme="1"/>
      <name val="ＭＳ Ｐゴシック"/>
      <family val="3"/>
      <charset val="128"/>
    </font>
    <font>
      <sz val="8"/>
      <color theme="1"/>
      <name val="ＭＳ Ｐ明朝"/>
      <family val="1"/>
      <charset val="128"/>
    </font>
    <font>
      <sz val="7"/>
      <color theme="1"/>
      <name val="ＭＳ Ｐ明朝"/>
      <family val="1"/>
      <charset val="128"/>
    </font>
    <font>
      <sz val="8"/>
      <color theme="1"/>
      <name val="ＭＳ Ｐゴシック"/>
      <family val="3"/>
      <charset val="128"/>
    </font>
    <font>
      <b/>
      <sz val="7"/>
      <color theme="1"/>
      <name val="ＭＳ Ｐ明朝"/>
      <family val="1"/>
      <charset val="128"/>
    </font>
    <font>
      <b/>
      <sz val="8"/>
      <color theme="1"/>
      <name val="ＭＳ Ｐゴシック"/>
      <family val="3"/>
      <charset val="128"/>
    </font>
    <font>
      <sz val="11"/>
      <color theme="1"/>
      <name val="ＭＳ Ｐゴシック"/>
      <family val="3"/>
      <charset val="128"/>
    </font>
    <font>
      <sz val="14"/>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ゴシック"/>
      <family val="2"/>
      <charset val="128"/>
    </font>
    <font>
      <sz val="9"/>
      <color theme="1"/>
      <name val="ＭＳ Ｐゴシック"/>
      <family val="2"/>
      <charset val="128"/>
    </font>
    <font>
      <b/>
      <sz val="8"/>
      <color theme="1"/>
      <name val="ＭＳ Ｐ明朝"/>
      <family val="1"/>
      <charset val="128"/>
    </font>
    <font>
      <sz val="6"/>
      <color theme="1"/>
      <name val="ＭＳ Ｐ明朝"/>
      <family val="1"/>
      <charset val="128"/>
    </font>
    <font>
      <sz val="6"/>
      <color theme="1"/>
      <name val="ＭＳ Ｐゴシック"/>
      <family val="3"/>
      <charset val="128"/>
    </font>
    <font>
      <b/>
      <sz val="8"/>
      <name val="ＭＳ Ｐ明朝"/>
      <family val="1"/>
      <charset val="128"/>
    </font>
    <font>
      <sz val="5"/>
      <color theme="1"/>
      <name val="ＭＳ Ｐ明朝"/>
      <family val="1"/>
      <charset val="128"/>
    </font>
    <font>
      <sz val="10"/>
      <color theme="1"/>
      <name val="ＭＳ Ｐゴシック"/>
      <family val="3"/>
      <charset val="128"/>
    </font>
    <font>
      <sz val="10"/>
      <color theme="1"/>
      <name val="ＭＳ Ｐ明朝"/>
      <family val="1"/>
      <charset val="128"/>
    </font>
    <font>
      <b/>
      <sz val="7"/>
      <color theme="1"/>
      <name val="ＭＳ Ｐゴシック"/>
      <family val="3"/>
      <charset val="128"/>
    </font>
    <font>
      <b/>
      <sz val="7"/>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018">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7" fillId="0" borderId="0" xfId="0" applyFont="1"/>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horizontal="left" vertical="center"/>
    </xf>
    <xf numFmtId="0" fontId="6" fillId="0" borderId="0" xfId="0" applyFont="1" applyAlignment="1">
      <alignment horizontal="left"/>
    </xf>
    <xf numFmtId="41" fontId="6" fillId="0" borderId="1" xfId="1" applyNumberFormat="1" applyFont="1" applyFill="1" applyBorder="1" applyAlignment="1"/>
    <xf numFmtId="41" fontId="6" fillId="0" borderId="6" xfId="1" applyNumberFormat="1" applyFont="1" applyFill="1" applyBorder="1" applyAlignment="1"/>
    <xf numFmtId="41" fontId="6" fillId="0" borderId="5" xfId="1" applyNumberFormat="1" applyFont="1" applyFill="1" applyBorder="1" applyAlignment="1"/>
    <xf numFmtId="41" fontId="6" fillId="0" borderId="3" xfId="1" applyNumberFormat="1" applyFont="1" applyFill="1" applyBorder="1" applyAlignment="1"/>
    <xf numFmtId="41" fontId="6" fillId="0" borderId="5" xfId="1" applyNumberFormat="1" applyFont="1" applyFill="1" applyBorder="1" applyAlignment="1">
      <alignment horizontal="right"/>
    </xf>
    <xf numFmtId="41" fontId="6" fillId="0" borderId="5" xfId="0" applyNumberFormat="1" applyFont="1" applyFill="1" applyBorder="1" applyAlignment="1"/>
    <xf numFmtId="41" fontId="6" fillId="0" borderId="3" xfId="0" applyNumberFormat="1" applyFont="1" applyFill="1" applyBorder="1"/>
    <xf numFmtId="41" fontId="6" fillId="0" borderId="5" xfId="0" applyNumberFormat="1" applyFont="1" applyFill="1" applyBorder="1"/>
    <xf numFmtId="0" fontId="6" fillId="0" borderId="2" xfId="0" applyFont="1" applyFill="1" applyBorder="1" applyAlignment="1">
      <alignment horizontal="distributed" vertical="center"/>
    </xf>
    <xf numFmtId="0" fontId="7" fillId="0" borderId="0" xfId="0" applyFont="1" applyFill="1"/>
    <xf numFmtId="0" fontId="6" fillId="0" borderId="0" xfId="0" applyFont="1" applyFill="1" applyBorder="1" applyAlignment="1">
      <alignment horizontal="distributed" vertical="center"/>
    </xf>
    <xf numFmtId="0" fontId="7" fillId="0" borderId="0" xfId="0" applyFont="1" applyFill="1" applyBorder="1"/>
    <xf numFmtId="49" fontId="6" fillId="0" borderId="0" xfId="0" applyNumberFormat="1" applyFont="1" applyFill="1" applyBorder="1" applyAlignment="1">
      <alignment horizontal="distributed" vertical="center"/>
    </xf>
    <xf numFmtId="41" fontId="6" fillId="0" borderId="1" xfId="0" applyNumberFormat="1" applyFont="1" applyFill="1" applyBorder="1" applyAlignment="1"/>
    <xf numFmtId="41" fontId="6" fillId="0" borderId="1" xfId="0" applyNumberFormat="1" applyFont="1" applyFill="1" applyBorder="1"/>
    <xf numFmtId="49" fontId="6" fillId="0" borderId="4" xfId="0" applyNumberFormat="1" applyFont="1" applyFill="1" applyBorder="1" applyAlignment="1">
      <alignment horizontal="distributed" vertical="center"/>
    </xf>
    <xf numFmtId="41" fontId="6" fillId="0" borderId="6" xfId="0" applyNumberFormat="1" applyFont="1" applyFill="1" applyBorder="1"/>
    <xf numFmtId="41" fontId="8" fillId="0" borderId="1" xfId="1" applyNumberFormat="1" applyFont="1" applyFill="1" applyBorder="1" applyAlignment="1"/>
    <xf numFmtId="41" fontId="8" fillId="0" borderId="3" xfId="1" applyNumberFormat="1" applyFont="1" applyFill="1" applyBorder="1" applyAlignment="1"/>
    <xf numFmtId="0" fontId="6" fillId="0" borderId="0" xfId="0" applyNumberFormat="1" applyFont="1" applyAlignment="1">
      <alignment vertical="center"/>
    </xf>
    <xf numFmtId="0" fontId="6" fillId="0" borderId="0" xfId="0" applyFont="1" applyFill="1" applyAlignment="1">
      <alignment vertical="center" wrapText="1"/>
    </xf>
    <xf numFmtId="0" fontId="5" fillId="0" borderId="0" xfId="0" applyNumberFormat="1" applyFont="1" applyAlignment="1">
      <alignmen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9" xfId="0" applyFont="1" applyFill="1" applyBorder="1" applyAlignment="1">
      <alignment horizontal="center"/>
    </xf>
    <xf numFmtId="0" fontId="6" fillId="0" borderId="4" xfId="0" applyFont="1" applyFill="1" applyBorder="1" applyAlignment="1">
      <alignment horizontal="center"/>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xf>
    <xf numFmtId="0" fontId="6" fillId="0" borderId="0" xfId="0" applyFont="1" applyFill="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distributed" vertical="center" wrapText="1"/>
    </xf>
    <xf numFmtId="0" fontId="6" fillId="0" borderId="14" xfId="0" applyFont="1" applyBorder="1" applyAlignment="1">
      <alignment horizontal="distributed" vertical="center"/>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7" fillId="0" borderId="0" xfId="0" applyFont="1" applyAlignment="1">
      <alignment vertical="center"/>
    </xf>
    <xf numFmtId="49" fontId="6" fillId="0" borderId="9"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1" fontId="6" fillId="0" borderId="1" xfId="0" applyNumberFormat="1" applyFont="1" applyFill="1" applyBorder="1" applyAlignment="1">
      <alignment vertical="center"/>
    </xf>
    <xf numFmtId="0" fontId="7" fillId="0" borderId="0" xfId="0" applyFont="1" applyFill="1" applyAlignment="1">
      <alignment vertical="center"/>
    </xf>
    <xf numFmtId="49" fontId="6"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1" fontId="8" fillId="0" borderId="1" xfId="0" applyNumberFormat="1" applyFont="1" applyFill="1" applyBorder="1" applyAlignment="1">
      <alignment vertical="center"/>
    </xf>
    <xf numFmtId="49" fontId="6" fillId="0" borderId="17"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1" fontId="6" fillId="0" borderId="19" xfId="1" applyNumberFormat="1" applyFont="1" applyFill="1" applyBorder="1" applyAlignment="1">
      <alignment vertical="center"/>
    </xf>
    <xf numFmtId="41" fontId="6" fillId="0" borderId="20" xfId="0" applyNumberFormat="1" applyFont="1" applyFill="1" applyBorder="1" applyAlignment="1">
      <alignment vertical="center"/>
    </xf>
    <xf numFmtId="41" fontId="6" fillId="0" borderId="20" xfId="1" applyNumberFormat="1" applyFont="1" applyFill="1" applyBorder="1" applyAlignment="1">
      <alignment horizontal="right" vertical="center"/>
    </xf>
    <xf numFmtId="41" fontId="6" fillId="0" borderId="19" xfId="1"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1" fontId="6" fillId="0" borderId="1" xfId="1" applyNumberFormat="1" applyFont="1" applyFill="1" applyBorder="1" applyAlignment="1">
      <alignment vertical="center"/>
    </xf>
    <xf numFmtId="41" fontId="6" fillId="0" borderId="5" xfId="0"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1" xfId="1" applyNumberFormat="1" applyFont="1" applyFill="1" applyBorder="1" applyAlignment="1">
      <alignment horizontal="right" vertical="center"/>
    </xf>
    <xf numFmtId="49" fontId="6" fillId="0" borderId="0" xfId="0" applyNumberFormat="1" applyFont="1" applyFill="1" applyBorder="1" applyAlignment="1">
      <alignment horizontal="distributed" vertical="center"/>
    </xf>
    <xf numFmtId="49" fontId="6" fillId="0" borderId="16" xfId="0" applyNumberFormat="1" applyFont="1" applyFill="1" applyBorder="1" applyAlignment="1">
      <alignment horizontal="distributed"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49" fontId="6" fillId="0" borderId="4"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1" fontId="6" fillId="0" borderId="6" xfId="1" applyNumberFormat="1" applyFont="1" applyFill="1" applyBorder="1" applyAlignment="1">
      <alignment vertical="center"/>
    </xf>
    <xf numFmtId="41" fontId="6" fillId="0" borderId="3" xfId="0" applyNumberFormat="1" applyFont="1" applyFill="1" applyBorder="1" applyAlignment="1">
      <alignment vertical="center"/>
    </xf>
    <xf numFmtId="41" fontId="6" fillId="0" borderId="3" xfId="1" applyNumberFormat="1" applyFont="1" applyFill="1" applyBorder="1" applyAlignment="1">
      <alignment horizontal="right" vertical="center"/>
    </xf>
    <xf numFmtId="41" fontId="6" fillId="0" borderId="6" xfId="1" applyNumberFormat="1" applyFont="1" applyFill="1" applyBorder="1" applyAlignment="1">
      <alignment horizontal="right" vertical="center"/>
    </xf>
    <xf numFmtId="0" fontId="6" fillId="0" borderId="0" xfId="0" applyNumberFormat="1" applyFont="1" applyFill="1" applyAlignment="1">
      <alignment vertical="center"/>
    </xf>
    <xf numFmtId="0" fontId="6" fillId="0" borderId="0" xfId="0" applyFont="1" applyFill="1" applyAlignment="1">
      <alignment vertical="center"/>
    </xf>
    <xf numFmtId="41" fontId="7" fillId="0" borderId="0" xfId="0" applyNumberFormat="1" applyFont="1" applyAlignment="1">
      <alignment vertical="center"/>
    </xf>
    <xf numFmtId="0" fontId="0" fillId="0" borderId="0" xfId="0" applyFill="1"/>
    <xf numFmtId="41" fontId="0" fillId="0" borderId="0" xfId="0" applyNumberFormat="1" applyFill="1"/>
    <xf numFmtId="41" fontId="0" fillId="0" borderId="0" xfId="0" applyNumberFormat="1"/>
    <xf numFmtId="0" fontId="5" fillId="0" borderId="22" xfId="0" applyNumberFormat="1" applyFont="1" applyFill="1" applyBorder="1" applyAlignment="1">
      <alignment vertical="top"/>
    </xf>
    <xf numFmtId="0" fontId="3" fillId="0" borderId="22" xfId="0" applyNumberFormat="1" applyFont="1" applyFill="1" applyBorder="1" applyAlignment="1">
      <alignment vertical="top" wrapText="1"/>
    </xf>
    <xf numFmtId="0" fontId="10" fillId="0" borderId="0" xfId="0" applyFont="1" applyFill="1"/>
    <xf numFmtId="0" fontId="11" fillId="0" borderId="18" xfId="0" applyFont="1" applyFill="1" applyBorder="1" applyAlignment="1">
      <alignment horizontal="center"/>
    </xf>
    <xf numFmtId="0" fontId="11" fillId="0" borderId="20" xfId="0" applyFont="1" applyFill="1" applyBorder="1" applyAlignment="1">
      <alignment horizontal="center"/>
    </xf>
    <xf numFmtId="0" fontId="11" fillId="0" borderId="20" xfId="0" applyFont="1" applyFill="1" applyBorder="1" applyAlignment="1">
      <alignment horizontal="center" vertical="distributed" textRotation="255"/>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0" xfId="0" applyFont="1" applyFill="1" applyBorder="1" applyAlignment="1">
      <alignment horizontal="center" vertical="distributed" textRotation="255" wrapText="1"/>
    </xf>
    <xf numFmtId="0" fontId="11" fillId="0" borderId="19" xfId="0" applyFont="1" applyFill="1" applyBorder="1" applyAlignment="1">
      <alignment horizontal="center" vertical="distributed" textRotation="255" wrapText="1"/>
    </xf>
    <xf numFmtId="0" fontId="11" fillId="0" borderId="19" xfId="0" applyFont="1" applyFill="1" applyBorder="1" applyAlignment="1">
      <alignment horizontal="center" vertical="distributed" textRotation="255" shrinkToFit="1"/>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xf>
    <xf numFmtId="0" fontId="11" fillId="0" borderId="0" xfId="0" applyFont="1" applyFill="1"/>
    <xf numFmtId="0" fontId="11" fillId="2" borderId="0" xfId="0" applyFont="1" applyFill="1"/>
    <xf numFmtId="0" fontId="11" fillId="0" borderId="16" xfId="0" applyFont="1" applyFill="1" applyBorder="1" applyAlignment="1">
      <alignment horizontal="center"/>
    </xf>
    <xf numFmtId="0" fontId="11" fillId="0" borderId="5" xfId="0" applyFont="1" applyFill="1" applyBorder="1" applyAlignment="1">
      <alignment horizontal="center"/>
    </xf>
    <xf numFmtId="0" fontId="11" fillId="0" borderId="5" xfId="0" applyFont="1" applyFill="1" applyBorder="1" applyAlignment="1">
      <alignment horizontal="center" vertical="distributed" textRotation="255"/>
    </xf>
    <xf numFmtId="0" fontId="11" fillId="0" borderId="23" xfId="0" applyFont="1" applyFill="1" applyBorder="1" applyAlignment="1">
      <alignment vertical="distributed" textRotation="255"/>
    </xf>
    <xf numFmtId="0" fontId="11" fillId="0" borderId="23" xfId="0" applyFont="1" applyFill="1" applyBorder="1" applyAlignment="1">
      <alignment horizontal="center" vertical="distributed" textRotation="255"/>
    </xf>
    <xf numFmtId="0" fontId="11" fillId="0" borderId="23" xfId="0" applyFont="1" applyFill="1" applyBorder="1" applyAlignment="1">
      <alignment horizontal="center" vertical="distributed" textRotation="255" shrinkToFit="1"/>
    </xf>
    <xf numFmtId="0" fontId="11" fillId="0" borderId="20" xfId="0" applyFont="1" applyFill="1" applyBorder="1" applyAlignment="1">
      <alignment horizontal="center" vertical="distributed" textRotation="255" shrinkToFit="1"/>
    </xf>
    <xf numFmtId="0" fontId="11" fillId="0" borderId="23" xfId="0" applyFont="1" applyFill="1" applyBorder="1" applyAlignment="1">
      <alignment horizontal="center" vertical="distributed" textRotation="255" wrapText="1" shrinkToFit="1"/>
    </xf>
    <xf numFmtId="0" fontId="11" fillId="0" borderId="24"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6" xfId="0" applyFont="1" applyFill="1" applyBorder="1" applyAlignment="1">
      <alignment horizontal="center" vertical="center" wrapText="1" shrinkToFit="1"/>
    </xf>
    <xf numFmtId="0" fontId="11" fillId="0" borderId="5" xfId="0" applyFont="1" applyFill="1" applyBorder="1" applyAlignment="1">
      <alignment horizontal="center" vertical="distributed" textRotation="255" wrapText="1"/>
    </xf>
    <xf numFmtId="0" fontId="11" fillId="0" borderId="1" xfId="0" applyFont="1" applyFill="1" applyBorder="1" applyAlignment="1">
      <alignment horizontal="center" vertical="distributed" textRotation="255" wrapText="1"/>
    </xf>
    <xf numFmtId="0" fontId="11" fillId="0" borderId="20" xfId="0" applyFont="1" applyFill="1" applyBorder="1" applyAlignment="1">
      <alignment horizontal="center" vertical="distributed" textRotation="255" wrapText="1" shrinkToFit="1"/>
    </xf>
    <xf numFmtId="0" fontId="11" fillId="0" borderId="1" xfId="0" applyFont="1" applyFill="1" applyBorder="1" applyAlignment="1">
      <alignment horizontal="center" vertical="distributed" textRotation="255" shrinkToFit="1"/>
    </xf>
    <xf numFmtId="0" fontId="11" fillId="0" borderId="24" xfId="0" applyFont="1" applyFill="1" applyBorder="1" applyAlignment="1">
      <alignment horizontal="center" vertical="distributed" textRotation="255"/>
    </xf>
    <xf numFmtId="0" fontId="11" fillId="0" borderId="18" xfId="0" applyFont="1" applyFill="1" applyBorder="1" applyAlignment="1">
      <alignment horizontal="center" vertical="distributed" textRotation="255"/>
    </xf>
    <xf numFmtId="0" fontId="11" fillId="0" borderId="26" xfId="0" applyFont="1" applyFill="1" applyBorder="1" applyAlignment="1">
      <alignment horizontal="center" vertical="distributed" textRotation="255"/>
    </xf>
    <xf numFmtId="0" fontId="11" fillId="0" borderId="27" xfId="0" applyFont="1" applyFill="1" applyBorder="1" applyAlignment="1">
      <alignment horizontal="center"/>
    </xf>
    <xf numFmtId="0" fontId="11" fillId="0" borderId="28" xfId="0" applyFont="1" applyFill="1" applyBorder="1" applyAlignment="1">
      <alignment horizontal="center"/>
    </xf>
    <xf numFmtId="0" fontId="11" fillId="0" borderId="28" xfId="0" applyFont="1" applyFill="1" applyBorder="1" applyAlignment="1">
      <alignment horizontal="center" vertical="distributed" textRotation="255"/>
    </xf>
    <xf numFmtId="0" fontId="11" fillId="0" borderId="23" xfId="0" applyFont="1" applyFill="1" applyBorder="1" applyAlignment="1">
      <alignment vertical="distributed"/>
    </xf>
    <xf numFmtId="0" fontId="11" fillId="0" borderId="28" xfId="0" applyFont="1" applyFill="1" applyBorder="1" applyAlignment="1">
      <alignment horizontal="center" vertical="distributed" textRotation="255" shrinkToFit="1"/>
    </xf>
    <xf numFmtId="0" fontId="11" fillId="0" borderId="23" xfId="0" applyFont="1" applyFill="1" applyBorder="1" applyAlignment="1">
      <alignment horizontal="center" vertical="distributed" textRotation="255" wrapText="1" shrinkToFit="1"/>
    </xf>
    <xf numFmtId="0" fontId="11" fillId="0" borderId="23" xfId="0" applyFont="1" applyFill="1" applyBorder="1" applyAlignment="1">
      <alignment horizontal="center" vertical="distributed" textRotation="255" wrapText="1"/>
    </xf>
    <xf numFmtId="0" fontId="11" fillId="0" borderId="23" xfId="0" applyFont="1" applyFill="1" applyBorder="1" applyAlignment="1">
      <alignment horizontal="center" vertical="distributed" textRotation="255"/>
    </xf>
    <xf numFmtId="0" fontId="11" fillId="0" borderId="28" xfId="0" applyFont="1" applyFill="1" applyBorder="1" applyAlignment="1">
      <alignment horizontal="center" vertical="distributed" textRotation="255" wrapText="1"/>
    </xf>
    <xf numFmtId="0" fontId="11" fillId="0" borderId="29" xfId="0" applyFont="1" applyFill="1" applyBorder="1" applyAlignment="1">
      <alignment horizontal="center" vertical="distributed" textRotation="255" wrapText="1"/>
    </xf>
    <xf numFmtId="0" fontId="11" fillId="0" borderId="28" xfId="0" applyFont="1" applyFill="1" applyBorder="1" applyAlignment="1">
      <alignment horizontal="center" vertical="distributed" textRotation="255" wrapText="1" shrinkToFit="1"/>
    </xf>
    <xf numFmtId="0" fontId="11" fillId="0" borderId="29" xfId="0" applyFont="1" applyFill="1" applyBorder="1" applyAlignment="1">
      <alignment horizontal="center" vertical="distributed" textRotation="255" shrinkToFit="1"/>
    </xf>
    <xf numFmtId="0" fontId="11" fillId="0" borderId="27" xfId="0" applyFont="1" applyFill="1" applyBorder="1" applyAlignment="1">
      <alignment horizontal="center" vertical="distributed" textRotation="255"/>
    </xf>
    <xf numFmtId="49" fontId="11" fillId="0" borderId="17" xfId="0" applyNumberFormat="1" applyFont="1" applyFill="1" applyBorder="1" applyAlignment="1">
      <alignment horizontal="center" vertical="center" textRotation="255"/>
    </xf>
    <xf numFmtId="41" fontId="11" fillId="0" borderId="17" xfId="0" applyNumberFormat="1" applyFont="1" applyFill="1" applyBorder="1" applyAlignment="1">
      <alignment horizontal="center" vertical="center"/>
    </xf>
    <xf numFmtId="49" fontId="11" fillId="0" borderId="18" xfId="0" applyNumberFormat="1" applyFont="1" applyFill="1" applyBorder="1" applyAlignment="1">
      <alignment horizontal="distributed" vertical="center"/>
    </xf>
    <xf numFmtId="41" fontId="11" fillId="0" borderId="5" xfId="0" applyNumberFormat="1" applyFont="1" applyFill="1" applyBorder="1" applyAlignment="1">
      <alignment horizontal="right" vertical="center"/>
    </xf>
    <xf numFmtId="41" fontId="11" fillId="0" borderId="19" xfId="0" applyNumberFormat="1" applyFont="1" applyFill="1" applyBorder="1" applyAlignment="1">
      <alignment horizontal="right" vertical="center"/>
    </xf>
    <xf numFmtId="41" fontId="11" fillId="0" borderId="20"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41" fontId="11" fillId="0" borderId="16" xfId="0" applyNumberFormat="1"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2" borderId="0" xfId="0" applyFont="1" applyFill="1" applyAlignment="1">
      <alignment vertical="center"/>
    </xf>
    <xf numFmtId="49" fontId="11" fillId="0" borderId="0" xfId="0" applyNumberFormat="1" applyFont="1" applyFill="1" applyBorder="1" applyAlignment="1">
      <alignment horizontal="center" vertical="center" textRotation="255"/>
    </xf>
    <xf numFmtId="41" fontId="11" fillId="0" borderId="0" xfId="0" applyNumberFormat="1" applyFont="1" applyFill="1" applyBorder="1" applyAlignment="1">
      <alignment horizontal="center" vertical="center"/>
    </xf>
    <xf numFmtId="49" fontId="11" fillId="0" borderId="16" xfId="0" applyNumberFormat="1" applyFont="1" applyFill="1" applyBorder="1" applyAlignment="1">
      <alignment horizontal="distributed" vertical="center"/>
    </xf>
    <xf numFmtId="41" fontId="11" fillId="0" borderId="5" xfId="0" applyNumberFormat="1" applyFont="1" applyFill="1" applyBorder="1" applyAlignment="1" applyProtection="1">
      <alignment horizontal="right" vertical="center"/>
    </xf>
    <xf numFmtId="41" fontId="11" fillId="0" borderId="1" xfId="0" applyNumberFormat="1" applyFont="1" applyFill="1" applyBorder="1" applyAlignment="1">
      <alignment horizontal="right" vertical="center"/>
    </xf>
    <xf numFmtId="41" fontId="11" fillId="0" borderId="1" xfId="0" applyNumberFormat="1" applyFont="1" applyFill="1" applyBorder="1" applyAlignment="1">
      <alignment vertical="center"/>
    </xf>
    <xf numFmtId="41" fontId="11" fillId="0" borderId="5" xfId="0" applyNumberFormat="1" applyFont="1" applyFill="1" applyBorder="1" applyAlignment="1">
      <alignment vertical="center"/>
    </xf>
    <xf numFmtId="41" fontId="11" fillId="3" borderId="5" xfId="0" applyNumberFormat="1" applyFont="1" applyFill="1" applyBorder="1" applyAlignment="1" applyProtection="1">
      <alignment horizontal="right" vertical="center"/>
    </xf>
    <xf numFmtId="41" fontId="11" fillId="3" borderId="5" xfId="0" applyNumberFormat="1" applyFont="1" applyFill="1" applyBorder="1" applyAlignment="1">
      <alignment horizontal="right" vertical="center"/>
    </xf>
    <xf numFmtId="41" fontId="11" fillId="3" borderId="1" xfId="0" applyNumberFormat="1" applyFont="1" applyFill="1" applyBorder="1" applyAlignment="1">
      <alignment vertical="center"/>
    </xf>
    <xf numFmtId="41" fontId="11" fillId="3" borderId="5" xfId="0" applyNumberFormat="1" applyFont="1" applyFill="1" applyBorder="1" applyAlignment="1">
      <alignment vertical="center"/>
    </xf>
    <xf numFmtId="41" fontId="11" fillId="0" borderId="0"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0" fontId="11" fillId="0" borderId="5" xfId="0" applyFont="1" applyFill="1" applyBorder="1" applyAlignment="1">
      <alignment vertical="center"/>
    </xf>
    <xf numFmtId="0" fontId="11" fillId="0" borderId="1" xfId="0" applyFont="1" applyFill="1" applyBorder="1" applyAlignment="1">
      <alignment vertical="center"/>
    </xf>
    <xf numFmtId="49" fontId="11" fillId="0" borderId="0" xfId="0" applyNumberFormat="1" applyFont="1" applyFill="1" applyBorder="1" applyAlignment="1">
      <alignment horizontal="center" vertical="center"/>
    </xf>
    <xf numFmtId="41" fontId="11" fillId="0" borderId="5" xfId="0" applyNumberFormat="1" applyFont="1" applyFill="1" applyBorder="1" applyAlignment="1" applyProtection="1">
      <alignment horizontal="right" vertical="center"/>
      <protection locked="0"/>
    </xf>
    <xf numFmtId="41" fontId="11" fillId="0" borderId="1" xfId="0" applyNumberFormat="1" applyFont="1" applyFill="1" applyBorder="1" applyAlignment="1" applyProtection="1">
      <alignment horizontal="right" vertical="center"/>
      <protection locked="0"/>
    </xf>
    <xf numFmtId="41" fontId="11" fillId="0" borderId="16" xfId="0" applyNumberFormat="1" applyFont="1" applyFill="1" applyBorder="1" applyAlignment="1" applyProtection="1">
      <alignment horizontal="right" vertical="center"/>
    </xf>
    <xf numFmtId="41" fontId="11" fillId="0" borderId="16" xfId="0" applyNumberFormat="1" applyFont="1" applyFill="1" applyBorder="1" applyAlignment="1" applyProtection="1">
      <alignment horizontal="right" vertical="center"/>
      <protection locked="0"/>
    </xf>
    <xf numFmtId="41" fontId="11" fillId="0" borderId="16" xfId="0" quotePrefix="1" applyNumberFormat="1" applyFont="1" applyFill="1" applyBorder="1" applyAlignment="1">
      <alignment horizontal="right" vertical="center"/>
    </xf>
    <xf numFmtId="41" fontId="11" fillId="3" borderId="5" xfId="0" applyNumberFormat="1" applyFont="1" applyFill="1" applyBorder="1" applyAlignment="1" applyProtection="1">
      <alignment horizontal="right" vertical="center"/>
      <protection locked="0"/>
    </xf>
    <xf numFmtId="41" fontId="11" fillId="3" borderId="1" xfId="0" applyNumberFormat="1" applyFont="1" applyFill="1" applyBorder="1" applyAlignment="1" applyProtection="1">
      <alignment horizontal="right" vertical="center"/>
      <protection locked="0"/>
    </xf>
    <xf numFmtId="49" fontId="11" fillId="0" borderId="22" xfId="0" applyNumberFormat="1" applyFont="1" applyFill="1" applyBorder="1" applyAlignment="1">
      <alignment horizontal="center" vertical="center"/>
    </xf>
    <xf numFmtId="41" fontId="11" fillId="0" borderId="27" xfId="0" applyNumberFormat="1" applyFont="1" applyFill="1" applyBorder="1" applyAlignment="1" applyProtection="1">
      <alignment horizontal="right" vertical="center"/>
    </xf>
    <xf numFmtId="41" fontId="11" fillId="0" borderId="28" xfId="0" applyNumberFormat="1" applyFont="1" applyFill="1" applyBorder="1" applyAlignment="1" applyProtection="1">
      <alignment horizontal="right" vertical="center"/>
    </xf>
    <xf numFmtId="41" fontId="11" fillId="0" borderId="29" xfId="0" applyNumberFormat="1" applyFont="1" applyFill="1" applyBorder="1" applyAlignment="1" applyProtection="1">
      <alignment horizontal="right" vertical="center"/>
      <protection locked="0"/>
    </xf>
    <xf numFmtId="41" fontId="11" fillId="0" borderId="27" xfId="0" applyNumberFormat="1" applyFont="1" applyFill="1" applyBorder="1" applyAlignment="1" applyProtection="1">
      <alignment horizontal="right" vertical="center"/>
      <protection locked="0"/>
    </xf>
    <xf numFmtId="41" fontId="11" fillId="0" borderId="28" xfId="0" applyNumberFormat="1" applyFont="1" applyFill="1" applyBorder="1" applyAlignment="1" applyProtection="1">
      <alignment horizontal="right" vertical="center"/>
      <protection locked="0"/>
    </xf>
    <xf numFmtId="41" fontId="11" fillId="0" borderId="27" xfId="0" applyNumberFormat="1" applyFont="1" applyFill="1" applyBorder="1" applyAlignment="1">
      <alignment horizontal="right" vertical="center"/>
    </xf>
    <xf numFmtId="41" fontId="11" fillId="0" borderId="28" xfId="0" applyNumberFormat="1" applyFont="1" applyFill="1" applyBorder="1" applyAlignment="1">
      <alignment vertical="center"/>
    </xf>
    <xf numFmtId="41" fontId="11" fillId="0" borderId="29" xfId="0" applyNumberFormat="1" applyFont="1" applyFill="1" applyBorder="1" applyAlignment="1">
      <alignment vertical="center"/>
    </xf>
    <xf numFmtId="0" fontId="6" fillId="0" borderId="0" xfId="0" applyFont="1" applyFill="1" applyAlignment="1">
      <alignment vertical="center"/>
    </xf>
    <xf numFmtId="49" fontId="11" fillId="0" borderId="17" xfId="0" applyNumberFormat="1" applyFont="1" applyFill="1" applyBorder="1" applyAlignment="1">
      <alignment vertical="center" wrapText="1"/>
    </xf>
    <xf numFmtId="0" fontId="11" fillId="0" borderId="0" xfId="0" applyNumberFormat="1" applyFont="1" applyFill="1" applyBorder="1" applyAlignment="1">
      <alignment vertical="center"/>
    </xf>
    <xf numFmtId="49" fontId="11" fillId="0" borderId="0" xfId="0" applyNumberFormat="1" applyFont="1" applyFill="1" applyBorder="1" applyAlignment="1">
      <alignment vertical="center" wrapText="1"/>
    </xf>
    <xf numFmtId="41" fontId="11" fillId="0" borderId="0" xfId="0" applyNumberFormat="1" applyFont="1" applyFill="1" applyBorder="1"/>
    <xf numFmtId="0" fontId="11" fillId="0" borderId="0" xfId="0" applyFont="1" applyFill="1" applyBorder="1"/>
    <xf numFmtId="0" fontId="10" fillId="0" borderId="0" xfId="0" applyFont="1" applyFill="1" applyBorder="1"/>
    <xf numFmtId="0" fontId="5" fillId="0" borderId="0" xfId="0" applyNumberFormat="1" applyFont="1" applyFill="1" applyAlignment="1">
      <alignment vertical="top"/>
    </xf>
    <xf numFmtId="0" fontId="5" fillId="0" borderId="0" xfId="0" applyNumberFormat="1" applyFont="1" applyFill="1" applyAlignment="1">
      <alignment vertical="top" wrapText="1"/>
    </xf>
    <xf numFmtId="0" fontId="12" fillId="0" borderId="0" xfId="0" applyFont="1" applyFill="1" applyAlignment="1">
      <alignment vertical="top"/>
    </xf>
    <xf numFmtId="41" fontId="11" fillId="0" borderId="0" xfId="0" applyNumberFormat="1" applyFont="1" applyFill="1"/>
    <xf numFmtId="0" fontId="12" fillId="0" borderId="0" xfId="0" applyFont="1" applyFill="1" applyBorder="1" applyAlignment="1">
      <alignment vertical="top"/>
    </xf>
    <xf numFmtId="0" fontId="11" fillId="0" borderId="20" xfId="0" applyFont="1" applyFill="1" applyBorder="1" applyAlignment="1">
      <alignment horizontal="distributed" vertical="distributed" textRotation="255" wrapText="1"/>
    </xf>
    <xf numFmtId="0" fontId="11" fillId="0" borderId="19" xfId="0" applyFont="1" applyFill="1" applyBorder="1" applyAlignment="1">
      <alignment horizontal="distributed" vertical="distributed" textRotation="255" wrapText="1"/>
    </xf>
    <xf numFmtId="0" fontId="11" fillId="0" borderId="5" xfId="0" applyFont="1" applyFill="1" applyBorder="1" applyAlignment="1">
      <alignment horizontal="distributed" vertical="distributed" textRotation="255" wrapText="1"/>
    </xf>
    <xf numFmtId="49" fontId="11" fillId="0" borderId="20" xfId="0" applyNumberFormat="1" applyFont="1" applyFill="1" applyBorder="1" applyAlignment="1">
      <alignment horizontal="distributed" vertical="distributed" textRotation="255"/>
    </xf>
    <xf numFmtId="0" fontId="11" fillId="0" borderId="1" xfId="0" applyFont="1" applyFill="1" applyBorder="1" applyAlignment="1">
      <alignment horizontal="distributed" vertical="distributed" textRotation="255" wrapText="1"/>
    </xf>
    <xf numFmtId="0" fontId="11" fillId="0" borderId="20" xfId="0" applyFont="1" applyFill="1" applyBorder="1" applyAlignment="1">
      <alignment vertical="distributed"/>
    </xf>
    <xf numFmtId="49" fontId="11" fillId="0" borderId="28" xfId="0" applyNumberFormat="1" applyFont="1" applyFill="1" applyBorder="1" applyAlignment="1">
      <alignment horizontal="distributed" vertical="distributed" textRotation="255"/>
    </xf>
    <xf numFmtId="0" fontId="11" fillId="0" borderId="29" xfId="0" applyFont="1" applyFill="1" applyBorder="1" applyAlignment="1">
      <alignment horizontal="distributed" vertical="distributed" textRotation="255" wrapText="1"/>
    </xf>
    <xf numFmtId="41" fontId="13" fillId="0" borderId="17" xfId="0" applyNumberFormat="1" applyFont="1" applyFill="1" applyBorder="1" applyAlignment="1">
      <alignment horizontal="center" vertical="center" textRotation="255"/>
    </xf>
    <xf numFmtId="41" fontId="11" fillId="0" borderId="17" xfId="0" applyNumberFormat="1" applyFont="1" applyFill="1" applyBorder="1" applyAlignment="1">
      <alignment horizontal="center"/>
    </xf>
    <xf numFmtId="0" fontId="11" fillId="0" borderId="17" xfId="0" applyNumberFormat="1" applyFont="1" applyFill="1" applyBorder="1" applyAlignment="1">
      <alignment horizontal="distributed" vertical="center"/>
    </xf>
    <xf numFmtId="41" fontId="11" fillId="0" borderId="20" xfId="1" applyNumberFormat="1" applyFont="1" applyFill="1" applyBorder="1" applyAlignment="1">
      <alignment horizontal="right" vertical="center"/>
    </xf>
    <xf numFmtId="41" fontId="11" fillId="0" borderId="19" xfId="1" applyNumberFormat="1" applyFont="1" applyFill="1" applyBorder="1" applyAlignment="1">
      <alignment horizontal="right" vertical="center"/>
    </xf>
    <xf numFmtId="41" fontId="11" fillId="0" borderId="18" xfId="1" applyNumberFormat="1" applyFont="1" applyFill="1" applyBorder="1" applyAlignment="1">
      <alignment horizontal="right" vertical="center"/>
    </xf>
    <xf numFmtId="41" fontId="13" fillId="0" borderId="0" xfId="0" applyNumberFormat="1" applyFont="1" applyFill="1" applyBorder="1" applyAlignment="1">
      <alignment horizontal="center" vertical="center" textRotation="255"/>
    </xf>
    <xf numFmtId="0" fontId="14" fillId="0" borderId="0" xfId="0" applyFont="1" applyFill="1" applyBorder="1" applyAlignment="1">
      <alignment horizontal="center" vertical="center"/>
    </xf>
    <xf numFmtId="41" fontId="11" fillId="0" borderId="0" xfId="0" applyNumberFormat="1" applyFont="1" applyFill="1" applyBorder="1" applyAlignment="1">
      <alignment horizontal="center"/>
    </xf>
    <xf numFmtId="0" fontId="11" fillId="0" borderId="0" xfId="0" applyNumberFormat="1" applyFont="1" applyFill="1" applyBorder="1" applyAlignment="1">
      <alignment horizontal="distributed" vertical="center"/>
    </xf>
    <xf numFmtId="41" fontId="11" fillId="0" borderId="5" xfId="1" applyNumberFormat="1" applyFont="1" applyFill="1" applyBorder="1" applyAlignment="1">
      <alignment horizontal="right" vertical="center"/>
    </xf>
    <xf numFmtId="41" fontId="11" fillId="0" borderId="1" xfId="0" applyNumberFormat="1" applyFont="1" applyFill="1" applyBorder="1"/>
    <xf numFmtId="0" fontId="14" fillId="0" borderId="22" xfId="0" applyFont="1" applyFill="1" applyBorder="1" applyAlignment="1">
      <alignment horizontal="center" vertical="center" textRotation="255"/>
    </xf>
    <xf numFmtId="0" fontId="14" fillId="0" borderId="22" xfId="0" applyFont="1" applyFill="1" applyBorder="1" applyAlignment="1">
      <alignment horizontal="center" vertical="center"/>
    </xf>
    <xf numFmtId="41" fontId="11" fillId="0" borderId="22" xfId="0" applyNumberFormat="1" applyFont="1" applyFill="1" applyBorder="1" applyAlignment="1">
      <alignment horizontal="distributed" vertical="center"/>
    </xf>
    <xf numFmtId="0" fontId="11" fillId="0" borderId="22" xfId="0" applyNumberFormat="1" applyFont="1" applyFill="1" applyBorder="1" applyAlignment="1">
      <alignment horizontal="distributed" vertical="center"/>
    </xf>
    <xf numFmtId="41" fontId="11" fillId="0" borderId="18" xfId="0" applyNumberFormat="1" applyFont="1" applyFill="1" applyBorder="1" applyAlignment="1">
      <alignment horizontal="right" vertical="center"/>
    </xf>
    <xf numFmtId="0" fontId="14" fillId="0" borderId="0" xfId="0" applyFont="1" applyFill="1" applyBorder="1" applyAlignment="1">
      <alignment horizontal="center" vertical="center" textRotation="255"/>
    </xf>
    <xf numFmtId="41" fontId="11" fillId="0" borderId="1" xfId="0" applyNumberFormat="1" applyFont="1" applyFill="1" applyBorder="1" applyAlignment="1" applyProtection="1">
      <alignment horizontal="right" vertical="center"/>
    </xf>
    <xf numFmtId="41" fontId="11" fillId="0" borderId="0" xfId="0" applyNumberFormat="1" applyFont="1" applyFill="1" applyBorder="1" applyAlignment="1" applyProtection="1">
      <alignment horizontal="right" vertical="center"/>
      <protection locked="0"/>
    </xf>
    <xf numFmtId="41" fontId="11" fillId="0" borderId="5" xfId="0" applyNumberFormat="1" applyFont="1" applyFill="1" applyBorder="1"/>
    <xf numFmtId="41" fontId="11" fillId="0" borderId="5" xfId="0" quotePrefix="1" applyNumberFormat="1" applyFont="1" applyFill="1" applyBorder="1" applyAlignment="1">
      <alignment horizontal="right" vertical="center"/>
    </xf>
    <xf numFmtId="41" fontId="11" fillId="0" borderId="1" xfId="0" quotePrefix="1" applyNumberFormat="1" applyFont="1" applyFill="1" applyBorder="1" applyAlignment="1">
      <alignment horizontal="right" vertical="center"/>
    </xf>
    <xf numFmtId="41" fontId="11" fillId="0" borderId="0" xfId="0" quotePrefix="1" applyNumberFormat="1" applyFont="1" applyFill="1" applyBorder="1" applyAlignment="1">
      <alignment horizontal="right" vertical="center"/>
    </xf>
    <xf numFmtId="41" fontId="11" fillId="0" borderId="28" xfId="0" applyNumberFormat="1" applyFont="1" applyFill="1" applyBorder="1" applyAlignment="1">
      <alignment horizontal="right" vertical="center"/>
    </xf>
    <xf numFmtId="41" fontId="11" fillId="0" borderId="27" xfId="0" quotePrefix="1" applyNumberFormat="1" applyFont="1" applyFill="1" applyBorder="1" applyAlignment="1">
      <alignment horizontal="right" vertical="center"/>
    </xf>
    <xf numFmtId="41" fontId="11" fillId="0" borderId="28" xfId="0" quotePrefix="1" applyNumberFormat="1" applyFont="1" applyFill="1" applyBorder="1" applyAlignment="1">
      <alignment horizontal="right" vertical="center"/>
    </xf>
    <xf numFmtId="41" fontId="11" fillId="0" borderId="29" xfId="0" applyNumberFormat="1" applyFont="1" applyFill="1" applyBorder="1" applyAlignment="1">
      <alignment horizontal="right" vertical="center"/>
    </xf>
    <xf numFmtId="41" fontId="11" fillId="0" borderId="29" xfId="0" applyNumberFormat="1" applyFont="1" applyFill="1" applyBorder="1"/>
    <xf numFmtId="41" fontId="11" fillId="0" borderId="28" xfId="0" applyNumberFormat="1" applyFont="1" applyFill="1" applyBorder="1"/>
    <xf numFmtId="0" fontId="6" fillId="0" borderId="17" xfId="0" applyNumberFormat="1" applyFont="1" applyFill="1" applyBorder="1" applyAlignment="1">
      <alignment vertical="center"/>
    </xf>
    <xf numFmtId="0" fontId="11" fillId="0" borderId="17" xfId="0" applyNumberFormat="1" applyFont="1" applyFill="1" applyBorder="1" applyAlignment="1">
      <alignment vertical="center"/>
    </xf>
    <xf numFmtId="0" fontId="11" fillId="0" borderId="17" xfId="0" applyNumberFormat="1" applyFont="1" applyFill="1" applyBorder="1" applyAlignment="1"/>
    <xf numFmtId="41" fontId="11" fillId="0" borderId="0" xfId="0" quotePrefix="1" applyNumberFormat="1" applyFont="1" applyFill="1" applyBorder="1" applyAlignment="1">
      <alignment horizontal="right"/>
    </xf>
    <xf numFmtId="41" fontId="10" fillId="0" borderId="0" xfId="0" applyNumberFormat="1" applyFont="1" applyFill="1" applyAlignment="1">
      <alignment horizontal="center" vertical="center"/>
    </xf>
    <xf numFmtId="41" fontId="10" fillId="0" borderId="0" xfId="0" applyNumberFormat="1" applyFont="1" applyFill="1"/>
    <xf numFmtId="41" fontId="10" fillId="0" borderId="0" xfId="0" applyNumberFormat="1" applyFont="1" applyFill="1" applyBorder="1"/>
    <xf numFmtId="0" fontId="10" fillId="0" borderId="0" xfId="0" applyFont="1" applyFill="1" applyAlignment="1">
      <alignment horizontal="center" vertical="center"/>
    </xf>
    <xf numFmtId="0" fontId="7" fillId="0" borderId="0" xfId="0" applyFont="1" applyBorder="1" applyAlignment="1">
      <alignment horizontal="right"/>
    </xf>
    <xf numFmtId="0" fontId="6" fillId="0" borderId="15" xfId="0" applyFont="1" applyBorder="1" applyAlignment="1">
      <alignment horizontal="center"/>
    </xf>
    <xf numFmtId="0" fontId="6" fillId="0" borderId="8" xfId="0" applyFont="1" applyBorder="1" applyAlignment="1">
      <alignment horizontal="center" vertical="center" wrapText="1"/>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7" fillId="0" borderId="0" xfId="0" applyFont="1" applyAlignment="1">
      <alignment horizontal="center" vertical="center"/>
    </xf>
    <xf numFmtId="0" fontId="8" fillId="0" borderId="16" xfId="0" applyNumberFormat="1" applyFont="1" applyBorder="1" applyAlignment="1">
      <alignment horizontal="distributed" vertical="center"/>
    </xf>
    <xf numFmtId="41" fontId="8" fillId="0" borderId="1" xfId="1" applyNumberFormat="1" applyFont="1" applyBorder="1" applyAlignment="1">
      <alignment horizontal="right" vertical="center"/>
    </xf>
    <xf numFmtId="41" fontId="8" fillId="0" borderId="1" xfId="1" applyNumberFormat="1" applyFont="1" applyFill="1" applyBorder="1" applyAlignment="1">
      <alignment horizontal="right" vertical="center"/>
    </xf>
    <xf numFmtId="41" fontId="7" fillId="0" borderId="0" xfId="0" applyNumberFormat="1" applyFont="1"/>
    <xf numFmtId="0" fontId="6" fillId="0" borderId="16" xfId="0" applyNumberFormat="1" applyFont="1" applyBorder="1" applyAlignment="1">
      <alignment horizontal="distributed" vertical="center"/>
    </xf>
    <xf numFmtId="41" fontId="6" fillId="0" borderId="1" xfId="1" applyNumberFormat="1" applyFont="1" applyBorder="1" applyAlignment="1">
      <alignment horizontal="right" vertical="center"/>
    </xf>
    <xf numFmtId="41" fontId="6" fillId="0" borderId="5" xfId="1" applyNumberFormat="1" applyFont="1" applyBorder="1" applyAlignment="1">
      <alignment horizontal="right" vertical="center"/>
    </xf>
    <xf numFmtId="0" fontId="6" fillId="0" borderId="21" xfId="0" applyNumberFormat="1" applyFont="1" applyBorder="1" applyAlignment="1">
      <alignment horizontal="distributed" vertical="center"/>
    </xf>
    <xf numFmtId="176" fontId="6" fillId="0" borderId="6" xfId="1" quotePrefix="1" applyNumberFormat="1" applyFont="1" applyBorder="1" applyAlignment="1">
      <alignment horizontal="right" vertical="center"/>
    </xf>
    <xf numFmtId="0" fontId="6" fillId="0" borderId="9" xfId="0" applyNumberFormat="1" applyFont="1" applyBorder="1" applyAlignment="1">
      <alignment vertical="center"/>
    </xf>
    <xf numFmtId="0" fontId="6" fillId="0" borderId="9" xfId="0" applyFont="1" applyBorder="1" applyAlignment="1"/>
    <xf numFmtId="0" fontId="0" fillId="0" borderId="9" xfId="0" applyBorder="1" applyAlignment="1"/>
    <xf numFmtId="0" fontId="0" fillId="0" borderId="0" xfId="0" applyBorder="1"/>
    <xf numFmtId="0" fontId="5" fillId="0" borderId="4" xfId="0" applyNumberFormat="1" applyFont="1" applyFill="1" applyBorder="1" applyAlignment="1">
      <alignment horizontal="left" vertical="top"/>
    </xf>
    <xf numFmtId="0" fontId="1" fillId="0" borderId="0" xfId="0" applyFont="1" applyFill="1"/>
    <xf numFmtId="0" fontId="6" fillId="0" borderId="15" xfId="0" applyFont="1" applyFill="1" applyBorder="1" applyAlignment="1">
      <alignment horizontal="center"/>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1" xfId="0" applyFont="1" applyFill="1" applyBorder="1" applyAlignment="1">
      <alignment horizontal="center"/>
    </xf>
    <xf numFmtId="0" fontId="7" fillId="0" borderId="3" xfId="0" applyFont="1" applyFill="1" applyBorder="1"/>
    <xf numFmtId="0" fontId="6" fillId="0" borderId="3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49" fontId="8" fillId="0" borderId="30" xfId="0" applyNumberFormat="1" applyFont="1" applyFill="1" applyBorder="1" applyAlignment="1">
      <alignment horizontal="distributed" vertical="center"/>
    </xf>
    <xf numFmtId="41" fontId="8" fillId="0" borderId="8" xfId="1" applyNumberFormat="1" applyFont="1" applyFill="1" applyBorder="1" applyAlignment="1"/>
    <xf numFmtId="41" fontId="8" fillId="0" borderId="8" xfId="1" applyNumberFormat="1" applyFont="1" applyFill="1" applyBorder="1" applyAlignment="1">
      <alignment horizontal="right"/>
    </xf>
    <xf numFmtId="49" fontId="6" fillId="0" borderId="16" xfId="0" applyNumberFormat="1" applyFont="1" applyFill="1" applyBorder="1" applyAlignment="1">
      <alignment horizontal="distributed" vertical="center"/>
    </xf>
    <xf numFmtId="41" fontId="6" fillId="0" borderId="1" xfId="1" applyNumberFormat="1" applyFont="1" applyFill="1" applyBorder="1" applyAlignment="1">
      <alignment horizontal="right"/>
    </xf>
    <xf numFmtId="49" fontId="6" fillId="0" borderId="21" xfId="0" applyNumberFormat="1" applyFont="1" applyFill="1" applyBorder="1" applyAlignment="1">
      <alignment horizontal="distributed" vertical="center"/>
    </xf>
    <xf numFmtId="41" fontId="6" fillId="0" borderId="6" xfId="1" applyNumberFormat="1" applyFont="1" applyFill="1" applyBorder="1" applyAlignment="1">
      <alignment horizontal="right"/>
    </xf>
    <xf numFmtId="0" fontId="6" fillId="0" borderId="9" xfId="0" applyNumberFormat="1" applyFont="1" applyFill="1" applyBorder="1" applyAlignment="1">
      <alignment vertical="center"/>
    </xf>
    <xf numFmtId="0" fontId="6" fillId="0" borderId="9" xfId="0" applyFont="1" applyFill="1" applyBorder="1" applyAlignment="1"/>
    <xf numFmtId="0" fontId="5" fillId="0" borderId="0" xfId="0" applyNumberFormat="1" applyFont="1" applyBorder="1" applyAlignment="1">
      <alignment horizontal="left" vertical="top" wrapText="1"/>
    </xf>
    <xf numFmtId="0" fontId="6" fillId="0" borderId="2" xfId="0" applyFont="1" applyFill="1" applyBorder="1" applyAlignment="1">
      <alignment horizontal="center" vertical="distributed" textRotation="255" wrapText="1"/>
    </xf>
    <xf numFmtId="0" fontId="6" fillId="0" borderId="2" xfId="0" applyFont="1" applyBorder="1" applyAlignment="1">
      <alignment horizontal="center" vertical="distributed" textRotation="255" wrapText="1"/>
    </xf>
    <xf numFmtId="0" fontId="6" fillId="0" borderId="10" xfId="0" applyFont="1" applyBorder="1" applyAlignment="1">
      <alignment horizontal="distributed" vertical="distributed" textRotation="255" wrapText="1"/>
    </xf>
    <xf numFmtId="0" fontId="6" fillId="0" borderId="2" xfId="0" applyFont="1" applyBorder="1" applyAlignment="1">
      <alignment horizontal="center" vertical="distributed" textRotation="255"/>
    </xf>
    <xf numFmtId="0" fontId="6" fillId="0" borderId="10" xfId="0" applyFont="1" applyBorder="1" applyAlignment="1">
      <alignment horizontal="center" vertical="distributed" textRotation="255" wrapText="1"/>
    </xf>
    <xf numFmtId="0" fontId="6" fillId="0" borderId="3" xfId="0" applyFont="1" applyFill="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6" xfId="0" applyFont="1" applyBorder="1" applyAlignment="1">
      <alignment horizontal="distributed" vertical="distributed" textRotation="255" wrapText="1"/>
    </xf>
    <xf numFmtId="0" fontId="6" fillId="0" borderId="3" xfId="0" applyFont="1" applyBorder="1" applyAlignment="1">
      <alignment horizontal="center" vertical="distributed" textRotation="255"/>
    </xf>
    <xf numFmtId="0" fontId="6" fillId="0" borderId="6" xfId="0" applyFont="1" applyBorder="1" applyAlignment="1">
      <alignment horizontal="center" vertical="distributed" textRotation="255" wrapText="1"/>
    </xf>
    <xf numFmtId="0" fontId="8" fillId="0" borderId="30" xfId="0" applyNumberFormat="1" applyFont="1" applyFill="1" applyBorder="1" applyAlignment="1">
      <alignment horizontal="distributed" vertical="center"/>
    </xf>
    <xf numFmtId="41" fontId="8" fillId="0" borderId="28" xfId="0" applyNumberFormat="1" applyFont="1" applyFill="1" applyBorder="1" applyAlignment="1" applyProtection="1">
      <alignment vertical="center"/>
      <protection locked="0"/>
    </xf>
    <xf numFmtId="41" fontId="8" fillId="0" borderId="29" xfId="0" applyNumberFormat="1" applyFont="1" applyFill="1" applyBorder="1" applyAlignment="1" applyProtection="1">
      <alignment vertical="center"/>
      <protection locked="0"/>
    </xf>
    <xf numFmtId="41" fontId="7" fillId="0" borderId="0" xfId="0" applyNumberFormat="1" applyFont="1" applyFill="1" applyBorder="1" applyAlignment="1">
      <alignment vertical="center"/>
    </xf>
    <xf numFmtId="41" fontId="7" fillId="0" borderId="0" xfId="0" applyNumberFormat="1" applyFont="1" applyBorder="1" applyAlignment="1">
      <alignment vertical="center"/>
    </xf>
    <xf numFmtId="0" fontId="6" fillId="0" borderId="18" xfId="0" applyNumberFormat="1" applyFont="1" applyFill="1" applyBorder="1" applyAlignment="1">
      <alignment horizontal="distributed" vertical="center"/>
    </xf>
    <xf numFmtId="41" fontId="6" fillId="0" borderId="5"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0" fontId="6" fillId="0" borderId="16" xfId="0" applyNumberFormat="1" applyFont="1" applyFill="1" applyBorder="1" applyAlignment="1">
      <alignment horizontal="distributed" vertical="center"/>
    </xf>
    <xf numFmtId="0" fontId="6" fillId="0" borderId="21" xfId="0" applyNumberFormat="1" applyFont="1" applyFill="1" applyBorder="1" applyAlignment="1">
      <alignment horizontal="distributed" vertical="center"/>
    </xf>
    <xf numFmtId="41" fontId="6" fillId="0" borderId="3" xfId="0" applyNumberFormat="1" applyFont="1" applyFill="1" applyBorder="1" applyAlignment="1" applyProtection="1">
      <alignment horizontal="right" vertical="center"/>
    </xf>
    <xf numFmtId="41" fontId="6" fillId="0" borderId="6" xfId="0" applyNumberFormat="1" applyFont="1" applyFill="1" applyBorder="1" applyAlignment="1" applyProtection="1">
      <alignment horizontal="right" vertical="center"/>
    </xf>
    <xf numFmtId="0" fontId="6" fillId="0" borderId="9" xfId="0" applyNumberFormat="1" applyFont="1" applyBorder="1" applyAlignment="1">
      <alignment horizontal="left" vertical="center"/>
    </xf>
    <xf numFmtId="0" fontId="7" fillId="0" borderId="0" xfId="0" applyNumberFormat="1" applyFont="1" applyAlignment="1">
      <alignment horizontal="left" vertical="center"/>
    </xf>
    <xf numFmtId="0" fontId="5" fillId="0"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center"/>
    </xf>
    <xf numFmtId="0" fontId="6" fillId="0" borderId="5" xfId="0" applyFont="1" applyFill="1" applyBorder="1" applyAlignment="1">
      <alignment horizontal="center" vertical="distributed" textRotation="255"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3" xfId="0" applyFont="1" applyFill="1" applyBorder="1" applyAlignment="1">
      <alignment horizontal="center" vertical="distributed" textRotation="255"/>
    </xf>
    <xf numFmtId="0" fontId="6" fillId="0" borderId="24" xfId="0" applyFont="1" applyFill="1" applyBorder="1" applyAlignment="1">
      <alignment horizontal="center" vertical="distributed" textRotation="255"/>
    </xf>
    <xf numFmtId="0" fontId="6" fillId="0" borderId="32" xfId="0" applyFont="1" applyFill="1" applyBorder="1" applyAlignment="1">
      <alignment vertical="distributed" textRotation="255" wrapText="1"/>
    </xf>
    <xf numFmtId="0" fontId="6" fillId="0" borderId="34" xfId="0" applyFont="1" applyFill="1" applyBorder="1" applyAlignment="1">
      <alignment vertical="distributed" textRotation="255"/>
    </xf>
    <xf numFmtId="0" fontId="6" fillId="0" borderId="32" xfId="0" applyFont="1" applyFill="1" applyBorder="1" applyAlignment="1">
      <alignment vertical="distributed" textRotation="255"/>
    </xf>
    <xf numFmtId="0" fontId="6" fillId="0" borderId="32" xfId="0" applyFont="1" applyFill="1" applyBorder="1" applyAlignment="1">
      <alignment horizontal="center" vertical="distributed" textRotation="255"/>
    </xf>
    <xf numFmtId="0" fontId="6" fillId="0" borderId="33" xfId="0" applyFont="1" applyFill="1" applyBorder="1" applyAlignment="1">
      <alignment horizontal="center" vertical="distributed" textRotation="255"/>
    </xf>
    <xf numFmtId="41" fontId="8" fillId="0" borderId="7" xfId="0" applyNumberFormat="1" applyFont="1" applyFill="1" applyBorder="1" applyAlignment="1" applyProtection="1">
      <alignment horizontal="right" vertical="center"/>
      <protection locked="0"/>
    </xf>
    <xf numFmtId="41" fontId="8" fillId="0" borderId="8" xfId="0" applyNumberFormat="1" applyFont="1" applyFill="1" applyBorder="1" applyAlignment="1" applyProtection="1">
      <alignment horizontal="right" vertical="center"/>
      <protection locked="0"/>
    </xf>
    <xf numFmtId="41" fontId="6" fillId="0" borderId="5"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41" fontId="6" fillId="0" borderId="0" xfId="0" applyNumberFormat="1" applyFont="1" applyFill="1" applyBorder="1" applyAlignment="1" applyProtection="1">
      <alignment horizontal="left" vertical="center" wrapText="1"/>
    </xf>
    <xf numFmtId="41" fontId="7" fillId="0" borderId="0" xfId="0" applyNumberFormat="1" applyFont="1" applyFill="1" applyBorder="1"/>
    <xf numFmtId="0" fontId="6" fillId="0" borderId="0" xfId="0" applyNumberFormat="1" applyFont="1" applyFill="1" applyAlignment="1">
      <alignment vertical="center"/>
    </xf>
    <xf numFmtId="0" fontId="7" fillId="0" borderId="0" xfId="0" applyNumberFormat="1" applyFont="1" applyFill="1" applyAlignment="1">
      <alignment horizontal="left" vertical="center"/>
    </xf>
    <xf numFmtId="0" fontId="5" fillId="0" borderId="4" xfId="0" applyNumberFormat="1" applyFont="1" applyFill="1" applyBorder="1" applyAlignment="1">
      <alignment vertical="center"/>
    </xf>
    <xf numFmtId="0" fontId="5" fillId="0" borderId="4" xfId="0" applyNumberFormat="1" applyFont="1" applyFill="1" applyBorder="1" applyAlignment="1">
      <alignment vertical="top"/>
    </xf>
    <xf numFmtId="0" fontId="5" fillId="0" borderId="4" xfId="0" applyNumberFormat="1" applyFont="1" applyBorder="1" applyAlignment="1">
      <alignment vertical="top"/>
    </xf>
    <xf numFmtId="0" fontId="3"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15" fillId="0" borderId="15" xfId="0" applyNumberFormat="1" applyFont="1" applyFill="1" applyBorder="1" applyAlignment="1">
      <alignment horizontal="center" vertical="top" wrapText="1"/>
    </xf>
    <xf numFmtId="0" fontId="15" fillId="0" borderId="2" xfId="0" applyFont="1" applyFill="1" applyBorder="1" applyAlignment="1">
      <alignment horizontal="center" vertical="distributed" textRotation="255" wrapText="1"/>
    </xf>
    <xf numFmtId="0" fontId="15" fillId="0" borderId="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Fill="1" applyBorder="1" applyAlignment="1">
      <alignment horizontal="distributed" vertical="center" wrapText="1"/>
    </xf>
    <xf numFmtId="0" fontId="15" fillId="0" borderId="30" xfId="0" applyFont="1" applyFill="1" applyBorder="1" applyAlignment="1">
      <alignment horizontal="distributed" vertical="center" wrapText="1"/>
    </xf>
    <xf numFmtId="0" fontId="15" fillId="0" borderId="10" xfId="0" applyFont="1" applyBorder="1" applyAlignment="1">
      <alignment horizontal="center" vertical="distributed" textRotation="255" wrapText="1"/>
    </xf>
    <xf numFmtId="0" fontId="16" fillId="0" borderId="0" xfId="0" applyFont="1"/>
    <xf numFmtId="0" fontId="15" fillId="0" borderId="16" xfId="0" applyNumberFormat="1" applyFont="1" applyFill="1" applyBorder="1" applyAlignment="1">
      <alignment horizontal="center" vertical="top" wrapText="1"/>
    </xf>
    <xf numFmtId="0" fontId="15" fillId="0" borderId="5" xfId="0" applyFont="1" applyFill="1" applyBorder="1" applyAlignment="1">
      <alignment horizontal="center" vertical="distributed" textRotation="255" wrapText="1"/>
    </xf>
    <xf numFmtId="0" fontId="15" fillId="0" borderId="23" xfId="0" applyFont="1" applyBorder="1" applyAlignment="1">
      <alignment horizontal="distributed" vertical="center" wrapText="1"/>
    </xf>
    <xf numFmtId="0" fontId="15" fillId="0" borderId="23" xfId="0" applyFont="1" applyFill="1" applyBorder="1" applyAlignment="1">
      <alignment horizontal="distributed" vertical="center" wrapText="1"/>
    </xf>
    <xf numFmtId="0" fontId="15" fillId="0" borderId="24" xfId="0" applyFont="1" applyBorder="1" applyAlignment="1">
      <alignment horizontal="distributed" vertical="center" wrapText="1"/>
    </xf>
    <xf numFmtId="0" fontId="15" fillId="0" borderId="25" xfId="0" applyFont="1" applyBorder="1" applyAlignment="1">
      <alignment horizontal="distributed" vertical="center" wrapText="1"/>
    </xf>
    <xf numFmtId="0" fontId="15" fillId="0" borderId="26" xfId="0" applyFont="1" applyBorder="1" applyAlignment="1">
      <alignment horizontal="distributed" vertical="center" wrapText="1"/>
    </xf>
    <xf numFmtId="0" fontId="15" fillId="0" borderId="24" xfId="0" applyFont="1" applyFill="1" applyBorder="1" applyAlignment="1">
      <alignment horizontal="distributed" vertical="center" wrapText="1"/>
    </xf>
    <xf numFmtId="0" fontId="15" fillId="0" borderId="25" xfId="0" applyFont="1" applyFill="1" applyBorder="1" applyAlignment="1">
      <alignment horizontal="distributed" vertical="center" wrapText="1"/>
    </xf>
    <xf numFmtId="0" fontId="15" fillId="0" borderId="26" xfId="0" applyFont="1" applyFill="1" applyBorder="1" applyAlignment="1">
      <alignment horizontal="distributed" vertical="center" wrapText="1"/>
    </xf>
    <xf numFmtId="0" fontId="15" fillId="0" borderId="1" xfId="0" applyFont="1" applyBorder="1" applyAlignment="1">
      <alignment horizontal="center" vertical="distributed" textRotation="255" wrapText="1"/>
    </xf>
    <xf numFmtId="0" fontId="15" fillId="0" borderId="21" xfId="0" applyNumberFormat="1" applyFont="1" applyFill="1" applyBorder="1" applyAlignment="1">
      <alignment horizontal="center" vertical="top" wrapText="1"/>
    </xf>
    <xf numFmtId="0" fontId="15" fillId="0" borderId="3" xfId="0" applyFont="1" applyFill="1" applyBorder="1" applyAlignment="1">
      <alignment horizontal="center" vertical="distributed" textRotation="255" wrapText="1"/>
    </xf>
    <xf numFmtId="0" fontId="15" fillId="0" borderId="32" xfId="0" applyFont="1" applyBorder="1" applyAlignment="1">
      <alignment horizontal="center" vertical="distributed" textRotation="255" wrapText="1"/>
    </xf>
    <xf numFmtId="0" fontId="15" fillId="0" borderId="32" xfId="0" applyFont="1" applyBorder="1" applyAlignment="1">
      <alignment horizontal="center" vertical="distributed" textRotation="255"/>
    </xf>
    <xf numFmtId="0" fontId="15" fillId="0" borderId="32" xfId="0" applyFont="1" applyFill="1" applyBorder="1" applyAlignment="1">
      <alignment horizontal="center" vertical="distributed" textRotation="255" wrapText="1"/>
    </xf>
    <xf numFmtId="0" fontId="15" fillId="0" borderId="32" xfId="0" applyFont="1" applyFill="1" applyBorder="1" applyAlignment="1">
      <alignment horizontal="center" vertical="distributed" textRotation="255"/>
    </xf>
    <xf numFmtId="0" fontId="15" fillId="0" borderId="6" xfId="0" applyFont="1" applyBorder="1" applyAlignment="1">
      <alignment horizontal="center" vertical="distributed" textRotation="255" wrapText="1"/>
    </xf>
    <xf numFmtId="49" fontId="17" fillId="0" borderId="30" xfId="0" applyNumberFormat="1" applyFont="1" applyFill="1" applyBorder="1" applyAlignment="1">
      <alignment horizontal="distributed" vertical="center"/>
    </xf>
    <xf numFmtId="41" fontId="17" fillId="0" borderId="8" xfId="1" applyNumberFormat="1" applyFont="1" applyFill="1" applyBorder="1" applyAlignment="1">
      <alignment horizontal="right" vertical="center"/>
    </xf>
    <xf numFmtId="41" fontId="16" fillId="0" borderId="0" xfId="0" applyNumberFormat="1" applyFont="1" applyAlignment="1">
      <alignment vertical="center"/>
    </xf>
    <xf numFmtId="0" fontId="16" fillId="0" borderId="0" xfId="0" applyFont="1" applyAlignment="1">
      <alignment vertical="center"/>
    </xf>
    <xf numFmtId="49" fontId="15" fillId="0" borderId="16" xfId="0" applyNumberFormat="1" applyFont="1" applyFill="1" applyBorder="1" applyAlignment="1">
      <alignment horizontal="distributed" vertical="center"/>
    </xf>
    <xf numFmtId="41" fontId="15" fillId="0" borderId="1" xfId="1" applyNumberFormat="1" applyFont="1" applyFill="1" applyBorder="1" applyAlignment="1">
      <alignment horizontal="right" vertical="center"/>
    </xf>
    <xf numFmtId="0" fontId="16" fillId="0" borderId="0" xfId="0" applyFont="1" applyFill="1" applyAlignment="1">
      <alignment vertical="center"/>
    </xf>
    <xf numFmtId="0" fontId="16" fillId="0" borderId="0" xfId="0" applyFont="1" applyFill="1" applyAlignment="1">
      <alignment horizontal="left" vertical="center"/>
    </xf>
    <xf numFmtId="49" fontId="15" fillId="0" borderId="21" xfId="0" applyNumberFormat="1" applyFont="1" applyFill="1" applyBorder="1" applyAlignment="1">
      <alignment horizontal="distributed" vertical="center"/>
    </xf>
    <xf numFmtId="41" fontId="15" fillId="0" borderId="6" xfId="1" applyNumberFormat="1" applyFont="1" applyFill="1" applyBorder="1" applyAlignment="1">
      <alignment horizontal="right" vertical="center"/>
    </xf>
    <xf numFmtId="41" fontId="15" fillId="0" borderId="3" xfId="1" applyNumberFormat="1" applyFont="1" applyFill="1" applyBorder="1" applyAlignment="1">
      <alignment horizontal="right" vertical="center"/>
    </xf>
    <xf numFmtId="0" fontId="18" fillId="0" borderId="0" xfId="0" applyNumberFormat="1" applyFont="1" applyFill="1" applyBorder="1" applyAlignment="1">
      <alignment horizontal="left" wrapText="1"/>
    </xf>
    <xf numFmtId="41" fontId="7" fillId="0" borderId="0" xfId="0" applyNumberFormat="1" applyFont="1" applyFill="1"/>
    <xf numFmtId="0" fontId="7" fillId="0" borderId="0" xfId="2" applyFont="1" applyFill="1" applyBorder="1">
      <alignment vertical="center"/>
    </xf>
    <xf numFmtId="0" fontId="10" fillId="0" borderId="0" xfId="0" applyFont="1"/>
    <xf numFmtId="0" fontId="11" fillId="0" borderId="15" xfId="0" applyNumberFormat="1" applyFont="1" applyBorder="1" applyAlignment="1">
      <alignment horizontal="center" vertical="top" wrapText="1"/>
    </xf>
    <xf numFmtId="0" fontId="11" fillId="0" borderId="2" xfId="0" applyFont="1" applyBorder="1" applyAlignment="1">
      <alignment horizontal="center" vertical="distributed" textRotation="255"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left" vertical="center" wrapText="1"/>
    </xf>
    <xf numFmtId="0" fontId="11" fillId="0" borderId="31" xfId="0" applyFont="1" applyBorder="1" applyAlignment="1">
      <alignment horizontal="left" vertical="center"/>
    </xf>
    <xf numFmtId="0" fontId="11" fillId="0" borderId="30" xfId="0" applyFont="1" applyBorder="1" applyAlignment="1">
      <alignment horizontal="lef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Fill="1" applyBorder="1" applyAlignment="1">
      <alignment horizontal="center" vertical="distributed" textRotation="255"/>
    </xf>
    <xf numFmtId="0" fontId="11" fillId="0" borderId="7" xfId="0" applyFont="1" applyFill="1" applyBorder="1" applyAlignment="1">
      <alignment horizontal="center" vertical="distributed" textRotation="255"/>
    </xf>
    <xf numFmtId="0" fontId="11" fillId="0" borderId="30" xfId="0" applyFont="1" applyFill="1" applyBorder="1" applyAlignment="1">
      <alignment horizontal="center" vertical="distributed" textRotation="255"/>
    </xf>
    <xf numFmtId="0" fontId="11" fillId="0" borderId="10" xfId="0" applyFont="1" applyFill="1" applyBorder="1" applyAlignment="1">
      <alignment horizontal="center" vertical="distributed" textRotation="255"/>
    </xf>
    <xf numFmtId="0" fontId="11" fillId="0" borderId="2" xfId="0" applyFont="1" applyFill="1" applyBorder="1" applyAlignment="1">
      <alignment horizontal="center" vertical="distributed" textRotation="255"/>
    </xf>
    <xf numFmtId="0" fontId="11" fillId="0" borderId="16" xfId="0" applyNumberFormat="1" applyFont="1" applyBorder="1" applyAlignment="1">
      <alignment horizontal="center" vertical="top" wrapText="1"/>
    </xf>
    <xf numFmtId="0" fontId="11" fillId="0" borderId="5" xfId="0" applyFont="1" applyBorder="1" applyAlignment="1">
      <alignment horizontal="center" vertical="distributed" textRotation="255" wrapText="1"/>
    </xf>
    <xf numFmtId="0" fontId="11" fillId="0" borderId="23" xfId="0" applyFont="1" applyBorder="1" applyAlignment="1">
      <alignment horizontal="distributed" vertical="center" wrapText="1"/>
    </xf>
    <xf numFmtId="0" fontId="11" fillId="0" borderId="23" xfId="0" applyFont="1" applyFill="1" applyBorder="1" applyAlignment="1">
      <alignment horizontal="distributed" vertical="center" wrapText="1"/>
    </xf>
    <xf numFmtId="0" fontId="11" fillId="0" borderId="1" xfId="0" applyFont="1" applyFill="1" applyBorder="1" applyAlignment="1">
      <alignment horizontal="center" vertical="distributed" textRotation="255"/>
    </xf>
    <xf numFmtId="0" fontId="11" fillId="0" borderId="21" xfId="0" applyNumberFormat="1" applyFont="1" applyBorder="1" applyAlignment="1">
      <alignment horizontal="center" vertical="top" wrapText="1"/>
    </xf>
    <xf numFmtId="0" fontId="11" fillId="0" borderId="3" xfId="0" applyFont="1" applyBorder="1" applyAlignment="1">
      <alignment horizontal="center" vertical="distributed" textRotation="255" wrapText="1"/>
    </xf>
    <xf numFmtId="0" fontId="11" fillId="0" borderId="32" xfId="0" applyFont="1" applyFill="1" applyBorder="1" applyAlignment="1">
      <alignment horizontal="center" vertical="center" textRotation="255" wrapText="1"/>
    </xf>
    <xf numFmtId="0" fontId="11" fillId="0" borderId="32" xfId="0" applyFont="1" applyFill="1" applyBorder="1" applyAlignment="1">
      <alignment horizontal="center" vertical="center" textRotation="255"/>
    </xf>
    <xf numFmtId="0" fontId="11" fillId="0" borderId="32" xfId="0" applyFont="1" applyBorder="1" applyAlignment="1">
      <alignment horizontal="center" vertical="center" textRotation="255" wrapText="1"/>
    </xf>
    <xf numFmtId="0" fontId="11" fillId="0" borderId="32" xfId="0" applyFont="1" applyBorder="1" applyAlignment="1">
      <alignment horizontal="center" vertical="center" textRotation="255"/>
    </xf>
    <xf numFmtId="0" fontId="11" fillId="0" borderId="32" xfId="0" applyFont="1" applyFill="1" applyBorder="1" applyAlignment="1">
      <alignment vertical="center" textRotation="255" wrapText="1"/>
    </xf>
    <xf numFmtId="0" fontId="11" fillId="0" borderId="33" xfId="0" applyFont="1" applyFill="1" applyBorder="1" applyAlignment="1">
      <alignment horizontal="center" vertical="distributed" textRotation="255"/>
    </xf>
    <xf numFmtId="0" fontId="11" fillId="0" borderId="32" xfId="0" applyFont="1" applyFill="1" applyBorder="1" applyAlignment="1">
      <alignment horizontal="center" vertical="distributed" textRotation="255"/>
    </xf>
    <xf numFmtId="0" fontId="11" fillId="0" borderId="35" xfId="0" applyFont="1" applyFill="1" applyBorder="1" applyAlignment="1">
      <alignment horizontal="center" vertical="distributed" textRotation="255"/>
    </xf>
    <xf numFmtId="0" fontId="11" fillId="0" borderId="6" xfId="0" applyFont="1" applyFill="1" applyBorder="1" applyAlignment="1">
      <alignment horizontal="center" vertical="distributed" textRotation="255"/>
    </xf>
    <xf numFmtId="0" fontId="11" fillId="0" borderId="3" xfId="0" applyFont="1" applyFill="1" applyBorder="1" applyAlignment="1">
      <alignment horizontal="center" vertical="distributed" textRotation="255"/>
    </xf>
    <xf numFmtId="49" fontId="20" fillId="0" borderId="30" xfId="0" applyNumberFormat="1" applyFont="1" applyFill="1" applyBorder="1" applyAlignment="1">
      <alignment horizontal="distributed" vertical="center"/>
    </xf>
    <xf numFmtId="41" fontId="15" fillId="0" borderId="8" xfId="1" applyNumberFormat="1" applyFont="1" applyFill="1" applyBorder="1" applyAlignment="1">
      <alignment horizontal="right" vertical="center"/>
    </xf>
    <xf numFmtId="177" fontId="15" fillId="0" borderId="8" xfId="1" applyNumberFormat="1" applyFont="1" applyFill="1" applyBorder="1" applyAlignment="1">
      <alignment horizontal="center" vertical="center"/>
    </xf>
    <xf numFmtId="41" fontId="15" fillId="0" borderId="1" xfId="0" applyNumberFormat="1" applyFont="1" applyFill="1" applyBorder="1" applyAlignment="1">
      <alignment horizontal="right" vertical="center"/>
    </xf>
    <xf numFmtId="41" fontId="15" fillId="0" borderId="5" xfId="0" applyNumberFormat="1" applyFont="1" applyFill="1" applyBorder="1" applyAlignment="1">
      <alignment horizontal="right" vertical="center"/>
    </xf>
    <xf numFmtId="41" fontId="15" fillId="0" borderId="5" xfId="1" applyNumberFormat="1" applyFont="1" applyFill="1" applyBorder="1" applyAlignment="1">
      <alignment horizontal="right" vertical="center"/>
    </xf>
    <xf numFmtId="49" fontId="11" fillId="0" borderId="21" xfId="0" applyNumberFormat="1" applyFont="1" applyFill="1" applyBorder="1" applyAlignment="1">
      <alignment horizontal="distributed" vertical="center"/>
    </xf>
    <xf numFmtId="49" fontId="6" fillId="0" borderId="9" xfId="0" applyNumberFormat="1" applyFont="1" applyBorder="1" applyAlignment="1">
      <alignment horizontal="left" vertical="center" wrapText="1"/>
    </xf>
    <xf numFmtId="0" fontId="3" fillId="0" borderId="0" xfId="0" applyNumberFormat="1" applyFont="1" applyFill="1" applyAlignment="1">
      <alignment vertical="top" wrapText="1"/>
    </xf>
    <xf numFmtId="0" fontId="0" fillId="0" borderId="0" xfId="0" applyFont="1" applyFill="1"/>
    <xf numFmtId="0" fontId="11" fillId="0" borderId="30" xfId="0" applyNumberFormat="1" applyFont="1" applyFill="1" applyBorder="1" applyAlignment="1">
      <alignment horizontal="center" vertical="top" wrapText="1"/>
    </xf>
    <xf numFmtId="0" fontId="11" fillId="0" borderId="7" xfId="0" applyFont="1" applyFill="1" applyBorder="1" applyAlignment="1">
      <alignment horizontal="center" vertical="distributed" textRotation="255" wrapText="1"/>
    </xf>
    <xf numFmtId="0" fontId="11" fillId="0" borderId="8" xfId="0" applyNumberFormat="1" applyFont="1" applyBorder="1" applyAlignment="1">
      <alignment horizontal="center" vertical="center" wrapText="1"/>
    </xf>
    <xf numFmtId="0" fontId="11" fillId="0" borderId="31" xfId="0" applyNumberFormat="1" applyFont="1" applyBorder="1" applyAlignment="1">
      <alignment horizontal="center" vertical="center" wrapText="1"/>
    </xf>
    <xf numFmtId="0" fontId="11" fillId="0" borderId="30" xfId="0" applyNumberFormat="1" applyFont="1" applyBorder="1" applyAlignment="1">
      <alignment horizontal="center" vertical="center" wrapText="1"/>
    </xf>
    <xf numFmtId="0" fontId="11" fillId="0" borderId="8" xfId="0" applyNumberFormat="1" applyFont="1" applyBorder="1" applyAlignment="1">
      <alignment vertical="distributed"/>
    </xf>
    <xf numFmtId="0" fontId="11" fillId="0" borderId="31" xfId="0" applyNumberFormat="1" applyFont="1" applyBorder="1" applyAlignment="1">
      <alignment vertical="distributed"/>
    </xf>
    <xf numFmtId="0" fontId="11" fillId="0" borderId="31" xfId="0" applyNumberFormat="1" applyFont="1" applyBorder="1" applyAlignment="1">
      <alignment horizontal="center" vertical="distributed"/>
    </xf>
    <xf numFmtId="0" fontId="11" fillId="0" borderId="30" xfId="0" applyNumberFormat="1" applyFont="1" applyBorder="1" applyAlignment="1">
      <alignment vertical="distributed"/>
    </xf>
    <xf numFmtId="0" fontId="11" fillId="0" borderId="31" xfId="0" applyFont="1" applyBorder="1" applyAlignment="1">
      <alignment horizontal="distributed" vertical="center" wrapText="1"/>
    </xf>
    <xf numFmtId="0" fontId="11" fillId="0" borderId="31" xfId="0" applyFont="1" applyBorder="1" applyAlignment="1">
      <alignment horizontal="distributed" vertical="center"/>
    </xf>
    <xf numFmtId="0" fontId="11" fillId="0" borderId="30" xfId="0" applyFont="1" applyBorder="1" applyAlignment="1">
      <alignment horizontal="distributed" vertical="center"/>
    </xf>
    <xf numFmtId="0" fontId="11" fillId="0" borderId="2" xfId="0" applyFont="1" applyFill="1" applyBorder="1" applyAlignment="1">
      <alignment horizontal="center" vertical="distributed" textRotation="255" wrapText="1"/>
    </xf>
    <xf numFmtId="0" fontId="11" fillId="0" borderId="26" xfId="0" applyNumberFormat="1" applyFont="1" applyFill="1" applyBorder="1" applyAlignment="1">
      <alignment horizontal="center" vertical="top" wrapText="1"/>
    </xf>
    <xf numFmtId="0" fontId="11" fillId="0" borderId="23" xfId="0" applyFont="1" applyFill="1" applyBorder="1" applyAlignment="1">
      <alignment horizontal="center" vertical="distributed" textRotation="255" wrapText="1"/>
    </xf>
    <xf numFmtId="0" fontId="11" fillId="0" borderId="24" xfId="0" applyFont="1" applyFill="1" applyBorder="1" applyAlignment="1">
      <alignment horizontal="distributed" vertical="center" wrapText="1"/>
    </xf>
    <xf numFmtId="0" fontId="11" fillId="0" borderId="26" xfId="0" applyFont="1" applyFill="1" applyBorder="1" applyAlignment="1">
      <alignment horizontal="distributed" vertical="center" wrapText="1"/>
    </xf>
    <xf numFmtId="0" fontId="11" fillId="0" borderId="35" xfId="0" applyNumberFormat="1" applyFont="1" applyFill="1" applyBorder="1" applyAlignment="1">
      <alignment horizontal="center" vertical="top" wrapText="1"/>
    </xf>
    <xf numFmtId="0" fontId="11" fillId="0" borderId="32" xfId="0" applyFont="1" applyFill="1" applyBorder="1" applyAlignment="1">
      <alignment horizontal="center" vertical="distributed" textRotation="255" wrapText="1"/>
    </xf>
    <xf numFmtId="0" fontId="11" fillId="0" borderId="32" xfId="0" applyFont="1" applyFill="1" applyBorder="1" applyAlignment="1">
      <alignment horizontal="center" vertical="distributed" textRotation="255" wrapText="1"/>
    </xf>
    <xf numFmtId="0" fontId="11" fillId="0" borderId="32" xfId="0" applyFont="1" applyFill="1" applyBorder="1" applyAlignment="1">
      <alignment horizontal="center" vertical="distributed" textRotation="255"/>
    </xf>
    <xf numFmtId="0" fontId="11" fillId="0" borderId="33" xfId="0" applyFont="1" applyFill="1" applyBorder="1" applyAlignment="1">
      <alignment horizontal="center" vertical="distributed" textRotation="255" wrapText="1"/>
    </xf>
    <xf numFmtId="0" fontId="11" fillId="0" borderId="35" xfId="0" applyFont="1" applyFill="1" applyBorder="1" applyAlignment="1">
      <alignment horizontal="center" vertical="distributed" textRotation="255" wrapText="1"/>
    </xf>
    <xf numFmtId="0" fontId="11" fillId="0" borderId="20" xfId="0" applyFont="1" applyFill="1" applyBorder="1" applyAlignment="1">
      <alignment horizontal="center" vertical="distributed" textRotation="255" wrapText="1"/>
    </xf>
    <xf numFmtId="0" fontId="11" fillId="0" borderId="20" xfId="0" applyFont="1" applyFill="1" applyBorder="1" applyAlignment="1">
      <alignment horizontal="center" vertical="distributed" textRotation="255"/>
    </xf>
    <xf numFmtId="41" fontId="11" fillId="0" borderId="8" xfId="1" applyNumberFormat="1" applyFont="1" applyFill="1" applyBorder="1" applyAlignment="1">
      <alignment horizontal="right"/>
    </xf>
    <xf numFmtId="41" fontId="11" fillId="0" borderId="31" xfId="1" applyNumberFormat="1" applyFont="1" applyFill="1" applyBorder="1" applyAlignment="1">
      <alignment horizontal="right"/>
    </xf>
    <xf numFmtId="41" fontId="11" fillId="0" borderId="7" xfId="1" applyNumberFormat="1" applyFont="1" applyFill="1" applyBorder="1" applyAlignment="1">
      <alignment horizontal="right"/>
    </xf>
    <xf numFmtId="41" fontId="16" fillId="0" borderId="0" xfId="0" applyNumberFormat="1" applyFont="1" applyFill="1"/>
    <xf numFmtId="0" fontId="16" fillId="0" borderId="0" xfId="0" applyFont="1" applyFill="1"/>
    <xf numFmtId="41" fontId="11" fillId="0" borderId="1" xfId="1" applyNumberFormat="1" applyFont="1" applyFill="1" applyBorder="1" applyAlignment="1">
      <alignment horizontal="right"/>
    </xf>
    <xf numFmtId="41" fontId="11" fillId="0" borderId="1" xfId="1" applyNumberFormat="1" applyFont="1" applyFill="1" applyBorder="1" applyAlignment="1"/>
    <xf numFmtId="41" fontId="11" fillId="0" borderId="0" xfId="1" applyNumberFormat="1" applyFont="1" applyFill="1" applyBorder="1" applyAlignment="1">
      <alignment horizontal="right"/>
    </xf>
    <xf numFmtId="41" fontId="11" fillId="0" borderId="5" xfId="1" applyNumberFormat="1" applyFont="1" applyFill="1" applyBorder="1" applyAlignment="1">
      <alignment horizontal="right"/>
    </xf>
    <xf numFmtId="41" fontId="11" fillId="0" borderId="0" xfId="1" applyNumberFormat="1" applyFont="1" applyFill="1" applyBorder="1" applyAlignment="1"/>
    <xf numFmtId="41" fontId="11" fillId="0" borderId="5" xfId="1" applyNumberFormat="1" applyFont="1" applyFill="1" applyBorder="1" applyAlignment="1"/>
    <xf numFmtId="41" fontId="11" fillId="0" borderId="20" xfId="0" applyNumberFormat="1" applyFont="1" applyFill="1" applyBorder="1"/>
    <xf numFmtId="41" fontId="11" fillId="0" borderId="19" xfId="0" applyNumberFormat="1" applyFont="1" applyFill="1" applyBorder="1"/>
    <xf numFmtId="49" fontId="11" fillId="0" borderId="16" xfId="0" applyNumberFormat="1" applyFont="1" applyFill="1" applyBorder="1" applyAlignment="1">
      <alignment horizontal="distributed" vertical="center" wrapText="1"/>
    </xf>
    <xf numFmtId="41" fontId="11" fillId="0" borderId="0" xfId="1" applyNumberFormat="1" applyFont="1" applyFill="1" applyBorder="1" applyAlignment="1">
      <alignment wrapText="1"/>
    </xf>
    <xf numFmtId="49" fontId="11" fillId="0" borderId="21" xfId="0" applyNumberFormat="1" applyFont="1" applyFill="1" applyBorder="1" applyAlignment="1">
      <alignment horizontal="distributed" vertical="center" wrapText="1"/>
    </xf>
    <xf numFmtId="41" fontId="11" fillId="0" borderId="6" xfId="1" applyNumberFormat="1" applyFont="1" applyFill="1" applyBorder="1" applyAlignment="1">
      <alignment horizontal="right"/>
    </xf>
    <xf numFmtId="41" fontId="11" fillId="0" borderId="6" xfId="1" applyNumberFormat="1" applyFont="1" applyFill="1" applyBorder="1" applyAlignment="1"/>
    <xf numFmtId="41" fontId="11" fillId="0" borderId="4" xfId="1" applyNumberFormat="1" applyFont="1" applyFill="1" applyBorder="1" applyAlignment="1">
      <alignment horizontal="right"/>
    </xf>
    <xf numFmtId="41" fontId="11" fillId="0" borderId="3" xfId="1" applyNumberFormat="1" applyFont="1" applyFill="1" applyBorder="1" applyAlignment="1">
      <alignment horizontal="right"/>
    </xf>
    <xf numFmtId="41" fontId="11" fillId="0" borderId="4" xfId="1" applyNumberFormat="1" applyFont="1" applyFill="1" applyBorder="1" applyAlignment="1"/>
    <xf numFmtId="41" fontId="11" fillId="0" borderId="3" xfId="1" applyNumberFormat="1" applyFont="1" applyFill="1" applyBorder="1" applyAlignment="1"/>
    <xf numFmtId="41" fontId="11" fillId="0" borderId="3" xfId="0" applyNumberFormat="1" applyFont="1" applyFill="1" applyBorder="1"/>
    <xf numFmtId="41" fontId="11" fillId="0" borderId="6" xfId="0" applyNumberFormat="1" applyFont="1" applyFill="1" applyBorder="1"/>
    <xf numFmtId="0" fontId="18" fillId="0" borderId="9" xfId="0" applyNumberFormat="1" applyFont="1" applyBorder="1" applyAlignment="1">
      <alignment vertical="center" wrapText="1"/>
    </xf>
    <xf numFmtId="0" fontId="13" fillId="0" borderId="9" xfId="0" applyNumberFormat="1" applyFont="1" applyFill="1" applyBorder="1" applyAlignment="1">
      <alignment vertical="center" wrapText="1"/>
    </xf>
    <xf numFmtId="0" fontId="21" fillId="0" borderId="4" xfId="0" applyNumberFormat="1" applyFont="1" applyFill="1" applyBorder="1" applyAlignment="1">
      <alignment vertical="top"/>
    </xf>
    <xf numFmtId="0" fontId="21" fillId="0" borderId="0" xfId="0" applyNumberFormat="1" applyFont="1" applyFill="1" applyBorder="1" applyAlignment="1">
      <alignment vertical="top" wrapText="1"/>
    </xf>
    <xf numFmtId="0" fontId="21" fillId="0" borderId="0" xfId="0" applyFont="1" applyFill="1"/>
    <xf numFmtId="0" fontId="22" fillId="0" borderId="0" xfId="0" applyFont="1" applyFill="1"/>
    <xf numFmtId="0" fontId="23" fillId="0" borderId="15" xfId="0" applyFont="1" applyFill="1" applyBorder="1" applyAlignment="1">
      <alignment horizontal="center"/>
    </xf>
    <xf numFmtId="0" fontId="24" fillId="0" borderId="10" xfId="0" applyFont="1" applyFill="1" applyBorder="1" applyAlignment="1">
      <alignment horizontal="center" vertical="distributed" textRotation="255" wrapText="1"/>
    </xf>
    <xf numFmtId="0" fontId="24" fillId="0" borderId="8" xfId="0" applyFont="1" applyFill="1" applyBorder="1" applyAlignment="1">
      <alignment vertical="center"/>
    </xf>
    <xf numFmtId="0" fontId="24" fillId="0" borderId="31" xfId="0" applyFont="1" applyFill="1" applyBorder="1" applyAlignment="1">
      <alignment vertical="center"/>
    </xf>
    <xf numFmtId="0" fontId="24" fillId="0" borderId="30" xfId="0" applyFont="1" applyFill="1" applyBorder="1" applyAlignment="1">
      <alignment vertical="center"/>
    </xf>
    <xf numFmtId="0" fontId="24" fillId="0" borderId="2" xfId="0" applyFont="1" applyFill="1" applyBorder="1" applyAlignment="1">
      <alignment horizontal="center" vertical="distributed" textRotation="255" wrapText="1"/>
    </xf>
    <xf numFmtId="0" fontId="24" fillId="0" borderId="2" xfId="0" applyFont="1" applyFill="1" applyBorder="1" applyAlignment="1">
      <alignment horizontal="center" vertical="distributed" textRotation="255"/>
    </xf>
    <xf numFmtId="0" fontId="24" fillId="0" borderId="15" xfId="0" applyFont="1" applyFill="1" applyBorder="1" applyAlignment="1">
      <alignment horizontal="center" vertical="distributed" textRotation="255" wrapText="1"/>
    </xf>
    <xf numFmtId="0" fontId="24" fillId="0" borderId="10" xfId="0" applyFont="1" applyFill="1" applyBorder="1" applyAlignment="1">
      <alignment horizontal="center" vertical="distributed" textRotation="255"/>
    </xf>
    <xf numFmtId="0" fontId="25" fillId="0" borderId="0" xfId="0" applyFont="1" applyFill="1"/>
    <xf numFmtId="0" fontId="23" fillId="0" borderId="16" xfId="0" applyFont="1" applyFill="1" applyBorder="1" applyAlignment="1">
      <alignment horizontal="center"/>
    </xf>
    <xf numFmtId="0" fontId="24" fillId="0" borderId="1" xfId="0" applyFont="1" applyFill="1" applyBorder="1" applyAlignment="1">
      <alignment horizontal="center" vertical="distributed" textRotation="255" wrapText="1"/>
    </xf>
    <xf numFmtId="0" fontId="24" fillId="0" borderId="24" xfId="0" applyFont="1" applyFill="1" applyBorder="1" applyAlignment="1">
      <alignment horizontal="distributed" vertical="center" wrapText="1"/>
    </xf>
    <xf numFmtId="0" fontId="24" fillId="0" borderId="25" xfId="0" applyFont="1" applyFill="1" applyBorder="1" applyAlignment="1">
      <alignment horizontal="distributed" vertical="center" wrapText="1"/>
    </xf>
    <xf numFmtId="0" fontId="24" fillId="0" borderId="26" xfId="0" applyFont="1" applyFill="1" applyBorder="1" applyAlignment="1">
      <alignment horizontal="distributed" vertical="center" wrapText="1"/>
    </xf>
    <xf numFmtId="0" fontId="24" fillId="0" borderId="24" xfId="0" applyFont="1" applyFill="1" applyBorder="1" applyAlignment="1">
      <alignment horizontal="distributed" vertical="distributed" wrapText="1"/>
    </xf>
    <xf numFmtId="0" fontId="24" fillId="0" borderId="25" xfId="0" applyFont="1" applyFill="1" applyBorder="1" applyAlignment="1">
      <alignment horizontal="distributed" vertical="distributed"/>
    </xf>
    <xf numFmtId="0" fontId="24" fillId="0" borderId="28" xfId="0" applyFont="1" applyFill="1" applyBorder="1" applyAlignment="1">
      <alignment horizontal="distributed" vertical="distributed"/>
    </xf>
    <xf numFmtId="0" fontId="24" fillId="0" borderId="29" xfId="0" applyFont="1" applyFill="1" applyBorder="1" applyAlignment="1">
      <alignment horizontal="distributed" vertical="distributed"/>
    </xf>
    <xf numFmtId="0" fontId="24" fillId="0" borderId="26" xfId="0" applyFont="1" applyFill="1" applyBorder="1" applyAlignment="1">
      <alignment horizontal="distributed" vertical="distributed"/>
    </xf>
    <xf numFmtId="0" fontId="24" fillId="0" borderId="23" xfId="0" applyFont="1" applyFill="1" applyBorder="1" applyAlignment="1">
      <alignment horizontal="distributed" vertical="distributed"/>
    </xf>
    <xf numFmtId="0" fontId="24" fillId="0" borderId="5" xfId="0" applyFont="1" applyFill="1" applyBorder="1" applyAlignment="1">
      <alignment horizontal="center" vertical="distributed" textRotation="255" wrapText="1"/>
    </xf>
    <xf numFmtId="0" fontId="24" fillId="0" borderId="5" xfId="0" applyFont="1" applyFill="1" applyBorder="1" applyAlignment="1">
      <alignment horizontal="center" vertical="distributed" textRotation="255"/>
    </xf>
    <xf numFmtId="0" fontId="24" fillId="0" borderId="16" xfId="0" applyFont="1" applyFill="1" applyBorder="1" applyAlignment="1">
      <alignment horizontal="center" vertical="distributed" textRotation="255" wrapText="1"/>
    </xf>
    <xf numFmtId="0" fontId="24" fillId="0" borderId="1" xfId="0" applyFont="1" applyFill="1" applyBorder="1" applyAlignment="1">
      <alignment horizontal="center" vertical="distributed" textRotation="255"/>
    </xf>
    <xf numFmtId="0" fontId="23" fillId="0" borderId="21" xfId="0" applyFont="1" applyFill="1" applyBorder="1" applyAlignment="1">
      <alignment horizontal="center"/>
    </xf>
    <xf numFmtId="0" fontId="24" fillId="0" borderId="6" xfId="0" applyFont="1" applyFill="1" applyBorder="1" applyAlignment="1">
      <alignment horizontal="center" vertical="distributed" textRotation="255" wrapText="1"/>
    </xf>
    <xf numFmtId="0" fontId="24" fillId="0" borderId="33" xfId="0" applyFont="1" applyFill="1" applyBorder="1" applyAlignment="1">
      <alignment horizontal="center" vertical="distributed" textRotation="255" wrapText="1"/>
    </xf>
    <xf numFmtId="0" fontId="24" fillId="0" borderId="32" xfId="0" applyFont="1" applyFill="1" applyBorder="1" applyAlignment="1">
      <alignment horizontal="center" vertical="distributed" textRotation="255"/>
    </xf>
    <xf numFmtId="0" fontId="24" fillId="0" borderId="1" xfId="0" applyFont="1" applyFill="1" applyBorder="1" applyAlignment="1">
      <alignment horizontal="center" vertical="distributed" textRotation="255" wrapText="1"/>
    </xf>
    <xf numFmtId="0" fontId="24" fillId="0" borderId="0" xfId="0" applyFont="1" applyFill="1" applyBorder="1" applyAlignment="1">
      <alignment horizontal="center" vertical="distributed" textRotation="255" wrapText="1"/>
    </xf>
    <xf numFmtId="0" fontId="24" fillId="0" borderId="20" xfId="0" applyFont="1" applyFill="1" applyBorder="1" applyAlignment="1">
      <alignment horizontal="center" vertical="distributed" textRotation="255" wrapText="1"/>
    </xf>
    <xf numFmtId="0" fontId="24" fillId="0" borderId="18" xfId="0" applyFont="1" applyFill="1" applyBorder="1" applyAlignment="1">
      <alignment horizontal="center" vertical="distributed" textRotation="255" wrapText="1"/>
    </xf>
    <xf numFmtId="0" fontId="24" fillId="0" borderId="28" xfId="0" applyFont="1" applyFill="1" applyBorder="1" applyAlignment="1">
      <alignment horizontal="center" vertical="distributed" textRotation="255" wrapText="1"/>
    </xf>
    <xf numFmtId="0" fontId="24" fillId="0" borderId="3" xfId="0" applyFont="1" applyFill="1" applyBorder="1" applyAlignment="1">
      <alignment horizontal="center" vertical="distributed" textRotation="255" wrapText="1"/>
    </xf>
    <xf numFmtId="0" fontId="24" fillId="0" borderId="29" xfId="0" applyFont="1" applyFill="1" applyBorder="1" applyAlignment="1">
      <alignment horizontal="center" vertical="distributed" textRotation="255" wrapText="1"/>
    </xf>
    <xf numFmtId="0" fontId="24" fillId="0" borderId="3" xfId="0" applyFont="1" applyFill="1" applyBorder="1" applyAlignment="1">
      <alignment horizontal="center" vertical="distributed" textRotation="255"/>
    </xf>
    <xf numFmtId="0" fontId="24" fillId="0" borderId="21" xfId="0" applyFont="1" applyFill="1" applyBorder="1" applyAlignment="1">
      <alignment horizontal="center" vertical="distributed" textRotation="255" wrapText="1"/>
    </xf>
    <xf numFmtId="0" fontId="24" fillId="0" borderId="6" xfId="0" applyFont="1" applyFill="1" applyBorder="1" applyAlignment="1">
      <alignment horizontal="center" vertical="distributed" textRotation="255"/>
    </xf>
    <xf numFmtId="49" fontId="26" fillId="0" borderId="30" xfId="0" applyNumberFormat="1" applyFont="1" applyFill="1" applyBorder="1" applyAlignment="1">
      <alignment horizontal="distributed" vertical="center"/>
    </xf>
    <xf numFmtId="41" fontId="24" fillId="0" borderId="8" xfId="1" applyNumberFormat="1" applyFont="1" applyFill="1" applyBorder="1" applyAlignment="1"/>
    <xf numFmtId="41" fontId="24" fillId="0" borderId="31" xfId="1" applyNumberFormat="1" applyFont="1" applyFill="1" applyBorder="1" applyAlignment="1"/>
    <xf numFmtId="41" fontId="24" fillId="0" borderId="7" xfId="1" applyNumberFormat="1" applyFont="1" applyFill="1" applyBorder="1" applyAlignment="1"/>
    <xf numFmtId="41" fontId="25" fillId="0" borderId="0" xfId="0" applyNumberFormat="1" applyFont="1" applyFill="1"/>
    <xf numFmtId="41" fontId="27" fillId="0" borderId="0" xfId="0" applyNumberFormat="1" applyFont="1" applyFill="1"/>
    <xf numFmtId="49" fontId="24" fillId="0" borderId="16" xfId="0" applyNumberFormat="1" applyFont="1" applyFill="1" applyBorder="1" applyAlignment="1">
      <alignment horizontal="distributed" vertical="center"/>
    </xf>
    <xf numFmtId="41" fontId="24" fillId="0" borderId="1" xfId="0" applyNumberFormat="1" applyFont="1" applyFill="1" applyBorder="1" applyProtection="1">
      <protection locked="0"/>
    </xf>
    <xf numFmtId="41" fontId="24" fillId="0" borderId="1" xfId="1" applyNumberFormat="1" applyFont="1" applyFill="1" applyBorder="1" applyAlignment="1"/>
    <xf numFmtId="41" fontId="24" fillId="0" borderId="0" xfId="1" applyNumberFormat="1" applyFont="1" applyFill="1" applyBorder="1" applyAlignment="1"/>
    <xf numFmtId="41" fontId="24" fillId="0" borderId="20" xfId="1" applyNumberFormat="1" applyFont="1" applyFill="1" applyBorder="1" applyAlignment="1"/>
    <xf numFmtId="41" fontId="24" fillId="0" borderId="20" xfId="0" applyNumberFormat="1" applyFont="1" applyFill="1" applyBorder="1"/>
    <xf numFmtId="41" fontId="24" fillId="0" borderId="19" xfId="0" applyNumberFormat="1" applyFont="1" applyFill="1" applyBorder="1"/>
    <xf numFmtId="41" fontId="24" fillId="0" borderId="0" xfId="0" applyNumberFormat="1" applyFont="1" applyFill="1" applyBorder="1" applyProtection="1">
      <protection locked="0"/>
    </xf>
    <xf numFmtId="41" fontId="24" fillId="0" borderId="5" xfId="1" applyNumberFormat="1" applyFont="1" applyFill="1" applyBorder="1" applyAlignment="1"/>
    <xf numFmtId="41" fontId="24" fillId="0" borderId="5" xfId="0" applyNumberFormat="1" applyFont="1" applyFill="1" applyBorder="1"/>
    <xf numFmtId="41" fontId="24" fillId="0" borderId="1" xfId="0" applyNumberFormat="1" applyFont="1" applyFill="1" applyBorder="1"/>
    <xf numFmtId="49" fontId="24" fillId="0" borderId="16"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1" fontId="24" fillId="0" borderId="6" xfId="0" applyNumberFormat="1" applyFont="1" applyFill="1" applyBorder="1" applyProtection="1">
      <protection locked="0"/>
    </xf>
    <xf numFmtId="41" fontId="24" fillId="0" borderId="3" xfId="1" applyNumberFormat="1" applyFont="1" applyFill="1" applyBorder="1" applyAlignment="1"/>
    <xf numFmtId="41" fontId="24" fillId="0" borderId="6" xfId="1" applyNumberFormat="1" applyFont="1" applyFill="1" applyBorder="1" applyAlignment="1"/>
    <xf numFmtId="41" fontId="24" fillId="0" borderId="4" xfId="0" applyNumberFormat="1" applyFont="1" applyFill="1" applyBorder="1" applyProtection="1">
      <protection locked="0"/>
    </xf>
    <xf numFmtId="41" fontId="24" fillId="0" borderId="3" xfId="0" applyNumberFormat="1" applyFont="1" applyFill="1" applyBorder="1"/>
    <xf numFmtId="41" fontId="24" fillId="0" borderId="6" xfId="0" applyNumberFormat="1" applyFont="1" applyFill="1" applyBorder="1"/>
    <xf numFmtId="0" fontId="18" fillId="0" borderId="9" xfId="0" applyNumberFormat="1" applyFont="1" applyFill="1" applyBorder="1" applyAlignment="1">
      <alignment vertical="center" wrapText="1"/>
    </xf>
    <xf numFmtId="0" fontId="23" fillId="0" borderId="9" xfId="0" applyNumberFormat="1" applyFont="1" applyFill="1" applyBorder="1" applyAlignment="1">
      <alignment vertical="center" wrapText="1"/>
    </xf>
    <xf numFmtId="0" fontId="18" fillId="0" borderId="0" xfId="0" applyNumberFormat="1" applyFont="1" applyFill="1" applyAlignment="1">
      <alignment vertical="center"/>
    </xf>
    <xf numFmtId="0" fontId="28" fillId="0" borderId="0" xfId="0" applyFont="1" applyFill="1"/>
    <xf numFmtId="41" fontId="28" fillId="0" borderId="0" xfId="1" applyNumberFormat="1" applyFont="1" applyFill="1" applyBorder="1" applyAlignment="1">
      <alignment vertical="center"/>
    </xf>
    <xf numFmtId="41" fontId="28" fillId="0" borderId="0" xfId="0" applyNumberFormat="1" applyFont="1" applyFill="1"/>
    <xf numFmtId="0" fontId="28" fillId="0" borderId="0" xfId="0" applyFont="1" applyFill="1" applyBorder="1" applyAlignment="1">
      <alignment horizontal="center" vertical="distributed" textRotation="255" wrapText="1"/>
    </xf>
    <xf numFmtId="41" fontId="28" fillId="0" borderId="0" xfId="1" applyNumberFormat="1" applyFont="1" applyFill="1" applyBorder="1" applyAlignment="1"/>
    <xf numFmtId="41" fontId="28" fillId="0" borderId="0" xfId="0" applyNumberFormat="1" applyFont="1" applyFill="1" applyBorder="1" applyProtection="1">
      <protection locked="0"/>
    </xf>
    <xf numFmtId="0" fontId="3" fillId="0" borderId="0" xfId="0" applyNumberFormat="1" applyFont="1" applyBorder="1" applyAlignment="1">
      <alignment vertical="top" wrapText="1"/>
    </xf>
    <xf numFmtId="0" fontId="3" fillId="0" borderId="0" xfId="0" applyNumberFormat="1" applyFont="1" applyFill="1" applyBorder="1" applyAlignment="1">
      <alignment vertical="top" wrapText="1"/>
    </xf>
    <xf numFmtId="0" fontId="7" fillId="0" borderId="0" xfId="0" applyNumberFormat="1" applyFont="1" applyFill="1" applyBorder="1" applyAlignment="1"/>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Border="1"/>
    <xf numFmtId="41" fontId="8" fillId="0" borderId="8" xfId="1" applyNumberFormat="1" applyFont="1" applyFill="1" applyBorder="1" applyAlignment="1">
      <alignment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9" xfId="0" applyNumberFormat="1" applyFont="1" applyFill="1" applyBorder="1" applyAlignment="1">
      <alignment vertical="center"/>
    </xf>
    <xf numFmtId="41" fontId="6" fillId="0" borderId="0" xfId="0" applyNumberFormat="1" applyFont="1" applyAlignment="1">
      <alignment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Fill="1" applyBorder="1" applyAlignment="1">
      <alignment vertical="center"/>
    </xf>
    <xf numFmtId="41" fontId="6" fillId="0" borderId="6" xfId="0" applyNumberFormat="1" applyFont="1" applyFill="1" applyBorder="1" applyAlignment="1">
      <alignment vertical="center"/>
    </xf>
    <xf numFmtId="0" fontId="6" fillId="0" borderId="0" xfId="0" applyFont="1" applyFill="1" applyAlignment="1"/>
    <xf numFmtId="0" fontId="6" fillId="0" borderId="0" xfId="0" applyFont="1" applyFill="1"/>
    <xf numFmtId="0" fontId="21" fillId="0" borderId="0" xfId="0" applyNumberFormat="1" applyFont="1" applyFill="1" applyAlignment="1">
      <alignment vertical="top"/>
    </xf>
    <xf numFmtId="41" fontId="29" fillId="0" borderId="0" xfId="0" applyNumberFormat="1" applyFont="1" applyFill="1"/>
    <xf numFmtId="41" fontId="22" fillId="0" borderId="0" xfId="0" applyNumberFormat="1" applyFont="1" applyFill="1"/>
    <xf numFmtId="0" fontId="18" fillId="0" borderId="15" xfId="0" applyFont="1" applyFill="1" applyBorder="1" applyAlignment="1">
      <alignment horizontal="center"/>
    </xf>
    <xf numFmtId="0" fontId="18" fillId="0" borderId="2" xfId="0" applyFont="1" applyFill="1" applyBorder="1" applyAlignment="1">
      <alignment horizontal="center" vertical="distributed" textRotation="255" wrapText="1"/>
    </xf>
    <xf numFmtId="41" fontId="18" fillId="0" borderId="8" xfId="0" applyNumberFormat="1" applyFont="1" applyFill="1" applyBorder="1" applyAlignment="1" applyProtection="1">
      <alignment horizontal="center" vertical="distributed"/>
      <protection locked="0"/>
    </xf>
    <xf numFmtId="41" fontId="18" fillId="0" borderId="31" xfId="0" applyNumberFormat="1" applyFont="1" applyFill="1" applyBorder="1" applyAlignment="1" applyProtection="1">
      <alignment horizontal="center" vertical="distributed"/>
      <protection locked="0"/>
    </xf>
    <xf numFmtId="41" fontId="18" fillId="0" borderId="30" xfId="0" applyNumberFormat="1" applyFont="1" applyFill="1" applyBorder="1" applyAlignment="1" applyProtection="1">
      <alignment horizontal="center" vertical="distributed"/>
      <protection locked="0"/>
    </xf>
    <xf numFmtId="0" fontId="18" fillId="0" borderId="16" xfId="0" applyFont="1" applyFill="1" applyBorder="1" applyAlignment="1">
      <alignment horizontal="center"/>
    </xf>
    <xf numFmtId="0" fontId="18" fillId="0" borderId="5" xfId="0" applyFont="1" applyFill="1" applyBorder="1" applyAlignment="1">
      <alignment horizontal="center" vertical="distributed" textRotation="255" wrapText="1"/>
    </xf>
    <xf numFmtId="41" fontId="18" fillId="0" borderId="24" xfId="0" applyNumberFormat="1" applyFont="1" applyFill="1" applyBorder="1" applyAlignment="1" applyProtection="1">
      <alignment horizontal="distributed" vertical="distributed" indent="1"/>
      <protection locked="0"/>
    </xf>
    <xf numFmtId="41" fontId="18" fillId="0" borderId="25" xfId="0" applyNumberFormat="1" applyFont="1" applyFill="1" applyBorder="1" applyAlignment="1" applyProtection="1">
      <alignment horizontal="distributed" vertical="distributed" indent="1"/>
      <protection locked="0"/>
    </xf>
    <xf numFmtId="41" fontId="18" fillId="0" borderId="26" xfId="0" applyNumberFormat="1" applyFont="1" applyFill="1" applyBorder="1" applyAlignment="1" applyProtection="1">
      <alignment horizontal="distributed" vertical="distributed" indent="1"/>
      <protection locked="0"/>
    </xf>
    <xf numFmtId="41" fontId="18" fillId="0" borderId="24" xfId="0" applyNumberFormat="1" applyFont="1" applyFill="1" applyBorder="1" applyAlignment="1" applyProtection="1">
      <alignment horizontal="center" vertical="distributed"/>
      <protection locked="0"/>
    </xf>
    <xf numFmtId="41" fontId="18" fillId="0" borderId="25" xfId="0" applyNumberFormat="1" applyFont="1" applyFill="1" applyBorder="1" applyAlignment="1" applyProtection="1">
      <alignment horizontal="center" vertical="distributed"/>
      <protection locked="0"/>
    </xf>
    <xf numFmtId="41" fontId="18" fillId="0" borderId="26" xfId="0" applyNumberFormat="1" applyFont="1" applyFill="1" applyBorder="1" applyAlignment="1" applyProtection="1">
      <alignment horizontal="center" vertical="distributed"/>
      <protection locked="0"/>
    </xf>
    <xf numFmtId="0" fontId="18" fillId="0" borderId="21" xfId="0" applyFont="1" applyFill="1" applyBorder="1" applyAlignment="1">
      <alignment horizontal="center"/>
    </xf>
    <xf numFmtId="0" fontId="18" fillId="0" borderId="3" xfId="0" applyFont="1" applyFill="1" applyBorder="1" applyAlignment="1">
      <alignment horizontal="center" vertical="distributed" textRotation="255" wrapText="1"/>
    </xf>
    <xf numFmtId="0" fontId="18" fillId="0" borderId="33" xfId="0" applyFont="1" applyFill="1" applyBorder="1" applyAlignment="1">
      <alignment horizontal="center" vertical="distributed" textRotation="255" wrapText="1"/>
    </xf>
    <xf numFmtId="0" fontId="18" fillId="0" borderId="32" xfId="0" applyFont="1" applyFill="1" applyBorder="1" applyAlignment="1">
      <alignment horizontal="center" vertical="distributed" textRotation="255"/>
    </xf>
    <xf numFmtId="49" fontId="30" fillId="0" borderId="30" xfId="0" applyNumberFormat="1" applyFont="1" applyFill="1" applyBorder="1" applyAlignment="1">
      <alignment horizontal="distributed" vertical="center"/>
    </xf>
    <xf numFmtId="41" fontId="30" fillId="0" borderId="7" xfId="0" applyNumberFormat="1" applyFont="1" applyFill="1" applyBorder="1" applyAlignment="1" applyProtection="1">
      <alignment horizontal="right" vertical="center"/>
      <protection locked="0"/>
    </xf>
    <xf numFmtId="41" fontId="30" fillId="0" borderId="8" xfId="0" applyNumberFormat="1" applyFont="1" applyFill="1" applyBorder="1" applyAlignment="1" applyProtection="1">
      <alignment horizontal="right" vertical="center"/>
      <protection locked="0"/>
    </xf>
    <xf numFmtId="41" fontId="22" fillId="0" borderId="0" xfId="0" applyNumberFormat="1" applyFont="1" applyFill="1" applyBorder="1" applyAlignment="1">
      <alignment vertical="center"/>
    </xf>
    <xf numFmtId="41" fontId="22" fillId="0" borderId="0" xfId="0" applyNumberFormat="1" applyFont="1" applyFill="1" applyAlignment="1">
      <alignment vertical="center"/>
    </xf>
    <xf numFmtId="49" fontId="18" fillId="0" borderId="16" xfId="0" applyNumberFormat="1" applyFont="1" applyFill="1" applyBorder="1" applyAlignment="1">
      <alignment horizontal="distributed" vertical="center"/>
    </xf>
    <xf numFmtId="41" fontId="18" fillId="0" borderId="5" xfId="0" applyNumberFormat="1" applyFont="1" applyFill="1" applyBorder="1" applyAlignment="1" applyProtection="1">
      <alignment horizontal="right" vertical="center"/>
      <protection locked="0"/>
    </xf>
    <xf numFmtId="41" fontId="18" fillId="0" borderId="5" xfId="0" applyNumberFormat="1" applyFont="1" applyFill="1" applyBorder="1" applyAlignment="1" applyProtection="1">
      <alignment horizontal="right" vertical="center"/>
    </xf>
    <xf numFmtId="41" fontId="18" fillId="0" borderId="1" xfId="0" applyNumberFormat="1" applyFont="1" applyFill="1" applyBorder="1" applyAlignment="1" applyProtection="1">
      <alignment horizontal="right" vertical="center"/>
      <protection locked="0"/>
    </xf>
    <xf numFmtId="49" fontId="18" fillId="0" borderId="16" xfId="0" applyNumberFormat="1" applyFont="1" applyFill="1" applyBorder="1" applyAlignment="1">
      <alignment horizontal="distributed" vertical="center" wrapText="1"/>
    </xf>
    <xf numFmtId="49" fontId="18" fillId="0" borderId="21" xfId="0" applyNumberFormat="1" applyFont="1" applyFill="1" applyBorder="1" applyAlignment="1">
      <alignment horizontal="distributed" vertical="center" wrapText="1"/>
    </xf>
    <xf numFmtId="41" fontId="18" fillId="0" borderId="3" xfId="0" applyNumberFormat="1" applyFont="1" applyFill="1" applyBorder="1" applyAlignment="1" applyProtection="1">
      <alignment horizontal="right" vertical="center"/>
      <protection locked="0"/>
    </xf>
    <xf numFmtId="41" fontId="18" fillId="0" borderId="6" xfId="0" applyNumberFormat="1" applyFont="1" applyFill="1" applyBorder="1" applyAlignment="1" applyProtection="1">
      <alignment horizontal="right" vertical="center"/>
      <protection locked="0"/>
    </xf>
    <xf numFmtId="41" fontId="18" fillId="0" borderId="9" xfId="0" applyNumberFormat="1" applyFont="1" applyFill="1" applyBorder="1" applyAlignment="1" applyProtection="1">
      <alignment horizontal="left" vertical="distributed"/>
    </xf>
    <xf numFmtId="0" fontId="18" fillId="0" borderId="0" xfId="0" applyNumberFormat="1" applyFont="1" applyFill="1" applyBorder="1" applyAlignment="1">
      <alignment horizontal="left" vertical="center"/>
    </xf>
    <xf numFmtId="41" fontId="22" fillId="0" borderId="0" xfId="0" applyNumberFormat="1" applyFont="1" applyFill="1" applyBorder="1" applyAlignment="1" applyProtection="1">
      <alignment horizontal="left"/>
      <protection locked="0"/>
    </xf>
    <xf numFmtId="0" fontId="31" fillId="0" borderId="0" xfId="0" applyFont="1" applyFill="1"/>
    <xf numFmtId="41" fontId="3" fillId="0" borderId="0" xfId="0" applyNumberFormat="1" applyFont="1" applyFill="1"/>
    <xf numFmtId="41" fontId="6" fillId="0" borderId="8" xfId="0" applyNumberFormat="1" applyFont="1" applyFill="1" applyBorder="1" applyAlignment="1" applyProtection="1">
      <alignment horizontal="center" vertical="distributed"/>
      <protection locked="0"/>
    </xf>
    <xf numFmtId="41" fontId="6" fillId="0" borderId="31" xfId="0" applyNumberFormat="1" applyFont="1" applyFill="1" applyBorder="1" applyAlignment="1" applyProtection="1">
      <alignment horizontal="center" vertical="distributed"/>
      <protection locked="0"/>
    </xf>
    <xf numFmtId="41" fontId="6" fillId="0" borderId="30" xfId="0" applyNumberFormat="1" applyFont="1" applyFill="1" applyBorder="1" applyAlignment="1" applyProtection="1">
      <alignment horizontal="center" vertical="distributed"/>
      <protection locked="0"/>
    </xf>
    <xf numFmtId="41" fontId="6" fillId="0" borderId="24" xfId="0" applyNumberFormat="1" applyFont="1" applyFill="1" applyBorder="1" applyAlignment="1" applyProtection="1">
      <alignment horizontal="distributed" vertical="distributed" indent="1"/>
      <protection locked="0"/>
    </xf>
    <xf numFmtId="41" fontId="6" fillId="0" borderId="25" xfId="0" applyNumberFormat="1" applyFont="1" applyFill="1" applyBorder="1" applyAlignment="1" applyProtection="1">
      <alignment horizontal="distributed" vertical="distributed" indent="1"/>
      <protection locked="0"/>
    </xf>
    <xf numFmtId="41" fontId="6" fillId="0" borderId="26" xfId="0" applyNumberFormat="1" applyFont="1" applyFill="1" applyBorder="1" applyAlignment="1" applyProtection="1">
      <alignment horizontal="distributed" vertical="distributed" indent="1"/>
      <protection locked="0"/>
    </xf>
    <xf numFmtId="41" fontId="6" fillId="0" borderId="24" xfId="0" applyNumberFormat="1" applyFont="1" applyFill="1" applyBorder="1" applyAlignment="1" applyProtection="1">
      <alignment horizontal="center" vertical="distributed"/>
      <protection locked="0"/>
    </xf>
    <xf numFmtId="41" fontId="6" fillId="0" borderId="25" xfId="0" applyNumberFormat="1" applyFont="1" applyFill="1" applyBorder="1" applyAlignment="1" applyProtection="1">
      <alignment horizontal="center" vertical="distributed"/>
      <protection locked="0"/>
    </xf>
    <xf numFmtId="41" fontId="6" fillId="0" borderId="26" xfId="0" applyNumberFormat="1" applyFont="1" applyFill="1" applyBorder="1" applyAlignment="1" applyProtection="1">
      <alignment horizontal="center" vertical="distributed"/>
      <protection locked="0"/>
    </xf>
    <xf numFmtId="0" fontId="6" fillId="0" borderId="33" xfId="0" applyFont="1" applyFill="1" applyBorder="1" applyAlignment="1">
      <alignment horizontal="center" vertical="distributed" textRotation="255" wrapText="1"/>
    </xf>
    <xf numFmtId="0" fontId="6" fillId="0" borderId="32" xfId="0" applyFont="1" applyFill="1" applyBorder="1" applyAlignment="1">
      <alignment horizontal="center" vertical="distributed" textRotation="255"/>
    </xf>
    <xf numFmtId="41" fontId="8" fillId="0" borderId="7"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vertical="center"/>
      <protection locked="0"/>
    </xf>
    <xf numFmtId="41" fontId="8" fillId="0" borderId="0" xfId="0" applyNumberFormat="1" applyFont="1" applyFill="1" applyBorder="1" applyAlignment="1">
      <alignment vertical="center"/>
    </xf>
    <xf numFmtId="41" fontId="9" fillId="0" borderId="0" xfId="0" applyNumberFormat="1" applyFont="1" applyFill="1" applyAlignment="1">
      <alignment vertical="center"/>
    </xf>
    <xf numFmtId="41" fontId="6" fillId="0" borderId="5" xfId="0" applyNumberFormat="1" applyFont="1" applyFill="1" applyBorder="1" applyAlignment="1" applyProtection="1">
      <alignment vertical="center"/>
    </xf>
    <xf numFmtId="41" fontId="6" fillId="0" borderId="1" xfId="0" applyNumberFormat="1" applyFont="1" applyFill="1" applyBorder="1" applyAlignment="1" applyProtection="1">
      <alignment vertical="center"/>
      <protection locked="0"/>
    </xf>
    <xf numFmtId="41" fontId="7" fillId="0" borderId="0" xfId="0" applyNumberFormat="1" applyFont="1" applyFill="1" applyAlignment="1">
      <alignment vertical="center"/>
    </xf>
    <xf numFmtId="49" fontId="6" fillId="0" borderId="16"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41" fontId="6" fillId="0" borderId="6" xfId="0" applyNumberFormat="1" applyFont="1" applyFill="1" applyBorder="1" applyAlignment="1" applyProtection="1">
      <alignment vertical="center"/>
      <protection locked="0"/>
    </xf>
    <xf numFmtId="41" fontId="6" fillId="0" borderId="9" xfId="0" applyNumberFormat="1" applyFont="1" applyFill="1" applyBorder="1" applyAlignment="1" applyProtection="1">
      <alignment horizontal="left" vertical="distributed"/>
    </xf>
    <xf numFmtId="0" fontId="6" fillId="0" borderId="0" xfId="0" applyNumberFormat="1" applyFont="1" applyFill="1" applyBorder="1" applyAlignment="1">
      <alignment vertical="center"/>
    </xf>
    <xf numFmtId="41" fontId="7" fillId="0" borderId="0" xfId="0" applyNumberFormat="1" applyFont="1" applyFill="1" applyBorder="1" applyProtection="1">
      <protection locked="0"/>
    </xf>
    <xf numFmtId="0" fontId="21" fillId="0" borderId="22" xfId="0" applyNumberFormat="1" applyFont="1" applyBorder="1" applyAlignment="1">
      <alignment vertical="top"/>
    </xf>
    <xf numFmtId="0" fontId="32" fillId="0" borderId="0" xfId="0" applyNumberFormat="1" applyFont="1" applyBorder="1" applyAlignment="1">
      <alignment vertical="top" wrapText="1"/>
    </xf>
    <xf numFmtId="0" fontId="32" fillId="0" borderId="0" xfId="0" applyFont="1" applyBorder="1" applyAlignment="1"/>
    <xf numFmtId="0" fontId="32" fillId="0" borderId="0" xfId="0" applyFont="1" applyFill="1" applyBorder="1" applyAlignment="1"/>
    <xf numFmtId="0" fontId="32" fillId="0" borderId="0" xfId="0" applyFont="1" applyFill="1"/>
    <xf numFmtId="0" fontId="32" fillId="0" borderId="0" xfId="0" applyFont="1" applyFill="1" applyBorder="1"/>
    <xf numFmtId="0" fontId="33" fillId="0" borderId="0" xfId="0" applyFont="1" applyFill="1" applyAlignment="1">
      <alignment horizontal="right"/>
    </xf>
    <xf numFmtId="0" fontId="32" fillId="0" borderId="0" xfId="0" applyFont="1"/>
    <xf numFmtId="178" fontId="23" fillId="0" borderId="25" xfId="0" applyNumberFormat="1" applyFont="1" applyFill="1" applyBorder="1" applyAlignment="1" applyProtection="1">
      <alignment horizontal="center"/>
    </xf>
    <xf numFmtId="178" fontId="23" fillId="0" borderId="26" xfId="0" applyNumberFormat="1" applyFont="1" applyFill="1" applyBorder="1" applyAlignment="1" applyProtection="1">
      <alignment horizontal="center"/>
    </xf>
    <xf numFmtId="0" fontId="34" fillId="0" borderId="23" xfId="0" applyFont="1" applyFill="1" applyBorder="1" applyAlignment="1">
      <alignment horizontal="distributed" vertical="distributed" textRotation="255"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23" fillId="0" borderId="23" xfId="0" applyFont="1" applyBorder="1" applyAlignment="1">
      <alignment horizontal="center" vertical="distributed" textRotation="255" wrapText="1"/>
    </xf>
    <xf numFmtId="0" fontId="23" fillId="0" borderId="24" xfId="0" applyFont="1" applyBorder="1" applyAlignment="1">
      <alignment horizontal="center" vertical="distributed" textRotation="255" wrapText="1"/>
    </xf>
    <xf numFmtId="0" fontId="23" fillId="0" borderId="26" xfId="0" applyFont="1" applyBorder="1" applyAlignment="1">
      <alignment horizontal="center" vertical="distributed" textRotation="255" wrapText="1"/>
    </xf>
    <xf numFmtId="178" fontId="23" fillId="0" borderId="25" xfId="0" applyNumberFormat="1" applyFont="1" applyFill="1" applyBorder="1" applyAlignment="1" applyProtection="1">
      <alignment horizontal="center" vertical="center"/>
    </xf>
    <xf numFmtId="178" fontId="23" fillId="0" borderId="26" xfId="0" applyNumberFormat="1" applyFont="1" applyFill="1" applyBorder="1" applyAlignment="1" applyProtection="1">
      <alignment horizontal="center" vertical="center"/>
    </xf>
    <xf numFmtId="41" fontId="37" fillId="3" borderId="23" xfId="1" applyNumberFormat="1" applyFont="1" applyFill="1" applyBorder="1" applyAlignment="1">
      <alignment vertical="center"/>
    </xf>
    <xf numFmtId="41" fontId="13" fillId="0" borderId="23" xfId="1" applyNumberFormat="1" applyFont="1" applyFill="1" applyBorder="1" applyAlignment="1">
      <alignment vertical="center"/>
    </xf>
    <xf numFmtId="41" fontId="13" fillId="0" borderId="24" xfId="1" applyNumberFormat="1" applyFont="1" applyFill="1" applyBorder="1" applyAlignment="1">
      <alignment vertical="center"/>
    </xf>
    <xf numFmtId="41" fontId="13" fillId="0" borderId="26" xfId="1" applyNumberFormat="1" applyFont="1" applyFill="1" applyBorder="1" applyAlignment="1">
      <alignment vertical="center"/>
    </xf>
    <xf numFmtId="41" fontId="13" fillId="0" borderId="23" xfId="0" applyNumberFormat="1" applyFont="1" applyFill="1" applyBorder="1"/>
    <xf numFmtId="41" fontId="13" fillId="0" borderId="24" xfId="0" applyNumberFormat="1" applyFont="1" applyFill="1" applyBorder="1"/>
    <xf numFmtId="41" fontId="35" fillId="0" borderId="0" xfId="0" applyNumberFormat="1" applyFont="1"/>
    <xf numFmtId="0" fontId="35" fillId="0" borderId="0" xfId="0" applyFont="1"/>
    <xf numFmtId="0" fontId="36" fillId="0" borderId="0" xfId="0" applyFont="1"/>
    <xf numFmtId="41" fontId="13" fillId="0" borderId="23" xfId="0" applyNumberFormat="1" applyFont="1" applyFill="1" applyBorder="1" applyAlignment="1">
      <alignment vertical="center"/>
    </xf>
    <xf numFmtId="0" fontId="23" fillId="0" borderId="26" xfId="0" applyFont="1" applyBorder="1" applyAlignment="1">
      <alignment horizontal="center" vertical="distributed" textRotation="255"/>
    </xf>
    <xf numFmtId="49" fontId="23" fillId="0" borderId="25" xfId="0" applyNumberFormat="1" applyFont="1" applyFill="1" applyBorder="1" applyAlignment="1" applyProtection="1">
      <alignment horizontal="distributed" vertical="center" wrapText="1"/>
    </xf>
    <xf numFmtId="49" fontId="23" fillId="0" borderId="26" xfId="0" applyNumberFormat="1" applyFont="1" applyFill="1" applyBorder="1" applyAlignment="1" applyProtection="1">
      <alignment horizontal="distributed" vertical="center"/>
    </xf>
    <xf numFmtId="178" fontId="23" fillId="0" borderId="23" xfId="0" applyNumberFormat="1" applyFont="1" applyFill="1" applyBorder="1" applyAlignment="1" applyProtection="1">
      <alignment horizontal="distributed" vertical="center"/>
    </xf>
    <xf numFmtId="49" fontId="23" fillId="0" borderId="25" xfId="0" applyNumberFormat="1" applyFont="1" applyFill="1" applyBorder="1" applyAlignment="1" applyProtection="1">
      <alignment horizontal="distributed" vertical="center"/>
    </xf>
    <xf numFmtId="0" fontId="23" fillId="0" borderId="23" xfId="0" applyNumberFormat="1" applyFont="1" applyFill="1" applyBorder="1" applyAlignment="1">
      <alignment horizontal="distributed" vertical="center"/>
    </xf>
    <xf numFmtId="49" fontId="23" fillId="0" borderId="26" xfId="0" applyNumberFormat="1" applyFont="1" applyFill="1" applyBorder="1" applyAlignment="1" applyProtection="1">
      <alignment horizontal="distributed" vertical="center" wrapText="1"/>
    </xf>
    <xf numFmtId="49" fontId="23" fillId="0" borderId="23" xfId="0" applyNumberFormat="1" applyFont="1" applyFill="1" applyBorder="1" applyAlignment="1" applyProtection="1">
      <alignment horizontal="distributed" vertical="center" wrapText="1"/>
    </xf>
    <xf numFmtId="49" fontId="23" fillId="0" borderId="23" xfId="0" applyNumberFormat="1" applyFont="1" applyFill="1" applyBorder="1" applyAlignment="1" applyProtection="1">
      <alignment horizontal="distributed" vertical="center"/>
    </xf>
    <xf numFmtId="41" fontId="13" fillId="3" borderId="23" xfId="1" applyNumberFormat="1" applyFont="1" applyFill="1" applyBorder="1" applyAlignment="1">
      <alignment vertical="center"/>
    </xf>
    <xf numFmtId="41" fontId="13" fillId="3" borderId="24" xfId="1" applyNumberFormat="1" applyFont="1" applyFill="1" applyBorder="1" applyAlignment="1">
      <alignment vertical="center"/>
    </xf>
    <xf numFmtId="41" fontId="13" fillId="3" borderId="26" xfId="1" applyNumberFormat="1" applyFont="1" applyFill="1" applyBorder="1" applyAlignment="1">
      <alignment vertical="center"/>
    </xf>
    <xf numFmtId="0" fontId="23" fillId="0" borderId="17" xfId="0" applyFont="1" applyBorder="1" applyAlignment="1">
      <alignment horizontal="center" vertical="distributed" textRotation="255"/>
    </xf>
    <xf numFmtId="49" fontId="23" fillId="0" borderId="19" xfId="0" applyNumberFormat="1" applyFont="1" applyFill="1" applyBorder="1" applyAlignment="1" applyProtection="1">
      <alignment horizontal="distributed" vertical="center" wrapText="1"/>
    </xf>
    <xf numFmtId="49" fontId="23" fillId="0" borderId="18" xfId="0" applyNumberFormat="1" applyFont="1" applyFill="1" applyBorder="1" applyAlignment="1" applyProtection="1">
      <alignment horizontal="distributed" vertical="center"/>
    </xf>
    <xf numFmtId="0" fontId="23" fillId="0" borderId="0" xfId="0" applyFont="1" applyBorder="1" applyAlignment="1">
      <alignment horizontal="center" vertical="distributed" textRotation="255"/>
    </xf>
    <xf numFmtId="49" fontId="23" fillId="0" borderId="1" xfId="0" applyNumberFormat="1" applyFont="1" applyFill="1" applyBorder="1" applyAlignment="1" applyProtection="1">
      <alignment horizontal="distributed" vertical="center"/>
    </xf>
    <xf numFmtId="49" fontId="23" fillId="0" borderId="16" xfId="0" applyNumberFormat="1" applyFont="1" applyFill="1" applyBorder="1" applyAlignment="1" applyProtection="1">
      <alignment horizontal="distributed" vertical="center"/>
    </xf>
    <xf numFmtId="0" fontId="23" fillId="0" borderId="22" xfId="0" applyFont="1" applyBorder="1" applyAlignment="1">
      <alignment horizontal="center" vertical="distributed" textRotation="255"/>
    </xf>
    <xf numFmtId="49" fontId="23" fillId="0" borderId="29" xfId="0" applyNumberFormat="1" applyFont="1" applyFill="1" applyBorder="1" applyAlignment="1" applyProtection="1">
      <alignment horizontal="distributed" vertical="center"/>
    </xf>
    <xf numFmtId="49" fontId="23" fillId="0" borderId="27" xfId="0" applyNumberFormat="1" applyFont="1" applyFill="1" applyBorder="1" applyAlignment="1" applyProtection="1">
      <alignment horizontal="distributed" vertical="center"/>
    </xf>
    <xf numFmtId="0" fontId="38" fillId="0" borderId="18" xfId="0" applyFont="1" applyBorder="1" applyAlignment="1">
      <alignment vertical="center" textRotation="255" wrapText="1" shrinkToFit="1"/>
    </xf>
    <xf numFmtId="49" fontId="23" fillId="0" borderId="19" xfId="0" applyNumberFormat="1" applyFont="1" applyFill="1" applyBorder="1" applyAlignment="1" applyProtection="1">
      <alignment horizontal="distributed" vertical="center"/>
    </xf>
    <xf numFmtId="0" fontId="38" fillId="0" borderId="16" xfId="0" applyFont="1" applyBorder="1" applyAlignment="1">
      <alignment vertical="center" textRotation="255" shrinkToFit="1"/>
    </xf>
    <xf numFmtId="0" fontId="38" fillId="0" borderId="27" xfId="0" applyFont="1" applyBorder="1" applyAlignment="1">
      <alignment vertical="center" textRotation="255"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41" fontId="37" fillId="0" borderId="23" xfId="1" applyNumberFormat="1" applyFont="1" applyFill="1" applyBorder="1" applyAlignment="1">
      <alignment vertical="center"/>
    </xf>
    <xf numFmtId="49" fontId="24" fillId="0" borderId="17" xfId="0" applyNumberFormat="1" applyFont="1" applyBorder="1" applyAlignment="1">
      <alignment vertical="center" wrapText="1"/>
    </xf>
    <xf numFmtId="49" fontId="23" fillId="0" borderId="17" xfId="0" applyNumberFormat="1" applyFont="1" applyBorder="1" applyAlignment="1">
      <alignment vertical="center" wrapText="1"/>
    </xf>
    <xf numFmtId="49" fontId="23" fillId="0" borderId="17" xfId="0" applyNumberFormat="1" applyFont="1" applyFill="1" applyBorder="1" applyAlignment="1">
      <alignment vertical="center" wrapText="1"/>
    </xf>
    <xf numFmtId="0" fontId="18" fillId="0" borderId="0" xfId="0" applyNumberFormat="1" applyFont="1" applyAlignment="1">
      <alignment horizontal="left" vertical="center"/>
    </xf>
    <xf numFmtId="0" fontId="22" fillId="0" borderId="0" xfId="0" applyFont="1"/>
    <xf numFmtId="0" fontId="36" fillId="0" borderId="0" xfId="0" applyFont="1" applyFill="1"/>
    <xf numFmtId="0" fontId="36" fillId="0" borderId="0" xfId="0" applyFont="1" applyFill="1" applyBorder="1"/>
    <xf numFmtId="0" fontId="39" fillId="0" borderId="0" xfId="0" applyFont="1"/>
    <xf numFmtId="178" fontId="40" fillId="0" borderId="0" xfId="0" applyNumberFormat="1" applyFont="1"/>
    <xf numFmtId="0" fontId="39" fillId="0" borderId="0" xfId="0" applyFont="1" applyFill="1"/>
    <xf numFmtId="0" fontId="39" fillId="0" borderId="0" xfId="0" applyFont="1" applyFill="1" applyBorder="1"/>
    <xf numFmtId="0" fontId="21" fillId="0" borderId="0" xfId="0" applyNumberFormat="1" applyFont="1" applyBorder="1" applyAlignment="1">
      <alignment horizontal="left" vertical="top" wrapText="1"/>
    </xf>
    <xf numFmtId="0" fontId="29" fillId="0" borderId="0" xfId="0" applyNumberFormat="1" applyFont="1" applyAlignment="1">
      <alignment vertical="top" wrapText="1"/>
    </xf>
    <xf numFmtId="0" fontId="22" fillId="0" borderId="0" xfId="0" applyNumberFormat="1" applyFont="1" applyAlignment="1">
      <alignment horizontal="right"/>
    </xf>
    <xf numFmtId="0" fontId="28" fillId="0" borderId="0" xfId="0" applyFont="1"/>
    <xf numFmtId="0" fontId="23" fillId="0" borderId="15" xfId="0" applyNumberFormat="1" applyFont="1" applyBorder="1" applyAlignment="1">
      <alignment horizontal="center" vertical="top" wrapText="1"/>
    </xf>
    <xf numFmtId="0" fontId="23" fillId="0" borderId="2" xfId="0" applyFont="1" applyBorder="1" applyAlignment="1">
      <alignment horizontal="center" vertical="distributed" textRotation="255" wrapText="1"/>
    </xf>
    <xf numFmtId="0" fontId="23" fillId="0" borderId="2" xfId="0" applyFont="1" applyFill="1" applyBorder="1" applyAlignment="1">
      <alignment horizontal="center" vertical="distributed" textRotation="255" wrapText="1"/>
    </xf>
    <xf numFmtId="0" fontId="23" fillId="0" borderId="8" xfId="0" applyNumberFormat="1" applyFont="1" applyBorder="1" applyAlignment="1">
      <alignment vertical="center" wrapText="1"/>
    </xf>
    <xf numFmtId="0" fontId="23" fillId="0" borderId="31" xfId="0" applyNumberFormat="1" applyFont="1" applyBorder="1" applyAlignment="1">
      <alignment vertical="center" wrapText="1"/>
    </xf>
    <xf numFmtId="0" fontId="23" fillId="0" borderId="31" xfId="0" applyNumberFormat="1" applyFont="1" applyBorder="1" applyAlignment="1">
      <alignment horizontal="center" vertical="center" wrapText="1"/>
    </xf>
    <xf numFmtId="0" fontId="23" fillId="0" borderId="30" xfId="0" applyNumberFormat="1" applyFont="1" applyBorder="1" applyAlignment="1">
      <alignment vertical="center" wrapText="1"/>
    </xf>
    <xf numFmtId="0" fontId="23" fillId="0" borderId="8" xfId="0" applyFont="1" applyBorder="1" applyAlignment="1">
      <alignment horizontal="center" vertical="center"/>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3" fillId="0" borderId="2" xfId="0" applyFont="1" applyBorder="1" applyAlignment="1">
      <alignment horizontal="center" vertical="distributed" textRotation="255"/>
    </xf>
    <xf numFmtId="0" fontId="23" fillId="0" borderId="10" xfId="0" applyFont="1" applyBorder="1" applyAlignment="1">
      <alignment horizontal="center" vertical="distributed" textRotation="255"/>
    </xf>
    <xf numFmtId="0" fontId="23" fillId="0" borderId="16" xfId="0" applyNumberFormat="1" applyFont="1" applyBorder="1" applyAlignment="1">
      <alignment horizontal="center" vertical="top" wrapText="1"/>
    </xf>
    <xf numFmtId="0" fontId="23" fillId="0" borderId="5" xfId="0" applyFont="1" applyBorder="1" applyAlignment="1">
      <alignment horizontal="center" vertical="distributed" textRotation="255" wrapText="1"/>
    </xf>
    <xf numFmtId="0" fontId="23" fillId="0" borderId="5" xfId="0" applyFont="1" applyFill="1" applyBorder="1" applyAlignment="1">
      <alignment horizontal="center" vertical="distributed" textRotation="255" wrapText="1"/>
    </xf>
    <xf numFmtId="0" fontId="23" fillId="0" borderId="23" xfId="0" applyFont="1" applyBorder="1" applyAlignment="1">
      <alignment horizontal="distributed" vertical="center" wrapText="1"/>
    </xf>
    <xf numFmtId="0" fontId="23" fillId="0" borderId="24" xfId="0" applyFont="1" applyBorder="1" applyAlignment="1">
      <alignment horizontal="distributed" vertical="center" wrapText="1"/>
    </xf>
    <xf numFmtId="0" fontId="23" fillId="0" borderId="26" xfId="0" applyFont="1" applyBorder="1" applyAlignment="1">
      <alignment horizontal="distributed"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 xfId="0" applyFont="1" applyBorder="1" applyAlignment="1">
      <alignment horizontal="center" vertical="distributed" textRotation="255"/>
    </xf>
    <xf numFmtId="0" fontId="23" fillId="0" borderId="1" xfId="0" applyFont="1" applyBorder="1" applyAlignment="1">
      <alignment horizontal="center" vertical="distributed" textRotation="255"/>
    </xf>
    <xf numFmtId="0" fontId="23" fillId="0" borderId="21" xfId="0" applyNumberFormat="1" applyFont="1" applyBorder="1" applyAlignment="1">
      <alignment horizontal="center" vertical="top" wrapText="1"/>
    </xf>
    <xf numFmtId="0" fontId="23" fillId="0" borderId="3" xfId="0" applyFont="1" applyBorder="1" applyAlignment="1">
      <alignment horizontal="center" vertical="distributed" textRotation="255" wrapText="1"/>
    </xf>
    <xf numFmtId="0" fontId="23" fillId="0" borderId="3" xfId="0" applyFont="1" applyFill="1" applyBorder="1" applyAlignment="1">
      <alignment horizontal="center" vertical="distributed" textRotation="255" wrapText="1"/>
    </xf>
    <xf numFmtId="0" fontId="23" fillId="0" borderId="32" xfId="0" applyFont="1" applyBorder="1" applyAlignment="1">
      <alignment horizontal="center" vertical="distributed" textRotation="255" wrapText="1"/>
    </xf>
    <xf numFmtId="0" fontId="23" fillId="0" borderId="33" xfId="0" applyFont="1" applyBorder="1" applyAlignment="1">
      <alignment horizontal="center" vertical="distributed" textRotation="255" wrapText="1"/>
    </xf>
    <xf numFmtId="0" fontId="23" fillId="0" borderId="35" xfId="0" applyFont="1" applyBorder="1" applyAlignment="1">
      <alignment horizontal="center" vertical="distributed" textRotation="255" wrapText="1"/>
    </xf>
    <xf numFmtId="0" fontId="23" fillId="0" borderId="3" xfId="0" applyFont="1" applyBorder="1" applyAlignment="1">
      <alignment horizontal="center" vertical="distributed" textRotation="255"/>
    </xf>
    <xf numFmtId="0" fontId="23" fillId="0" borderId="6" xfId="0" applyFont="1" applyBorder="1" applyAlignment="1">
      <alignment horizontal="center" vertical="distributed" textRotation="255"/>
    </xf>
    <xf numFmtId="49" fontId="34" fillId="0" borderId="30" xfId="0" applyNumberFormat="1" applyFont="1" applyFill="1" applyBorder="1" applyAlignment="1">
      <alignment horizontal="distributed" vertical="center"/>
    </xf>
    <xf numFmtId="41" fontId="37" fillId="0" borderId="8" xfId="1" applyNumberFormat="1" applyFont="1" applyFill="1" applyBorder="1" applyAlignment="1">
      <alignment horizontal="right" vertical="center"/>
    </xf>
    <xf numFmtId="41" fontId="37" fillId="0" borderId="7" xfId="1" applyNumberFormat="1" applyFont="1" applyFill="1" applyBorder="1" applyAlignment="1">
      <alignment horizontal="right" vertical="center"/>
    </xf>
    <xf numFmtId="41" fontId="37" fillId="0" borderId="31" xfId="1" applyNumberFormat="1" applyFont="1" applyFill="1" applyBorder="1" applyAlignment="1">
      <alignment horizontal="right" vertical="center"/>
    </xf>
    <xf numFmtId="49" fontId="23" fillId="0" borderId="16" xfId="0" applyNumberFormat="1" applyFont="1" applyFill="1" applyBorder="1" applyAlignment="1">
      <alignment horizontal="distributed" vertical="center"/>
    </xf>
    <xf numFmtId="41" fontId="13" fillId="0" borderId="1" xfId="1" applyNumberFormat="1" applyFont="1" applyFill="1" applyBorder="1" applyAlignment="1">
      <alignment horizontal="right" vertical="center"/>
    </xf>
    <xf numFmtId="41" fontId="37" fillId="0" borderId="20" xfId="1" applyNumberFormat="1" applyFont="1" applyFill="1" applyBorder="1" applyAlignment="1">
      <alignment horizontal="right" vertical="center"/>
    </xf>
    <xf numFmtId="41" fontId="13" fillId="0" borderId="0" xfId="1" applyNumberFormat="1" applyFont="1" applyFill="1" applyBorder="1" applyAlignment="1">
      <alignment horizontal="right" vertical="center"/>
    </xf>
    <xf numFmtId="41" fontId="13" fillId="0" borderId="20" xfId="0" applyNumberFormat="1" applyFont="1" applyFill="1" applyBorder="1" applyAlignment="1">
      <alignment vertical="center"/>
    </xf>
    <xf numFmtId="41" fontId="13" fillId="0" borderId="1" xfId="0" applyNumberFormat="1" applyFont="1" applyFill="1" applyBorder="1" applyAlignment="1">
      <alignment vertical="center"/>
    </xf>
    <xf numFmtId="41" fontId="37" fillId="0" borderId="5" xfId="1" applyNumberFormat="1" applyFont="1" applyFill="1" applyBorder="1" applyAlignment="1">
      <alignment horizontal="right" vertical="center"/>
    </xf>
    <xf numFmtId="41" fontId="13" fillId="0" borderId="5" xfId="0" applyNumberFormat="1" applyFont="1" applyFill="1" applyBorder="1" applyAlignment="1">
      <alignment vertical="center"/>
    </xf>
    <xf numFmtId="49" fontId="23" fillId="0" borderId="21" xfId="0" applyNumberFormat="1" applyFont="1" applyFill="1" applyBorder="1" applyAlignment="1">
      <alignment horizontal="distributed" vertical="center"/>
    </xf>
    <xf numFmtId="41" fontId="13" fillId="0" borderId="6" xfId="1" applyNumberFormat="1" applyFont="1" applyFill="1" applyBorder="1" applyAlignment="1">
      <alignment horizontal="right" vertical="center"/>
    </xf>
    <xf numFmtId="41" fontId="37" fillId="0" borderId="3" xfId="1" applyNumberFormat="1" applyFont="1" applyFill="1" applyBorder="1" applyAlignment="1">
      <alignment horizontal="right" vertical="center"/>
    </xf>
    <xf numFmtId="41" fontId="13" fillId="0" borderId="4" xfId="1" applyNumberFormat="1" applyFont="1" applyFill="1" applyBorder="1" applyAlignment="1">
      <alignment horizontal="right" vertical="center"/>
    </xf>
    <xf numFmtId="41" fontId="13" fillId="0" borderId="3" xfId="1" applyNumberFormat="1" applyFont="1" applyFill="1" applyBorder="1" applyAlignment="1">
      <alignment horizontal="right" vertical="center"/>
    </xf>
    <xf numFmtId="0" fontId="35" fillId="0" borderId="0" xfId="0" applyNumberFormat="1" applyFont="1" applyAlignment="1">
      <alignment vertical="center"/>
    </xf>
    <xf numFmtId="0" fontId="35" fillId="0" borderId="0" xfId="0" applyFont="1" applyAlignment="1"/>
    <xf numFmtId="0" fontId="24" fillId="0" borderId="15" xfId="0" applyNumberFormat="1" applyFont="1" applyBorder="1" applyAlignment="1">
      <alignment horizontal="center" vertical="top" wrapText="1"/>
    </xf>
    <xf numFmtId="0" fontId="24" fillId="0" borderId="8" xfId="0" applyFont="1" applyBorder="1" applyAlignment="1">
      <alignment horizontal="center" vertical="center"/>
    </xf>
    <xf numFmtId="0" fontId="24" fillId="0" borderId="31" xfId="0" applyFont="1" applyBorder="1" applyAlignment="1">
      <alignment horizontal="center" vertical="center"/>
    </xf>
    <xf numFmtId="0" fontId="24" fillId="0" borderId="30" xfId="0" applyFont="1" applyBorder="1" applyAlignment="1">
      <alignment horizontal="center" vertical="center"/>
    </xf>
    <xf numFmtId="0" fontId="24" fillId="0" borderId="2" xfId="0" applyFont="1" applyBorder="1" applyAlignment="1">
      <alignment horizontal="center" vertical="distributed" textRotation="255"/>
    </xf>
    <xf numFmtId="0" fontId="24" fillId="0" borderId="2" xfId="0" applyFont="1" applyBorder="1" applyAlignment="1">
      <alignment horizontal="center" vertical="distributed" textRotation="255" wrapText="1"/>
    </xf>
    <xf numFmtId="0" fontId="24" fillId="0" borderId="10" xfId="0" applyFont="1" applyBorder="1" applyAlignment="1">
      <alignment horizontal="center" vertical="distributed" textRotation="255"/>
    </xf>
    <xf numFmtId="0" fontId="24" fillId="0" borderId="0" xfId="0" applyNumberFormat="1" applyFont="1" applyBorder="1" applyAlignment="1">
      <alignment vertical="center" wrapText="1"/>
    </xf>
    <xf numFmtId="0" fontId="24" fillId="0" borderId="16" xfId="0" applyNumberFormat="1" applyFont="1" applyBorder="1" applyAlignment="1">
      <alignment horizontal="center" vertical="top"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5" xfId="0" applyFont="1" applyBorder="1" applyAlignment="1">
      <alignment horizontal="center" vertical="distributed" textRotation="255"/>
    </xf>
    <xf numFmtId="0" fontId="24" fillId="0" borderId="5" xfId="0" applyFont="1" applyBorder="1" applyAlignment="1">
      <alignment horizontal="center" vertical="distributed" textRotation="255" wrapText="1"/>
    </xf>
    <xf numFmtId="0" fontId="24" fillId="0" borderId="1" xfId="0" applyFont="1" applyBorder="1" applyAlignment="1">
      <alignment horizontal="center" vertical="distributed" textRotation="255"/>
    </xf>
    <xf numFmtId="0" fontId="24" fillId="0" borderId="0" xfId="0" applyFont="1" applyBorder="1" applyAlignment="1">
      <alignment vertical="center" wrapText="1"/>
    </xf>
    <xf numFmtId="0" fontId="24" fillId="0" borderId="21" xfId="0" applyNumberFormat="1" applyFont="1" applyBorder="1" applyAlignment="1">
      <alignment horizontal="center" vertical="top" wrapText="1"/>
    </xf>
    <xf numFmtId="0" fontId="24" fillId="0" borderId="32" xfId="0" applyFont="1" applyBorder="1" applyAlignment="1">
      <alignment horizontal="center" vertical="distributed" textRotation="255" wrapText="1"/>
    </xf>
    <xf numFmtId="0" fontId="24" fillId="0" borderId="3" xfId="0" applyFont="1" applyBorder="1" applyAlignment="1">
      <alignment horizontal="center" vertical="distributed" textRotation="255"/>
    </xf>
    <xf numFmtId="0" fontId="24" fillId="0" borderId="3" xfId="0" applyFont="1" applyBorder="1" applyAlignment="1">
      <alignment horizontal="center" vertical="distributed" textRotation="255" wrapText="1"/>
    </xf>
    <xf numFmtId="0" fontId="24" fillId="0" borderId="6" xfId="0" applyFont="1" applyBorder="1" applyAlignment="1">
      <alignment horizontal="center" vertical="distributed" textRotation="255"/>
    </xf>
    <xf numFmtId="0" fontId="24" fillId="0" borderId="0" xfId="0" applyFont="1" applyBorder="1" applyAlignment="1">
      <alignment horizontal="center" vertical="distributed" textRotation="255" wrapText="1"/>
    </xf>
    <xf numFmtId="49" fontId="41" fillId="0" borderId="30" xfId="0" applyNumberFormat="1" applyFont="1" applyBorder="1" applyAlignment="1">
      <alignment horizontal="distributed" vertical="center"/>
    </xf>
    <xf numFmtId="41" fontId="42" fillId="0" borderId="8" xfId="1" applyNumberFormat="1" applyFont="1" applyFill="1" applyBorder="1" applyAlignment="1">
      <alignment horizontal="right" vertical="center"/>
    </xf>
    <xf numFmtId="41" fontId="41" fillId="0" borderId="0" xfId="1" applyNumberFormat="1" applyFont="1" applyBorder="1" applyAlignment="1">
      <alignment horizontal="right" vertical="center"/>
    </xf>
    <xf numFmtId="49" fontId="24" fillId="0" borderId="16" xfId="0" applyNumberFormat="1" applyFont="1" applyBorder="1" applyAlignment="1">
      <alignment horizontal="distributed" vertical="center"/>
    </xf>
    <xf numFmtId="41" fontId="11" fillId="0" borderId="1" xfId="1" applyNumberFormat="1" applyFont="1" applyFill="1" applyBorder="1" applyAlignment="1">
      <alignment horizontal="right" vertical="center"/>
    </xf>
    <xf numFmtId="41" fontId="11" fillId="0" borderId="20" xfId="0" applyNumberFormat="1" applyFont="1" applyFill="1" applyBorder="1" applyAlignment="1">
      <alignment vertical="center"/>
    </xf>
    <xf numFmtId="41" fontId="24" fillId="0" borderId="0" xfId="1" applyNumberFormat="1" applyFont="1" applyBorder="1" applyAlignment="1">
      <alignment horizontal="right" vertical="center"/>
    </xf>
    <xf numFmtId="49" fontId="24" fillId="0" borderId="21" xfId="0" applyNumberFormat="1" applyFont="1" applyBorder="1" applyAlignment="1">
      <alignment horizontal="distributed" vertical="center"/>
    </xf>
    <xf numFmtId="41" fontId="11" fillId="0" borderId="6" xfId="1" applyNumberFormat="1" applyFont="1" applyFill="1" applyBorder="1" applyAlignment="1">
      <alignment horizontal="right" vertical="center"/>
    </xf>
    <xf numFmtId="49" fontId="24" fillId="0" borderId="0" xfId="0" applyNumberFormat="1" applyFont="1" applyBorder="1" applyAlignment="1">
      <alignment horizontal="distributed" vertical="center"/>
    </xf>
    <xf numFmtId="0" fontId="36" fillId="0" borderId="0" xfId="0" applyFont="1" applyBorder="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vertical="center" wrapText="1"/>
    </xf>
    <xf numFmtId="0" fontId="18" fillId="0" borderId="0" xfId="0" applyNumberFormat="1" applyFont="1" applyAlignment="1">
      <alignment vertical="center"/>
    </xf>
    <xf numFmtId="0" fontId="21" fillId="0" borderId="0" xfId="0" applyFont="1" applyBorder="1" applyAlignment="1">
      <alignment horizontal="left"/>
    </xf>
    <xf numFmtId="0" fontId="28" fillId="0" borderId="0" xfId="0" applyFont="1" applyBorder="1" applyAlignment="1">
      <alignment horizontal="center" wrapText="1"/>
    </xf>
    <xf numFmtId="0" fontId="18" fillId="0" borderId="4" xfId="0" applyNumberFormat="1" applyFont="1" applyBorder="1" applyAlignment="1">
      <alignment vertical="center"/>
    </xf>
    <xf numFmtId="0" fontId="23" fillId="0" borderId="4" xfId="0" applyNumberFormat="1" applyFont="1" applyBorder="1" applyAlignment="1">
      <alignment vertical="top" wrapText="1"/>
    </xf>
    <xf numFmtId="0" fontId="23" fillId="0" borderId="0" xfId="0" applyNumberFormat="1" applyFont="1" applyBorder="1" applyAlignment="1"/>
    <xf numFmtId="0" fontId="23" fillId="0" borderId="0" xfId="0" applyNumberFormat="1" applyFont="1" applyBorder="1" applyAlignment="1">
      <alignment vertical="top" wrapText="1"/>
    </xf>
    <xf numFmtId="0" fontId="23" fillId="0" borderId="0" xfId="0" applyFont="1" applyBorder="1" applyAlignment="1"/>
    <xf numFmtId="0" fontId="23" fillId="0" borderId="0" xfId="0" applyNumberFormat="1" applyFont="1" applyBorder="1" applyAlignment="1">
      <alignment horizontal="right" vertical="center" wrapText="1"/>
    </xf>
    <xf numFmtId="0" fontId="23" fillId="0" borderId="0" xfId="0" applyFont="1" applyBorder="1" applyAlignment="1">
      <alignment horizontal="right" vertical="center"/>
    </xf>
    <xf numFmtId="0" fontId="23" fillId="0" borderId="0" xfId="0" applyFont="1"/>
    <xf numFmtId="0" fontId="23" fillId="0" borderId="4" xfId="0" applyFont="1" applyBorder="1" applyAlignment="1">
      <alignment horizontal="center"/>
    </xf>
    <xf numFmtId="0" fontId="23" fillId="0" borderId="0" xfId="0" applyFont="1" applyBorder="1"/>
    <xf numFmtId="0" fontId="22" fillId="0" borderId="0" xfId="0" applyFont="1" applyBorder="1"/>
    <xf numFmtId="179" fontId="24" fillId="0" borderId="30" xfId="0" applyNumberFormat="1" applyFont="1" applyBorder="1" applyAlignment="1">
      <alignment horizontal="center" vertical="top"/>
    </xf>
    <xf numFmtId="179" fontId="24" fillId="0" borderId="29" xfId="0" applyNumberFormat="1" applyFont="1" applyBorder="1" applyAlignment="1">
      <alignment horizontal="center" vertical="center" wrapText="1"/>
    </xf>
    <xf numFmtId="179" fontId="24" fillId="0" borderId="8" xfId="0" applyNumberFormat="1" applyFont="1" applyBorder="1" applyAlignment="1">
      <alignment horizontal="center" vertical="center" wrapText="1"/>
    </xf>
    <xf numFmtId="179" fontId="24" fillId="0" borderId="8" xfId="0" applyNumberFormat="1" applyFont="1" applyBorder="1" applyAlignment="1">
      <alignment horizontal="center" vertical="center" wrapText="1"/>
    </xf>
    <xf numFmtId="179" fontId="24" fillId="0" borderId="31" xfId="0" applyNumberFormat="1" applyFont="1" applyBorder="1" applyAlignment="1">
      <alignment horizontal="center" vertical="center" wrapText="1"/>
    </xf>
    <xf numFmtId="179" fontId="24" fillId="0" borderId="9" xfId="0" applyNumberFormat="1" applyFont="1" applyBorder="1" applyAlignment="1">
      <alignment horizontal="center" vertical="center" wrapText="1"/>
    </xf>
    <xf numFmtId="179" fontId="24" fillId="0" borderId="15" xfId="0" applyNumberFormat="1" applyFont="1" applyBorder="1" applyAlignment="1">
      <alignment horizontal="center" vertical="center" wrapText="1"/>
    </xf>
    <xf numFmtId="179" fontId="24" fillId="0" borderId="10" xfId="0" applyNumberFormat="1" applyFont="1" applyBorder="1" applyAlignment="1">
      <alignment horizontal="center" vertical="center" wrapText="1"/>
    </xf>
    <xf numFmtId="179" fontId="24" fillId="0" borderId="0" xfId="0" applyNumberFormat="1" applyFont="1" applyBorder="1" applyAlignment="1">
      <alignment horizontal="center" vertical="center" wrapText="1"/>
    </xf>
    <xf numFmtId="179" fontId="24" fillId="0" borderId="0" xfId="0" applyNumberFormat="1" applyFont="1" applyBorder="1" applyAlignment="1">
      <alignment vertical="center" wrapText="1"/>
    </xf>
    <xf numFmtId="0" fontId="24" fillId="0" borderId="0" xfId="0" applyFont="1" applyBorder="1" applyAlignment="1">
      <alignment horizontal="center" vertical="top" wrapText="1"/>
    </xf>
    <xf numFmtId="0" fontId="24" fillId="0" borderId="1" xfId="0" applyFont="1" applyBorder="1" applyAlignment="1">
      <alignment horizontal="center" vertical="center" textRotation="255" wrapText="1"/>
    </xf>
    <xf numFmtId="49" fontId="24" fillId="0" borderId="1" xfId="0" applyNumberFormat="1" applyFont="1" applyBorder="1" applyAlignment="1">
      <alignment horizontal="center" vertical="center" wrapText="1"/>
    </xf>
    <xf numFmtId="49" fontId="24" fillId="0" borderId="0" xfId="0" applyNumberFormat="1" applyFont="1" applyBorder="1" applyAlignment="1">
      <alignment horizontal="center" vertical="center" wrapText="1"/>
    </xf>
    <xf numFmtId="49" fontId="24" fillId="0" borderId="1" xfId="0" applyNumberFormat="1" applyFont="1" applyBorder="1" applyAlignment="1">
      <alignment horizontal="center" wrapText="1"/>
    </xf>
    <xf numFmtId="49" fontId="24" fillId="0" borderId="0" xfId="0" applyNumberFormat="1" applyFont="1" applyBorder="1" applyAlignment="1">
      <alignment horizontal="center" wrapText="1"/>
    </xf>
    <xf numFmtId="49" fontId="24" fillId="0" borderId="17"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24" fillId="0" borderId="19" xfId="0" applyNumberFormat="1" applyFont="1" applyBorder="1" applyAlignment="1">
      <alignment horizontal="center" wrapText="1"/>
    </xf>
    <xf numFmtId="49" fontId="24" fillId="0" borderId="17" xfId="0" applyNumberFormat="1" applyFont="1" applyBorder="1" applyAlignment="1">
      <alignment horizontal="center" wrapText="1"/>
    </xf>
    <xf numFmtId="49" fontId="24" fillId="0" borderId="0" xfId="0" applyNumberFormat="1" applyFont="1" applyBorder="1" applyAlignment="1">
      <alignment horizontal="center" vertical="center" wrapText="1"/>
    </xf>
    <xf numFmtId="49" fontId="24" fillId="0" borderId="0" xfId="0" applyNumberFormat="1" applyFont="1" applyBorder="1" applyAlignment="1">
      <alignment vertical="center" wrapText="1"/>
    </xf>
    <xf numFmtId="49" fontId="24" fillId="0" borderId="0" xfId="0" applyNumberFormat="1" applyFont="1" applyBorder="1" applyAlignment="1">
      <alignment vertical="center" wrapText="1" shrinkToFit="1"/>
    </xf>
    <xf numFmtId="0" fontId="24" fillId="0" borderId="0" xfId="0" applyFont="1" applyBorder="1" applyAlignment="1">
      <alignment horizontal="center" vertical="top"/>
    </xf>
    <xf numFmtId="49" fontId="24" fillId="0" borderId="29"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4" fillId="0" borderId="29" xfId="0" applyNumberFormat="1" applyFont="1" applyBorder="1" applyAlignment="1">
      <alignment horizontal="center" vertical="top" wrapText="1" shrinkToFit="1"/>
    </xf>
    <xf numFmtId="49" fontId="24" fillId="0" borderId="27" xfId="0" applyNumberFormat="1" applyFont="1" applyBorder="1" applyAlignment="1">
      <alignment horizontal="center" vertical="top" wrapText="1" shrinkToFit="1"/>
    </xf>
    <xf numFmtId="49" fontId="24" fillId="0" borderId="27" xfId="0" applyNumberFormat="1" applyFont="1" applyBorder="1" applyAlignment="1">
      <alignment horizontal="center" vertical="center" wrapText="1"/>
    </xf>
    <xf numFmtId="49" fontId="24" fillId="0" borderId="29" xfId="0" applyNumberFormat="1" applyFont="1" applyBorder="1" applyAlignment="1">
      <alignment horizontal="center" vertical="top" wrapText="1"/>
    </xf>
    <xf numFmtId="49" fontId="24" fillId="0" borderId="22" xfId="0" applyNumberFormat="1" applyFont="1" applyBorder="1" applyAlignment="1">
      <alignment horizontal="center" vertical="top" wrapText="1"/>
    </xf>
    <xf numFmtId="49" fontId="24" fillId="0" borderId="0" xfId="0" applyNumberFormat="1" applyFont="1" applyBorder="1" applyAlignment="1">
      <alignment vertical="center" shrinkToFit="1"/>
    </xf>
    <xf numFmtId="0" fontId="24" fillId="0" borderId="4" xfId="0" applyFont="1" applyBorder="1" applyAlignment="1">
      <alignment horizontal="center" vertical="top"/>
    </xf>
    <xf numFmtId="0" fontId="24" fillId="0" borderId="6" xfId="0" applyFont="1" applyBorder="1" applyAlignment="1">
      <alignment horizontal="center" vertical="center" textRotation="255" wrapText="1"/>
    </xf>
    <xf numFmtId="0" fontId="24" fillId="0" borderId="6" xfId="0" applyFont="1" applyBorder="1" applyAlignment="1">
      <alignment horizontal="center" vertical="center" textRotation="255"/>
    </xf>
    <xf numFmtId="0" fontId="24" fillId="0" borderId="32"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35" xfId="0" applyFont="1" applyBorder="1" applyAlignment="1">
      <alignment horizontal="center" vertical="center" textRotation="255"/>
    </xf>
    <xf numFmtId="0" fontId="24" fillId="0" borderId="0" xfId="0" applyFont="1" applyBorder="1" applyAlignment="1">
      <alignment horizontal="center" vertical="center" wrapText="1"/>
    </xf>
    <xf numFmtId="0" fontId="24" fillId="0" borderId="0" xfId="0" applyFont="1" applyBorder="1" applyAlignment="1">
      <alignment horizontal="center" vertical="center" textRotation="255"/>
    </xf>
    <xf numFmtId="0" fontId="24" fillId="0" borderId="4" xfId="0" applyFont="1" applyBorder="1" applyAlignment="1">
      <alignment horizontal="center" vertical="center"/>
    </xf>
    <xf numFmtId="0" fontId="24" fillId="0" borderId="6" xfId="0" applyFont="1" applyBorder="1" applyAlignment="1">
      <alignment horizontal="left"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4" xfId="0" applyFont="1" applyBorder="1" applyAlignment="1">
      <alignment horizontal="center" vertical="center" wrapText="1"/>
    </xf>
    <xf numFmtId="0" fontId="26" fillId="0" borderId="0" xfId="0" applyFont="1" applyFill="1" applyBorder="1" applyAlignment="1">
      <alignment horizontal="distributed" vertical="center" wrapText="1"/>
    </xf>
    <xf numFmtId="41" fontId="20" fillId="0" borderId="1" xfId="0" applyNumberFormat="1" applyFont="1" applyFill="1" applyBorder="1" applyAlignment="1">
      <alignment vertical="center" wrapText="1"/>
    </xf>
    <xf numFmtId="41" fontId="20" fillId="0" borderId="0" xfId="0" applyNumberFormat="1" applyFont="1" applyFill="1" applyBorder="1" applyAlignment="1">
      <alignment vertical="center" wrapText="1"/>
    </xf>
    <xf numFmtId="41" fontId="20" fillId="0" borderId="5" xfId="0" applyNumberFormat="1" applyFont="1" applyFill="1" applyBorder="1" applyAlignment="1">
      <alignment vertical="center" wrapText="1"/>
    </xf>
    <xf numFmtId="41" fontId="24" fillId="0" borderId="0" xfId="0" applyNumberFormat="1" applyFont="1" applyBorder="1" applyAlignment="1">
      <alignment vertical="center" wrapText="1"/>
    </xf>
    <xf numFmtId="0" fontId="24" fillId="0" borderId="0" xfId="0" applyFont="1" applyFill="1" applyBorder="1" applyAlignment="1">
      <alignment horizontal="distributed" vertical="center" wrapText="1"/>
    </xf>
    <xf numFmtId="41" fontId="11" fillId="0" borderId="1" xfId="0" applyNumberFormat="1" applyFont="1" applyFill="1" applyBorder="1" applyAlignment="1">
      <alignment vertical="center" wrapText="1"/>
    </xf>
    <xf numFmtId="41" fontId="11" fillId="0" borderId="5" xfId="0" applyNumberFormat="1" applyFont="1" applyFill="1" applyBorder="1" applyAlignment="1">
      <alignment vertical="center" wrapText="1"/>
    </xf>
    <xf numFmtId="41" fontId="11" fillId="0" borderId="0" xfId="0" applyNumberFormat="1" applyFont="1" applyFill="1" applyBorder="1" applyAlignment="1">
      <alignment vertical="center" wrapText="1"/>
    </xf>
    <xf numFmtId="41" fontId="11" fillId="0" borderId="16" xfId="0" applyNumberFormat="1" applyFont="1" applyFill="1" applyBorder="1" applyAlignment="1">
      <alignment vertical="center" wrapText="1"/>
    </xf>
    <xf numFmtId="0" fontId="24" fillId="0" borderId="4" xfId="0" applyFont="1" applyFill="1" applyBorder="1" applyAlignment="1">
      <alignment horizontal="distributed" vertical="center" wrapText="1"/>
    </xf>
    <xf numFmtId="41" fontId="11" fillId="0" borderId="6" xfId="0" applyNumberFormat="1" applyFont="1" applyFill="1" applyBorder="1" applyAlignment="1">
      <alignment vertical="center" wrapText="1"/>
    </xf>
    <xf numFmtId="41" fontId="11" fillId="0" borderId="3" xfId="0" applyNumberFormat="1" applyFont="1" applyFill="1" applyBorder="1" applyAlignment="1">
      <alignment vertical="center" wrapText="1"/>
    </xf>
    <xf numFmtId="41" fontId="11" fillId="0" borderId="4" xfId="0" applyNumberFormat="1" applyFont="1" applyFill="1" applyBorder="1" applyAlignment="1">
      <alignment vertical="center" wrapText="1"/>
    </xf>
    <xf numFmtId="41" fontId="11" fillId="0" borderId="21" xfId="0" applyNumberFormat="1" applyFont="1" applyFill="1" applyBorder="1" applyAlignment="1">
      <alignment vertical="center" wrapText="1"/>
    </xf>
    <xf numFmtId="0" fontId="24" fillId="0" borderId="0" xfId="0" applyFont="1" applyBorder="1" applyAlignment="1">
      <alignment horizontal="distributed" vertical="center" wrapText="1"/>
    </xf>
    <xf numFmtId="0" fontId="24" fillId="0" borderId="0" xfId="0" applyFont="1" applyBorder="1" applyAlignment="1">
      <alignment horizontal="center" wrapText="1"/>
    </xf>
    <xf numFmtId="179" fontId="24" fillId="0" borderId="31" xfId="0" applyNumberFormat="1" applyFont="1" applyBorder="1" applyAlignment="1">
      <alignment horizontal="center" vertical="top"/>
    </xf>
    <xf numFmtId="179" fontId="24" fillId="0" borderId="30" xfId="0" applyNumberFormat="1" applyFont="1" applyBorder="1" applyAlignment="1">
      <alignment horizontal="center" vertical="center" wrapText="1"/>
    </xf>
    <xf numFmtId="49" fontId="24" fillId="0" borderId="16" xfId="0" applyNumberFormat="1" applyFont="1" applyBorder="1" applyAlignment="1">
      <alignment horizontal="center" vertical="center" wrapText="1"/>
    </xf>
    <xf numFmtId="49" fontId="24" fillId="0" borderId="19" xfId="0" applyNumberFormat="1" applyFont="1" applyBorder="1" applyAlignment="1">
      <alignment horizontal="center" vertical="center" wrapText="1"/>
    </xf>
    <xf numFmtId="49" fontId="24" fillId="0" borderId="1" xfId="0" applyNumberFormat="1" applyFont="1" applyBorder="1" applyAlignment="1">
      <alignment horizontal="center" wrapText="1" shrinkToFit="1"/>
    </xf>
    <xf numFmtId="49" fontId="24" fillId="0" borderId="0" xfId="0" applyNumberFormat="1" applyFont="1" applyBorder="1" applyAlignment="1">
      <alignment horizontal="center" wrapText="1" shrinkToFit="1"/>
    </xf>
    <xf numFmtId="0" fontId="24" fillId="0" borderId="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4" xfId="0" applyFont="1" applyBorder="1" applyAlignment="1">
      <alignment horizontal="center" vertical="center" textRotation="255"/>
    </xf>
    <xf numFmtId="0" fontId="26" fillId="0" borderId="0" xfId="0" applyFont="1" applyBorder="1" applyAlignment="1">
      <alignment vertical="center" wrapText="1"/>
    </xf>
    <xf numFmtId="41" fontId="20" fillId="0" borderId="16" xfId="0" applyNumberFormat="1" applyFont="1" applyFill="1" applyBorder="1" applyAlignment="1">
      <alignment vertical="center" wrapText="1"/>
    </xf>
    <xf numFmtId="0" fontId="24" fillId="0" borderId="4" xfId="0" applyFont="1" applyBorder="1" applyAlignment="1">
      <alignment horizontal="distributed" vertical="center" wrapText="1"/>
    </xf>
    <xf numFmtId="0" fontId="18" fillId="0" borderId="0" xfId="0" applyFont="1" applyBorder="1" applyAlignment="1">
      <alignment horizontal="left" vertical="center"/>
    </xf>
    <xf numFmtId="0" fontId="23" fillId="0" borderId="0" xfId="0" applyFont="1" applyBorder="1" applyAlignment="1">
      <alignment horizontal="center" wrapText="1"/>
    </xf>
    <xf numFmtId="0" fontId="24" fillId="0" borderId="0" xfId="0" applyFont="1" applyFill="1" applyBorder="1" applyAlignment="1">
      <alignment vertical="center" wrapText="1"/>
    </xf>
    <xf numFmtId="0" fontId="29" fillId="0" borderId="0" xfId="0" applyNumberFormat="1" applyFont="1" applyFill="1" applyBorder="1" applyAlignment="1">
      <alignment vertical="top" wrapText="1"/>
    </xf>
    <xf numFmtId="0" fontId="29" fillId="0" borderId="0" xfId="0" applyNumberFormat="1" applyFont="1" applyBorder="1" applyAlignment="1">
      <alignment vertical="top" wrapText="1"/>
    </xf>
    <xf numFmtId="0" fontId="28" fillId="0" borderId="0" xfId="0" applyFont="1" applyBorder="1" applyAlignment="1"/>
    <xf numFmtId="0" fontId="22" fillId="0" borderId="0" xfId="0" applyFont="1" applyFill="1" applyBorder="1"/>
    <xf numFmtId="0" fontId="35" fillId="0" borderId="31" xfId="0" applyFont="1" applyFill="1" applyBorder="1" applyAlignment="1">
      <alignment horizontal="center"/>
    </xf>
    <xf numFmtId="0" fontId="35" fillId="0" borderId="15" xfId="0" applyFont="1" applyFill="1" applyBorder="1" applyAlignment="1">
      <alignment horizontal="center"/>
    </xf>
    <xf numFmtId="0" fontId="23" fillId="0" borderId="8"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43" fillId="0" borderId="7" xfId="0" applyFont="1" applyFill="1" applyBorder="1" applyAlignment="1">
      <alignment horizontal="distributed" vertical="distributed" wrapText="1"/>
    </xf>
    <xf numFmtId="0" fontId="43" fillId="0" borderId="7" xfId="0" applyFont="1" applyFill="1" applyBorder="1" applyAlignment="1">
      <alignment horizontal="distributed" vertical="center"/>
    </xf>
    <xf numFmtId="0" fontId="43" fillId="0" borderId="8" xfId="0" applyFont="1" applyFill="1" applyBorder="1" applyAlignment="1">
      <alignment horizontal="distributed" vertical="center"/>
    </xf>
    <xf numFmtId="0" fontId="36" fillId="0" borderId="0" xfId="0" applyFont="1" applyAlignment="1">
      <alignment horizontal="distributed"/>
    </xf>
    <xf numFmtId="0" fontId="35" fillId="0" borderId="34" xfId="0" applyFont="1" applyFill="1" applyBorder="1" applyAlignment="1">
      <alignment horizontal="center"/>
    </xf>
    <xf numFmtId="0" fontId="35" fillId="0" borderId="21" xfId="0" applyFont="1" applyFill="1" applyBorder="1" applyAlignment="1">
      <alignment horizontal="center"/>
    </xf>
    <xf numFmtId="0" fontId="23" fillId="0" borderId="6" xfId="0" applyFont="1" applyFill="1" applyBorder="1" applyAlignment="1">
      <alignment horizontal="distributed" vertical="distributed" textRotation="255" wrapText="1" justifyLastLine="1"/>
    </xf>
    <xf numFmtId="0" fontId="23" fillId="3" borderId="6" xfId="0" applyFont="1" applyFill="1" applyBorder="1" applyAlignment="1">
      <alignment horizontal="distributed" vertical="distributed" textRotation="255" wrapText="1" justifyLastLine="1"/>
    </xf>
    <xf numFmtId="0" fontId="23" fillId="3" borderId="35" xfId="0" applyFont="1" applyFill="1" applyBorder="1" applyAlignment="1">
      <alignment horizontal="distributed" vertical="distributed" textRotation="255" wrapText="1" justifyLastLine="1"/>
    </xf>
    <xf numFmtId="0" fontId="23" fillId="3" borderId="3" xfId="0" applyFont="1" applyFill="1" applyBorder="1" applyAlignment="1">
      <alignment horizontal="distributed" vertical="distributed" textRotation="255" wrapText="1" justifyLastLine="1"/>
    </xf>
    <xf numFmtId="0" fontId="43" fillId="0" borderId="20" xfId="0" applyFont="1" applyFill="1" applyBorder="1" applyAlignment="1">
      <alignment horizontal="distributed" vertical="distributed" textRotation="255" wrapText="1" justifyLastLine="1"/>
    </xf>
    <xf numFmtId="0" fontId="43" fillId="0" borderId="19" xfId="0" applyFont="1" applyFill="1" applyBorder="1" applyAlignment="1">
      <alignment horizontal="distributed" vertical="distributed" textRotation="255" wrapText="1" justifyLastLine="1"/>
    </xf>
    <xf numFmtId="0" fontId="23" fillId="0" borderId="27" xfId="0" applyFont="1" applyFill="1" applyBorder="1" applyAlignment="1">
      <alignment horizontal="center" vertical="distributed" textRotation="255"/>
    </xf>
    <xf numFmtId="49" fontId="34" fillId="0" borderId="7" xfId="0" applyNumberFormat="1" applyFont="1" applyFill="1" applyBorder="1" applyAlignment="1">
      <alignment horizontal="distributed" vertical="center"/>
    </xf>
    <xf numFmtId="41" fontId="34" fillId="0" borderId="8" xfId="1" applyNumberFormat="1" applyFont="1" applyFill="1" applyBorder="1" applyAlignment="1">
      <alignment vertical="center" shrinkToFit="1"/>
    </xf>
    <xf numFmtId="41" fontId="34" fillId="0" borderId="30" xfId="1" applyNumberFormat="1" applyFont="1" applyFill="1" applyBorder="1" applyAlignment="1">
      <alignment vertical="center" shrinkToFit="1"/>
    </xf>
    <xf numFmtId="41" fontId="34" fillId="0" borderId="7" xfId="1" applyNumberFormat="1" applyFont="1" applyFill="1" applyBorder="1" applyAlignment="1">
      <alignment vertical="center" shrinkToFit="1"/>
    </xf>
    <xf numFmtId="0" fontId="23" fillId="0" borderId="26" xfId="0" applyFont="1" applyFill="1" applyBorder="1" applyAlignment="1">
      <alignment horizontal="center" vertical="distributed" textRotation="255"/>
    </xf>
    <xf numFmtId="41" fontId="23" fillId="0" borderId="1" xfId="1" applyNumberFormat="1" applyFont="1" applyFill="1" applyBorder="1" applyAlignment="1">
      <alignment vertical="center" shrinkToFit="1"/>
    </xf>
    <xf numFmtId="41" fontId="23" fillId="0" borderId="16" xfId="1" applyNumberFormat="1" applyFont="1" applyFill="1" applyBorder="1" applyAlignment="1">
      <alignment vertical="center" shrinkToFit="1"/>
    </xf>
    <xf numFmtId="41" fontId="23" fillId="0" borderId="5" xfId="1" applyNumberFormat="1" applyFont="1" applyFill="1" applyBorder="1" applyAlignment="1">
      <alignment vertical="center" shrinkToFit="1"/>
    </xf>
    <xf numFmtId="41" fontId="23" fillId="0" borderId="20" xfId="0" applyNumberFormat="1" applyFont="1" applyFill="1" applyBorder="1" applyAlignment="1">
      <alignment shrinkToFit="1"/>
    </xf>
    <xf numFmtId="41" fontId="23" fillId="0" borderId="19" xfId="0" applyNumberFormat="1" applyFont="1" applyFill="1" applyBorder="1" applyAlignment="1">
      <alignment shrinkToFit="1"/>
    </xf>
    <xf numFmtId="41" fontId="23" fillId="0" borderId="5" xfId="0" applyNumberFormat="1" applyFont="1" applyFill="1" applyBorder="1" applyAlignment="1">
      <alignment shrinkToFit="1"/>
    </xf>
    <xf numFmtId="41" fontId="23" fillId="0" borderId="1" xfId="0" applyNumberFormat="1" applyFont="1" applyFill="1" applyBorder="1" applyAlignment="1">
      <alignment shrinkToFit="1"/>
    </xf>
    <xf numFmtId="0" fontId="23" fillId="0" borderId="0" xfId="0" applyFont="1" applyFill="1"/>
    <xf numFmtId="49" fontId="23" fillId="0" borderId="27" xfId="0" applyNumberFormat="1" applyFont="1" applyFill="1" applyBorder="1" applyAlignment="1">
      <alignment horizontal="distributed" vertical="center"/>
    </xf>
    <xf numFmtId="41" fontId="23" fillId="0" borderId="29" xfId="1" applyNumberFormat="1" applyFont="1" applyFill="1" applyBorder="1" applyAlignment="1">
      <alignment vertical="center" shrinkToFit="1"/>
    </xf>
    <xf numFmtId="41" fontId="23" fillId="0" borderId="28" xfId="1" applyNumberFormat="1" applyFont="1" applyFill="1" applyBorder="1" applyAlignment="1">
      <alignment vertical="center" shrinkToFit="1"/>
    </xf>
    <xf numFmtId="41" fontId="23" fillId="0" borderId="27" xfId="1" applyNumberFormat="1" applyFont="1" applyFill="1" applyBorder="1" applyAlignment="1">
      <alignment vertical="center" shrinkToFit="1"/>
    </xf>
    <xf numFmtId="49" fontId="34" fillId="0" borderId="23" xfId="0" applyNumberFormat="1" applyFont="1" applyFill="1" applyBorder="1" applyAlignment="1">
      <alignment horizontal="distributed" vertical="center"/>
    </xf>
    <xf numFmtId="41" fontId="34" fillId="0" borderId="23" xfId="1" applyNumberFormat="1" applyFont="1" applyFill="1" applyBorder="1" applyAlignment="1">
      <alignment vertical="center" shrinkToFit="1"/>
    </xf>
    <xf numFmtId="41" fontId="34" fillId="0" borderId="24" xfId="1" applyNumberFormat="1" applyFont="1" applyFill="1" applyBorder="1" applyAlignment="1">
      <alignment vertical="center" shrinkToFit="1"/>
    </xf>
    <xf numFmtId="41" fontId="34" fillId="0" borderId="26" xfId="1" applyNumberFormat="1" applyFont="1" applyFill="1" applyBorder="1" applyAlignment="1">
      <alignment vertical="center" shrinkToFit="1"/>
    </xf>
    <xf numFmtId="41" fontId="23" fillId="3" borderId="1" xfId="1" applyNumberFormat="1" applyFont="1" applyFill="1" applyBorder="1" applyAlignment="1">
      <alignment vertical="center" shrinkToFit="1"/>
    </xf>
    <xf numFmtId="0" fontId="23" fillId="0" borderId="35" xfId="0" applyFont="1" applyFill="1" applyBorder="1" applyAlignment="1">
      <alignment horizontal="center" vertical="distributed" textRotation="255"/>
    </xf>
    <xf numFmtId="41" fontId="23" fillId="0" borderId="3" xfId="1" applyNumberFormat="1" applyFont="1" applyFill="1" applyBorder="1" applyAlignment="1">
      <alignment vertical="center" shrinkToFit="1"/>
    </xf>
    <xf numFmtId="41" fontId="23" fillId="0" borderId="6" xfId="1" applyNumberFormat="1" applyFont="1" applyFill="1" applyBorder="1" applyAlignment="1">
      <alignment vertical="center" shrinkToFit="1"/>
    </xf>
    <xf numFmtId="41" fontId="23" fillId="3" borderId="6" xfId="1" applyNumberFormat="1" applyFont="1" applyFill="1" applyBorder="1" applyAlignment="1">
      <alignment vertical="center" shrinkToFit="1"/>
    </xf>
    <xf numFmtId="41" fontId="23" fillId="0" borderId="21" xfId="1" applyNumberFormat="1" applyFont="1" applyFill="1" applyBorder="1" applyAlignment="1">
      <alignment vertical="center" shrinkToFit="1"/>
    </xf>
    <xf numFmtId="41" fontId="23" fillId="0" borderId="3" xfId="0" applyNumberFormat="1" applyFont="1" applyFill="1" applyBorder="1" applyAlignment="1">
      <alignment shrinkToFit="1"/>
    </xf>
    <xf numFmtId="41" fontId="23" fillId="0" borderId="6" xfId="0" applyNumberFormat="1" applyFont="1" applyFill="1" applyBorder="1" applyAlignment="1">
      <alignment shrinkToFit="1"/>
    </xf>
    <xf numFmtId="49" fontId="18" fillId="0" borderId="0" xfId="0" applyNumberFormat="1" applyFont="1" applyFill="1" applyBorder="1" applyAlignment="1">
      <alignment vertical="center"/>
    </xf>
    <xf numFmtId="49" fontId="35" fillId="0" borderId="0" xfId="0" applyNumberFormat="1" applyFont="1" applyFill="1" applyBorder="1" applyAlignment="1">
      <alignment vertical="center"/>
    </xf>
    <xf numFmtId="41" fontId="35" fillId="0" borderId="9" xfId="1" applyNumberFormat="1" applyFont="1" applyFill="1" applyBorder="1" applyAlignment="1"/>
    <xf numFmtId="41" fontId="35" fillId="0" borderId="0" xfId="1" applyNumberFormat="1" applyFont="1" applyFill="1" applyBorder="1" applyAlignment="1"/>
    <xf numFmtId="41" fontId="35" fillId="0" borderId="0" xfId="1" applyNumberFormat="1" applyFont="1" applyBorder="1" applyAlignment="1"/>
    <xf numFmtId="0" fontId="35" fillId="0" borderId="0" xfId="0" applyFont="1" applyFill="1"/>
    <xf numFmtId="49" fontId="28" fillId="0" borderId="0" xfId="0" applyNumberFormat="1" applyFont="1" applyFill="1" applyBorder="1" applyAlignment="1">
      <alignment horizontal="distributed" vertical="center"/>
    </xf>
    <xf numFmtId="41" fontId="28" fillId="0" borderId="0" xfId="1" applyNumberFormat="1" applyFont="1" applyBorder="1" applyAlignment="1"/>
    <xf numFmtId="178" fontId="28" fillId="0" borderId="0" xfId="0" applyNumberFormat="1" applyFont="1" applyFill="1"/>
    <xf numFmtId="0" fontId="28" fillId="0" borderId="0" xfId="0" applyNumberFormat="1" applyFont="1" applyFill="1" applyAlignment="1">
      <alignment vertical="center"/>
    </xf>
    <xf numFmtId="0" fontId="29" fillId="0" borderId="4" xfId="0" applyNumberFormat="1" applyFont="1" applyFill="1" applyBorder="1" applyAlignment="1">
      <alignment vertical="top" wrapText="1"/>
    </xf>
    <xf numFmtId="0" fontId="18" fillId="0" borderId="20" xfId="0" applyFont="1" applyFill="1" applyBorder="1" applyAlignment="1">
      <alignment vertical="distributed" textRotation="255" wrapText="1"/>
    </xf>
    <xf numFmtId="0" fontId="18" fillId="0" borderId="2" xfId="0" applyFont="1" applyFill="1" applyBorder="1" applyAlignment="1">
      <alignment vertical="distributed" textRotation="255" wrapText="1"/>
    </xf>
    <xf numFmtId="0" fontId="18" fillId="0" borderId="10" xfId="0" applyFont="1" applyFill="1" applyBorder="1" applyAlignment="1">
      <alignment horizontal="center" vertical="distributed" textRotation="255" wrapText="1"/>
    </xf>
    <xf numFmtId="0" fontId="18" fillId="0" borderId="28" xfId="0" applyFont="1" applyFill="1" applyBorder="1" applyAlignment="1">
      <alignment vertical="distributed" textRotation="255" wrapText="1"/>
    </xf>
    <xf numFmtId="0" fontId="18" fillId="0" borderId="3" xfId="0" applyFont="1" applyFill="1" applyBorder="1" applyAlignment="1">
      <alignment vertical="distributed" textRotation="255" wrapText="1"/>
    </xf>
    <xf numFmtId="0" fontId="18" fillId="0" borderId="6" xfId="0" applyFont="1" applyFill="1" applyBorder="1" applyAlignment="1">
      <alignment horizontal="center" vertical="distributed" textRotation="255" wrapText="1"/>
    </xf>
    <xf numFmtId="41" fontId="30" fillId="0" borderId="8" xfId="1" applyNumberFormat="1" applyFont="1" applyFill="1" applyBorder="1" applyAlignment="1">
      <alignment vertical="center"/>
    </xf>
    <xf numFmtId="41" fontId="18" fillId="0" borderId="1" xfId="1" applyNumberFormat="1" applyFont="1" applyFill="1" applyBorder="1" applyAlignment="1">
      <alignment vertical="center"/>
    </xf>
    <xf numFmtId="41" fontId="18" fillId="3" borderId="1" xfId="1" applyNumberFormat="1" applyFont="1" applyFill="1" applyBorder="1" applyAlignment="1">
      <alignment vertical="center"/>
    </xf>
    <xf numFmtId="41" fontId="6" fillId="0" borderId="19" xfId="0" applyNumberFormat="1" applyFont="1" applyFill="1" applyBorder="1"/>
    <xf numFmtId="49" fontId="18" fillId="0" borderId="21" xfId="0" applyNumberFormat="1" applyFont="1" applyFill="1" applyBorder="1" applyAlignment="1">
      <alignment horizontal="distributed" vertical="center"/>
    </xf>
    <xf numFmtId="41" fontId="18" fillId="0" borderId="6" xfId="1" applyNumberFormat="1" applyFont="1" applyFill="1" applyBorder="1" applyAlignment="1">
      <alignment vertical="center"/>
    </xf>
    <xf numFmtId="41" fontId="18" fillId="3" borderId="6" xfId="1" applyNumberFormat="1" applyFont="1" applyFill="1" applyBorder="1" applyAlignment="1">
      <alignment vertical="center"/>
    </xf>
    <xf numFmtId="41" fontId="22" fillId="0" borderId="9" xfId="1" applyNumberFormat="1" applyFont="1" applyFill="1" applyBorder="1" applyAlignment="1"/>
    <xf numFmtId="41" fontId="22" fillId="0" borderId="0" xfId="1" applyNumberFormat="1" applyFont="1" applyFill="1" applyBorder="1" applyAlignment="1"/>
    <xf numFmtId="0" fontId="28" fillId="0" borderId="0" xfId="0" applyNumberFormat="1" applyFont="1" applyFill="1" applyAlignment="1">
      <alignment vertical="center"/>
    </xf>
    <xf numFmtId="0" fontId="28" fillId="0" borderId="0" xfId="0" applyFont="1" applyFill="1" applyAlignment="1"/>
    <xf numFmtId="0" fontId="5" fillId="0" borderId="0" xfId="0" applyNumberFormat="1" applyFont="1" applyBorder="1" applyAlignment="1">
      <alignment vertical="top" wrapText="1"/>
    </xf>
    <xf numFmtId="0" fontId="5" fillId="0" borderId="0" xfId="0" applyFont="1" applyBorder="1" applyAlignment="1"/>
    <xf numFmtId="0" fontId="1" fillId="0" borderId="0" xfId="0" applyFont="1" applyAlignment="1"/>
    <xf numFmtId="0" fontId="6" fillId="0" borderId="12" xfId="0" applyFont="1" applyBorder="1" applyAlignment="1">
      <alignment horizontal="center" vertical="top" textRotation="255"/>
    </xf>
    <xf numFmtId="0" fontId="6" fillId="0" borderId="13" xfId="0" applyFont="1" applyBorder="1" applyAlignment="1">
      <alignment horizontal="distributed" vertical="distributed" textRotation="255" wrapText="1"/>
    </xf>
    <xf numFmtId="178" fontId="6" fillId="0" borderId="13" xfId="0" applyNumberFormat="1" applyFont="1" applyFill="1" applyBorder="1" applyAlignment="1">
      <alignment horizontal="distributed" vertical="distributed" textRotation="255"/>
    </xf>
    <xf numFmtId="0" fontId="6" fillId="0" borderId="14" xfId="0" applyFont="1" applyBorder="1" applyAlignment="1">
      <alignment horizontal="distributed" vertical="distributed" textRotation="255" wrapText="1"/>
    </xf>
    <xf numFmtId="0" fontId="7" fillId="0" borderId="0" xfId="0" applyFont="1" applyAlignment="1">
      <alignment vertical="top" textRotation="255"/>
    </xf>
    <xf numFmtId="49" fontId="8" fillId="0" borderId="16" xfId="0" applyNumberFormat="1" applyFont="1" applyFill="1" applyBorder="1" applyAlignment="1">
      <alignment horizontal="distributed" vertical="center"/>
    </xf>
    <xf numFmtId="41" fontId="8" fillId="0" borderId="1" xfId="0" applyNumberFormat="1" applyFont="1" applyBorder="1" applyAlignment="1">
      <alignment vertical="center"/>
    </xf>
    <xf numFmtId="41" fontId="8" fillId="3" borderId="1" xfId="0" applyNumberFormat="1" applyFont="1" applyFill="1" applyBorder="1" applyAlignment="1">
      <alignment vertical="center"/>
    </xf>
    <xf numFmtId="178" fontId="6" fillId="0" borderId="18" xfId="0" applyNumberFormat="1" applyFont="1" applyFill="1" applyBorder="1" applyAlignment="1">
      <alignment horizontal="distributed" vertical="center"/>
    </xf>
    <xf numFmtId="41" fontId="6" fillId="0" borderId="20" xfId="1" applyNumberFormat="1" applyFont="1" applyFill="1" applyBorder="1" applyAlignment="1">
      <alignment vertical="center"/>
    </xf>
    <xf numFmtId="41" fontId="6" fillId="3" borderId="20" xfId="1" applyNumberFormat="1" applyFont="1" applyFill="1" applyBorder="1" applyAlignment="1">
      <alignment vertical="center"/>
    </xf>
    <xf numFmtId="178" fontId="6" fillId="0" borderId="16" xfId="0" applyNumberFormat="1" applyFont="1" applyFill="1" applyBorder="1" applyAlignment="1">
      <alignment horizontal="distributed" vertical="center"/>
    </xf>
    <xf numFmtId="41" fontId="6" fillId="0" borderId="0" xfId="1" applyNumberFormat="1" applyFont="1" applyFill="1" applyBorder="1" applyAlignment="1">
      <alignment vertical="center"/>
    </xf>
    <xf numFmtId="41" fontId="6" fillId="3" borderId="5" xfId="1" applyNumberFormat="1" applyFont="1" applyFill="1" applyBorder="1" applyAlignment="1">
      <alignment vertical="center"/>
    </xf>
    <xf numFmtId="41" fontId="6" fillId="3" borderId="0" xfId="1" applyNumberFormat="1" applyFont="1" applyFill="1" applyBorder="1" applyAlignment="1">
      <alignment vertical="center"/>
    </xf>
    <xf numFmtId="178" fontId="6" fillId="0" borderId="21" xfId="0" applyNumberFormat="1" applyFont="1" applyFill="1" applyBorder="1" applyAlignment="1">
      <alignment horizontal="distributed" vertical="center"/>
    </xf>
    <xf numFmtId="41" fontId="6" fillId="3" borderId="3" xfId="1" applyNumberFormat="1" applyFont="1" applyFill="1" applyBorder="1" applyAlignment="1">
      <alignment vertical="center"/>
    </xf>
    <xf numFmtId="49" fontId="6" fillId="0" borderId="0" xfId="0" applyNumberFormat="1" applyFont="1" applyBorder="1" applyAlignment="1">
      <alignment vertical="center"/>
    </xf>
    <xf numFmtId="41" fontId="6" fillId="0" borderId="0" xfId="1" applyNumberFormat="1" applyFont="1" applyBorder="1" applyAlignment="1"/>
    <xf numFmtId="41" fontId="7" fillId="0" borderId="0" xfId="1" applyNumberFormat="1" applyFont="1" applyBorder="1" applyAlignment="1"/>
    <xf numFmtId="49" fontId="10" fillId="0" borderId="0" xfId="0" applyNumberFormat="1" applyFont="1" applyBorder="1" applyAlignment="1">
      <alignment horizontal="distributed" vertical="center"/>
    </xf>
    <xf numFmtId="41" fontId="10" fillId="0" borderId="0" xfId="1" applyNumberFormat="1" applyFont="1" applyBorder="1" applyAlignment="1"/>
    <xf numFmtId="0" fontId="0" fillId="0" borderId="0" xfId="0" applyAlignment="1"/>
    <xf numFmtId="0" fontId="1" fillId="0" borderId="0" xfId="0" applyFont="1" applyBorder="1" applyAlignment="1">
      <alignment horizontal="distributed" vertical="distributed" textRotation="255" wrapText="1"/>
    </xf>
    <xf numFmtId="0" fontId="1" fillId="0" borderId="0" xfId="0" applyFont="1" applyBorder="1"/>
    <xf numFmtId="41" fontId="1" fillId="0" borderId="0" xfId="1" applyNumberFormat="1" applyFont="1" applyBorder="1" applyAlignment="1"/>
    <xf numFmtId="41" fontId="1" fillId="0" borderId="0" xfId="0" applyNumberFormat="1" applyFont="1" applyBorder="1"/>
    <xf numFmtId="0" fontId="0" fillId="0" borderId="0" xfId="0" applyBorder="1" applyAlignment="1"/>
    <xf numFmtId="0" fontId="5" fillId="0" borderId="4" xfId="0" applyNumberFormat="1" applyFont="1" applyFill="1" applyBorder="1" applyAlignment="1">
      <alignment vertical="top" wrapText="1"/>
    </xf>
    <xf numFmtId="0" fontId="5" fillId="0" borderId="4" xfId="0" applyFont="1" applyFill="1" applyBorder="1" applyAlignment="1">
      <alignment vertical="top"/>
    </xf>
    <xf numFmtId="0" fontId="1" fillId="0" borderId="0" xfId="0" applyFont="1" applyFill="1" applyAlignment="1"/>
    <xf numFmtId="0" fontId="7" fillId="0" borderId="0" xfId="0" applyFont="1" applyFill="1" applyAlignment="1"/>
    <xf numFmtId="0" fontId="6" fillId="0" borderId="12" xfId="0" applyFont="1" applyFill="1" applyBorder="1" applyAlignment="1">
      <alignment horizontal="center"/>
    </xf>
    <xf numFmtId="0" fontId="6" fillId="0" borderId="14" xfId="0" applyFont="1" applyFill="1" applyBorder="1" applyAlignment="1">
      <alignment horizontal="distributed" vertical="center" wrapText="1"/>
    </xf>
    <xf numFmtId="41" fontId="6" fillId="0" borderId="10" xfId="0" applyNumberFormat="1" applyFont="1" applyFill="1" applyBorder="1"/>
    <xf numFmtId="41" fontId="6" fillId="0" borderId="4" xfId="0" applyNumberFormat="1" applyFont="1" applyFill="1" applyBorder="1"/>
    <xf numFmtId="49" fontId="6" fillId="0" borderId="0" xfId="0" applyNumberFormat="1" applyFont="1" applyFill="1" applyBorder="1" applyAlignment="1">
      <alignment vertical="center"/>
    </xf>
    <xf numFmtId="41" fontId="6" fillId="0" borderId="0" xfId="1" applyNumberFormat="1" applyFont="1" applyFill="1" applyBorder="1" applyAlignment="1"/>
    <xf numFmtId="49" fontId="10" fillId="0" borderId="0" xfId="0" applyNumberFormat="1" applyFont="1" applyFill="1" applyBorder="1" applyAlignment="1">
      <alignment horizontal="distributed" vertical="center"/>
    </xf>
    <xf numFmtId="41" fontId="10" fillId="0" borderId="0" xfId="1" applyNumberFormat="1" applyFont="1" applyFill="1" applyBorder="1" applyAlignment="1"/>
    <xf numFmtId="0" fontId="1" fillId="0" borderId="0" xfId="0" applyNumberFormat="1" applyFont="1" applyFill="1" applyAlignment="1">
      <alignment vertical="center"/>
    </xf>
    <xf numFmtId="0" fontId="0" fillId="0" borderId="0" xfId="0" applyFill="1" applyAlignment="1"/>
  </cellXfs>
  <cellStyles count="3">
    <cellStyle name="桁区切り" xfId="1" builtinId="6"/>
    <cellStyle name="標準" xfId="0" builtinId="0"/>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id="{00000000-0008-0000-0000-0000010E0000}"/>
            </a:ext>
          </a:extLst>
        </xdr:cNvPr>
        <xdr:cNvSpPr>
          <a:spLocks/>
        </xdr:cNvSpPr>
      </xdr:nvSpPr>
      <xdr:spPr bwMode="auto">
        <a:xfrm>
          <a:off x="364606" y="3663725"/>
          <a:ext cx="48898" cy="1716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id="{00000000-0008-0000-0000-0000040E0000}"/>
            </a:ext>
          </a:extLst>
        </xdr:cNvPr>
        <xdr:cNvSpPr>
          <a:spLocks/>
        </xdr:cNvSpPr>
      </xdr:nvSpPr>
      <xdr:spPr bwMode="auto">
        <a:xfrm>
          <a:off x="363974" y="4340578"/>
          <a:ext cx="41275"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id="{00000000-0008-0000-0000-0000050E0000}"/>
            </a:ext>
          </a:extLst>
        </xdr:cNvPr>
        <xdr:cNvSpPr>
          <a:spLocks/>
        </xdr:cNvSpPr>
      </xdr:nvSpPr>
      <xdr:spPr bwMode="auto">
        <a:xfrm>
          <a:off x="359529" y="1799590"/>
          <a:ext cx="45719" cy="8426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id="{00000000-0008-0000-0000-0000060E0000}"/>
            </a:ext>
          </a:extLst>
        </xdr:cNvPr>
        <xdr:cNvSpPr>
          <a:spLocks/>
        </xdr:cNvSpPr>
      </xdr:nvSpPr>
      <xdr:spPr bwMode="auto">
        <a:xfrm>
          <a:off x="365493" y="2739051"/>
          <a:ext cx="41275"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id="{00000000-0008-0000-0000-0000070E0000}"/>
            </a:ext>
          </a:extLst>
        </xdr:cNvPr>
        <xdr:cNvSpPr>
          <a:spLocks/>
        </xdr:cNvSpPr>
      </xdr:nvSpPr>
      <xdr:spPr bwMode="auto">
        <a:xfrm>
          <a:off x="373499" y="2973174"/>
          <a:ext cx="381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id="{00000000-0008-0000-0000-0000080E0000}"/>
            </a:ext>
          </a:extLst>
        </xdr:cNvPr>
        <xdr:cNvSpPr>
          <a:spLocks/>
        </xdr:cNvSpPr>
      </xdr:nvSpPr>
      <xdr:spPr bwMode="auto">
        <a:xfrm>
          <a:off x="363974" y="3194107"/>
          <a:ext cx="41275" cy="1927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id="{00000000-0008-0000-0000-0000090E0000}"/>
            </a:ext>
          </a:extLst>
        </xdr:cNvPr>
        <xdr:cNvSpPr>
          <a:spLocks/>
        </xdr:cNvSpPr>
      </xdr:nvSpPr>
      <xdr:spPr bwMode="auto">
        <a:xfrm>
          <a:off x="365051" y="3430374"/>
          <a:ext cx="41275"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id="{00000000-0008-0000-0000-00000B0E0000}"/>
            </a:ext>
          </a:extLst>
        </xdr:cNvPr>
        <xdr:cNvSpPr>
          <a:spLocks/>
        </xdr:cNvSpPr>
      </xdr:nvSpPr>
      <xdr:spPr bwMode="auto">
        <a:xfrm>
          <a:off x="364609" y="3888457"/>
          <a:ext cx="41275"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id="{00000000-0008-0000-0000-00000C0E0000}"/>
            </a:ext>
          </a:extLst>
        </xdr:cNvPr>
        <xdr:cNvSpPr>
          <a:spLocks/>
        </xdr:cNvSpPr>
      </xdr:nvSpPr>
      <xdr:spPr bwMode="auto">
        <a:xfrm>
          <a:off x="362705" y="4112613"/>
          <a:ext cx="45719"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150814</xdr:colOff>
      <xdr:row>4</xdr:row>
      <xdr:rowOff>9770</xdr:rowOff>
    </xdr:from>
    <xdr:to>
      <xdr:col>3</xdr:col>
      <xdr:colOff>13552</xdr:colOff>
      <xdr:row>11</xdr:row>
      <xdr:rowOff>82118</xdr:rowOff>
    </xdr:to>
    <xdr:sp macro="" textlink="">
      <xdr:nvSpPr>
        <xdr:cNvPr id="2" name="AutoShape 16">
          <a:extLst>
            <a:ext uri="{FF2B5EF4-FFF2-40B4-BE49-F238E27FC236}">
              <a16:creationId xmlns:a16="http://schemas.microsoft.com/office/drawing/2014/main" id="{00000000-0008-0000-0000-0000AE050000}"/>
            </a:ext>
          </a:extLst>
        </xdr:cNvPr>
        <xdr:cNvSpPr>
          <a:spLocks/>
        </xdr:cNvSpPr>
      </xdr:nvSpPr>
      <xdr:spPr bwMode="auto">
        <a:xfrm>
          <a:off x="322264" y="1781420"/>
          <a:ext cx="100863"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150814</xdr:colOff>
      <xdr:row>12</xdr:row>
      <xdr:rowOff>9770</xdr:rowOff>
    </xdr:from>
    <xdr:to>
      <xdr:col>3</xdr:col>
      <xdr:colOff>13552</xdr:colOff>
      <xdr:row>19</xdr:row>
      <xdr:rowOff>82118</xdr:rowOff>
    </xdr:to>
    <xdr:sp macro="" textlink="">
      <xdr:nvSpPr>
        <xdr:cNvPr id="3" name="AutoShape 17">
          <a:extLst>
            <a:ext uri="{FF2B5EF4-FFF2-40B4-BE49-F238E27FC236}">
              <a16:creationId xmlns:a16="http://schemas.microsoft.com/office/drawing/2014/main" id="{00000000-0008-0000-0000-0000AF050000}"/>
            </a:ext>
          </a:extLst>
        </xdr:cNvPr>
        <xdr:cNvSpPr>
          <a:spLocks/>
        </xdr:cNvSpPr>
      </xdr:nvSpPr>
      <xdr:spPr bwMode="auto">
        <a:xfrm>
          <a:off x="322264" y="2695820"/>
          <a:ext cx="100863"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150814</xdr:colOff>
      <xdr:row>20</xdr:row>
      <xdr:rowOff>9770</xdr:rowOff>
    </xdr:from>
    <xdr:to>
      <xdr:col>3</xdr:col>
      <xdr:colOff>13552</xdr:colOff>
      <xdr:row>27</xdr:row>
      <xdr:rowOff>82118</xdr:rowOff>
    </xdr:to>
    <xdr:sp macro="" textlink="">
      <xdr:nvSpPr>
        <xdr:cNvPr id="4" name="AutoShape 18">
          <a:extLst>
            <a:ext uri="{FF2B5EF4-FFF2-40B4-BE49-F238E27FC236}">
              <a16:creationId xmlns:a16="http://schemas.microsoft.com/office/drawing/2014/main" id="{00000000-0008-0000-0000-0000B0050000}"/>
            </a:ext>
          </a:extLst>
        </xdr:cNvPr>
        <xdr:cNvSpPr>
          <a:spLocks/>
        </xdr:cNvSpPr>
      </xdr:nvSpPr>
      <xdr:spPr bwMode="auto">
        <a:xfrm>
          <a:off x="322264" y="3610220"/>
          <a:ext cx="100863" cy="939123"/>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55</xdr:col>
      <xdr:colOff>120221</xdr:colOff>
      <xdr:row>1</xdr:row>
      <xdr:rowOff>37124</xdr:rowOff>
    </xdr:from>
    <xdr:ext cx="418063" cy="9047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55196" y="227624"/>
          <a:ext cx="418063" cy="90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287545</xdr:colOff>
      <xdr:row>3</xdr:row>
      <xdr:rowOff>38100</xdr:rowOff>
    </xdr:from>
    <xdr:ext cx="385555" cy="92398"/>
    <xdr:sp macro="" textlink="">
      <xdr:nvSpPr>
        <xdr:cNvPr id="2" name="テキスト ボックス 1"/>
        <xdr:cNvSpPr txBox="1"/>
      </xdr:nvSpPr>
      <xdr:spPr>
        <a:xfrm>
          <a:off x="9107695" y="723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65288;&#20581;&#65289;&#32207;&#21209;&#37096;&#24246;&#21209;&#35506;/&#35519;&#26619;&#20418;/&#9679;&#32113;&#35336;&#35519;&#26619;&#38306;&#20418;/10_&#20581;&#24247;&#31119;&#31049;&#24180;&#22577;/&#9733;&#20581;&#24247;&#31119;&#31049;&#24180;&#22577;&#20874;&#23376;&#20316;&#25104;/01_EXCEL/01090318&#12288;&#29305;&#23450;&#24314;&#31689;&#29289;&#32173;&#25345;&#31649;&#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表１８"/>
    </sheetNames>
    <sheetDataSet>
      <sheetData sheetId="0"/>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Zeros="0" tabSelected="1" zoomScaleNormal="100" zoomScaleSheetLayoutView="100" workbookViewId="0"/>
  </sheetViews>
  <sheetFormatPr defaultColWidth="8.875" defaultRowHeight="13.5"/>
  <cols>
    <col min="1" max="1" width="12.75" customWidth="1"/>
    <col min="2" max="3" width="10.875" customWidth="1"/>
    <col min="4" max="11" width="7.25" customWidth="1"/>
    <col min="12" max="12" width="8.125" customWidth="1"/>
    <col min="13" max="14" width="6.625" customWidth="1"/>
    <col min="15" max="24" width="1.625" customWidth="1"/>
    <col min="25" max="69" width="5.625" customWidth="1"/>
  </cols>
  <sheetData>
    <row r="1" spans="1:12" s="1" customFormat="1" ht="17.45" customHeight="1">
      <c r="A1" s="3" t="s">
        <v>17</v>
      </c>
      <c r="B1" s="10"/>
      <c r="C1" s="10"/>
      <c r="D1" s="10"/>
      <c r="E1" s="10"/>
      <c r="F1" s="10"/>
      <c r="G1" s="10"/>
      <c r="H1" s="10"/>
      <c r="I1" s="10"/>
      <c r="J1" s="10"/>
      <c r="K1" s="10"/>
    </row>
    <row r="2" spans="1:12" s="4" customFormat="1" ht="15" customHeight="1">
      <c r="A2" s="45" t="s">
        <v>18</v>
      </c>
      <c r="B2" s="45"/>
      <c r="C2" s="45"/>
      <c r="D2" s="45"/>
      <c r="E2" s="45"/>
      <c r="F2" s="45"/>
      <c r="G2" s="45"/>
      <c r="H2" s="45"/>
      <c r="I2" s="45"/>
      <c r="J2" s="45"/>
      <c r="K2" s="45"/>
    </row>
    <row r="3" spans="1:12" s="2" customFormat="1" ht="15" customHeight="1">
      <c r="A3" s="45"/>
      <c r="B3" s="45"/>
      <c r="C3" s="45"/>
      <c r="D3" s="45"/>
      <c r="E3" s="45"/>
      <c r="F3" s="45"/>
      <c r="G3" s="45"/>
      <c r="H3" s="45"/>
      <c r="I3" s="45"/>
      <c r="J3" s="45"/>
      <c r="K3" s="45"/>
    </row>
    <row r="4" spans="1:12" s="2" customFormat="1" ht="15" customHeight="1">
      <c r="A4" s="45"/>
      <c r="B4" s="45"/>
      <c r="C4" s="45"/>
      <c r="D4" s="45"/>
      <c r="E4" s="45"/>
      <c r="F4" s="45"/>
      <c r="G4" s="45"/>
      <c r="H4" s="45"/>
      <c r="I4" s="45"/>
      <c r="J4" s="45"/>
      <c r="K4" s="45"/>
    </row>
    <row r="5" spans="1:12" s="2" customFormat="1" ht="15" customHeight="1">
      <c r="A5" s="45"/>
      <c r="B5" s="45"/>
      <c r="C5" s="45"/>
      <c r="D5" s="45"/>
      <c r="E5" s="45"/>
      <c r="F5" s="45"/>
      <c r="G5" s="45"/>
      <c r="H5" s="45"/>
      <c r="I5" s="45"/>
      <c r="J5" s="45"/>
      <c r="K5" s="45"/>
    </row>
    <row r="6" spans="1:12" s="2" customFormat="1" ht="15" customHeight="1">
      <c r="A6" s="45"/>
      <c r="B6" s="45"/>
      <c r="C6" s="45"/>
      <c r="D6" s="45"/>
      <c r="E6" s="45"/>
      <c r="F6" s="45"/>
      <c r="G6" s="45"/>
      <c r="H6" s="45"/>
      <c r="I6" s="45"/>
      <c r="J6" s="45"/>
      <c r="K6" s="45"/>
    </row>
    <row r="7" spans="1:12" s="2" customFormat="1" ht="15" customHeight="1">
      <c r="A7" s="45"/>
      <c r="B7" s="45"/>
      <c r="C7" s="45"/>
      <c r="D7" s="45"/>
      <c r="E7" s="45"/>
      <c r="F7" s="45"/>
      <c r="G7" s="45"/>
      <c r="H7" s="45"/>
      <c r="I7" s="45"/>
      <c r="J7" s="45"/>
      <c r="K7" s="45"/>
    </row>
    <row r="8" spans="1:12" s="2" customFormat="1" ht="15" customHeight="1">
      <c r="A8" s="45"/>
      <c r="B8" s="45"/>
      <c r="C8" s="45"/>
      <c r="D8" s="45"/>
      <c r="E8" s="45"/>
      <c r="F8" s="45"/>
      <c r="G8" s="45"/>
      <c r="H8" s="45"/>
      <c r="I8" s="45"/>
      <c r="J8" s="45"/>
      <c r="K8" s="45"/>
    </row>
    <row r="9" spans="1:12" s="2" customFormat="1" ht="15" customHeight="1">
      <c r="A9" s="45"/>
      <c r="B9" s="45"/>
      <c r="C9" s="45"/>
      <c r="D9" s="45"/>
      <c r="E9" s="45"/>
      <c r="F9" s="45"/>
      <c r="G9" s="45"/>
      <c r="H9" s="45"/>
      <c r="I9" s="45"/>
      <c r="J9" s="45"/>
      <c r="K9" s="45"/>
    </row>
    <row r="10" spans="1:12" s="2" customFormat="1" ht="5.0999999999999996" customHeight="1">
      <c r="A10" s="45"/>
      <c r="B10" s="45"/>
      <c r="C10" s="45"/>
      <c r="D10" s="45"/>
      <c r="E10" s="45"/>
      <c r="F10" s="45"/>
      <c r="G10" s="45"/>
      <c r="H10" s="45"/>
      <c r="I10" s="45"/>
      <c r="J10" s="45"/>
      <c r="K10" s="45"/>
    </row>
    <row r="11" spans="1:12" s="2" customFormat="1" ht="15" customHeight="1">
      <c r="A11" s="33"/>
      <c r="B11" s="33"/>
      <c r="C11" s="33"/>
      <c r="D11" s="33"/>
      <c r="E11" s="33"/>
      <c r="F11" s="33"/>
      <c r="G11" s="33"/>
      <c r="H11" s="33"/>
      <c r="I11" s="33"/>
      <c r="J11" s="33"/>
      <c r="K11" s="33"/>
    </row>
    <row r="12" spans="1:12" s="1" customFormat="1" ht="15" customHeight="1" thickBot="1">
      <c r="A12" s="34" t="s">
        <v>16</v>
      </c>
      <c r="B12" s="34"/>
      <c r="C12" s="34"/>
      <c r="D12" s="34"/>
      <c r="E12" s="34"/>
      <c r="F12" s="34"/>
      <c r="G12" s="34"/>
      <c r="H12" s="10"/>
      <c r="I12" s="10"/>
      <c r="J12" s="10"/>
      <c r="K12" s="9"/>
    </row>
    <row r="13" spans="1:12" s="22" customFormat="1" ht="15.95" customHeight="1">
      <c r="A13" s="41"/>
      <c r="B13" s="43" t="s">
        <v>7</v>
      </c>
      <c r="C13" s="21" t="s">
        <v>10</v>
      </c>
      <c r="D13" s="35" t="s">
        <v>13</v>
      </c>
      <c r="E13" s="36"/>
      <c r="F13" s="36"/>
      <c r="G13" s="36"/>
      <c r="H13" s="36"/>
      <c r="I13" s="36"/>
      <c r="J13" s="36"/>
      <c r="K13" s="37"/>
    </row>
    <row r="14" spans="1:12" s="22" customFormat="1" ht="15.95" customHeight="1" thickBot="1">
      <c r="A14" s="42"/>
      <c r="B14" s="44"/>
      <c r="C14" s="6" t="s">
        <v>14</v>
      </c>
      <c r="D14" s="6" t="s">
        <v>7</v>
      </c>
      <c r="E14" s="6" t="s">
        <v>0</v>
      </c>
      <c r="F14" s="6" t="s">
        <v>1</v>
      </c>
      <c r="G14" s="6" t="s">
        <v>2</v>
      </c>
      <c r="H14" s="6" t="s">
        <v>3</v>
      </c>
      <c r="I14" s="6" t="s">
        <v>4</v>
      </c>
      <c r="J14" s="6" t="s">
        <v>5</v>
      </c>
      <c r="K14" s="7" t="s">
        <v>6</v>
      </c>
    </row>
    <row r="15" spans="1:12" s="22" customFormat="1" ht="15.6" customHeight="1">
      <c r="A15" s="23" t="s">
        <v>7</v>
      </c>
      <c r="B15" s="30">
        <f>SUM(C15:D15)</f>
        <v>34</v>
      </c>
      <c r="C15" s="13">
        <v>6</v>
      </c>
      <c r="D15" s="15">
        <f>SUM(E15:K15)</f>
        <v>28</v>
      </c>
      <c r="E15" s="15">
        <f>SUM(E16:E18)</f>
        <v>4</v>
      </c>
      <c r="F15" s="15">
        <f t="shared" ref="F15:K15" si="0">SUM(F16:F18)</f>
        <v>3</v>
      </c>
      <c r="G15" s="15">
        <f t="shared" si="0"/>
        <v>5</v>
      </c>
      <c r="H15" s="15">
        <f t="shared" si="0"/>
        <v>5</v>
      </c>
      <c r="I15" s="15">
        <f t="shared" si="0"/>
        <v>3</v>
      </c>
      <c r="J15" s="15">
        <f t="shared" si="0"/>
        <v>3</v>
      </c>
      <c r="K15" s="13">
        <f t="shared" si="0"/>
        <v>5</v>
      </c>
      <c r="L15" s="24"/>
    </row>
    <row r="16" spans="1:12" s="22" customFormat="1" ht="15.6" customHeight="1">
      <c r="A16" s="25" t="s">
        <v>8</v>
      </c>
      <c r="B16" s="30">
        <f>SUM(C16:D16)</f>
        <v>25</v>
      </c>
      <c r="C16" s="13">
        <v>6</v>
      </c>
      <c r="D16" s="15">
        <f>SUM(E16:K16)</f>
        <v>19</v>
      </c>
      <c r="E16" s="15">
        <v>2</v>
      </c>
      <c r="F16" s="15">
        <v>2</v>
      </c>
      <c r="G16" s="15">
        <v>3</v>
      </c>
      <c r="H16" s="18">
        <v>4</v>
      </c>
      <c r="I16" s="18">
        <v>2</v>
      </c>
      <c r="J16" s="18">
        <v>2</v>
      </c>
      <c r="K16" s="26">
        <v>4</v>
      </c>
    </row>
    <row r="17" spans="1:11" s="22" customFormat="1" ht="15.6" customHeight="1">
      <c r="A17" s="25" t="s">
        <v>9</v>
      </c>
      <c r="B17" s="30">
        <f>SUM(C17:D17)</f>
        <v>9</v>
      </c>
      <c r="C17" s="13">
        <v>0</v>
      </c>
      <c r="D17" s="15">
        <f>SUM(E17:K17)</f>
        <v>9</v>
      </c>
      <c r="E17" s="15">
        <v>2</v>
      </c>
      <c r="F17" s="17">
        <v>1</v>
      </c>
      <c r="G17" s="17">
        <v>2</v>
      </c>
      <c r="H17" s="17">
        <v>1</v>
      </c>
      <c r="I17" s="17">
        <v>1</v>
      </c>
      <c r="J17" s="20">
        <v>1</v>
      </c>
      <c r="K17" s="27">
        <v>1</v>
      </c>
    </row>
    <row r="18" spans="1:11" s="22" customFormat="1" ht="15.6" customHeight="1" thickBot="1">
      <c r="A18" s="28" t="s">
        <v>12</v>
      </c>
      <c r="B18" s="31">
        <v>0</v>
      </c>
      <c r="C18" s="14">
        <v>0</v>
      </c>
      <c r="D18" s="16">
        <v>0</v>
      </c>
      <c r="E18" s="16">
        <v>0</v>
      </c>
      <c r="F18" s="16">
        <v>0</v>
      </c>
      <c r="G18" s="16">
        <v>0</v>
      </c>
      <c r="H18" s="19">
        <v>0</v>
      </c>
      <c r="I18" s="19">
        <v>0</v>
      </c>
      <c r="J18" s="19">
        <v>0</v>
      </c>
      <c r="K18" s="29">
        <v>0</v>
      </c>
    </row>
    <row r="19" spans="1:11" s="5" customFormat="1" ht="12.6" customHeight="1">
      <c r="A19" s="40" t="s">
        <v>11</v>
      </c>
      <c r="B19" s="40"/>
      <c r="C19" s="40"/>
      <c r="D19" s="40"/>
      <c r="E19" s="40"/>
      <c r="F19" s="40"/>
      <c r="G19" s="40"/>
    </row>
    <row r="20" spans="1:11" s="5" customFormat="1" ht="15" customHeight="1">
      <c r="A20" s="11" t="s">
        <v>15</v>
      </c>
      <c r="B20" s="12"/>
      <c r="C20" s="12"/>
      <c r="D20" s="8"/>
      <c r="E20" s="8"/>
      <c r="F20" s="38"/>
      <c r="G20" s="39"/>
    </row>
  </sheetData>
  <mergeCells count="7">
    <mergeCell ref="A2:K10"/>
    <mergeCell ref="A12:G12"/>
    <mergeCell ref="D13:K13"/>
    <mergeCell ref="F20:G20"/>
    <mergeCell ref="A19:G19"/>
    <mergeCell ref="A13:A14"/>
    <mergeCell ref="B13:B1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showZeros="0" workbookViewId="0">
      <selection sqref="A1:G1"/>
    </sheetView>
  </sheetViews>
  <sheetFormatPr defaultColWidth="8.875" defaultRowHeight="13.5"/>
  <cols>
    <col min="1" max="3" width="5.5" style="89" customWidth="1"/>
    <col min="4" max="4" width="19.125" style="89" customWidth="1"/>
    <col min="5" max="7" width="19.125" customWidth="1"/>
    <col min="8" max="24" width="1.625" customWidth="1"/>
    <col min="25" max="69" width="5.625" customWidth="1"/>
  </cols>
  <sheetData>
    <row r="1" spans="1:13" s="10" customFormat="1" ht="15" customHeight="1" thickBot="1">
      <c r="A1" s="34" t="s">
        <v>19</v>
      </c>
      <c r="B1" s="34"/>
      <c r="C1" s="34"/>
      <c r="D1" s="34"/>
      <c r="E1" s="34"/>
      <c r="F1" s="34"/>
      <c r="G1" s="34"/>
    </row>
    <row r="2" spans="1:13" s="52" customFormat="1" ht="19.5" customHeight="1" thickBot="1">
      <c r="A2" s="46"/>
      <c r="B2" s="46"/>
      <c r="C2" s="47"/>
      <c r="D2" s="48" t="s">
        <v>20</v>
      </c>
      <c r="E2" s="49" t="s">
        <v>21</v>
      </c>
      <c r="F2" s="50" t="s">
        <v>22</v>
      </c>
      <c r="G2" s="51" t="s">
        <v>23</v>
      </c>
    </row>
    <row r="3" spans="1:13" s="56" customFormat="1" ht="19.5" customHeight="1">
      <c r="A3" s="53" t="s">
        <v>24</v>
      </c>
      <c r="B3" s="53"/>
      <c r="C3" s="54"/>
      <c r="D3" s="55">
        <v>4931</v>
      </c>
      <c r="E3" s="55">
        <v>1267</v>
      </c>
      <c r="F3" s="55">
        <v>218</v>
      </c>
      <c r="G3" s="55">
        <v>1049</v>
      </c>
    </row>
    <row r="4" spans="1:13" s="56" customFormat="1" ht="19.5" customHeight="1">
      <c r="A4" s="57"/>
      <c r="B4" s="58">
        <v>4</v>
      </c>
      <c r="C4" s="59"/>
      <c r="D4" s="55">
        <v>4880</v>
      </c>
      <c r="E4" s="55">
        <v>2634</v>
      </c>
      <c r="F4" s="55">
        <v>282</v>
      </c>
      <c r="G4" s="55">
        <v>2352</v>
      </c>
    </row>
    <row r="5" spans="1:13" s="56" customFormat="1" ht="19.5" customHeight="1">
      <c r="A5" s="60"/>
      <c r="B5" s="61">
        <v>5</v>
      </c>
      <c r="C5" s="62"/>
      <c r="D5" s="63">
        <f>SUM(D6:D12)</f>
        <v>4851</v>
      </c>
      <c r="E5" s="63">
        <f>SUM(E6:E12)</f>
        <v>2708</v>
      </c>
      <c r="F5" s="63">
        <f>SUM(F6:F12)</f>
        <v>269</v>
      </c>
      <c r="G5" s="63">
        <f>SUM(G6:G12)</f>
        <v>2439</v>
      </c>
    </row>
    <row r="6" spans="1:13" s="56" customFormat="1" ht="19.5" customHeight="1">
      <c r="A6" s="64" t="s">
        <v>0</v>
      </c>
      <c r="B6" s="64"/>
      <c r="C6" s="65"/>
      <c r="D6" s="66">
        <v>1256</v>
      </c>
      <c r="E6" s="67">
        <v>661</v>
      </c>
      <c r="F6" s="68">
        <v>69</v>
      </c>
      <c r="G6" s="69">
        <v>592</v>
      </c>
    </row>
    <row r="7" spans="1:13" s="56" customFormat="1" ht="19.5" customHeight="1">
      <c r="A7" s="70" t="s">
        <v>1</v>
      </c>
      <c r="B7" s="70"/>
      <c r="C7" s="71"/>
      <c r="D7" s="72">
        <v>561</v>
      </c>
      <c r="E7" s="73">
        <v>371</v>
      </c>
      <c r="F7" s="74">
        <v>26</v>
      </c>
      <c r="G7" s="75">
        <v>345</v>
      </c>
    </row>
    <row r="8" spans="1:13" s="56" customFormat="1" ht="19.5" customHeight="1">
      <c r="A8" s="76" t="s">
        <v>2</v>
      </c>
      <c r="B8" s="76"/>
      <c r="C8" s="77"/>
      <c r="D8" s="72">
        <v>920</v>
      </c>
      <c r="E8" s="73">
        <v>514</v>
      </c>
      <c r="F8" s="74">
        <v>73</v>
      </c>
      <c r="G8" s="75">
        <v>441</v>
      </c>
    </row>
    <row r="9" spans="1:13" s="56" customFormat="1" ht="19.5" customHeight="1">
      <c r="A9" s="76" t="s">
        <v>3</v>
      </c>
      <c r="B9" s="76"/>
      <c r="C9" s="77"/>
      <c r="D9" s="72">
        <v>612</v>
      </c>
      <c r="E9" s="73">
        <v>395</v>
      </c>
      <c r="F9" s="74">
        <v>23</v>
      </c>
      <c r="G9" s="75">
        <v>372</v>
      </c>
    </row>
    <row r="10" spans="1:13" s="56" customFormat="1" ht="19.5" customHeight="1">
      <c r="A10" s="76" t="s">
        <v>4</v>
      </c>
      <c r="B10" s="76"/>
      <c r="C10" s="77"/>
      <c r="D10" s="72">
        <v>484</v>
      </c>
      <c r="E10" s="73">
        <v>497</v>
      </c>
      <c r="F10" s="74">
        <v>25</v>
      </c>
      <c r="G10" s="75">
        <v>472</v>
      </c>
      <c r="L10" s="78"/>
      <c r="M10" s="78"/>
    </row>
    <row r="11" spans="1:13" s="56" customFormat="1" ht="19.5" customHeight="1">
      <c r="A11" s="76" t="s">
        <v>5</v>
      </c>
      <c r="B11" s="76"/>
      <c r="C11" s="77"/>
      <c r="D11" s="72">
        <v>611</v>
      </c>
      <c r="E11" s="73">
        <v>79</v>
      </c>
      <c r="F11" s="74">
        <v>36</v>
      </c>
      <c r="G11" s="75">
        <v>43</v>
      </c>
      <c r="L11" s="79"/>
      <c r="M11" s="79"/>
    </row>
    <row r="12" spans="1:13" s="56" customFormat="1" ht="19.5" customHeight="1" thickBot="1">
      <c r="A12" s="80" t="s">
        <v>6</v>
      </c>
      <c r="B12" s="80"/>
      <c r="C12" s="81"/>
      <c r="D12" s="82">
        <v>407</v>
      </c>
      <c r="E12" s="83">
        <v>191</v>
      </c>
      <c r="F12" s="84">
        <v>17</v>
      </c>
      <c r="G12" s="85">
        <v>174</v>
      </c>
    </row>
    <row r="13" spans="1:13" s="52" customFormat="1" ht="15" customHeight="1">
      <c r="A13" s="86" t="s">
        <v>25</v>
      </c>
      <c r="B13" s="86"/>
      <c r="C13" s="87"/>
      <c r="D13" s="87"/>
      <c r="E13" s="88"/>
      <c r="F13" s="88"/>
      <c r="G13" s="88"/>
    </row>
    <row r="14" spans="1:13">
      <c r="D14" s="90"/>
      <c r="E14" s="91"/>
      <c r="F14" s="91"/>
      <c r="G14" s="91"/>
    </row>
    <row r="15" spans="1:13">
      <c r="D15" s="90"/>
      <c r="F15" s="91"/>
    </row>
    <row r="16" spans="1:13">
      <c r="F16" s="91"/>
    </row>
    <row r="17" spans="6:6">
      <c r="F17" s="91"/>
    </row>
    <row r="18" spans="6:6">
      <c r="F18" s="91"/>
    </row>
    <row r="19" spans="6:6">
      <c r="F19" s="91"/>
    </row>
    <row r="20" spans="6:6">
      <c r="F20" s="91"/>
    </row>
    <row r="21" spans="6:6">
      <c r="F21" s="91"/>
    </row>
    <row r="22" spans="6:6">
      <c r="F22" s="91"/>
    </row>
    <row r="23" spans="6:6">
      <c r="F23" s="91"/>
    </row>
    <row r="24" spans="6:6">
      <c r="F24" s="91"/>
    </row>
    <row r="25" spans="6:6">
      <c r="F25" s="91"/>
    </row>
    <row r="26" spans="6:6">
      <c r="F26" s="91"/>
    </row>
  </sheetData>
  <mergeCells count="11">
    <mergeCell ref="A9:C9"/>
    <mergeCell ref="A10:C10"/>
    <mergeCell ref="A11:C11"/>
    <mergeCell ref="A12:C12"/>
    <mergeCell ref="A13:D13"/>
    <mergeCell ref="A1:G1"/>
    <mergeCell ref="A2:C2"/>
    <mergeCell ref="A3:C3"/>
    <mergeCell ref="A6:C6"/>
    <mergeCell ref="A7:C7"/>
    <mergeCell ref="A8:C8"/>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1"/>
  <sheetViews>
    <sheetView showGridLines="0" showZeros="0" zoomScaleNormal="100"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8.875" defaultRowHeight="13.5"/>
  <cols>
    <col min="1" max="1" width="4.5" style="190" customWidth="1"/>
    <col min="2" max="2" width="0.875" style="94" customWidth="1"/>
    <col min="3" max="3" width="5" style="94" customWidth="1"/>
    <col min="4" max="4" width="4.125" style="94" customWidth="1"/>
    <col min="5" max="5" width="3.125" style="94" customWidth="1"/>
    <col min="6" max="13" width="2.75" style="94" customWidth="1"/>
    <col min="14" max="14" width="3.125" style="94" customWidth="1"/>
    <col min="15" max="22" width="2.75" style="94" customWidth="1"/>
    <col min="23" max="23" width="3.125" style="94" customWidth="1"/>
    <col min="24" max="24" width="4.125" style="190" customWidth="1"/>
    <col min="25" max="25" width="3.125" style="190" customWidth="1"/>
    <col min="26" max="27" width="3.125" style="94" customWidth="1"/>
    <col min="28" max="28" width="2.75" style="94" customWidth="1"/>
    <col min="29" max="30" width="3.125" style="94" customWidth="1"/>
    <col min="31" max="33" width="2.75" style="94" customWidth="1"/>
    <col min="34" max="34" width="3.125" style="94" customWidth="1"/>
    <col min="35" max="35" width="2.75" style="94" customWidth="1"/>
    <col min="36" max="37" width="3.125" style="94" customWidth="1"/>
    <col min="38" max="46" width="2.75" style="94" customWidth="1"/>
    <col min="47" max="47" width="3.125" style="94" customWidth="1"/>
    <col min="48" max="50" width="2.75" style="94" customWidth="1"/>
    <col min="51" max="51" width="3.125" style="94" customWidth="1"/>
    <col min="52" max="54" width="2.75" style="94" customWidth="1"/>
    <col min="55" max="55" width="3.125" style="94" customWidth="1"/>
    <col min="56" max="63" width="2.75" style="94" customWidth="1"/>
    <col min="64" max="64" width="3.125" style="94" customWidth="1"/>
    <col min="65" max="65" width="0" style="94" hidden="1" customWidth="1"/>
    <col min="66" max="16384" width="8.875" style="94"/>
  </cols>
  <sheetData>
    <row r="1" spans="1:97" ht="15" customHeight="1">
      <c r="A1" s="92" t="s">
        <v>26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t="s">
        <v>27</v>
      </c>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row>
    <row r="2" spans="1:97" s="109" customFormat="1" ht="12.95" customHeight="1">
      <c r="A2" s="95"/>
      <c r="B2" s="96"/>
      <c r="C2" s="96"/>
      <c r="D2" s="97" t="s">
        <v>7</v>
      </c>
      <c r="E2" s="98" t="s">
        <v>28</v>
      </c>
      <c r="F2" s="98"/>
      <c r="G2" s="98"/>
      <c r="H2" s="98"/>
      <c r="I2" s="98" t="s">
        <v>29</v>
      </c>
      <c r="J2" s="98"/>
      <c r="K2" s="98"/>
      <c r="L2" s="98"/>
      <c r="M2" s="98"/>
      <c r="N2" s="99" t="s">
        <v>30</v>
      </c>
      <c r="O2" s="100"/>
      <c r="P2" s="100"/>
      <c r="Q2" s="100"/>
      <c r="R2" s="100"/>
      <c r="S2" s="100"/>
      <c r="T2" s="101"/>
      <c r="U2" s="102" t="s">
        <v>31</v>
      </c>
      <c r="V2" s="102" t="s">
        <v>32</v>
      </c>
      <c r="W2" s="102" t="s">
        <v>33</v>
      </c>
      <c r="X2" s="103" t="s">
        <v>34</v>
      </c>
      <c r="Y2" s="99" t="s">
        <v>35</v>
      </c>
      <c r="Z2" s="100"/>
      <c r="AA2" s="101"/>
      <c r="AB2" s="97" t="s">
        <v>36</v>
      </c>
      <c r="AC2" s="104" t="s">
        <v>37</v>
      </c>
      <c r="AD2" s="105"/>
      <c r="AE2" s="106"/>
      <c r="AF2" s="100" t="s">
        <v>38</v>
      </c>
      <c r="AG2" s="100"/>
      <c r="AH2" s="106"/>
      <c r="AI2" s="107"/>
      <c r="AJ2" s="99" t="s">
        <v>39</v>
      </c>
      <c r="AK2" s="100"/>
      <c r="AL2" s="100"/>
      <c r="AM2" s="101"/>
      <c r="AN2" s="98" t="s">
        <v>40</v>
      </c>
      <c r="AO2" s="98"/>
      <c r="AP2" s="98"/>
      <c r="AQ2" s="98"/>
      <c r="AR2" s="98"/>
      <c r="AS2" s="98"/>
      <c r="AT2" s="98"/>
      <c r="AU2" s="98" t="s">
        <v>41</v>
      </c>
      <c r="AV2" s="98"/>
      <c r="AW2" s="98"/>
      <c r="AX2" s="98"/>
      <c r="AY2" s="98"/>
      <c r="AZ2" s="98"/>
      <c r="BA2" s="98"/>
      <c r="BB2" s="98"/>
      <c r="BC2" s="99" t="s">
        <v>42</v>
      </c>
      <c r="BD2" s="100"/>
      <c r="BE2" s="100"/>
      <c r="BF2" s="100"/>
      <c r="BG2" s="100"/>
      <c r="BH2" s="100"/>
      <c r="BI2" s="100"/>
      <c r="BJ2" s="100"/>
      <c r="BK2" s="101"/>
      <c r="BL2" s="103" t="s">
        <v>43</v>
      </c>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row>
    <row r="3" spans="1:97" s="109" customFormat="1" ht="12.95" customHeight="1">
      <c r="A3" s="110"/>
      <c r="B3" s="111"/>
      <c r="C3" s="111"/>
      <c r="D3" s="112"/>
      <c r="E3" s="113" t="s">
        <v>7</v>
      </c>
      <c r="F3" s="114" t="s">
        <v>44</v>
      </c>
      <c r="G3" s="115" t="s">
        <v>45</v>
      </c>
      <c r="H3" s="115" t="s">
        <v>46</v>
      </c>
      <c r="I3" s="115" t="s">
        <v>7</v>
      </c>
      <c r="J3" s="115" t="s">
        <v>47</v>
      </c>
      <c r="K3" s="116" t="s">
        <v>48</v>
      </c>
      <c r="L3" s="115" t="s">
        <v>49</v>
      </c>
      <c r="M3" s="117" t="s">
        <v>50</v>
      </c>
      <c r="N3" s="115" t="s">
        <v>7</v>
      </c>
      <c r="O3" s="116" t="s">
        <v>51</v>
      </c>
      <c r="P3" s="118" t="s">
        <v>52</v>
      </c>
      <c r="Q3" s="119"/>
      <c r="R3" s="119"/>
      <c r="S3" s="119"/>
      <c r="T3" s="120"/>
      <c r="U3" s="121"/>
      <c r="V3" s="121"/>
      <c r="W3" s="121"/>
      <c r="X3" s="122"/>
      <c r="Y3" s="97" t="s">
        <v>7</v>
      </c>
      <c r="Z3" s="123" t="s">
        <v>53</v>
      </c>
      <c r="AA3" s="102" t="s">
        <v>54</v>
      </c>
      <c r="AB3" s="112"/>
      <c r="AC3" s="124"/>
      <c r="AD3" s="114" t="s">
        <v>7</v>
      </c>
      <c r="AE3" s="125" t="s">
        <v>55</v>
      </c>
      <c r="AF3" s="126" t="s">
        <v>56</v>
      </c>
      <c r="AG3" s="125" t="s">
        <v>57</v>
      </c>
      <c r="AH3" s="114" t="s">
        <v>58</v>
      </c>
      <c r="AI3" s="97" t="s">
        <v>49</v>
      </c>
      <c r="AJ3" s="97" t="s">
        <v>7</v>
      </c>
      <c r="AK3" s="127" t="s">
        <v>59</v>
      </c>
      <c r="AL3" s="114" t="s">
        <v>60</v>
      </c>
      <c r="AM3" s="114" t="s">
        <v>61</v>
      </c>
      <c r="AN3" s="114" t="s">
        <v>7</v>
      </c>
      <c r="AO3" s="114" t="s">
        <v>62</v>
      </c>
      <c r="AP3" s="114" t="s">
        <v>63</v>
      </c>
      <c r="AQ3" s="114" t="s">
        <v>64</v>
      </c>
      <c r="AR3" s="114" t="s">
        <v>65</v>
      </c>
      <c r="AS3" s="114" t="s">
        <v>66</v>
      </c>
      <c r="AT3" s="114" t="s">
        <v>67</v>
      </c>
      <c r="AU3" s="114" t="s">
        <v>7</v>
      </c>
      <c r="AV3" s="114" t="s">
        <v>29</v>
      </c>
      <c r="AW3" s="114" t="s">
        <v>68</v>
      </c>
      <c r="AX3" s="114" t="s">
        <v>69</v>
      </c>
      <c r="AY3" s="114" t="s">
        <v>70</v>
      </c>
      <c r="AZ3" s="114" t="s">
        <v>58</v>
      </c>
      <c r="BA3" s="114" t="s">
        <v>28</v>
      </c>
      <c r="BB3" s="114" t="s">
        <v>49</v>
      </c>
      <c r="BC3" s="97" t="s">
        <v>7</v>
      </c>
      <c r="BD3" s="114" t="s">
        <v>71</v>
      </c>
      <c r="BE3" s="102" t="s">
        <v>72</v>
      </c>
      <c r="BF3" s="102" t="s">
        <v>73</v>
      </c>
      <c r="BG3" s="102" t="s">
        <v>74</v>
      </c>
      <c r="BH3" s="102" t="s">
        <v>75</v>
      </c>
      <c r="BI3" s="102" t="s">
        <v>76</v>
      </c>
      <c r="BJ3" s="102" t="s">
        <v>77</v>
      </c>
      <c r="BK3" s="103" t="s">
        <v>78</v>
      </c>
      <c r="BL3" s="122"/>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row>
    <row r="4" spans="1:97" s="109" customFormat="1" ht="99.95" customHeight="1">
      <c r="A4" s="128"/>
      <c r="B4" s="129"/>
      <c r="C4" s="129"/>
      <c r="D4" s="130"/>
      <c r="E4" s="131"/>
      <c r="F4" s="114"/>
      <c r="G4" s="115"/>
      <c r="H4" s="115"/>
      <c r="I4" s="115"/>
      <c r="J4" s="115"/>
      <c r="K4" s="132"/>
      <c r="L4" s="115"/>
      <c r="M4" s="117"/>
      <c r="N4" s="115"/>
      <c r="O4" s="132"/>
      <c r="P4" s="133" t="s">
        <v>79</v>
      </c>
      <c r="Q4" s="134" t="s">
        <v>80</v>
      </c>
      <c r="R4" s="133" t="s">
        <v>81</v>
      </c>
      <c r="S4" s="135" t="s">
        <v>82</v>
      </c>
      <c r="T4" s="135" t="s">
        <v>49</v>
      </c>
      <c r="U4" s="136"/>
      <c r="V4" s="136"/>
      <c r="W4" s="136"/>
      <c r="X4" s="137"/>
      <c r="Y4" s="130"/>
      <c r="Z4" s="138"/>
      <c r="AA4" s="136"/>
      <c r="AB4" s="130"/>
      <c r="AC4" s="139"/>
      <c r="AD4" s="114"/>
      <c r="AE4" s="125"/>
      <c r="AF4" s="140"/>
      <c r="AG4" s="125"/>
      <c r="AH4" s="114"/>
      <c r="AI4" s="130"/>
      <c r="AJ4" s="130"/>
      <c r="AK4" s="127"/>
      <c r="AL4" s="114"/>
      <c r="AM4" s="114"/>
      <c r="AN4" s="114"/>
      <c r="AO4" s="114"/>
      <c r="AP4" s="114"/>
      <c r="AQ4" s="114"/>
      <c r="AR4" s="114"/>
      <c r="AS4" s="114"/>
      <c r="AT4" s="114"/>
      <c r="AU4" s="114"/>
      <c r="AV4" s="114"/>
      <c r="AW4" s="114"/>
      <c r="AX4" s="114"/>
      <c r="AY4" s="114"/>
      <c r="AZ4" s="114"/>
      <c r="BA4" s="114"/>
      <c r="BB4" s="114"/>
      <c r="BC4" s="130"/>
      <c r="BD4" s="114"/>
      <c r="BE4" s="136"/>
      <c r="BF4" s="136"/>
      <c r="BG4" s="136"/>
      <c r="BH4" s="136"/>
      <c r="BI4" s="136"/>
      <c r="BJ4" s="136"/>
      <c r="BK4" s="137"/>
      <c r="BL4" s="137"/>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row>
    <row r="5" spans="1:97" s="151" customFormat="1" ht="9" customHeight="1">
      <c r="A5" s="141" t="s">
        <v>83</v>
      </c>
      <c r="B5" s="142"/>
      <c r="C5" s="143" t="s">
        <v>7</v>
      </c>
      <c r="D5" s="144">
        <f>SUM(E5,I5,N5,U5:Y5,AC5:AD5,AJ5,AN5,AU5,BC5,BL5)</f>
        <v>4852</v>
      </c>
      <c r="E5" s="144">
        <f>SUM(E6:E12)</f>
        <v>117</v>
      </c>
      <c r="F5" s="144">
        <f t="shared" ref="F5:AC5" si="0">SUM(F6:F12)</f>
        <v>60</v>
      </c>
      <c r="G5" s="144">
        <f t="shared" si="0"/>
        <v>54</v>
      </c>
      <c r="H5" s="144">
        <f t="shared" si="0"/>
        <v>3</v>
      </c>
      <c r="I5" s="144">
        <f t="shared" si="0"/>
        <v>38</v>
      </c>
      <c r="J5" s="144">
        <f t="shared" si="0"/>
        <v>4</v>
      </c>
      <c r="K5" s="144">
        <f t="shared" si="0"/>
        <v>7</v>
      </c>
      <c r="L5" s="144">
        <f t="shared" si="0"/>
        <v>27</v>
      </c>
      <c r="M5" s="144">
        <f t="shared" si="0"/>
        <v>0</v>
      </c>
      <c r="N5" s="144">
        <f t="shared" si="0"/>
        <v>195</v>
      </c>
      <c r="O5" s="144">
        <f t="shared" si="0"/>
        <v>30</v>
      </c>
      <c r="P5" s="144">
        <f t="shared" si="0"/>
        <v>42</v>
      </c>
      <c r="Q5" s="144">
        <f t="shared" si="0"/>
        <v>30</v>
      </c>
      <c r="R5" s="144">
        <f t="shared" si="0"/>
        <v>4</v>
      </c>
      <c r="S5" s="144">
        <f t="shared" si="0"/>
        <v>76</v>
      </c>
      <c r="T5" s="144">
        <f t="shared" si="0"/>
        <v>13</v>
      </c>
      <c r="U5" s="144">
        <f t="shared" si="0"/>
        <v>20</v>
      </c>
      <c r="V5" s="144">
        <f t="shared" si="0"/>
        <v>25</v>
      </c>
      <c r="W5" s="144">
        <f t="shared" si="0"/>
        <v>584</v>
      </c>
      <c r="X5" s="144">
        <f t="shared" si="0"/>
        <v>1694</v>
      </c>
      <c r="Y5" s="144">
        <f t="shared" si="0"/>
        <v>608</v>
      </c>
      <c r="Z5" s="144">
        <f t="shared" si="0"/>
        <v>208</v>
      </c>
      <c r="AA5" s="144">
        <f t="shared" si="0"/>
        <v>390</v>
      </c>
      <c r="AB5" s="144">
        <f t="shared" si="0"/>
        <v>10</v>
      </c>
      <c r="AC5" s="145">
        <f t="shared" si="0"/>
        <v>281</v>
      </c>
      <c r="AD5" s="146">
        <v>206</v>
      </c>
      <c r="AE5" s="147">
        <v>45</v>
      </c>
      <c r="AF5" s="148">
        <v>10</v>
      </c>
      <c r="AG5" s="148">
        <v>2</v>
      </c>
      <c r="AH5" s="148">
        <v>149</v>
      </c>
      <c r="AI5" s="148">
        <v>0</v>
      </c>
      <c r="AJ5" s="144">
        <f>SUM(AJ6:AJ12)</f>
        <v>214</v>
      </c>
      <c r="AK5" s="144">
        <f t="shared" ref="AK5:BA5" si="1">SUM(AK6:AK12)</f>
        <v>195</v>
      </c>
      <c r="AL5" s="144">
        <f>SUM(AL6:AL12)</f>
        <v>17</v>
      </c>
      <c r="AM5" s="144">
        <f t="shared" si="1"/>
        <v>2</v>
      </c>
      <c r="AN5" s="148">
        <f t="shared" si="1"/>
        <v>82</v>
      </c>
      <c r="AO5" s="148">
        <f t="shared" si="1"/>
        <v>5</v>
      </c>
      <c r="AP5" s="148">
        <f t="shared" si="1"/>
        <v>1</v>
      </c>
      <c r="AQ5" s="148">
        <f t="shared" si="1"/>
        <v>14</v>
      </c>
      <c r="AR5" s="148">
        <f t="shared" si="1"/>
        <v>50</v>
      </c>
      <c r="AS5" s="148">
        <f t="shared" si="1"/>
        <v>7</v>
      </c>
      <c r="AT5" s="148">
        <f t="shared" si="1"/>
        <v>5</v>
      </c>
      <c r="AU5" s="148">
        <v>414</v>
      </c>
      <c r="AV5" s="148">
        <v>16</v>
      </c>
      <c r="AW5" s="148">
        <v>3</v>
      </c>
      <c r="AX5" s="148">
        <v>93</v>
      </c>
      <c r="AY5" s="148">
        <v>209</v>
      </c>
      <c r="AZ5" s="148">
        <v>61</v>
      </c>
      <c r="BA5" s="148">
        <f t="shared" si="1"/>
        <v>17</v>
      </c>
      <c r="BB5" s="148">
        <v>15</v>
      </c>
      <c r="BC5" s="148">
        <v>170</v>
      </c>
      <c r="BD5" s="148">
        <v>46</v>
      </c>
      <c r="BE5" s="148">
        <v>9</v>
      </c>
      <c r="BF5" s="148">
        <v>3</v>
      </c>
      <c r="BG5" s="148">
        <v>4</v>
      </c>
      <c r="BH5" s="148">
        <v>48</v>
      </c>
      <c r="BI5" s="148">
        <v>13</v>
      </c>
      <c r="BJ5" s="148">
        <v>25</v>
      </c>
      <c r="BK5" s="148">
        <v>22</v>
      </c>
      <c r="BL5" s="145">
        <f>SUM(BL6:BL12)</f>
        <v>204</v>
      </c>
      <c r="BM5" s="149"/>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row>
    <row r="6" spans="1:97" s="151" customFormat="1" ht="9" customHeight="1">
      <c r="A6" s="152"/>
      <c r="B6" s="153"/>
      <c r="C6" s="154" t="s">
        <v>0</v>
      </c>
      <c r="D6" s="144">
        <f t="shared" ref="D6:D9" si="2">SUM(E6,I6,N6,U6:Y6,AC6:AD6,AJ6,AN6,AU6,BC6,BL6)</f>
        <v>1256</v>
      </c>
      <c r="E6" s="155">
        <f>SUM(F6:H6)</f>
        <v>79</v>
      </c>
      <c r="F6" s="144">
        <v>32</v>
      </c>
      <c r="G6" s="144">
        <v>44</v>
      </c>
      <c r="H6" s="144">
        <v>3</v>
      </c>
      <c r="I6" s="155">
        <f>SUM(J6:M6)</f>
        <v>9</v>
      </c>
      <c r="J6" s="144">
        <v>2</v>
      </c>
      <c r="K6" s="144">
        <v>3</v>
      </c>
      <c r="L6" s="144">
        <v>4</v>
      </c>
      <c r="M6" s="144">
        <v>0</v>
      </c>
      <c r="N6" s="144">
        <f>SUM(O6:T6)</f>
        <v>110</v>
      </c>
      <c r="O6" s="155">
        <v>14</v>
      </c>
      <c r="P6" s="144">
        <v>10</v>
      </c>
      <c r="Q6" s="144">
        <v>2</v>
      </c>
      <c r="R6" s="155">
        <v>2</v>
      </c>
      <c r="S6" s="155">
        <v>76</v>
      </c>
      <c r="T6" s="144">
        <v>6</v>
      </c>
      <c r="U6" s="144">
        <v>5</v>
      </c>
      <c r="V6" s="144">
        <v>6</v>
      </c>
      <c r="W6" s="144">
        <v>147</v>
      </c>
      <c r="X6" s="156">
        <v>386</v>
      </c>
      <c r="Y6" s="144">
        <f>SUM(Z6:AB6)</f>
        <v>88</v>
      </c>
      <c r="Z6" s="148">
        <v>39</v>
      </c>
      <c r="AA6" s="155">
        <v>46</v>
      </c>
      <c r="AB6" s="144">
        <v>3</v>
      </c>
      <c r="AC6" s="156">
        <v>106</v>
      </c>
      <c r="AD6" s="155">
        <v>35</v>
      </c>
      <c r="AE6" s="156">
        <v>4</v>
      </c>
      <c r="AF6" s="148">
        <v>2</v>
      </c>
      <c r="AG6" s="148">
        <v>1</v>
      </c>
      <c r="AH6" s="144">
        <v>28</v>
      </c>
      <c r="AI6" s="144">
        <v>0</v>
      </c>
      <c r="AJ6" s="144">
        <f>SUM(AK6:AM6)</f>
        <v>31</v>
      </c>
      <c r="AK6" s="144">
        <v>25</v>
      </c>
      <c r="AL6" s="144">
        <v>5</v>
      </c>
      <c r="AM6" s="144">
        <v>1</v>
      </c>
      <c r="AN6" s="155">
        <f>SUM(AO6:AT6)</f>
        <v>15</v>
      </c>
      <c r="AO6" s="144">
        <v>0</v>
      </c>
      <c r="AP6" s="144">
        <v>0</v>
      </c>
      <c r="AQ6" s="144">
        <v>2</v>
      </c>
      <c r="AR6" s="144">
        <v>13</v>
      </c>
      <c r="AS6" s="144">
        <v>0</v>
      </c>
      <c r="AT6" s="144">
        <v>0</v>
      </c>
      <c r="AU6" s="155">
        <v>145</v>
      </c>
      <c r="AV6" s="144">
        <v>6</v>
      </c>
      <c r="AW6" s="144">
        <v>0</v>
      </c>
      <c r="AX6" s="144">
        <v>25</v>
      </c>
      <c r="AY6" s="144">
        <v>97</v>
      </c>
      <c r="AZ6" s="144">
        <v>5</v>
      </c>
      <c r="BA6" s="144">
        <v>8</v>
      </c>
      <c r="BB6" s="144">
        <v>4</v>
      </c>
      <c r="BC6" s="155">
        <v>56</v>
      </c>
      <c r="BD6" s="144">
        <v>15</v>
      </c>
      <c r="BE6" s="144">
        <v>3</v>
      </c>
      <c r="BF6" s="144">
        <v>2</v>
      </c>
      <c r="BG6" s="144">
        <v>3</v>
      </c>
      <c r="BH6" s="157">
        <v>14</v>
      </c>
      <c r="BI6" s="158">
        <v>4</v>
      </c>
      <c r="BJ6" s="158">
        <v>6</v>
      </c>
      <c r="BK6" s="158">
        <v>9</v>
      </c>
      <c r="BL6" s="157">
        <v>38</v>
      </c>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row>
    <row r="7" spans="1:97" s="151" customFormat="1" ht="9" customHeight="1">
      <c r="A7" s="152"/>
      <c r="B7" s="153"/>
      <c r="C7" s="154" t="s">
        <v>1</v>
      </c>
      <c r="D7" s="144">
        <f t="shared" si="2"/>
        <v>561</v>
      </c>
      <c r="E7" s="155">
        <f t="shared" ref="E7:E29" si="3">SUM(F7:H7)</f>
        <v>5</v>
      </c>
      <c r="F7" s="144">
        <v>2</v>
      </c>
      <c r="G7" s="144">
        <v>3</v>
      </c>
      <c r="H7" s="144">
        <v>0</v>
      </c>
      <c r="I7" s="155">
        <f t="shared" ref="I7:I29" si="4">SUM(J7:M7)</f>
        <v>8</v>
      </c>
      <c r="J7" s="144">
        <v>1</v>
      </c>
      <c r="K7" s="144">
        <v>0</v>
      </c>
      <c r="L7" s="144">
        <v>7</v>
      </c>
      <c r="M7" s="144">
        <v>0</v>
      </c>
      <c r="N7" s="144">
        <f t="shared" ref="N7:N29" si="5">SUM(O7:T7)</f>
        <v>18</v>
      </c>
      <c r="O7" s="144">
        <v>5</v>
      </c>
      <c r="P7" s="144">
        <v>5</v>
      </c>
      <c r="Q7" s="144">
        <v>7</v>
      </c>
      <c r="R7" s="144">
        <v>0</v>
      </c>
      <c r="S7" s="144">
        <v>0</v>
      </c>
      <c r="T7" s="144">
        <v>1</v>
      </c>
      <c r="U7" s="144">
        <v>2</v>
      </c>
      <c r="V7" s="144">
        <v>5</v>
      </c>
      <c r="W7" s="144">
        <v>85</v>
      </c>
      <c r="X7" s="156">
        <v>165</v>
      </c>
      <c r="Y7" s="144">
        <f t="shared" ref="Y7:Y29" si="6">SUM(Z7:AB7)</f>
        <v>78</v>
      </c>
      <c r="Z7" s="148">
        <v>28</v>
      </c>
      <c r="AA7" s="155">
        <v>49</v>
      </c>
      <c r="AB7" s="144">
        <v>1</v>
      </c>
      <c r="AC7" s="156">
        <v>32</v>
      </c>
      <c r="AD7" s="155">
        <v>24</v>
      </c>
      <c r="AE7" s="156">
        <v>7</v>
      </c>
      <c r="AF7" s="148">
        <v>1</v>
      </c>
      <c r="AG7" s="148">
        <v>0</v>
      </c>
      <c r="AH7" s="144">
        <v>16</v>
      </c>
      <c r="AI7" s="144">
        <v>0</v>
      </c>
      <c r="AJ7" s="144">
        <f t="shared" ref="AJ7:AJ29" si="7">SUM(AK7:AM7)</f>
        <v>18</v>
      </c>
      <c r="AK7" s="144">
        <v>15</v>
      </c>
      <c r="AL7" s="144">
        <v>3</v>
      </c>
      <c r="AM7" s="144">
        <v>0</v>
      </c>
      <c r="AN7" s="155">
        <f>SUM(AO7:AT7)</f>
        <v>9</v>
      </c>
      <c r="AO7" s="144">
        <v>1</v>
      </c>
      <c r="AP7" s="144">
        <v>0</v>
      </c>
      <c r="AQ7" s="144">
        <v>1</v>
      </c>
      <c r="AR7" s="144">
        <v>6</v>
      </c>
      <c r="AS7" s="144">
        <v>1</v>
      </c>
      <c r="AT7" s="144">
        <v>0</v>
      </c>
      <c r="AU7" s="159">
        <v>54</v>
      </c>
      <c r="AV7" s="160">
        <v>2</v>
      </c>
      <c r="AW7" s="160">
        <v>0</v>
      </c>
      <c r="AX7" s="160">
        <v>13</v>
      </c>
      <c r="AY7" s="160">
        <v>33</v>
      </c>
      <c r="AZ7" s="160">
        <v>5</v>
      </c>
      <c r="BA7" s="160">
        <v>1</v>
      </c>
      <c r="BB7" s="160">
        <v>0</v>
      </c>
      <c r="BC7" s="159">
        <v>28</v>
      </c>
      <c r="BD7" s="160">
        <v>5</v>
      </c>
      <c r="BE7" s="160">
        <v>1</v>
      </c>
      <c r="BF7" s="160">
        <v>0</v>
      </c>
      <c r="BG7" s="160">
        <v>1</v>
      </c>
      <c r="BH7" s="161">
        <v>9</v>
      </c>
      <c r="BI7" s="162">
        <v>1</v>
      </c>
      <c r="BJ7" s="162">
        <v>5</v>
      </c>
      <c r="BK7" s="162">
        <v>6</v>
      </c>
      <c r="BL7" s="157">
        <v>30</v>
      </c>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row>
    <row r="8" spans="1:97" s="151" customFormat="1" ht="9" customHeight="1">
      <c r="A8" s="152"/>
      <c r="B8" s="163"/>
      <c r="C8" s="154" t="s">
        <v>2</v>
      </c>
      <c r="D8" s="144">
        <f t="shared" si="2"/>
        <v>920</v>
      </c>
      <c r="E8" s="155">
        <f t="shared" si="3"/>
        <v>12</v>
      </c>
      <c r="F8" s="144">
        <v>8</v>
      </c>
      <c r="G8" s="144">
        <v>4</v>
      </c>
      <c r="H8" s="144">
        <v>0</v>
      </c>
      <c r="I8" s="155">
        <f t="shared" si="4"/>
        <v>6</v>
      </c>
      <c r="J8" s="144">
        <v>0</v>
      </c>
      <c r="K8" s="144">
        <v>3</v>
      </c>
      <c r="L8" s="144">
        <v>3</v>
      </c>
      <c r="M8" s="144">
        <v>0</v>
      </c>
      <c r="N8" s="144">
        <f t="shared" si="5"/>
        <v>15</v>
      </c>
      <c r="O8" s="144">
        <v>4</v>
      </c>
      <c r="P8" s="144">
        <v>5</v>
      </c>
      <c r="Q8" s="144">
        <v>6</v>
      </c>
      <c r="R8" s="144">
        <v>0</v>
      </c>
      <c r="S8" s="144">
        <v>0</v>
      </c>
      <c r="T8" s="144">
        <v>0</v>
      </c>
      <c r="U8" s="144">
        <v>4</v>
      </c>
      <c r="V8" s="144">
        <v>3</v>
      </c>
      <c r="W8" s="144">
        <v>92</v>
      </c>
      <c r="X8" s="156">
        <v>406</v>
      </c>
      <c r="Y8" s="144">
        <f t="shared" si="6"/>
        <v>152</v>
      </c>
      <c r="Z8" s="148">
        <v>50</v>
      </c>
      <c r="AA8" s="155">
        <v>101</v>
      </c>
      <c r="AB8" s="144">
        <v>1</v>
      </c>
      <c r="AC8" s="156">
        <v>51</v>
      </c>
      <c r="AD8" s="155">
        <v>34</v>
      </c>
      <c r="AE8" s="156">
        <v>8</v>
      </c>
      <c r="AF8" s="148">
        <v>2</v>
      </c>
      <c r="AG8" s="148">
        <v>0</v>
      </c>
      <c r="AH8" s="144">
        <v>24</v>
      </c>
      <c r="AI8" s="144">
        <v>0</v>
      </c>
      <c r="AJ8" s="144">
        <f t="shared" si="7"/>
        <v>28</v>
      </c>
      <c r="AK8" s="144">
        <v>25</v>
      </c>
      <c r="AL8" s="144">
        <v>3</v>
      </c>
      <c r="AM8" s="144">
        <v>0</v>
      </c>
      <c r="AN8" s="155">
        <f>SUM(AO8:AT8)</f>
        <v>8</v>
      </c>
      <c r="AO8" s="144">
        <v>0</v>
      </c>
      <c r="AP8" s="144">
        <v>0</v>
      </c>
      <c r="AQ8" s="144">
        <v>0</v>
      </c>
      <c r="AR8" s="144">
        <v>8</v>
      </c>
      <c r="AS8" s="144">
        <v>0</v>
      </c>
      <c r="AT8" s="144">
        <v>0</v>
      </c>
      <c r="AU8" s="155">
        <v>65</v>
      </c>
      <c r="AV8" s="144">
        <v>5</v>
      </c>
      <c r="AW8" s="144">
        <v>0</v>
      </c>
      <c r="AX8" s="144">
        <v>11</v>
      </c>
      <c r="AY8" s="144">
        <v>29</v>
      </c>
      <c r="AZ8" s="144">
        <v>13</v>
      </c>
      <c r="BA8" s="144">
        <v>4</v>
      </c>
      <c r="BB8" s="144">
        <v>3</v>
      </c>
      <c r="BC8" s="155">
        <v>20</v>
      </c>
      <c r="BD8" s="144">
        <v>6</v>
      </c>
      <c r="BE8" s="144">
        <v>1</v>
      </c>
      <c r="BF8" s="144">
        <v>0</v>
      </c>
      <c r="BG8" s="144">
        <v>0</v>
      </c>
      <c r="BH8" s="157">
        <v>6</v>
      </c>
      <c r="BI8" s="158">
        <v>2</v>
      </c>
      <c r="BJ8" s="158">
        <v>3</v>
      </c>
      <c r="BK8" s="158">
        <v>2</v>
      </c>
      <c r="BL8" s="157">
        <v>24</v>
      </c>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row>
    <row r="9" spans="1:97" s="151" customFormat="1" ht="9" customHeight="1">
      <c r="A9" s="152"/>
      <c r="B9" s="163"/>
      <c r="C9" s="154" t="s">
        <v>3</v>
      </c>
      <c r="D9" s="144">
        <f t="shared" si="2"/>
        <v>612</v>
      </c>
      <c r="E9" s="155">
        <f t="shared" si="3"/>
        <v>7</v>
      </c>
      <c r="F9" s="144">
        <v>5</v>
      </c>
      <c r="G9" s="144">
        <v>2</v>
      </c>
      <c r="H9" s="144">
        <v>0</v>
      </c>
      <c r="I9" s="155">
        <f t="shared" si="4"/>
        <v>4</v>
      </c>
      <c r="J9" s="144">
        <v>0</v>
      </c>
      <c r="K9" s="144">
        <v>0</v>
      </c>
      <c r="L9" s="144">
        <v>4</v>
      </c>
      <c r="M9" s="144">
        <v>0</v>
      </c>
      <c r="N9" s="144">
        <f t="shared" si="5"/>
        <v>18</v>
      </c>
      <c r="O9" s="144">
        <v>4</v>
      </c>
      <c r="P9" s="144">
        <v>8</v>
      </c>
      <c r="Q9" s="144">
        <v>3</v>
      </c>
      <c r="R9" s="144">
        <v>1</v>
      </c>
      <c r="S9" s="144">
        <v>0</v>
      </c>
      <c r="T9" s="144">
        <v>2</v>
      </c>
      <c r="U9" s="144">
        <v>5</v>
      </c>
      <c r="V9" s="144">
        <v>4</v>
      </c>
      <c r="W9" s="144">
        <v>73</v>
      </c>
      <c r="X9" s="156">
        <v>219</v>
      </c>
      <c r="Y9" s="144">
        <f>SUM(Z9:AB9)</f>
        <v>86</v>
      </c>
      <c r="Z9" s="148">
        <v>27</v>
      </c>
      <c r="AA9" s="155">
        <v>55</v>
      </c>
      <c r="AB9" s="144">
        <v>4</v>
      </c>
      <c r="AC9" s="156">
        <v>31</v>
      </c>
      <c r="AD9" s="155">
        <v>27</v>
      </c>
      <c r="AE9" s="156">
        <v>5</v>
      </c>
      <c r="AF9" s="148">
        <v>1</v>
      </c>
      <c r="AG9" s="148">
        <v>0</v>
      </c>
      <c r="AH9" s="144">
        <v>21</v>
      </c>
      <c r="AI9" s="144">
        <v>0</v>
      </c>
      <c r="AJ9" s="144">
        <f t="shared" si="7"/>
        <v>31</v>
      </c>
      <c r="AK9" s="144">
        <v>27</v>
      </c>
      <c r="AL9" s="144">
        <v>3</v>
      </c>
      <c r="AM9" s="144">
        <v>1</v>
      </c>
      <c r="AN9" s="155">
        <f>SUM(AO9:AT9)</f>
        <v>10</v>
      </c>
      <c r="AO9" s="144">
        <v>1</v>
      </c>
      <c r="AP9" s="144">
        <v>1</v>
      </c>
      <c r="AQ9" s="144">
        <v>2</v>
      </c>
      <c r="AR9" s="144">
        <v>3</v>
      </c>
      <c r="AS9" s="144">
        <v>2</v>
      </c>
      <c r="AT9" s="144">
        <v>1</v>
      </c>
      <c r="AU9" s="155">
        <v>51</v>
      </c>
      <c r="AV9" s="144">
        <v>1</v>
      </c>
      <c r="AW9" s="144">
        <v>1</v>
      </c>
      <c r="AX9" s="144">
        <v>11</v>
      </c>
      <c r="AY9" s="144">
        <v>23</v>
      </c>
      <c r="AZ9" s="144">
        <v>9</v>
      </c>
      <c r="BA9" s="144">
        <v>2</v>
      </c>
      <c r="BB9" s="144">
        <v>4</v>
      </c>
      <c r="BC9" s="155">
        <v>16</v>
      </c>
      <c r="BD9" s="144">
        <v>6</v>
      </c>
      <c r="BE9" s="144">
        <v>0</v>
      </c>
      <c r="BF9" s="144">
        <v>0</v>
      </c>
      <c r="BG9" s="144">
        <v>0</v>
      </c>
      <c r="BH9" s="157">
        <v>3</v>
      </c>
      <c r="BI9" s="158">
        <v>1</v>
      </c>
      <c r="BJ9" s="158">
        <v>4</v>
      </c>
      <c r="BK9" s="158">
        <v>2</v>
      </c>
      <c r="BL9" s="157">
        <v>30</v>
      </c>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row>
    <row r="10" spans="1:97" s="151" customFormat="1" ht="9" customHeight="1">
      <c r="A10" s="152"/>
      <c r="B10" s="163"/>
      <c r="C10" s="154" t="s">
        <v>4</v>
      </c>
      <c r="D10" s="144">
        <f>SUM(E10,I10,N10,U10:Y10,AC10:AD10,AJ10,AN10,AU10,BC10,BL10)</f>
        <v>484</v>
      </c>
      <c r="E10" s="155">
        <f t="shared" si="3"/>
        <v>7</v>
      </c>
      <c r="F10" s="144">
        <v>7</v>
      </c>
      <c r="G10" s="144">
        <v>0</v>
      </c>
      <c r="H10" s="144">
        <v>0</v>
      </c>
      <c r="I10" s="155">
        <f t="shared" si="4"/>
        <v>1</v>
      </c>
      <c r="J10" s="144">
        <v>0</v>
      </c>
      <c r="K10" s="144">
        <v>0</v>
      </c>
      <c r="L10" s="144">
        <v>1</v>
      </c>
      <c r="M10" s="144">
        <v>0</v>
      </c>
      <c r="N10" s="144">
        <f t="shared" si="5"/>
        <v>8</v>
      </c>
      <c r="O10" s="144">
        <v>0</v>
      </c>
      <c r="P10" s="144">
        <v>3</v>
      </c>
      <c r="Q10" s="144">
        <v>4</v>
      </c>
      <c r="R10" s="144">
        <v>0</v>
      </c>
      <c r="S10" s="144">
        <v>0</v>
      </c>
      <c r="T10" s="144">
        <v>1</v>
      </c>
      <c r="U10" s="144">
        <v>3</v>
      </c>
      <c r="V10" s="144">
        <v>4</v>
      </c>
      <c r="W10" s="144">
        <v>71</v>
      </c>
      <c r="X10" s="156">
        <v>139</v>
      </c>
      <c r="Y10" s="144">
        <f t="shared" si="6"/>
        <v>72</v>
      </c>
      <c r="Z10" s="148">
        <v>20</v>
      </c>
      <c r="AA10" s="155">
        <v>51</v>
      </c>
      <c r="AB10" s="144">
        <v>1</v>
      </c>
      <c r="AC10" s="156">
        <v>15</v>
      </c>
      <c r="AD10" s="155">
        <v>30</v>
      </c>
      <c r="AE10" s="156">
        <v>8</v>
      </c>
      <c r="AF10" s="148">
        <v>1</v>
      </c>
      <c r="AG10" s="148">
        <v>0</v>
      </c>
      <c r="AH10" s="144">
        <v>21</v>
      </c>
      <c r="AI10" s="144">
        <v>0</v>
      </c>
      <c r="AJ10" s="144">
        <f t="shared" si="7"/>
        <v>48</v>
      </c>
      <c r="AK10" s="144">
        <v>48</v>
      </c>
      <c r="AL10" s="144">
        <v>0</v>
      </c>
      <c r="AM10" s="144">
        <v>0</v>
      </c>
      <c r="AN10" s="155">
        <f t="shared" ref="AN10:AN12" si="8">SUM(AO10:AT10)</f>
        <v>11</v>
      </c>
      <c r="AO10" s="144">
        <v>0</v>
      </c>
      <c r="AP10" s="144">
        <v>0</v>
      </c>
      <c r="AQ10" s="144">
        <v>2</v>
      </c>
      <c r="AR10" s="144">
        <v>8</v>
      </c>
      <c r="AS10" s="144">
        <v>0</v>
      </c>
      <c r="AT10" s="144">
        <v>1</v>
      </c>
      <c r="AU10" s="155">
        <v>34</v>
      </c>
      <c r="AV10" s="144">
        <v>1</v>
      </c>
      <c r="AW10" s="144">
        <v>0</v>
      </c>
      <c r="AX10" s="144">
        <v>19</v>
      </c>
      <c r="AY10" s="144">
        <v>8</v>
      </c>
      <c r="AZ10" s="144">
        <v>3</v>
      </c>
      <c r="BA10" s="144">
        <v>2</v>
      </c>
      <c r="BB10" s="144">
        <v>1</v>
      </c>
      <c r="BC10" s="155">
        <v>20</v>
      </c>
      <c r="BD10" s="144">
        <v>6</v>
      </c>
      <c r="BE10" s="144">
        <v>2</v>
      </c>
      <c r="BF10" s="144">
        <v>0</v>
      </c>
      <c r="BG10" s="144">
        <v>0</v>
      </c>
      <c r="BH10" s="157">
        <v>7</v>
      </c>
      <c r="BI10" s="158">
        <v>3</v>
      </c>
      <c r="BJ10" s="158">
        <v>2</v>
      </c>
      <c r="BK10" s="158">
        <v>0</v>
      </c>
      <c r="BL10" s="157">
        <v>21</v>
      </c>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row>
    <row r="11" spans="1:97" s="151" customFormat="1" ht="9" customHeight="1">
      <c r="A11" s="152"/>
      <c r="B11" s="163"/>
      <c r="C11" s="154" t="s">
        <v>5</v>
      </c>
      <c r="D11" s="144">
        <f t="shared" ref="D11:D12" si="9">SUM(E11,I11,N11,U11:Y11,AC11:AD11,AJ11,AN11,AU11,BC11,BL11)</f>
        <v>611</v>
      </c>
      <c r="E11" s="155">
        <f t="shared" si="3"/>
        <v>3</v>
      </c>
      <c r="F11" s="144">
        <v>3</v>
      </c>
      <c r="G11" s="144">
        <v>0</v>
      </c>
      <c r="H11" s="144">
        <v>0</v>
      </c>
      <c r="I11" s="155">
        <f t="shared" si="4"/>
        <v>5</v>
      </c>
      <c r="J11" s="144">
        <v>0</v>
      </c>
      <c r="K11" s="144">
        <v>1</v>
      </c>
      <c r="L11" s="144">
        <v>4</v>
      </c>
      <c r="M11" s="144">
        <v>0</v>
      </c>
      <c r="N11" s="144">
        <f t="shared" si="5"/>
        <v>13</v>
      </c>
      <c r="O11" s="144">
        <v>2</v>
      </c>
      <c r="P11" s="144">
        <v>5</v>
      </c>
      <c r="Q11" s="144">
        <v>4</v>
      </c>
      <c r="R11" s="144">
        <v>1</v>
      </c>
      <c r="S11" s="144">
        <v>0</v>
      </c>
      <c r="T11" s="144">
        <v>1</v>
      </c>
      <c r="U11" s="144">
        <v>1</v>
      </c>
      <c r="V11" s="144">
        <v>2</v>
      </c>
      <c r="W11" s="144">
        <v>79</v>
      </c>
      <c r="X11" s="156">
        <v>228</v>
      </c>
      <c r="Y11" s="144">
        <f t="shared" si="6"/>
        <v>75</v>
      </c>
      <c r="Z11" s="148">
        <v>22</v>
      </c>
      <c r="AA11" s="155">
        <v>53</v>
      </c>
      <c r="AB11" s="144">
        <v>0</v>
      </c>
      <c r="AC11" s="156">
        <v>36</v>
      </c>
      <c r="AD11" s="155">
        <v>30</v>
      </c>
      <c r="AE11" s="156">
        <v>7</v>
      </c>
      <c r="AF11" s="148">
        <v>2</v>
      </c>
      <c r="AG11" s="148">
        <v>1</v>
      </c>
      <c r="AH11" s="144">
        <v>20</v>
      </c>
      <c r="AI11" s="144">
        <v>0</v>
      </c>
      <c r="AJ11" s="144">
        <f t="shared" si="7"/>
        <v>30</v>
      </c>
      <c r="AK11" s="144">
        <v>27</v>
      </c>
      <c r="AL11" s="144">
        <v>3</v>
      </c>
      <c r="AM11" s="144">
        <v>0</v>
      </c>
      <c r="AN11" s="155">
        <f t="shared" si="8"/>
        <v>16</v>
      </c>
      <c r="AO11" s="144">
        <v>2</v>
      </c>
      <c r="AP11" s="144">
        <v>0</v>
      </c>
      <c r="AQ11" s="144">
        <v>3</v>
      </c>
      <c r="AR11" s="144">
        <v>6</v>
      </c>
      <c r="AS11" s="144">
        <v>4</v>
      </c>
      <c r="AT11" s="144">
        <v>1</v>
      </c>
      <c r="AU11" s="155">
        <v>30</v>
      </c>
      <c r="AV11" s="144">
        <v>0</v>
      </c>
      <c r="AW11" s="144">
        <v>0</v>
      </c>
      <c r="AX11" s="144">
        <v>6</v>
      </c>
      <c r="AY11" s="144">
        <v>4</v>
      </c>
      <c r="AZ11" s="144">
        <v>17</v>
      </c>
      <c r="BA11" s="144">
        <v>0</v>
      </c>
      <c r="BB11" s="144">
        <v>3</v>
      </c>
      <c r="BC11" s="155">
        <v>23</v>
      </c>
      <c r="BD11" s="144">
        <v>7</v>
      </c>
      <c r="BE11" s="144">
        <v>2</v>
      </c>
      <c r="BF11" s="144">
        <v>1</v>
      </c>
      <c r="BG11" s="144">
        <v>0</v>
      </c>
      <c r="BH11" s="156">
        <v>6</v>
      </c>
      <c r="BI11" s="158">
        <v>1</v>
      </c>
      <c r="BJ11" s="158">
        <v>4</v>
      </c>
      <c r="BK11" s="158">
        <v>2</v>
      </c>
      <c r="BL11" s="157">
        <v>40</v>
      </c>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row>
    <row r="12" spans="1:97" s="151" customFormat="1" ht="9" customHeight="1">
      <c r="A12" s="152"/>
      <c r="B12" s="163"/>
      <c r="C12" s="154" t="s">
        <v>6</v>
      </c>
      <c r="D12" s="144">
        <f t="shared" si="9"/>
        <v>408</v>
      </c>
      <c r="E12" s="155">
        <f t="shared" si="3"/>
        <v>4</v>
      </c>
      <c r="F12" s="144">
        <v>3</v>
      </c>
      <c r="G12" s="144">
        <v>1</v>
      </c>
      <c r="H12" s="144">
        <v>0</v>
      </c>
      <c r="I12" s="155">
        <f t="shared" si="4"/>
        <v>5</v>
      </c>
      <c r="J12" s="144">
        <v>1</v>
      </c>
      <c r="K12" s="144">
        <v>0</v>
      </c>
      <c r="L12" s="144">
        <v>4</v>
      </c>
      <c r="M12" s="144">
        <v>0</v>
      </c>
      <c r="N12" s="144">
        <f t="shared" si="5"/>
        <v>13</v>
      </c>
      <c r="O12" s="144">
        <v>1</v>
      </c>
      <c r="P12" s="144">
        <v>6</v>
      </c>
      <c r="Q12" s="144">
        <v>4</v>
      </c>
      <c r="R12" s="144">
        <v>0</v>
      </c>
      <c r="S12" s="144">
        <v>0</v>
      </c>
      <c r="T12" s="144">
        <v>2</v>
      </c>
      <c r="U12" s="144">
        <v>0</v>
      </c>
      <c r="V12" s="144">
        <v>1</v>
      </c>
      <c r="W12" s="144">
        <v>37</v>
      </c>
      <c r="X12" s="156">
        <v>151</v>
      </c>
      <c r="Y12" s="144">
        <f t="shared" si="6"/>
        <v>57</v>
      </c>
      <c r="Z12" s="148">
        <v>22</v>
      </c>
      <c r="AA12" s="155">
        <v>35</v>
      </c>
      <c r="AB12" s="144">
        <v>0</v>
      </c>
      <c r="AC12" s="156">
        <v>10</v>
      </c>
      <c r="AD12" s="155">
        <v>26</v>
      </c>
      <c r="AE12" s="156">
        <v>6</v>
      </c>
      <c r="AF12" s="148">
        <v>1</v>
      </c>
      <c r="AG12" s="148">
        <v>0</v>
      </c>
      <c r="AH12" s="144">
        <v>19</v>
      </c>
      <c r="AI12" s="144">
        <v>0</v>
      </c>
      <c r="AJ12" s="144">
        <f t="shared" si="7"/>
        <v>28</v>
      </c>
      <c r="AK12" s="144">
        <v>28</v>
      </c>
      <c r="AL12" s="144">
        <v>0</v>
      </c>
      <c r="AM12" s="144">
        <v>0</v>
      </c>
      <c r="AN12" s="155">
        <f t="shared" si="8"/>
        <v>13</v>
      </c>
      <c r="AO12" s="144">
        <v>1</v>
      </c>
      <c r="AP12" s="144">
        <v>0</v>
      </c>
      <c r="AQ12" s="144">
        <v>4</v>
      </c>
      <c r="AR12" s="144">
        <v>6</v>
      </c>
      <c r="AS12" s="144">
        <v>0</v>
      </c>
      <c r="AT12" s="144">
        <v>2</v>
      </c>
      <c r="AU12" s="155">
        <v>35</v>
      </c>
      <c r="AV12" s="144">
        <v>1</v>
      </c>
      <c r="AW12" s="144">
        <v>2</v>
      </c>
      <c r="AX12" s="144">
        <v>8</v>
      </c>
      <c r="AY12" s="144">
        <v>15</v>
      </c>
      <c r="AZ12" s="144">
        <v>9</v>
      </c>
      <c r="BA12" s="144">
        <v>0</v>
      </c>
      <c r="BB12" s="144">
        <v>0</v>
      </c>
      <c r="BC12" s="155">
        <v>7</v>
      </c>
      <c r="BD12" s="144">
        <v>1</v>
      </c>
      <c r="BE12" s="144">
        <v>0</v>
      </c>
      <c r="BF12" s="144">
        <v>0</v>
      </c>
      <c r="BG12" s="144">
        <v>0</v>
      </c>
      <c r="BH12" s="156">
        <v>3</v>
      </c>
      <c r="BI12" s="158">
        <v>1</v>
      </c>
      <c r="BJ12" s="158">
        <v>1</v>
      </c>
      <c r="BK12" s="158">
        <v>1</v>
      </c>
      <c r="BL12" s="157">
        <v>21</v>
      </c>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row>
    <row r="13" spans="1:97" s="150" customFormat="1" ht="3" customHeight="1">
      <c r="A13" s="164"/>
      <c r="B13" s="163"/>
      <c r="C13" s="154"/>
      <c r="D13" s="144"/>
      <c r="E13" s="155"/>
      <c r="F13" s="144"/>
      <c r="G13" s="144"/>
      <c r="H13" s="144"/>
      <c r="I13" s="155"/>
      <c r="J13" s="144"/>
      <c r="K13" s="144"/>
      <c r="L13" s="144"/>
      <c r="M13" s="144"/>
      <c r="N13" s="144"/>
      <c r="O13" s="144"/>
      <c r="P13" s="144"/>
      <c r="Q13" s="144"/>
      <c r="R13" s="144"/>
      <c r="S13" s="144"/>
      <c r="T13" s="144"/>
      <c r="U13" s="144"/>
      <c r="V13" s="144"/>
      <c r="W13" s="144"/>
      <c r="X13" s="156"/>
      <c r="Y13" s="144"/>
      <c r="Z13" s="148"/>
      <c r="AA13" s="144"/>
      <c r="AB13" s="144"/>
      <c r="AC13" s="156"/>
      <c r="AD13" s="155"/>
      <c r="AE13" s="156"/>
      <c r="AF13" s="148"/>
      <c r="AG13" s="144"/>
      <c r="AH13" s="148"/>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56"/>
      <c r="BG13" s="156"/>
      <c r="BH13" s="156"/>
      <c r="BI13" s="165"/>
      <c r="BJ13" s="165"/>
      <c r="BK13" s="165"/>
      <c r="BL13" s="166"/>
    </row>
    <row r="14" spans="1:97" s="151" customFormat="1" ht="9" customHeight="1">
      <c r="A14" s="167" t="s">
        <v>7</v>
      </c>
      <c r="B14" s="163"/>
      <c r="C14" s="154" t="s">
        <v>84</v>
      </c>
      <c r="D14" s="144">
        <f t="shared" ref="D14:D28" si="10">SUM(E14,I14,N14,U14,V14,W14,X14,Y14,AB14,AC14,AD14,AJ14,AN14,AU14,BC14,BL14)</f>
        <v>242</v>
      </c>
      <c r="E14" s="155">
        <f t="shared" si="3"/>
        <v>9</v>
      </c>
      <c r="F14" s="144">
        <f t="shared" ref="F14:AC15" si="11">SUM(F16,F18,F20,F22,F24,F26,F28)</f>
        <v>3</v>
      </c>
      <c r="G14" s="144">
        <f t="shared" si="11"/>
        <v>6</v>
      </c>
      <c r="H14" s="144">
        <f t="shared" si="11"/>
        <v>0</v>
      </c>
      <c r="I14" s="155">
        <f t="shared" si="4"/>
        <v>2</v>
      </c>
      <c r="J14" s="144">
        <f t="shared" si="11"/>
        <v>0</v>
      </c>
      <c r="K14" s="144">
        <f t="shared" si="11"/>
        <v>0</v>
      </c>
      <c r="L14" s="144">
        <f t="shared" si="11"/>
        <v>2</v>
      </c>
      <c r="M14" s="144">
        <f t="shared" si="11"/>
        <v>0</v>
      </c>
      <c r="N14" s="144">
        <f t="shared" si="5"/>
        <v>11</v>
      </c>
      <c r="O14" s="144">
        <f t="shared" si="11"/>
        <v>5</v>
      </c>
      <c r="P14" s="144">
        <f t="shared" si="11"/>
        <v>4</v>
      </c>
      <c r="Q14" s="144">
        <f t="shared" si="11"/>
        <v>0</v>
      </c>
      <c r="R14" s="144">
        <f t="shared" si="11"/>
        <v>2</v>
      </c>
      <c r="S14" s="144">
        <f t="shared" si="11"/>
        <v>0</v>
      </c>
      <c r="T14" s="144">
        <f t="shared" si="11"/>
        <v>0</v>
      </c>
      <c r="U14" s="144">
        <f t="shared" si="11"/>
        <v>2</v>
      </c>
      <c r="V14" s="144">
        <f t="shared" si="11"/>
        <v>1</v>
      </c>
      <c r="W14" s="144">
        <f t="shared" si="11"/>
        <v>22</v>
      </c>
      <c r="X14" s="144">
        <f t="shared" si="11"/>
        <v>85</v>
      </c>
      <c r="Y14" s="144">
        <f t="shared" si="6"/>
        <v>61</v>
      </c>
      <c r="Z14" s="144">
        <f t="shared" si="11"/>
        <v>9</v>
      </c>
      <c r="AA14" s="144">
        <f t="shared" si="11"/>
        <v>52</v>
      </c>
      <c r="AB14" s="144">
        <f t="shared" si="11"/>
        <v>0</v>
      </c>
      <c r="AC14" s="156">
        <f t="shared" si="11"/>
        <v>13</v>
      </c>
      <c r="AD14" s="155">
        <v>2</v>
      </c>
      <c r="AE14" s="156">
        <v>0</v>
      </c>
      <c r="AF14" s="148">
        <v>0</v>
      </c>
      <c r="AG14" s="144">
        <v>2</v>
      </c>
      <c r="AH14" s="144">
        <v>0</v>
      </c>
      <c r="AI14" s="144">
        <v>0</v>
      </c>
      <c r="AJ14" s="144">
        <f t="shared" si="7"/>
        <v>0</v>
      </c>
      <c r="AK14" s="144">
        <f t="shared" ref="AK14:AT15" si="12">SUM(AK16,AK18,AK20,AK22,AK24,AK26,AK28)</f>
        <v>0</v>
      </c>
      <c r="AL14" s="144">
        <f t="shared" si="12"/>
        <v>0</v>
      </c>
      <c r="AM14" s="144">
        <f t="shared" si="12"/>
        <v>0</v>
      </c>
      <c r="AN14" s="144">
        <f t="shared" si="12"/>
        <v>5</v>
      </c>
      <c r="AO14" s="144">
        <f t="shared" si="12"/>
        <v>0</v>
      </c>
      <c r="AP14" s="144">
        <f t="shared" si="12"/>
        <v>0</v>
      </c>
      <c r="AQ14" s="144">
        <f t="shared" si="12"/>
        <v>0</v>
      </c>
      <c r="AR14" s="144">
        <f t="shared" si="12"/>
        <v>5</v>
      </c>
      <c r="AS14" s="144">
        <f t="shared" si="12"/>
        <v>0</v>
      </c>
      <c r="AT14" s="144">
        <f t="shared" si="12"/>
        <v>0</v>
      </c>
      <c r="AU14" s="144">
        <v>8</v>
      </c>
      <c r="AV14" s="144">
        <v>1</v>
      </c>
      <c r="AW14" s="144">
        <v>0</v>
      </c>
      <c r="AX14" s="144">
        <v>2</v>
      </c>
      <c r="AY14" s="144">
        <v>3</v>
      </c>
      <c r="AZ14" s="144">
        <v>1</v>
      </c>
      <c r="BA14" s="144">
        <v>0</v>
      </c>
      <c r="BB14" s="144">
        <v>1</v>
      </c>
      <c r="BC14" s="144">
        <v>7</v>
      </c>
      <c r="BD14" s="144">
        <v>1</v>
      </c>
      <c r="BE14" s="144">
        <v>0</v>
      </c>
      <c r="BF14" s="144">
        <v>0</v>
      </c>
      <c r="BG14" s="144">
        <v>0</v>
      </c>
      <c r="BH14" s="144">
        <v>2</v>
      </c>
      <c r="BI14" s="144">
        <v>2</v>
      </c>
      <c r="BJ14" s="144">
        <v>1</v>
      </c>
      <c r="BK14" s="144">
        <v>1</v>
      </c>
      <c r="BL14" s="156">
        <f>SUM(BL16,BL18,BL20,BL22,BL24,BL26,BL28)</f>
        <v>14</v>
      </c>
      <c r="BM14" s="149"/>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row>
    <row r="15" spans="1:97" s="151" customFormat="1" ht="9" customHeight="1">
      <c r="A15" s="167"/>
      <c r="B15" s="163"/>
      <c r="C15" s="154" t="s">
        <v>85</v>
      </c>
      <c r="D15" s="144">
        <f>SUM(E15,I15,N15,U15,V15,W15,X15,Y15,AB15,AC15,AD15,AJ15,AN15,AU15,BC15,BL15)</f>
        <v>252</v>
      </c>
      <c r="E15" s="155">
        <f t="shared" si="3"/>
        <v>5</v>
      </c>
      <c r="F15" s="144">
        <f t="shared" si="11"/>
        <v>3</v>
      </c>
      <c r="G15" s="144">
        <f t="shared" si="11"/>
        <v>2</v>
      </c>
      <c r="H15" s="144">
        <f t="shared" si="11"/>
        <v>0</v>
      </c>
      <c r="I15" s="155">
        <f t="shared" si="4"/>
        <v>1</v>
      </c>
      <c r="J15" s="144">
        <f t="shared" si="11"/>
        <v>0</v>
      </c>
      <c r="K15" s="144">
        <f t="shared" si="11"/>
        <v>0</v>
      </c>
      <c r="L15" s="144">
        <f t="shared" si="11"/>
        <v>1</v>
      </c>
      <c r="M15" s="144">
        <f t="shared" si="11"/>
        <v>0</v>
      </c>
      <c r="N15" s="144">
        <f t="shared" si="5"/>
        <v>4</v>
      </c>
      <c r="O15" s="144">
        <f t="shared" si="11"/>
        <v>0</v>
      </c>
      <c r="P15" s="144">
        <f t="shared" si="11"/>
        <v>0</v>
      </c>
      <c r="Q15" s="144">
        <f t="shared" si="11"/>
        <v>0</v>
      </c>
      <c r="R15" s="144">
        <f t="shared" si="11"/>
        <v>2</v>
      </c>
      <c r="S15" s="144">
        <f t="shared" si="11"/>
        <v>0</v>
      </c>
      <c r="T15" s="144">
        <f t="shared" si="11"/>
        <v>2</v>
      </c>
      <c r="U15" s="144">
        <f t="shared" si="11"/>
        <v>0</v>
      </c>
      <c r="V15" s="144">
        <f t="shared" si="11"/>
        <v>1</v>
      </c>
      <c r="W15" s="144">
        <f t="shared" si="11"/>
        <v>13</v>
      </c>
      <c r="X15" s="144">
        <f t="shared" si="11"/>
        <v>130</v>
      </c>
      <c r="Y15" s="144">
        <f t="shared" si="6"/>
        <v>15</v>
      </c>
      <c r="Z15" s="144">
        <f t="shared" si="11"/>
        <v>5</v>
      </c>
      <c r="AA15" s="144">
        <f t="shared" si="11"/>
        <v>10</v>
      </c>
      <c r="AB15" s="144">
        <f t="shared" si="11"/>
        <v>0</v>
      </c>
      <c r="AC15" s="156">
        <f t="shared" si="11"/>
        <v>14</v>
      </c>
      <c r="AD15" s="155">
        <v>1</v>
      </c>
      <c r="AE15" s="147">
        <v>0</v>
      </c>
      <c r="AF15" s="148">
        <v>0</v>
      </c>
      <c r="AG15" s="148">
        <v>1</v>
      </c>
      <c r="AH15" s="148">
        <v>0</v>
      </c>
      <c r="AI15" s="148">
        <v>0</v>
      </c>
      <c r="AJ15" s="144">
        <f t="shared" si="7"/>
        <v>0</v>
      </c>
      <c r="AK15" s="144">
        <f t="shared" si="12"/>
        <v>0</v>
      </c>
      <c r="AL15" s="144">
        <f t="shared" si="12"/>
        <v>0</v>
      </c>
      <c r="AM15" s="144">
        <f t="shared" si="12"/>
        <v>0</v>
      </c>
      <c r="AN15" s="148">
        <f t="shared" si="12"/>
        <v>3</v>
      </c>
      <c r="AO15" s="148">
        <f t="shared" si="12"/>
        <v>0</v>
      </c>
      <c r="AP15" s="148">
        <f t="shared" si="12"/>
        <v>0</v>
      </c>
      <c r="AQ15" s="148">
        <f t="shared" si="12"/>
        <v>0</v>
      </c>
      <c r="AR15" s="148">
        <f t="shared" si="12"/>
        <v>3</v>
      </c>
      <c r="AS15" s="148">
        <f t="shared" si="12"/>
        <v>0</v>
      </c>
      <c r="AT15" s="148">
        <f t="shared" si="12"/>
        <v>0</v>
      </c>
      <c r="AU15" s="148">
        <v>6</v>
      </c>
      <c r="AV15" s="148">
        <v>0</v>
      </c>
      <c r="AW15" s="148">
        <v>0</v>
      </c>
      <c r="AX15" s="148">
        <v>2</v>
      </c>
      <c r="AY15" s="148">
        <v>3</v>
      </c>
      <c r="AZ15" s="148">
        <f t="shared" ref="AZ15:BB15" si="13">SUM(AZ17,AZ19,AZ21,AZ23,AZ25,AZ27,AZ29)</f>
        <v>1</v>
      </c>
      <c r="BA15" s="148">
        <f t="shared" si="13"/>
        <v>0</v>
      </c>
      <c r="BB15" s="148">
        <f t="shared" si="13"/>
        <v>0</v>
      </c>
      <c r="BC15" s="148">
        <v>53</v>
      </c>
      <c r="BD15" s="148">
        <v>12</v>
      </c>
      <c r="BE15" s="148">
        <v>2</v>
      </c>
      <c r="BF15" s="148">
        <v>0</v>
      </c>
      <c r="BG15" s="148">
        <v>0</v>
      </c>
      <c r="BH15" s="148">
        <v>20</v>
      </c>
      <c r="BI15" s="148">
        <v>5</v>
      </c>
      <c r="BJ15" s="148">
        <v>7</v>
      </c>
      <c r="BK15" s="148">
        <v>7</v>
      </c>
      <c r="BL15" s="156">
        <f>SUM(BL17,BL19,BL21,BL23,BL25,BL27,BL29)</f>
        <v>6</v>
      </c>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row>
    <row r="16" spans="1:97" s="151" customFormat="1" ht="9" customHeight="1">
      <c r="A16" s="167" t="s">
        <v>0</v>
      </c>
      <c r="B16" s="163"/>
      <c r="C16" s="154" t="s">
        <v>84</v>
      </c>
      <c r="D16" s="144">
        <f t="shared" si="10"/>
        <v>59</v>
      </c>
      <c r="E16" s="155">
        <f t="shared" si="3"/>
        <v>8</v>
      </c>
      <c r="F16" s="168">
        <v>3</v>
      </c>
      <c r="G16" s="168">
        <v>5</v>
      </c>
      <c r="H16" s="168">
        <v>0</v>
      </c>
      <c r="I16" s="155">
        <f t="shared" si="4"/>
        <v>0</v>
      </c>
      <c r="J16" s="155">
        <v>0</v>
      </c>
      <c r="K16" s="155">
        <v>0</v>
      </c>
      <c r="L16" s="155">
        <v>0</v>
      </c>
      <c r="M16" s="155">
        <v>0</v>
      </c>
      <c r="N16" s="144">
        <f t="shared" si="5"/>
        <v>3</v>
      </c>
      <c r="O16" s="168">
        <v>2</v>
      </c>
      <c r="P16" s="168">
        <v>1</v>
      </c>
      <c r="Q16" s="168">
        <v>0</v>
      </c>
      <c r="R16" s="168">
        <v>0</v>
      </c>
      <c r="S16" s="168">
        <v>0</v>
      </c>
      <c r="T16" s="168">
        <v>0</v>
      </c>
      <c r="U16" s="155">
        <v>1</v>
      </c>
      <c r="V16" s="155">
        <v>0</v>
      </c>
      <c r="W16" s="168">
        <v>2</v>
      </c>
      <c r="X16" s="169">
        <v>16</v>
      </c>
      <c r="Y16" s="144">
        <f t="shared" si="6"/>
        <v>18</v>
      </c>
      <c r="Z16" s="170">
        <v>4</v>
      </c>
      <c r="AA16" s="155">
        <v>14</v>
      </c>
      <c r="AB16" s="168">
        <v>0</v>
      </c>
      <c r="AC16" s="169">
        <v>2</v>
      </c>
      <c r="AD16" s="155">
        <v>1</v>
      </c>
      <c r="AE16" s="169">
        <v>0</v>
      </c>
      <c r="AF16" s="171">
        <v>0</v>
      </c>
      <c r="AG16" s="168">
        <v>1</v>
      </c>
      <c r="AH16" s="168">
        <v>0</v>
      </c>
      <c r="AI16" s="172">
        <v>0</v>
      </c>
      <c r="AJ16" s="144">
        <f t="shared" si="7"/>
        <v>0</v>
      </c>
      <c r="AK16" s="155">
        <v>0</v>
      </c>
      <c r="AL16" s="155">
        <v>0</v>
      </c>
      <c r="AM16" s="168">
        <v>0</v>
      </c>
      <c r="AN16" s="155">
        <f t="shared" ref="AN16:AN29" si="14">SUM(AO16:AT16)</f>
        <v>0</v>
      </c>
      <c r="AO16" s="168">
        <v>0</v>
      </c>
      <c r="AP16" s="168">
        <v>0</v>
      </c>
      <c r="AQ16" s="168">
        <v>0</v>
      </c>
      <c r="AR16" s="168">
        <v>0</v>
      </c>
      <c r="AS16" s="168">
        <v>0</v>
      </c>
      <c r="AT16" s="155">
        <v>0</v>
      </c>
      <c r="AU16" s="173">
        <v>4</v>
      </c>
      <c r="AV16" s="173">
        <v>0</v>
      </c>
      <c r="AW16" s="173">
        <v>0</v>
      </c>
      <c r="AX16" s="173">
        <v>1</v>
      </c>
      <c r="AY16" s="173">
        <v>2</v>
      </c>
      <c r="AZ16" s="173">
        <v>0</v>
      </c>
      <c r="BA16" s="173">
        <v>0</v>
      </c>
      <c r="BB16" s="173">
        <v>1</v>
      </c>
      <c r="BC16" s="173">
        <v>2</v>
      </c>
      <c r="BD16" s="173">
        <v>0</v>
      </c>
      <c r="BE16" s="173">
        <v>0</v>
      </c>
      <c r="BF16" s="173">
        <v>0</v>
      </c>
      <c r="BG16" s="173">
        <v>0</v>
      </c>
      <c r="BH16" s="174">
        <v>0</v>
      </c>
      <c r="BI16" s="162">
        <v>0</v>
      </c>
      <c r="BJ16" s="162">
        <v>1</v>
      </c>
      <c r="BK16" s="162">
        <v>1</v>
      </c>
      <c r="BL16" s="157">
        <v>2</v>
      </c>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row>
    <row r="17" spans="1:97" s="151" customFormat="1" ht="9" customHeight="1">
      <c r="A17" s="167"/>
      <c r="B17" s="163"/>
      <c r="C17" s="154" t="s">
        <v>85</v>
      </c>
      <c r="D17" s="144">
        <f t="shared" si="10"/>
        <v>68</v>
      </c>
      <c r="E17" s="155">
        <f t="shared" si="3"/>
        <v>3</v>
      </c>
      <c r="F17" s="168">
        <v>2</v>
      </c>
      <c r="G17" s="168">
        <v>1</v>
      </c>
      <c r="H17" s="168">
        <v>0</v>
      </c>
      <c r="I17" s="155">
        <f t="shared" si="4"/>
        <v>0</v>
      </c>
      <c r="J17" s="155">
        <v>0</v>
      </c>
      <c r="K17" s="155">
        <v>0</v>
      </c>
      <c r="L17" s="155">
        <v>0</v>
      </c>
      <c r="M17" s="155">
        <v>0</v>
      </c>
      <c r="N17" s="144">
        <f t="shared" si="5"/>
        <v>0</v>
      </c>
      <c r="O17" s="168">
        <v>0</v>
      </c>
      <c r="P17" s="168">
        <v>0</v>
      </c>
      <c r="Q17" s="168">
        <v>0</v>
      </c>
      <c r="R17" s="168">
        <v>0</v>
      </c>
      <c r="S17" s="168">
        <v>0</v>
      </c>
      <c r="T17" s="168">
        <v>0</v>
      </c>
      <c r="U17" s="155">
        <v>0</v>
      </c>
      <c r="V17" s="155">
        <v>0</v>
      </c>
      <c r="W17" s="168">
        <v>2</v>
      </c>
      <c r="X17" s="169">
        <v>31</v>
      </c>
      <c r="Y17" s="144">
        <f t="shared" si="6"/>
        <v>1</v>
      </c>
      <c r="Z17" s="170">
        <v>0</v>
      </c>
      <c r="AA17" s="155">
        <v>1</v>
      </c>
      <c r="AB17" s="168">
        <v>0</v>
      </c>
      <c r="AC17" s="169">
        <v>4</v>
      </c>
      <c r="AD17" s="155">
        <v>1</v>
      </c>
      <c r="AE17" s="169">
        <v>0</v>
      </c>
      <c r="AF17" s="171">
        <v>0</v>
      </c>
      <c r="AG17" s="168">
        <v>1</v>
      </c>
      <c r="AH17" s="168">
        <v>0</v>
      </c>
      <c r="AI17" s="148">
        <v>0</v>
      </c>
      <c r="AJ17" s="144">
        <f t="shared" si="7"/>
        <v>0</v>
      </c>
      <c r="AK17" s="155">
        <v>0</v>
      </c>
      <c r="AL17" s="155">
        <v>0</v>
      </c>
      <c r="AM17" s="168">
        <v>0</v>
      </c>
      <c r="AN17" s="155">
        <f t="shared" si="14"/>
        <v>1</v>
      </c>
      <c r="AO17" s="168">
        <v>0</v>
      </c>
      <c r="AP17" s="168">
        <v>0</v>
      </c>
      <c r="AQ17" s="168">
        <v>0</v>
      </c>
      <c r="AR17" s="168">
        <v>1</v>
      </c>
      <c r="AS17" s="168">
        <v>0</v>
      </c>
      <c r="AT17" s="155">
        <v>0</v>
      </c>
      <c r="AU17" s="168">
        <v>2</v>
      </c>
      <c r="AV17" s="168">
        <v>0</v>
      </c>
      <c r="AW17" s="168">
        <v>0</v>
      </c>
      <c r="AX17" s="168">
        <v>0</v>
      </c>
      <c r="AY17" s="168">
        <v>2</v>
      </c>
      <c r="AZ17" s="168">
        <v>0</v>
      </c>
      <c r="BA17" s="168">
        <v>0</v>
      </c>
      <c r="BB17" s="168">
        <v>0</v>
      </c>
      <c r="BC17" s="168">
        <v>20</v>
      </c>
      <c r="BD17" s="168">
        <v>5</v>
      </c>
      <c r="BE17" s="168">
        <v>0</v>
      </c>
      <c r="BF17" s="168">
        <v>0</v>
      </c>
      <c r="BG17" s="168">
        <v>0</v>
      </c>
      <c r="BH17" s="169">
        <v>8</v>
      </c>
      <c r="BI17" s="158">
        <v>2</v>
      </c>
      <c r="BJ17" s="158">
        <v>3</v>
      </c>
      <c r="BK17" s="158">
        <v>2</v>
      </c>
      <c r="BL17" s="157">
        <v>3</v>
      </c>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row>
    <row r="18" spans="1:97" s="150" customFormat="1" ht="9" customHeight="1">
      <c r="A18" s="167" t="s">
        <v>1</v>
      </c>
      <c r="B18" s="163"/>
      <c r="C18" s="154" t="s">
        <v>84</v>
      </c>
      <c r="D18" s="144">
        <f t="shared" si="10"/>
        <v>29</v>
      </c>
      <c r="E18" s="155">
        <f t="shared" si="3"/>
        <v>0</v>
      </c>
      <c r="F18" s="169">
        <v>0</v>
      </c>
      <c r="G18" s="169">
        <v>0</v>
      </c>
      <c r="H18" s="169">
        <v>0</v>
      </c>
      <c r="I18" s="155">
        <f t="shared" si="4"/>
        <v>0</v>
      </c>
      <c r="J18" s="169">
        <v>0</v>
      </c>
      <c r="K18" s="169">
        <v>0</v>
      </c>
      <c r="L18" s="169">
        <v>0</v>
      </c>
      <c r="M18" s="169">
        <v>0</v>
      </c>
      <c r="N18" s="144">
        <f t="shared" si="5"/>
        <v>1</v>
      </c>
      <c r="O18" s="169">
        <v>1</v>
      </c>
      <c r="P18" s="168">
        <v>0</v>
      </c>
      <c r="Q18" s="168">
        <v>0</v>
      </c>
      <c r="R18" s="168">
        <v>0</v>
      </c>
      <c r="S18" s="168">
        <v>0</v>
      </c>
      <c r="T18" s="168">
        <v>0</v>
      </c>
      <c r="U18" s="168">
        <v>0</v>
      </c>
      <c r="V18" s="168">
        <v>0</v>
      </c>
      <c r="W18" s="168">
        <v>9</v>
      </c>
      <c r="X18" s="169">
        <v>6</v>
      </c>
      <c r="Y18" s="144">
        <f t="shared" si="6"/>
        <v>5</v>
      </c>
      <c r="Z18" s="169">
        <v>1</v>
      </c>
      <c r="AA18" s="168">
        <v>4</v>
      </c>
      <c r="AB18" s="169">
        <v>0</v>
      </c>
      <c r="AC18" s="169">
        <v>2</v>
      </c>
      <c r="AD18" s="155">
        <f t="shared" ref="AD18:AD27" si="15">SUM(AE18:AI18)</f>
        <v>0</v>
      </c>
      <c r="AE18" s="169">
        <v>0</v>
      </c>
      <c r="AF18" s="171">
        <v>0</v>
      </c>
      <c r="AG18" s="168">
        <v>0</v>
      </c>
      <c r="AH18" s="168">
        <v>0</v>
      </c>
      <c r="AI18" s="168">
        <v>0</v>
      </c>
      <c r="AJ18" s="144">
        <f t="shared" si="7"/>
        <v>0</v>
      </c>
      <c r="AK18" s="172">
        <v>0</v>
      </c>
      <c r="AL18" s="172">
        <v>0</v>
      </c>
      <c r="AM18" s="172">
        <v>0</v>
      </c>
      <c r="AN18" s="155">
        <f t="shared" si="14"/>
        <v>2</v>
      </c>
      <c r="AO18" s="169">
        <v>0</v>
      </c>
      <c r="AP18" s="169">
        <v>0</v>
      </c>
      <c r="AQ18" s="169">
        <v>0</v>
      </c>
      <c r="AR18" s="169">
        <v>2</v>
      </c>
      <c r="AS18" s="169">
        <v>0</v>
      </c>
      <c r="AT18" s="169">
        <v>0</v>
      </c>
      <c r="AU18" s="168">
        <v>0</v>
      </c>
      <c r="AV18" s="169">
        <v>0</v>
      </c>
      <c r="AW18" s="169">
        <v>0</v>
      </c>
      <c r="AX18" s="169">
        <v>0</v>
      </c>
      <c r="AY18" s="169">
        <v>0</v>
      </c>
      <c r="AZ18" s="169">
        <v>0</v>
      </c>
      <c r="BA18" s="169">
        <v>0</v>
      </c>
      <c r="BB18" s="169">
        <v>0</v>
      </c>
      <c r="BC18" s="168">
        <v>0</v>
      </c>
      <c r="BD18" s="169">
        <v>0</v>
      </c>
      <c r="BE18" s="169">
        <v>0</v>
      </c>
      <c r="BF18" s="169">
        <v>0</v>
      </c>
      <c r="BG18" s="169">
        <v>0</v>
      </c>
      <c r="BH18" s="169">
        <v>0</v>
      </c>
      <c r="BI18" s="158">
        <v>0</v>
      </c>
      <c r="BJ18" s="158">
        <v>0</v>
      </c>
      <c r="BK18" s="158">
        <v>0</v>
      </c>
      <c r="BL18" s="157">
        <v>4</v>
      </c>
    </row>
    <row r="19" spans="1:97" s="150" customFormat="1" ht="9" customHeight="1">
      <c r="A19" s="167"/>
      <c r="B19" s="163"/>
      <c r="C19" s="154" t="s">
        <v>85</v>
      </c>
      <c r="D19" s="144">
        <f t="shared" si="10"/>
        <v>30</v>
      </c>
      <c r="E19" s="155">
        <f t="shared" si="3"/>
        <v>0</v>
      </c>
      <c r="F19" s="169">
        <v>0</v>
      </c>
      <c r="G19" s="169">
        <v>0</v>
      </c>
      <c r="H19" s="169">
        <v>0</v>
      </c>
      <c r="I19" s="155">
        <f t="shared" si="4"/>
        <v>1</v>
      </c>
      <c r="J19" s="169">
        <v>0</v>
      </c>
      <c r="K19" s="169">
        <v>0</v>
      </c>
      <c r="L19" s="169">
        <v>1</v>
      </c>
      <c r="M19" s="169">
        <v>0</v>
      </c>
      <c r="N19" s="144">
        <f t="shared" si="5"/>
        <v>0</v>
      </c>
      <c r="O19" s="169">
        <v>0</v>
      </c>
      <c r="P19" s="168">
        <v>0</v>
      </c>
      <c r="Q19" s="168">
        <v>0</v>
      </c>
      <c r="R19" s="168">
        <v>0</v>
      </c>
      <c r="S19" s="168">
        <v>0</v>
      </c>
      <c r="T19" s="168">
        <v>0</v>
      </c>
      <c r="U19" s="168">
        <v>0</v>
      </c>
      <c r="V19" s="168">
        <v>0</v>
      </c>
      <c r="W19" s="168">
        <v>3</v>
      </c>
      <c r="X19" s="169">
        <v>12</v>
      </c>
      <c r="Y19" s="144">
        <f t="shared" si="6"/>
        <v>4</v>
      </c>
      <c r="Z19" s="169">
        <v>2</v>
      </c>
      <c r="AA19" s="168">
        <v>2</v>
      </c>
      <c r="AB19" s="169">
        <v>0</v>
      </c>
      <c r="AC19" s="169">
        <v>2</v>
      </c>
      <c r="AD19" s="155">
        <f t="shared" si="15"/>
        <v>0</v>
      </c>
      <c r="AE19" s="169">
        <v>0</v>
      </c>
      <c r="AF19" s="171">
        <v>0</v>
      </c>
      <c r="AG19" s="168">
        <v>0</v>
      </c>
      <c r="AH19" s="168">
        <v>0</v>
      </c>
      <c r="AI19" s="168">
        <v>0</v>
      </c>
      <c r="AJ19" s="144">
        <f t="shared" si="7"/>
        <v>0</v>
      </c>
      <c r="AK19" s="172">
        <v>0</v>
      </c>
      <c r="AL19" s="172">
        <v>0</v>
      </c>
      <c r="AM19" s="172">
        <v>0</v>
      </c>
      <c r="AN19" s="155">
        <f t="shared" si="14"/>
        <v>1</v>
      </c>
      <c r="AO19" s="169">
        <v>0</v>
      </c>
      <c r="AP19" s="169">
        <v>0</v>
      </c>
      <c r="AQ19" s="169">
        <v>0</v>
      </c>
      <c r="AR19" s="169">
        <v>1</v>
      </c>
      <c r="AS19" s="169">
        <v>0</v>
      </c>
      <c r="AT19" s="169">
        <v>0</v>
      </c>
      <c r="AU19" s="168">
        <v>2</v>
      </c>
      <c r="AV19" s="169">
        <v>0</v>
      </c>
      <c r="AW19" s="169">
        <v>0</v>
      </c>
      <c r="AX19" s="169">
        <v>1</v>
      </c>
      <c r="AY19" s="169">
        <v>1</v>
      </c>
      <c r="AZ19" s="169">
        <v>0</v>
      </c>
      <c r="BA19" s="169">
        <v>0</v>
      </c>
      <c r="BB19" s="169">
        <v>0</v>
      </c>
      <c r="BC19" s="168">
        <v>5</v>
      </c>
      <c r="BD19" s="169">
        <v>1</v>
      </c>
      <c r="BE19" s="169">
        <v>0</v>
      </c>
      <c r="BF19" s="169">
        <v>0</v>
      </c>
      <c r="BG19" s="169">
        <v>0</v>
      </c>
      <c r="BH19" s="169">
        <v>2</v>
      </c>
      <c r="BI19" s="158">
        <v>0</v>
      </c>
      <c r="BJ19" s="158">
        <v>0</v>
      </c>
      <c r="BK19" s="158">
        <v>2</v>
      </c>
      <c r="BL19" s="157">
        <v>0</v>
      </c>
    </row>
    <row r="20" spans="1:97" s="151" customFormat="1" ht="9" customHeight="1">
      <c r="A20" s="167" t="s">
        <v>2</v>
      </c>
      <c r="B20" s="163"/>
      <c r="C20" s="154" t="s">
        <v>84</v>
      </c>
      <c r="D20" s="144">
        <f t="shared" si="10"/>
        <v>50</v>
      </c>
      <c r="E20" s="155">
        <f t="shared" si="3"/>
        <v>0</v>
      </c>
      <c r="F20" s="168">
        <v>0</v>
      </c>
      <c r="G20" s="168">
        <v>0</v>
      </c>
      <c r="H20" s="168">
        <v>0</v>
      </c>
      <c r="I20" s="155">
        <f t="shared" si="4"/>
        <v>1</v>
      </c>
      <c r="J20" s="168">
        <v>0</v>
      </c>
      <c r="K20" s="168">
        <v>0</v>
      </c>
      <c r="L20" s="168">
        <v>1</v>
      </c>
      <c r="M20" s="168">
        <v>0</v>
      </c>
      <c r="N20" s="144">
        <f t="shared" si="5"/>
        <v>2</v>
      </c>
      <c r="O20" s="168">
        <v>1</v>
      </c>
      <c r="P20" s="168">
        <v>0</v>
      </c>
      <c r="Q20" s="168">
        <v>0</v>
      </c>
      <c r="R20" s="168">
        <v>1</v>
      </c>
      <c r="S20" s="168">
        <v>0</v>
      </c>
      <c r="T20" s="168">
        <v>0</v>
      </c>
      <c r="U20" s="168">
        <v>0</v>
      </c>
      <c r="V20" s="168">
        <v>0</v>
      </c>
      <c r="W20" s="168">
        <v>3</v>
      </c>
      <c r="X20" s="169">
        <v>23</v>
      </c>
      <c r="Y20" s="144">
        <f t="shared" si="6"/>
        <v>9</v>
      </c>
      <c r="Z20" s="170">
        <v>1</v>
      </c>
      <c r="AA20" s="155">
        <v>8</v>
      </c>
      <c r="AB20" s="168">
        <v>0</v>
      </c>
      <c r="AC20" s="169">
        <v>7</v>
      </c>
      <c r="AD20" s="155">
        <f t="shared" si="15"/>
        <v>0</v>
      </c>
      <c r="AE20" s="169">
        <v>0</v>
      </c>
      <c r="AF20" s="171">
        <v>0</v>
      </c>
      <c r="AG20" s="168">
        <v>0</v>
      </c>
      <c r="AH20" s="172">
        <v>0</v>
      </c>
      <c r="AI20" s="172">
        <v>0</v>
      </c>
      <c r="AJ20" s="144">
        <f t="shared" si="7"/>
        <v>0</v>
      </c>
      <c r="AK20" s="172">
        <v>0</v>
      </c>
      <c r="AL20" s="172">
        <v>0</v>
      </c>
      <c r="AM20" s="172">
        <v>0</v>
      </c>
      <c r="AN20" s="155">
        <f t="shared" si="14"/>
        <v>1</v>
      </c>
      <c r="AO20" s="168">
        <v>0</v>
      </c>
      <c r="AP20" s="168">
        <v>0</v>
      </c>
      <c r="AQ20" s="168">
        <v>0</v>
      </c>
      <c r="AR20" s="168">
        <v>1</v>
      </c>
      <c r="AS20" s="168">
        <v>0</v>
      </c>
      <c r="AT20" s="155">
        <v>0</v>
      </c>
      <c r="AU20" s="168">
        <v>2</v>
      </c>
      <c r="AV20" s="168">
        <v>1</v>
      </c>
      <c r="AW20" s="168">
        <v>0</v>
      </c>
      <c r="AX20" s="168">
        <v>0</v>
      </c>
      <c r="AY20" s="168">
        <v>0</v>
      </c>
      <c r="AZ20" s="168">
        <v>1</v>
      </c>
      <c r="BA20" s="168">
        <v>0</v>
      </c>
      <c r="BB20" s="168">
        <v>0</v>
      </c>
      <c r="BC20" s="168">
        <v>1</v>
      </c>
      <c r="BD20" s="168">
        <v>0</v>
      </c>
      <c r="BE20" s="168">
        <v>0</v>
      </c>
      <c r="BF20" s="168">
        <v>0</v>
      </c>
      <c r="BG20" s="168">
        <v>0</v>
      </c>
      <c r="BH20" s="169">
        <v>1</v>
      </c>
      <c r="BI20" s="158">
        <v>0</v>
      </c>
      <c r="BJ20" s="158">
        <v>0</v>
      </c>
      <c r="BK20" s="158">
        <v>0</v>
      </c>
      <c r="BL20" s="157">
        <v>1</v>
      </c>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row>
    <row r="21" spans="1:97" s="151" customFormat="1" ht="9" customHeight="1">
      <c r="A21" s="167"/>
      <c r="B21" s="163"/>
      <c r="C21" s="154" t="s">
        <v>85</v>
      </c>
      <c r="D21" s="144">
        <f t="shared" si="10"/>
        <v>61</v>
      </c>
      <c r="E21" s="155">
        <f t="shared" si="3"/>
        <v>0</v>
      </c>
      <c r="F21" s="168">
        <v>0</v>
      </c>
      <c r="G21" s="168">
        <v>0</v>
      </c>
      <c r="H21" s="168">
        <v>0</v>
      </c>
      <c r="I21" s="155">
        <f t="shared" si="4"/>
        <v>0</v>
      </c>
      <c r="J21" s="168">
        <v>0</v>
      </c>
      <c r="K21" s="168">
        <v>0</v>
      </c>
      <c r="L21" s="168">
        <v>0</v>
      </c>
      <c r="M21" s="168">
        <v>0</v>
      </c>
      <c r="N21" s="144">
        <f t="shared" si="5"/>
        <v>1</v>
      </c>
      <c r="O21" s="168">
        <v>0</v>
      </c>
      <c r="P21" s="168">
        <v>0</v>
      </c>
      <c r="Q21" s="168">
        <v>0</v>
      </c>
      <c r="R21" s="168">
        <v>1</v>
      </c>
      <c r="S21" s="168">
        <v>0</v>
      </c>
      <c r="T21" s="168">
        <v>0</v>
      </c>
      <c r="U21" s="168">
        <v>0</v>
      </c>
      <c r="V21" s="168">
        <v>0</v>
      </c>
      <c r="W21" s="168">
        <v>2</v>
      </c>
      <c r="X21" s="169">
        <v>38</v>
      </c>
      <c r="Y21" s="144">
        <f t="shared" si="6"/>
        <v>6</v>
      </c>
      <c r="Z21" s="170">
        <v>1</v>
      </c>
      <c r="AA21" s="155">
        <v>5</v>
      </c>
      <c r="AB21" s="168">
        <v>0</v>
      </c>
      <c r="AC21" s="169">
        <v>4</v>
      </c>
      <c r="AD21" s="155">
        <v>0</v>
      </c>
      <c r="AE21" s="169">
        <v>0</v>
      </c>
      <c r="AF21" s="171">
        <v>0</v>
      </c>
      <c r="AG21" s="168">
        <v>0</v>
      </c>
      <c r="AH21" s="168">
        <v>0</v>
      </c>
      <c r="AI21" s="148">
        <v>0</v>
      </c>
      <c r="AJ21" s="144">
        <f t="shared" si="7"/>
        <v>0</v>
      </c>
      <c r="AK21" s="172">
        <v>0</v>
      </c>
      <c r="AL21" s="172">
        <v>0</v>
      </c>
      <c r="AM21" s="172">
        <v>0</v>
      </c>
      <c r="AN21" s="155">
        <f t="shared" si="14"/>
        <v>0</v>
      </c>
      <c r="AO21" s="168">
        <v>0</v>
      </c>
      <c r="AP21" s="168">
        <v>0</v>
      </c>
      <c r="AQ21" s="168">
        <v>0</v>
      </c>
      <c r="AR21" s="168">
        <v>0</v>
      </c>
      <c r="AS21" s="168">
        <v>0</v>
      </c>
      <c r="AT21" s="155">
        <v>0</v>
      </c>
      <c r="AU21" s="168">
        <v>0</v>
      </c>
      <c r="AV21" s="168">
        <v>0</v>
      </c>
      <c r="AW21" s="168">
        <v>0</v>
      </c>
      <c r="AX21" s="168">
        <v>0</v>
      </c>
      <c r="AY21" s="168">
        <v>0</v>
      </c>
      <c r="AZ21" s="168">
        <v>0</v>
      </c>
      <c r="BA21" s="168">
        <v>0</v>
      </c>
      <c r="BB21" s="168">
        <v>0</v>
      </c>
      <c r="BC21" s="168">
        <v>8</v>
      </c>
      <c r="BD21" s="168">
        <v>1</v>
      </c>
      <c r="BE21" s="168">
        <v>0</v>
      </c>
      <c r="BF21" s="168">
        <v>0</v>
      </c>
      <c r="BG21" s="168">
        <v>0</v>
      </c>
      <c r="BH21" s="169">
        <v>3</v>
      </c>
      <c r="BI21" s="158">
        <v>1</v>
      </c>
      <c r="BJ21" s="158">
        <v>2</v>
      </c>
      <c r="BK21" s="158">
        <v>1</v>
      </c>
      <c r="BL21" s="157">
        <v>2</v>
      </c>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row>
    <row r="22" spans="1:97" s="151" customFormat="1" ht="9" customHeight="1">
      <c r="A22" s="167" t="s">
        <v>3</v>
      </c>
      <c r="B22" s="163"/>
      <c r="C22" s="154" t="s">
        <v>84</v>
      </c>
      <c r="D22" s="144">
        <f t="shared" si="10"/>
        <v>17</v>
      </c>
      <c r="E22" s="155">
        <f t="shared" si="3"/>
        <v>0</v>
      </c>
      <c r="F22" s="168">
        <v>0</v>
      </c>
      <c r="G22" s="168">
        <v>0</v>
      </c>
      <c r="H22" s="168">
        <v>0</v>
      </c>
      <c r="I22" s="155">
        <f t="shared" si="4"/>
        <v>0</v>
      </c>
      <c r="J22" s="168">
        <v>0</v>
      </c>
      <c r="K22" s="168">
        <v>0</v>
      </c>
      <c r="L22" s="168">
        <v>0</v>
      </c>
      <c r="M22" s="168">
        <v>0</v>
      </c>
      <c r="N22" s="144">
        <f t="shared" si="5"/>
        <v>1</v>
      </c>
      <c r="O22" s="168">
        <v>1</v>
      </c>
      <c r="P22" s="168">
        <v>0</v>
      </c>
      <c r="Q22" s="168">
        <v>0</v>
      </c>
      <c r="R22" s="168">
        <v>0</v>
      </c>
      <c r="S22" s="168">
        <v>0</v>
      </c>
      <c r="T22" s="168">
        <v>0</v>
      </c>
      <c r="U22" s="168">
        <v>0</v>
      </c>
      <c r="V22" s="168">
        <v>0</v>
      </c>
      <c r="W22" s="168">
        <v>2</v>
      </c>
      <c r="X22" s="169">
        <v>3</v>
      </c>
      <c r="Y22" s="144">
        <f t="shared" si="6"/>
        <v>5</v>
      </c>
      <c r="Z22" s="170">
        <v>0</v>
      </c>
      <c r="AA22" s="155">
        <v>5</v>
      </c>
      <c r="AB22" s="168">
        <v>0</v>
      </c>
      <c r="AC22" s="169">
        <v>2</v>
      </c>
      <c r="AD22" s="155">
        <f t="shared" si="15"/>
        <v>0</v>
      </c>
      <c r="AE22" s="169">
        <v>0</v>
      </c>
      <c r="AF22" s="171">
        <v>0</v>
      </c>
      <c r="AG22" s="168">
        <v>0</v>
      </c>
      <c r="AH22" s="168">
        <v>0</v>
      </c>
      <c r="AI22" s="172">
        <v>0</v>
      </c>
      <c r="AJ22" s="144">
        <v>0</v>
      </c>
      <c r="AK22" s="155">
        <v>0</v>
      </c>
      <c r="AL22" s="172">
        <v>0</v>
      </c>
      <c r="AM22" s="172">
        <v>0</v>
      </c>
      <c r="AN22" s="155">
        <f t="shared" si="14"/>
        <v>1</v>
      </c>
      <c r="AO22" s="168">
        <v>0</v>
      </c>
      <c r="AP22" s="168">
        <v>0</v>
      </c>
      <c r="AQ22" s="168">
        <v>0</v>
      </c>
      <c r="AR22" s="168">
        <v>1</v>
      </c>
      <c r="AS22" s="168">
        <v>0</v>
      </c>
      <c r="AT22" s="155">
        <v>0</v>
      </c>
      <c r="AU22" s="168">
        <v>1</v>
      </c>
      <c r="AV22" s="168">
        <v>0</v>
      </c>
      <c r="AW22" s="168">
        <v>0</v>
      </c>
      <c r="AX22" s="168">
        <v>0</v>
      </c>
      <c r="AY22" s="168">
        <v>0</v>
      </c>
      <c r="AZ22" s="168">
        <v>1</v>
      </c>
      <c r="BA22" s="168">
        <v>0</v>
      </c>
      <c r="BB22" s="168">
        <v>0</v>
      </c>
      <c r="BC22" s="168">
        <v>2</v>
      </c>
      <c r="BD22" s="168">
        <v>0</v>
      </c>
      <c r="BE22" s="168">
        <v>0</v>
      </c>
      <c r="BF22" s="168">
        <v>0</v>
      </c>
      <c r="BG22" s="168">
        <v>0</v>
      </c>
      <c r="BH22" s="169">
        <v>1</v>
      </c>
      <c r="BI22" s="158">
        <v>1</v>
      </c>
      <c r="BJ22" s="158">
        <v>0</v>
      </c>
      <c r="BK22" s="158">
        <v>0</v>
      </c>
      <c r="BL22" s="157">
        <v>0</v>
      </c>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row>
    <row r="23" spans="1:97" s="151" customFormat="1" ht="9" customHeight="1">
      <c r="A23" s="167"/>
      <c r="B23" s="163"/>
      <c r="C23" s="154" t="s">
        <v>85</v>
      </c>
      <c r="D23" s="144">
        <f t="shared" si="10"/>
        <v>21</v>
      </c>
      <c r="E23" s="155">
        <f t="shared" si="3"/>
        <v>0</v>
      </c>
      <c r="F23" s="168">
        <v>0</v>
      </c>
      <c r="G23" s="168">
        <v>0</v>
      </c>
      <c r="H23" s="168">
        <v>0</v>
      </c>
      <c r="I23" s="155">
        <f t="shared" si="4"/>
        <v>0</v>
      </c>
      <c r="J23" s="168">
        <v>0</v>
      </c>
      <c r="K23" s="168">
        <v>0</v>
      </c>
      <c r="L23" s="168">
        <v>0</v>
      </c>
      <c r="M23" s="168">
        <v>0</v>
      </c>
      <c r="N23" s="144">
        <f t="shared" si="5"/>
        <v>0</v>
      </c>
      <c r="O23" s="168">
        <v>0</v>
      </c>
      <c r="P23" s="168">
        <v>0</v>
      </c>
      <c r="Q23" s="168">
        <v>0</v>
      </c>
      <c r="R23" s="168">
        <v>0</v>
      </c>
      <c r="S23" s="168">
        <v>0</v>
      </c>
      <c r="T23" s="168">
        <v>0</v>
      </c>
      <c r="U23" s="168">
        <v>0</v>
      </c>
      <c r="V23" s="168">
        <v>0</v>
      </c>
      <c r="W23" s="168">
        <v>4</v>
      </c>
      <c r="X23" s="169">
        <v>8</v>
      </c>
      <c r="Y23" s="144">
        <f t="shared" si="6"/>
        <v>1</v>
      </c>
      <c r="Z23" s="170">
        <v>0</v>
      </c>
      <c r="AA23" s="155">
        <v>1</v>
      </c>
      <c r="AB23" s="168">
        <v>0</v>
      </c>
      <c r="AC23" s="169">
        <v>2</v>
      </c>
      <c r="AD23" s="155">
        <f t="shared" si="15"/>
        <v>0</v>
      </c>
      <c r="AE23" s="169">
        <v>0</v>
      </c>
      <c r="AF23" s="171">
        <v>0</v>
      </c>
      <c r="AG23" s="168">
        <v>0</v>
      </c>
      <c r="AH23" s="168">
        <v>0</v>
      </c>
      <c r="AI23" s="148">
        <v>0</v>
      </c>
      <c r="AJ23" s="144">
        <f t="shared" si="7"/>
        <v>0</v>
      </c>
      <c r="AK23" s="155">
        <v>0</v>
      </c>
      <c r="AL23" s="172">
        <v>0</v>
      </c>
      <c r="AM23" s="172">
        <v>0</v>
      </c>
      <c r="AN23" s="155">
        <f t="shared" si="14"/>
        <v>0</v>
      </c>
      <c r="AO23" s="168">
        <v>0</v>
      </c>
      <c r="AP23" s="168">
        <v>0</v>
      </c>
      <c r="AQ23" s="168">
        <v>0</v>
      </c>
      <c r="AR23" s="168">
        <v>0</v>
      </c>
      <c r="AS23" s="168">
        <v>0</v>
      </c>
      <c r="AT23" s="155">
        <v>0</v>
      </c>
      <c r="AU23" s="168">
        <v>1</v>
      </c>
      <c r="AV23" s="168">
        <v>0</v>
      </c>
      <c r="AW23" s="168">
        <v>0</v>
      </c>
      <c r="AX23" s="168">
        <v>0</v>
      </c>
      <c r="AY23" s="168">
        <v>0</v>
      </c>
      <c r="AZ23" s="168">
        <v>1</v>
      </c>
      <c r="BA23" s="168">
        <v>0</v>
      </c>
      <c r="BB23" s="168">
        <v>0</v>
      </c>
      <c r="BC23" s="168">
        <v>5</v>
      </c>
      <c r="BD23" s="168">
        <v>2</v>
      </c>
      <c r="BE23" s="168">
        <v>0</v>
      </c>
      <c r="BF23" s="168">
        <v>0</v>
      </c>
      <c r="BG23" s="168">
        <v>0</v>
      </c>
      <c r="BH23" s="169">
        <v>1</v>
      </c>
      <c r="BI23" s="158">
        <v>0</v>
      </c>
      <c r="BJ23" s="158">
        <v>1</v>
      </c>
      <c r="BK23" s="158">
        <v>1</v>
      </c>
      <c r="BL23" s="157">
        <v>0</v>
      </c>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row>
    <row r="24" spans="1:97" s="151" customFormat="1" ht="9" customHeight="1">
      <c r="A24" s="167" t="s">
        <v>4</v>
      </c>
      <c r="B24" s="163"/>
      <c r="C24" s="154" t="s">
        <v>84</v>
      </c>
      <c r="D24" s="144">
        <f t="shared" si="10"/>
        <v>43</v>
      </c>
      <c r="E24" s="155">
        <f t="shared" si="3"/>
        <v>0</v>
      </c>
      <c r="F24" s="168">
        <v>0</v>
      </c>
      <c r="G24" s="168">
        <v>0</v>
      </c>
      <c r="H24" s="168">
        <v>0</v>
      </c>
      <c r="I24" s="155">
        <f t="shared" si="4"/>
        <v>0</v>
      </c>
      <c r="J24" s="168">
        <v>0</v>
      </c>
      <c r="K24" s="168">
        <v>0</v>
      </c>
      <c r="L24" s="168">
        <v>0</v>
      </c>
      <c r="M24" s="168">
        <v>0</v>
      </c>
      <c r="N24" s="144">
        <f t="shared" si="5"/>
        <v>1</v>
      </c>
      <c r="O24" s="168">
        <v>0</v>
      </c>
      <c r="P24" s="168">
        <v>1</v>
      </c>
      <c r="Q24" s="168">
        <v>0</v>
      </c>
      <c r="R24" s="168">
        <v>0</v>
      </c>
      <c r="S24" s="168">
        <v>0</v>
      </c>
      <c r="T24" s="168">
        <v>0</v>
      </c>
      <c r="U24" s="168">
        <v>0</v>
      </c>
      <c r="V24" s="168">
        <v>0</v>
      </c>
      <c r="W24" s="168">
        <v>3</v>
      </c>
      <c r="X24" s="169">
        <v>18</v>
      </c>
      <c r="Y24" s="144">
        <f t="shared" si="6"/>
        <v>17</v>
      </c>
      <c r="Z24" s="170">
        <v>1</v>
      </c>
      <c r="AA24" s="155">
        <v>16</v>
      </c>
      <c r="AB24" s="168">
        <v>0</v>
      </c>
      <c r="AC24" s="169">
        <v>0</v>
      </c>
      <c r="AD24" s="155">
        <f t="shared" si="15"/>
        <v>0</v>
      </c>
      <c r="AE24" s="169">
        <v>0</v>
      </c>
      <c r="AF24" s="171">
        <v>0</v>
      </c>
      <c r="AG24" s="168">
        <v>0</v>
      </c>
      <c r="AH24" s="168">
        <v>0</v>
      </c>
      <c r="AI24" s="172">
        <v>0</v>
      </c>
      <c r="AJ24" s="144">
        <f t="shared" si="7"/>
        <v>0</v>
      </c>
      <c r="AK24" s="172">
        <v>0</v>
      </c>
      <c r="AL24" s="172">
        <v>0</v>
      </c>
      <c r="AM24" s="172">
        <v>0</v>
      </c>
      <c r="AN24" s="155">
        <f t="shared" si="14"/>
        <v>0</v>
      </c>
      <c r="AO24" s="168">
        <v>0</v>
      </c>
      <c r="AP24" s="168">
        <v>0</v>
      </c>
      <c r="AQ24" s="168">
        <v>0</v>
      </c>
      <c r="AR24" s="168">
        <v>0</v>
      </c>
      <c r="AS24" s="168">
        <v>0</v>
      </c>
      <c r="AT24" s="155">
        <v>0</v>
      </c>
      <c r="AU24" s="168">
        <v>0</v>
      </c>
      <c r="AV24" s="168">
        <v>0</v>
      </c>
      <c r="AW24" s="168">
        <v>0</v>
      </c>
      <c r="AX24" s="168">
        <v>0</v>
      </c>
      <c r="AY24" s="168">
        <v>0</v>
      </c>
      <c r="AZ24" s="168">
        <v>0</v>
      </c>
      <c r="BA24" s="168">
        <v>0</v>
      </c>
      <c r="BB24" s="168">
        <v>0</v>
      </c>
      <c r="BC24" s="168">
        <v>0</v>
      </c>
      <c r="BD24" s="168">
        <v>0</v>
      </c>
      <c r="BE24" s="168">
        <v>0</v>
      </c>
      <c r="BF24" s="168">
        <v>0</v>
      </c>
      <c r="BG24" s="168">
        <v>0</v>
      </c>
      <c r="BH24" s="169">
        <v>0</v>
      </c>
      <c r="BI24" s="158">
        <v>0</v>
      </c>
      <c r="BJ24" s="158">
        <v>0</v>
      </c>
      <c r="BK24" s="158">
        <v>0</v>
      </c>
      <c r="BL24" s="157">
        <v>4</v>
      </c>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row>
    <row r="25" spans="1:97" s="151" customFormat="1" ht="9" customHeight="1">
      <c r="A25" s="167"/>
      <c r="B25" s="163"/>
      <c r="C25" s="154" t="s">
        <v>85</v>
      </c>
      <c r="D25" s="144">
        <f t="shared" si="10"/>
        <v>24</v>
      </c>
      <c r="E25" s="155">
        <f t="shared" si="3"/>
        <v>0</v>
      </c>
      <c r="F25" s="168">
        <v>0</v>
      </c>
      <c r="G25" s="168">
        <v>0</v>
      </c>
      <c r="H25" s="168">
        <v>0</v>
      </c>
      <c r="I25" s="155">
        <f t="shared" si="4"/>
        <v>0</v>
      </c>
      <c r="J25" s="168">
        <v>0</v>
      </c>
      <c r="K25" s="168">
        <v>0</v>
      </c>
      <c r="L25" s="168">
        <v>0</v>
      </c>
      <c r="M25" s="168">
        <v>0</v>
      </c>
      <c r="N25" s="144">
        <f t="shared" si="5"/>
        <v>1</v>
      </c>
      <c r="O25" s="168">
        <v>0</v>
      </c>
      <c r="P25" s="168">
        <v>0</v>
      </c>
      <c r="Q25" s="168">
        <v>0</v>
      </c>
      <c r="R25" s="168">
        <v>0</v>
      </c>
      <c r="S25" s="168">
        <v>0</v>
      </c>
      <c r="T25" s="168">
        <v>1</v>
      </c>
      <c r="U25" s="168">
        <v>0</v>
      </c>
      <c r="V25" s="168">
        <v>0</v>
      </c>
      <c r="W25" s="168">
        <v>2</v>
      </c>
      <c r="X25" s="169">
        <v>12</v>
      </c>
      <c r="Y25" s="144">
        <f t="shared" si="6"/>
        <v>0</v>
      </c>
      <c r="Z25" s="170">
        <v>0</v>
      </c>
      <c r="AA25" s="155">
        <v>0</v>
      </c>
      <c r="AB25" s="168">
        <v>0</v>
      </c>
      <c r="AC25" s="169">
        <v>0</v>
      </c>
      <c r="AD25" s="155">
        <f t="shared" si="15"/>
        <v>0</v>
      </c>
      <c r="AE25" s="169">
        <v>0</v>
      </c>
      <c r="AF25" s="171">
        <v>0</v>
      </c>
      <c r="AG25" s="168">
        <v>0</v>
      </c>
      <c r="AH25" s="168">
        <v>0</v>
      </c>
      <c r="AI25" s="148">
        <v>0</v>
      </c>
      <c r="AJ25" s="144">
        <f t="shared" si="7"/>
        <v>0</v>
      </c>
      <c r="AK25" s="172">
        <v>0</v>
      </c>
      <c r="AL25" s="172">
        <v>0</v>
      </c>
      <c r="AM25" s="172">
        <v>0</v>
      </c>
      <c r="AN25" s="155">
        <f t="shared" si="14"/>
        <v>1</v>
      </c>
      <c r="AO25" s="168">
        <v>0</v>
      </c>
      <c r="AP25" s="168">
        <v>0</v>
      </c>
      <c r="AQ25" s="168">
        <v>0</v>
      </c>
      <c r="AR25" s="168">
        <v>1</v>
      </c>
      <c r="AS25" s="168">
        <v>0</v>
      </c>
      <c r="AT25" s="155">
        <v>0</v>
      </c>
      <c r="AU25" s="168">
        <v>0</v>
      </c>
      <c r="AV25" s="168">
        <v>0</v>
      </c>
      <c r="AW25" s="168">
        <v>0</v>
      </c>
      <c r="AX25" s="168">
        <v>0</v>
      </c>
      <c r="AY25" s="168">
        <v>0</v>
      </c>
      <c r="AZ25" s="168">
        <v>0</v>
      </c>
      <c r="BA25" s="168">
        <v>0</v>
      </c>
      <c r="BB25" s="168">
        <v>0</v>
      </c>
      <c r="BC25" s="168">
        <v>8</v>
      </c>
      <c r="BD25" s="168">
        <v>1</v>
      </c>
      <c r="BE25" s="168">
        <v>1</v>
      </c>
      <c r="BF25" s="168">
        <v>0</v>
      </c>
      <c r="BG25" s="168">
        <v>0</v>
      </c>
      <c r="BH25" s="169">
        <v>4</v>
      </c>
      <c r="BI25" s="158">
        <v>1</v>
      </c>
      <c r="BJ25" s="158">
        <v>1</v>
      </c>
      <c r="BK25" s="158">
        <v>0</v>
      </c>
      <c r="BL25" s="157">
        <v>0</v>
      </c>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row>
    <row r="26" spans="1:97" s="151" customFormat="1" ht="9" customHeight="1">
      <c r="A26" s="167" t="s">
        <v>5</v>
      </c>
      <c r="B26" s="163"/>
      <c r="C26" s="154" t="s">
        <v>84</v>
      </c>
      <c r="D26" s="144">
        <f t="shared" si="10"/>
        <v>30</v>
      </c>
      <c r="E26" s="155">
        <f t="shared" si="3"/>
        <v>0</v>
      </c>
      <c r="F26" s="168">
        <v>0</v>
      </c>
      <c r="G26" s="168">
        <v>0</v>
      </c>
      <c r="H26" s="168">
        <v>0</v>
      </c>
      <c r="I26" s="155">
        <f t="shared" si="4"/>
        <v>1</v>
      </c>
      <c r="J26" s="168">
        <v>0</v>
      </c>
      <c r="K26" s="168">
        <v>0</v>
      </c>
      <c r="L26" s="168">
        <v>1</v>
      </c>
      <c r="M26" s="168">
        <v>0</v>
      </c>
      <c r="N26" s="144">
        <f t="shared" si="5"/>
        <v>0</v>
      </c>
      <c r="O26" s="168">
        <v>0</v>
      </c>
      <c r="P26" s="168">
        <v>0</v>
      </c>
      <c r="Q26" s="168">
        <v>0</v>
      </c>
      <c r="R26" s="168">
        <v>0</v>
      </c>
      <c r="S26" s="168">
        <v>0</v>
      </c>
      <c r="T26" s="168">
        <v>0</v>
      </c>
      <c r="U26" s="168">
        <v>0</v>
      </c>
      <c r="V26" s="168">
        <v>0</v>
      </c>
      <c r="W26" s="168">
        <v>2</v>
      </c>
      <c r="X26" s="169">
        <v>17</v>
      </c>
      <c r="Y26" s="144">
        <f t="shared" si="6"/>
        <v>4</v>
      </c>
      <c r="Z26" s="170">
        <v>1</v>
      </c>
      <c r="AA26" s="155">
        <v>3</v>
      </c>
      <c r="AB26" s="168">
        <v>0</v>
      </c>
      <c r="AC26" s="169">
        <v>0</v>
      </c>
      <c r="AD26" s="155">
        <v>1</v>
      </c>
      <c r="AE26" s="169">
        <v>0</v>
      </c>
      <c r="AF26" s="171">
        <v>0</v>
      </c>
      <c r="AG26" s="168">
        <v>1</v>
      </c>
      <c r="AH26" s="168">
        <v>0</v>
      </c>
      <c r="AI26" s="172">
        <v>0</v>
      </c>
      <c r="AJ26" s="144">
        <f t="shared" si="7"/>
        <v>0</v>
      </c>
      <c r="AK26" s="172">
        <v>0</v>
      </c>
      <c r="AL26" s="172">
        <v>0</v>
      </c>
      <c r="AM26" s="172">
        <v>0</v>
      </c>
      <c r="AN26" s="155">
        <f t="shared" si="14"/>
        <v>0</v>
      </c>
      <c r="AO26" s="168">
        <v>0</v>
      </c>
      <c r="AP26" s="168">
        <v>0</v>
      </c>
      <c r="AQ26" s="168">
        <v>0</v>
      </c>
      <c r="AR26" s="168">
        <v>0</v>
      </c>
      <c r="AS26" s="168">
        <v>0</v>
      </c>
      <c r="AT26" s="155">
        <v>0</v>
      </c>
      <c r="AU26" s="168">
        <v>0</v>
      </c>
      <c r="AV26" s="168">
        <v>0</v>
      </c>
      <c r="AW26" s="168">
        <v>0</v>
      </c>
      <c r="AX26" s="168">
        <v>0</v>
      </c>
      <c r="AY26" s="168">
        <v>0</v>
      </c>
      <c r="AZ26" s="168">
        <v>0</v>
      </c>
      <c r="BA26" s="168">
        <v>0</v>
      </c>
      <c r="BB26" s="168">
        <v>0</v>
      </c>
      <c r="BC26" s="168">
        <v>2</v>
      </c>
      <c r="BD26" s="168">
        <v>1</v>
      </c>
      <c r="BE26" s="168">
        <v>0</v>
      </c>
      <c r="BF26" s="168">
        <v>0</v>
      </c>
      <c r="BG26" s="168">
        <v>0</v>
      </c>
      <c r="BH26" s="169">
        <v>0</v>
      </c>
      <c r="BI26" s="158">
        <v>1</v>
      </c>
      <c r="BJ26" s="158">
        <v>0</v>
      </c>
      <c r="BK26" s="158">
        <v>0</v>
      </c>
      <c r="BL26" s="157">
        <v>3</v>
      </c>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row>
    <row r="27" spans="1:97" s="151" customFormat="1" ht="9" customHeight="1">
      <c r="A27" s="167"/>
      <c r="B27" s="163"/>
      <c r="C27" s="154" t="s">
        <v>85</v>
      </c>
      <c r="D27" s="144">
        <f t="shared" si="10"/>
        <v>32</v>
      </c>
      <c r="E27" s="155">
        <f t="shared" si="3"/>
        <v>0</v>
      </c>
      <c r="F27" s="168">
        <v>0</v>
      </c>
      <c r="G27" s="168">
        <v>0</v>
      </c>
      <c r="H27" s="168">
        <v>0</v>
      </c>
      <c r="I27" s="155">
        <f t="shared" si="4"/>
        <v>0</v>
      </c>
      <c r="J27" s="168">
        <v>0</v>
      </c>
      <c r="K27" s="168">
        <v>0</v>
      </c>
      <c r="L27" s="168">
        <v>0</v>
      </c>
      <c r="M27" s="168">
        <v>0</v>
      </c>
      <c r="N27" s="144">
        <f t="shared" si="5"/>
        <v>1</v>
      </c>
      <c r="O27" s="168">
        <v>0</v>
      </c>
      <c r="P27" s="168">
        <v>0</v>
      </c>
      <c r="Q27" s="168">
        <v>0</v>
      </c>
      <c r="R27" s="168">
        <v>0</v>
      </c>
      <c r="S27" s="168">
        <v>0</v>
      </c>
      <c r="T27" s="168">
        <v>1</v>
      </c>
      <c r="U27" s="168">
        <v>0</v>
      </c>
      <c r="V27" s="168">
        <v>1</v>
      </c>
      <c r="W27" s="168">
        <v>0</v>
      </c>
      <c r="X27" s="169">
        <v>20</v>
      </c>
      <c r="Y27" s="144">
        <f t="shared" si="6"/>
        <v>1</v>
      </c>
      <c r="Z27" s="170">
        <v>0</v>
      </c>
      <c r="AA27" s="155">
        <v>1</v>
      </c>
      <c r="AB27" s="168">
        <v>0</v>
      </c>
      <c r="AC27" s="169">
        <v>1</v>
      </c>
      <c r="AD27" s="155">
        <f t="shared" si="15"/>
        <v>0</v>
      </c>
      <c r="AE27" s="169">
        <v>0</v>
      </c>
      <c r="AF27" s="171">
        <v>0</v>
      </c>
      <c r="AG27" s="168">
        <v>0</v>
      </c>
      <c r="AH27" s="168">
        <v>0</v>
      </c>
      <c r="AI27" s="148">
        <v>0</v>
      </c>
      <c r="AJ27" s="144">
        <f t="shared" si="7"/>
        <v>0</v>
      </c>
      <c r="AK27" s="172">
        <v>0</v>
      </c>
      <c r="AL27" s="172">
        <v>0</v>
      </c>
      <c r="AM27" s="172">
        <v>0</v>
      </c>
      <c r="AN27" s="155">
        <f t="shared" si="14"/>
        <v>0</v>
      </c>
      <c r="AO27" s="168">
        <v>0</v>
      </c>
      <c r="AP27" s="168">
        <v>0</v>
      </c>
      <c r="AQ27" s="168">
        <v>0</v>
      </c>
      <c r="AR27" s="168">
        <v>0</v>
      </c>
      <c r="AS27" s="168">
        <v>0</v>
      </c>
      <c r="AT27" s="155">
        <v>0</v>
      </c>
      <c r="AU27" s="168">
        <v>1</v>
      </c>
      <c r="AV27" s="168">
        <v>0</v>
      </c>
      <c r="AW27" s="168">
        <v>0</v>
      </c>
      <c r="AX27" s="168">
        <v>1</v>
      </c>
      <c r="AY27" s="168">
        <v>0</v>
      </c>
      <c r="AZ27" s="168">
        <v>0</v>
      </c>
      <c r="BA27" s="168">
        <v>0</v>
      </c>
      <c r="BB27" s="168">
        <v>0</v>
      </c>
      <c r="BC27" s="168">
        <v>6</v>
      </c>
      <c r="BD27" s="168">
        <v>2</v>
      </c>
      <c r="BE27" s="168">
        <v>1</v>
      </c>
      <c r="BF27" s="168">
        <v>0</v>
      </c>
      <c r="BG27" s="168">
        <v>0</v>
      </c>
      <c r="BH27" s="169">
        <v>1</v>
      </c>
      <c r="BI27" s="158">
        <v>1</v>
      </c>
      <c r="BJ27" s="158">
        <v>0</v>
      </c>
      <c r="BK27" s="158">
        <v>1</v>
      </c>
      <c r="BL27" s="157">
        <v>1</v>
      </c>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row>
    <row r="28" spans="1:97" s="151" customFormat="1" ht="9" customHeight="1">
      <c r="A28" s="167" t="s">
        <v>6</v>
      </c>
      <c r="B28" s="163"/>
      <c r="C28" s="154" t="s">
        <v>84</v>
      </c>
      <c r="D28" s="144">
        <f t="shared" si="10"/>
        <v>14</v>
      </c>
      <c r="E28" s="155">
        <f t="shared" si="3"/>
        <v>1</v>
      </c>
      <c r="F28" s="168">
        <v>0</v>
      </c>
      <c r="G28" s="168">
        <v>1</v>
      </c>
      <c r="H28" s="168">
        <v>0</v>
      </c>
      <c r="I28" s="155">
        <f t="shared" si="4"/>
        <v>0</v>
      </c>
      <c r="J28" s="168">
        <v>0</v>
      </c>
      <c r="K28" s="168">
        <v>0</v>
      </c>
      <c r="L28" s="168">
        <v>0</v>
      </c>
      <c r="M28" s="168">
        <v>0</v>
      </c>
      <c r="N28" s="144">
        <f t="shared" si="5"/>
        <v>3</v>
      </c>
      <c r="O28" s="168">
        <v>0</v>
      </c>
      <c r="P28" s="168">
        <v>2</v>
      </c>
      <c r="Q28" s="168">
        <v>0</v>
      </c>
      <c r="R28" s="168">
        <v>1</v>
      </c>
      <c r="S28" s="168">
        <v>0</v>
      </c>
      <c r="T28" s="168">
        <v>0</v>
      </c>
      <c r="U28" s="155">
        <v>1</v>
      </c>
      <c r="V28" s="155">
        <v>1</v>
      </c>
      <c r="W28" s="168">
        <v>1</v>
      </c>
      <c r="X28" s="169">
        <v>2</v>
      </c>
      <c r="Y28" s="144">
        <f t="shared" si="6"/>
        <v>3</v>
      </c>
      <c r="Z28" s="170">
        <v>1</v>
      </c>
      <c r="AA28" s="155">
        <v>2</v>
      </c>
      <c r="AB28" s="168">
        <v>0</v>
      </c>
      <c r="AC28" s="169">
        <v>0</v>
      </c>
      <c r="AD28" s="155">
        <v>0</v>
      </c>
      <c r="AE28" s="169">
        <v>0</v>
      </c>
      <c r="AF28" s="171">
        <v>0</v>
      </c>
      <c r="AG28" s="168">
        <v>0</v>
      </c>
      <c r="AH28" s="168">
        <v>0</v>
      </c>
      <c r="AI28" s="172">
        <v>0</v>
      </c>
      <c r="AJ28" s="144">
        <f t="shared" si="7"/>
        <v>0</v>
      </c>
      <c r="AK28" s="155">
        <v>0</v>
      </c>
      <c r="AL28" s="155">
        <v>0</v>
      </c>
      <c r="AM28" s="168">
        <v>0</v>
      </c>
      <c r="AN28" s="155">
        <f t="shared" si="14"/>
        <v>1</v>
      </c>
      <c r="AO28" s="168">
        <v>0</v>
      </c>
      <c r="AP28" s="168">
        <v>0</v>
      </c>
      <c r="AQ28" s="168">
        <v>0</v>
      </c>
      <c r="AR28" s="168">
        <v>1</v>
      </c>
      <c r="AS28" s="168">
        <v>0</v>
      </c>
      <c r="AT28" s="155">
        <v>0</v>
      </c>
      <c r="AU28" s="168">
        <v>1</v>
      </c>
      <c r="AV28" s="168">
        <v>0</v>
      </c>
      <c r="AW28" s="168">
        <v>0</v>
      </c>
      <c r="AX28" s="168">
        <v>1</v>
      </c>
      <c r="AY28" s="168">
        <v>0</v>
      </c>
      <c r="AZ28" s="168">
        <v>0</v>
      </c>
      <c r="BA28" s="168">
        <v>0</v>
      </c>
      <c r="BB28" s="168">
        <v>0</v>
      </c>
      <c r="BC28" s="168">
        <v>0</v>
      </c>
      <c r="BD28" s="168">
        <v>0</v>
      </c>
      <c r="BE28" s="168">
        <v>0</v>
      </c>
      <c r="BF28" s="168">
        <v>0</v>
      </c>
      <c r="BG28" s="168">
        <v>0</v>
      </c>
      <c r="BH28" s="169">
        <v>0</v>
      </c>
      <c r="BI28" s="158">
        <v>0</v>
      </c>
      <c r="BJ28" s="158">
        <v>0</v>
      </c>
      <c r="BK28" s="158">
        <v>0</v>
      </c>
      <c r="BL28" s="157">
        <v>0</v>
      </c>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row>
    <row r="29" spans="1:97" s="151" customFormat="1" ht="9" customHeight="1">
      <c r="A29" s="175"/>
      <c r="B29" s="163"/>
      <c r="C29" s="154" t="s">
        <v>85</v>
      </c>
      <c r="D29" s="144">
        <f>SUM(E29,I29,N29,U29,V29,W29,X29,Y29,AB29,AC29,AD29,AJ29,AN29,AU29,BC29,BL29)</f>
        <v>16</v>
      </c>
      <c r="E29" s="155">
        <f t="shared" si="3"/>
        <v>2</v>
      </c>
      <c r="F29" s="168">
        <v>1</v>
      </c>
      <c r="G29" s="168">
        <v>1</v>
      </c>
      <c r="H29" s="168">
        <v>0</v>
      </c>
      <c r="I29" s="155">
        <f t="shared" si="4"/>
        <v>0</v>
      </c>
      <c r="J29" s="168">
        <v>0</v>
      </c>
      <c r="K29" s="168">
        <v>0</v>
      </c>
      <c r="L29" s="168">
        <v>0</v>
      </c>
      <c r="M29" s="168">
        <v>0</v>
      </c>
      <c r="N29" s="144">
        <f t="shared" si="5"/>
        <v>1</v>
      </c>
      <c r="O29" s="168">
        <v>0</v>
      </c>
      <c r="P29" s="168">
        <v>0</v>
      </c>
      <c r="Q29" s="168">
        <v>0</v>
      </c>
      <c r="R29" s="168">
        <v>1</v>
      </c>
      <c r="S29" s="168">
        <v>0</v>
      </c>
      <c r="T29" s="168">
        <v>0</v>
      </c>
      <c r="U29" s="155">
        <v>0</v>
      </c>
      <c r="V29" s="155">
        <v>0</v>
      </c>
      <c r="W29" s="168">
        <v>0</v>
      </c>
      <c r="X29" s="169">
        <v>9</v>
      </c>
      <c r="Y29" s="144">
        <f t="shared" si="6"/>
        <v>2</v>
      </c>
      <c r="Z29" s="176">
        <v>2</v>
      </c>
      <c r="AA29" s="177">
        <v>0</v>
      </c>
      <c r="AB29" s="168">
        <v>0</v>
      </c>
      <c r="AC29" s="178">
        <v>1</v>
      </c>
      <c r="AD29" s="177">
        <v>0</v>
      </c>
      <c r="AE29" s="178">
        <v>0</v>
      </c>
      <c r="AF29" s="179">
        <v>0</v>
      </c>
      <c r="AG29" s="180">
        <v>0</v>
      </c>
      <c r="AH29" s="180">
        <v>0</v>
      </c>
      <c r="AI29" s="181">
        <v>0</v>
      </c>
      <c r="AJ29" s="144">
        <f t="shared" si="7"/>
        <v>0</v>
      </c>
      <c r="AK29" s="177">
        <v>0</v>
      </c>
      <c r="AL29" s="177">
        <v>0</v>
      </c>
      <c r="AM29" s="180">
        <v>0</v>
      </c>
      <c r="AN29" s="155">
        <f t="shared" si="14"/>
        <v>0</v>
      </c>
      <c r="AO29" s="180">
        <v>0</v>
      </c>
      <c r="AP29" s="180">
        <v>0</v>
      </c>
      <c r="AQ29" s="180">
        <v>0</v>
      </c>
      <c r="AR29" s="180">
        <v>0</v>
      </c>
      <c r="AS29" s="180">
        <v>0</v>
      </c>
      <c r="AT29" s="177">
        <v>0</v>
      </c>
      <c r="AU29" s="180">
        <v>0</v>
      </c>
      <c r="AV29" s="180">
        <v>0</v>
      </c>
      <c r="AW29" s="180">
        <v>0</v>
      </c>
      <c r="AX29" s="180">
        <v>0</v>
      </c>
      <c r="AY29" s="180">
        <v>0</v>
      </c>
      <c r="AZ29" s="180">
        <v>0</v>
      </c>
      <c r="BA29" s="180">
        <v>0</v>
      </c>
      <c r="BB29" s="180">
        <v>0</v>
      </c>
      <c r="BC29" s="180">
        <v>1</v>
      </c>
      <c r="BD29" s="180">
        <v>0</v>
      </c>
      <c r="BE29" s="180">
        <v>0</v>
      </c>
      <c r="BF29" s="180">
        <v>0</v>
      </c>
      <c r="BG29" s="180">
        <v>0</v>
      </c>
      <c r="BH29" s="178">
        <v>1</v>
      </c>
      <c r="BI29" s="182">
        <v>0</v>
      </c>
      <c r="BJ29" s="182">
        <v>0</v>
      </c>
      <c r="BK29" s="182">
        <v>0</v>
      </c>
      <c r="BL29" s="183">
        <v>0</v>
      </c>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row>
    <row r="30" spans="1:97" s="108" customFormat="1" ht="15" customHeight="1">
      <c r="A30" s="184" t="s">
        <v>86</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6"/>
      <c r="AE30" s="187"/>
      <c r="AF30" s="187"/>
      <c r="AG30" s="187"/>
      <c r="AH30" s="187"/>
      <c r="AI30" s="187"/>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row>
    <row r="31" spans="1:97" s="108" customFormat="1" ht="9.75">
      <c r="B31" s="186"/>
      <c r="C31" s="149"/>
      <c r="D31" s="188"/>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8"/>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row>
  </sheetData>
  <mergeCells count="76">
    <mergeCell ref="A26:A27"/>
    <mergeCell ref="A28:A29"/>
    <mergeCell ref="A14:A15"/>
    <mergeCell ref="A16:A17"/>
    <mergeCell ref="A18:A19"/>
    <mergeCell ref="A20:A21"/>
    <mergeCell ref="A22:A23"/>
    <mergeCell ref="A24:A25"/>
    <mergeCell ref="BG3:BG4"/>
    <mergeCell ref="BH3:BH4"/>
    <mergeCell ref="BI3:BI4"/>
    <mergeCell ref="BJ3:BJ4"/>
    <mergeCell ref="BK3:BK4"/>
    <mergeCell ref="A5:A12"/>
    <mergeCell ref="BA3:BA4"/>
    <mergeCell ref="BB3:BB4"/>
    <mergeCell ref="BC3:BC4"/>
    <mergeCell ref="BD3:BD4"/>
    <mergeCell ref="BE3:BE4"/>
    <mergeCell ref="BF3:BF4"/>
    <mergeCell ref="AU3:AU4"/>
    <mergeCell ref="AV3:AV4"/>
    <mergeCell ref="AW3:AW4"/>
    <mergeCell ref="AX3:AX4"/>
    <mergeCell ref="AY3:AY4"/>
    <mergeCell ref="AZ3:AZ4"/>
    <mergeCell ref="AO3:AO4"/>
    <mergeCell ref="AP3:AP4"/>
    <mergeCell ref="AQ3:AQ4"/>
    <mergeCell ref="AR3:AR4"/>
    <mergeCell ref="AS3:AS4"/>
    <mergeCell ref="AT3:AT4"/>
    <mergeCell ref="AE3:AE4"/>
    <mergeCell ref="AF3:AF4"/>
    <mergeCell ref="AG3:AG4"/>
    <mergeCell ref="AH3:AH4"/>
    <mergeCell ref="AI3:AI4"/>
    <mergeCell ref="AJ3:AJ4"/>
    <mergeCell ref="O3:O4"/>
    <mergeCell ref="P3:T3"/>
    <mergeCell ref="Y3:Y4"/>
    <mergeCell ref="Z3:Z4"/>
    <mergeCell ref="AA3:AA4"/>
    <mergeCell ref="AD3:AD4"/>
    <mergeCell ref="I3:I4"/>
    <mergeCell ref="J3:J4"/>
    <mergeCell ref="K3:K4"/>
    <mergeCell ref="L3:L4"/>
    <mergeCell ref="M3:M4"/>
    <mergeCell ref="N3:N4"/>
    <mergeCell ref="AF2:AG2"/>
    <mergeCell ref="AJ2:AM2"/>
    <mergeCell ref="AN2:AT2"/>
    <mergeCell ref="AU2:BB2"/>
    <mergeCell ref="BC2:BK2"/>
    <mergeCell ref="BL2:BL4"/>
    <mergeCell ref="AK3:AK4"/>
    <mergeCell ref="AL3:AL4"/>
    <mergeCell ref="AM3:AM4"/>
    <mergeCell ref="AN3:AN4"/>
    <mergeCell ref="V2:V4"/>
    <mergeCell ref="W2:W4"/>
    <mergeCell ref="X2:X4"/>
    <mergeCell ref="Y2:AA2"/>
    <mergeCell ref="AB2:AB4"/>
    <mergeCell ref="AC2:AC4"/>
    <mergeCell ref="A2:C4"/>
    <mergeCell ref="D2:D4"/>
    <mergeCell ref="E2:H2"/>
    <mergeCell ref="I2:M2"/>
    <mergeCell ref="N2:T2"/>
    <mergeCell ref="U2:U4"/>
    <mergeCell ref="E3:E4"/>
    <mergeCell ref="F3:F4"/>
    <mergeCell ref="G3:G4"/>
    <mergeCell ref="H3:H4"/>
  </mergeCells>
  <phoneticPr fontId="2"/>
  <printOptions horizontalCentered="1"/>
  <pageMargins left="0.47244094488188981" right="0.47244094488188981" top="0.70866141732283472" bottom="0" header="0" footer="0"/>
  <pageSetup paperSize="9" fitToHeight="0" orientation="portrait" r:id="rId1"/>
  <headerFooter scaleWithDoc="0" alignWithMargins="0"/>
  <colBreaks count="1" manualBreakCount="1">
    <brk id="3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3"/>
  <sheetViews>
    <sheetView showGridLines="0" showZeros="0" zoomScaleNormal="100" zoomScaleSheetLayoutView="100" workbookViewId="0"/>
  </sheetViews>
  <sheetFormatPr defaultColWidth="5.625" defaultRowHeight="13.5"/>
  <cols>
    <col min="1" max="2" width="2.25" style="241" customWidth="1"/>
    <col min="3" max="3" width="0.875" style="94" customWidth="1"/>
    <col min="4" max="4" width="5" style="94" customWidth="1"/>
    <col min="5" max="5" width="4.125" style="94" customWidth="1"/>
    <col min="6" max="8" width="3.25" style="94" customWidth="1"/>
    <col min="9" max="14" width="2.75" style="94" customWidth="1"/>
    <col min="15" max="15" width="3.125" style="94" customWidth="1"/>
    <col min="16" max="23" width="2.75" style="94" customWidth="1"/>
    <col min="24" max="26" width="3.125" style="94" customWidth="1"/>
    <col min="27" max="27" width="2.75" style="94" customWidth="1"/>
    <col min="28" max="28" width="3.125" style="94" customWidth="1"/>
    <col min="29" max="29" width="2.75" style="94" customWidth="1"/>
    <col min="30" max="31" width="3.125" style="94" customWidth="1"/>
    <col min="32" max="34" width="2.75" style="94" customWidth="1"/>
    <col min="35" max="35" width="3.125" style="94" customWidth="1"/>
    <col min="36" max="36" width="2.75" style="94" customWidth="1"/>
    <col min="37" max="38" width="3.125" style="94" customWidth="1"/>
    <col min="39" max="47" width="2.75" style="94" customWidth="1"/>
    <col min="48" max="48" width="3.125" style="94" customWidth="1"/>
    <col min="49" max="51" width="2.75" style="94" customWidth="1"/>
    <col min="52" max="52" width="3.125" style="94" customWidth="1"/>
    <col min="53" max="55" width="2.75" style="94" customWidth="1"/>
    <col min="56" max="56" width="3.125" style="94" customWidth="1"/>
    <col min="57" max="60" width="2.75" style="94" customWidth="1"/>
    <col min="61" max="61" width="2.75" style="190" customWidth="1"/>
    <col min="62" max="64" width="2.75" style="94" customWidth="1"/>
    <col min="65" max="65" width="3.125" style="94" customWidth="1"/>
    <col min="66" max="16384" width="5.625" style="94"/>
  </cols>
  <sheetData>
    <row r="1" spans="1:66" s="193" customFormat="1" ht="15" customHeight="1">
      <c r="A1" s="191" t="s">
        <v>87</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K1" s="194"/>
      <c r="BN1" s="195"/>
    </row>
    <row r="2" spans="1:66" s="108" customFormat="1" ht="12" customHeight="1">
      <c r="A2" s="95"/>
      <c r="B2" s="96"/>
      <c r="C2" s="96"/>
      <c r="D2" s="96"/>
      <c r="E2" s="196" t="s">
        <v>7</v>
      </c>
      <c r="F2" s="98" t="s">
        <v>28</v>
      </c>
      <c r="G2" s="98"/>
      <c r="H2" s="98"/>
      <c r="I2" s="98"/>
      <c r="J2" s="98" t="s">
        <v>29</v>
      </c>
      <c r="K2" s="98"/>
      <c r="L2" s="98"/>
      <c r="M2" s="98"/>
      <c r="N2" s="98"/>
      <c r="O2" s="99" t="s">
        <v>30</v>
      </c>
      <c r="P2" s="100"/>
      <c r="Q2" s="100"/>
      <c r="R2" s="100"/>
      <c r="S2" s="100"/>
      <c r="T2" s="100"/>
      <c r="U2" s="101"/>
      <c r="V2" s="102" t="s">
        <v>31</v>
      </c>
      <c r="W2" s="102" t="s">
        <v>88</v>
      </c>
      <c r="X2" s="102" t="s">
        <v>33</v>
      </c>
      <c r="Y2" s="103" t="s">
        <v>34</v>
      </c>
      <c r="Z2" s="99" t="s">
        <v>35</v>
      </c>
      <c r="AA2" s="100"/>
      <c r="AB2" s="101"/>
      <c r="AC2" s="97" t="s">
        <v>36</v>
      </c>
      <c r="AD2" s="197" t="s">
        <v>37</v>
      </c>
      <c r="AE2" s="105"/>
      <c r="AF2" s="106"/>
      <c r="AG2" s="100" t="s">
        <v>38</v>
      </c>
      <c r="AH2" s="100"/>
      <c r="AI2" s="106"/>
      <c r="AJ2" s="107"/>
      <c r="AK2" s="99" t="s">
        <v>39</v>
      </c>
      <c r="AL2" s="100"/>
      <c r="AM2" s="100"/>
      <c r="AN2" s="101"/>
      <c r="AO2" s="98" t="s">
        <v>40</v>
      </c>
      <c r="AP2" s="98"/>
      <c r="AQ2" s="98"/>
      <c r="AR2" s="98"/>
      <c r="AS2" s="98"/>
      <c r="AT2" s="98"/>
      <c r="AU2" s="98"/>
      <c r="AV2" s="98" t="s">
        <v>41</v>
      </c>
      <c r="AW2" s="98"/>
      <c r="AX2" s="98"/>
      <c r="AY2" s="98"/>
      <c r="AZ2" s="98"/>
      <c r="BA2" s="98"/>
      <c r="BB2" s="98"/>
      <c r="BC2" s="98"/>
      <c r="BD2" s="99" t="s">
        <v>89</v>
      </c>
      <c r="BE2" s="100"/>
      <c r="BF2" s="100"/>
      <c r="BG2" s="100"/>
      <c r="BH2" s="100"/>
      <c r="BI2" s="100"/>
      <c r="BJ2" s="100"/>
      <c r="BK2" s="100"/>
      <c r="BL2" s="100"/>
      <c r="BM2" s="103" t="s">
        <v>90</v>
      </c>
      <c r="BN2" s="189"/>
    </row>
    <row r="3" spans="1:66" s="108" customFormat="1" ht="12.95" customHeight="1">
      <c r="A3" s="110"/>
      <c r="B3" s="111"/>
      <c r="C3" s="111"/>
      <c r="D3" s="111"/>
      <c r="E3" s="198"/>
      <c r="F3" s="113" t="s">
        <v>7</v>
      </c>
      <c r="G3" s="114" t="s">
        <v>44</v>
      </c>
      <c r="H3" s="115" t="s">
        <v>45</v>
      </c>
      <c r="I3" s="115" t="s">
        <v>46</v>
      </c>
      <c r="J3" s="115" t="s">
        <v>7</v>
      </c>
      <c r="K3" s="115" t="s">
        <v>47</v>
      </c>
      <c r="L3" s="116" t="s">
        <v>48</v>
      </c>
      <c r="M3" s="115" t="s">
        <v>49</v>
      </c>
      <c r="N3" s="123" t="s">
        <v>50</v>
      </c>
      <c r="O3" s="115" t="s">
        <v>7</v>
      </c>
      <c r="P3" s="116" t="s">
        <v>51</v>
      </c>
      <c r="Q3" s="118" t="s">
        <v>52</v>
      </c>
      <c r="R3" s="119"/>
      <c r="S3" s="119"/>
      <c r="T3" s="119"/>
      <c r="U3" s="120"/>
      <c r="V3" s="121"/>
      <c r="W3" s="121"/>
      <c r="X3" s="121"/>
      <c r="Y3" s="122"/>
      <c r="Z3" s="97" t="s">
        <v>7</v>
      </c>
      <c r="AA3" s="199" t="s">
        <v>53</v>
      </c>
      <c r="AB3" s="102" t="s">
        <v>54</v>
      </c>
      <c r="AC3" s="112"/>
      <c r="AD3" s="200"/>
      <c r="AE3" s="114" t="s">
        <v>7</v>
      </c>
      <c r="AF3" s="125" t="s">
        <v>55</v>
      </c>
      <c r="AG3" s="126" t="s">
        <v>56</v>
      </c>
      <c r="AH3" s="125" t="s">
        <v>57</v>
      </c>
      <c r="AI3" s="114" t="s">
        <v>58</v>
      </c>
      <c r="AJ3" s="97" t="s">
        <v>49</v>
      </c>
      <c r="AK3" s="97" t="s">
        <v>7</v>
      </c>
      <c r="AL3" s="127" t="s">
        <v>59</v>
      </c>
      <c r="AM3" s="114" t="s">
        <v>60</v>
      </c>
      <c r="AN3" s="114" t="s">
        <v>61</v>
      </c>
      <c r="AO3" s="114" t="s">
        <v>7</v>
      </c>
      <c r="AP3" s="114" t="s">
        <v>62</v>
      </c>
      <c r="AQ3" s="114" t="s">
        <v>63</v>
      </c>
      <c r="AR3" s="114" t="s">
        <v>64</v>
      </c>
      <c r="AS3" s="114" t="s">
        <v>65</v>
      </c>
      <c r="AT3" s="114" t="s">
        <v>66</v>
      </c>
      <c r="AU3" s="114" t="s">
        <v>67</v>
      </c>
      <c r="AV3" s="114" t="s">
        <v>7</v>
      </c>
      <c r="AW3" s="114" t="s">
        <v>29</v>
      </c>
      <c r="AX3" s="114" t="s">
        <v>68</v>
      </c>
      <c r="AY3" s="114" t="s">
        <v>69</v>
      </c>
      <c r="AZ3" s="114" t="s">
        <v>70</v>
      </c>
      <c r="BA3" s="114" t="s">
        <v>58</v>
      </c>
      <c r="BB3" s="114" t="s">
        <v>28</v>
      </c>
      <c r="BC3" s="114" t="s">
        <v>49</v>
      </c>
      <c r="BD3" s="97" t="s">
        <v>7</v>
      </c>
      <c r="BE3" s="114" t="s">
        <v>71</v>
      </c>
      <c r="BF3" s="102" t="s">
        <v>72</v>
      </c>
      <c r="BG3" s="102" t="s">
        <v>91</v>
      </c>
      <c r="BH3" s="102" t="s">
        <v>74</v>
      </c>
      <c r="BI3" s="102" t="s">
        <v>75</v>
      </c>
      <c r="BJ3" s="102" t="s">
        <v>76</v>
      </c>
      <c r="BK3" s="102" t="s">
        <v>77</v>
      </c>
      <c r="BL3" s="103" t="s">
        <v>78</v>
      </c>
      <c r="BM3" s="122"/>
      <c r="BN3" s="189"/>
    </row>
    <row r="4" spans="1:66" s="108" customFormat="1" ht="99.95" customHeight="1">
      <c r="A4" s="128"/>
      <c r="B4" s="129"/>
      <c r="C4" s="129"/>
      <c r="D4" s="129"/>
      <c r="E4" s="198"/>
      <c r="F4" s="201"/>
      <c r="G4" s="114"/>
      <c r="H4" s="115"/>
      <c r="I4" s="115"/>
      <c r="J4" s="116"/>
      <c r="K4" s="115"/>
      <c r="L4" s="132"/>
      <c r="M4" s="115"/>
      <c r="N4" s="138"/>
      <c r="O4" s="116"/>
      <c r="P4" s="132"/>
      <c r="Q4" s="133" t="s">
        <v>79</v>
      </c>
      <c r="R4" s="134" t="s">
        <v>48</v>
      </c>
      <c r="S4" s="133" t="s">
        <v>81</v>
      </c>
      <c r="T4" s="135" t="s">
        <v>82</v>
      </c>
      <c r="U4" s="135" t="s">
        <v>49</v>
      </c>
      <c r="V4" s="136"/>
      <c r="W4" s="136"/>
      <c r="X4" s="136"/>
      <c r="Y4" s="137"/>
      <c r="Z4" s="112"/>
      <c r="AA4" s="202"/>
      <c r="AB4" s="136"/>
      <c r="AC4" s="130"/>
      <c r="AD4" s="203"/>
      <c r="AE4" s="114"/>
      <c r="AF4" s="125"/>
      <c r="AG4" s="140"/>
      <c r="AH4" s="125"/>
      <c r="AI4" s="114"/>
      <c r="AJ4" s="130"/>
      <c r="AK4" s="112"/>
      <c r="AL4" s="127"/>
      <c r="AM4" s="114"/>
      <c r="AN4" s="114"/>
      <c r="AO4" s="97"/>
      <c r="AP4" s="114"/>
      <c r="AQ4" s="114"/>
      <c r="AR4" s="114"/>
      <c r="AS4" s="114"/>
      <c r="AT4" s="114"/>
      <c r="AU4" s="114"/>
      <c r="AV4" s="97"/>
      <c r="AW4" s="114"/>
      <c r="AX4" s="114"/>
      <c r="AY4" s="114"/>
      <c r="AZ4" s="114"/>
      <c r="BA4" s="114"/>
      <c r="BB4" s="114"/>
      <c r="BC4" s="114"/>
      <c r="BD4" s="130"/>
      <c r="BE4" s="114"/>
      <c r="BF4" s="136"/>
      <c r="BG4" s="136"/>
      <c r="BH4" s="136"/>
      <c r="BI4" s="136"/>
      <c r="BJ4" s="136"/>
      <c r="BK4" s="136"/>
      <c r="BL4" s="137"/>
      <c r="BM4" s="137"/>
      <c r="BN4" s="189"/>
    </row>
    <row r="5" spans="1:66" s="108" customFormat="1" ht="9" customHeight="1">
      <c r="A5" s="204" t="s">
        <v>92</v>
      </c>
      <c r="B5" s="204" t="s">
        <v>93</v>
      </c>
      <c r="C5" s="205"/>
      <c r="D5" s="206" t="s">
        <v>7</v>
      </c>
      <c r="E5" s="207">
        <f>SUM(E6:E12)</f>
        <v>2708</v>
      </c>
      <c r="F5" s="207">
        <v>226</v>
      </c>
      <c r="G5" s="207">
        <v>119</v>
      </c>
      <c r="H5" s="207">
        <v>103</v>
      </c>
      <c r="I5" s="207">
        <v>4</v>
      </c>
      <c r="J5" s="207">
        <v>34</v>
      </c>
      <c r="K5" s="207">
        <v>1</v>
      </c>
      <c r="L5" s="207">
        <v>9</v>
      </c>
      <c r="M5" s="207">
        <v>24</v>
      </c>
      <c r="N5" s="207">
        <v>0</v>
      </c>
      <c r="O5" s="207">
        <v>283</v>
      </c>
      <c r="P5" s="207">
        <v>45</v>
      </c>
      <c r="Q5" s="207">
        <v>54</v>
      </c>
      <c r="R5" s="207">
        <v>79</v>
      </c>
      <c r="S5" s="207">
        <v>18</v>
      </c>
      <c r="T5" s="207">
        <v>84</v>
      </c>
      <c r="U5" s="207">
        <v>3</v>
      </c>
      <c r="V5" s="207">
        <v>44</v>
      </c>
      <c r="W5" s="207">
        <v>42</v>
      </c>
      <c r="X5" s="207">
        <v>269</v>
      </c>
      <c r="Y5" s="207">
        <v>839</v>
      </c>
      <c r="Z5" s="207">
        <v>199</v>
      </c>
      <c r="AA5" s="207">
        <v>58</v>
      </c>
      <c r="AB5" s="207">
        <v>141</v>
      </c>
      <c r="AC5" s="207">
        <v>0</v>
      </c>
      <c r="AD5" s="208">
        <v>178</v>
      </c>
      <c r="AE5" s="207">
        <f t="shared" ref="AE5:BL5" si="0">SUM(AE6:AE12)</f>
        <v>127</v>
      </c>
      <c r="AF5" s="208">
        <f t="shared" si="0"/>
        <v>99</v>
      </c>
      <c r="AG5" s="209">
        <f t="shared" si="0"/>
        <v>24</v>
      </c>
      <c r="AH5" s="207">
        <f t="shared" si="0"/>
        <v>4</v>
      </c>
      <c r="AI5" s="207">
        <f t="shared" si="0"/>
        <v>0</v>
      </c>
      <c r="AJ5" s="207">
        <f t="shared" si="0"/>
        <v>0</v>
      </c>
      <c r="AK5" s="207">
        <v>15</v>
      </c>
      <c r="AL5" s="207">
        <v>10</v>
      </c>
      <c r="AM5" s="207">
        <v>5</v>
      </c>
      <c r="AN5" s="207">
        <v>0</v>
      </c>
      <c r="AO5" s="207">
        <f t="shared" ref="AO5:AU5" si="1">SUM(AO6:AO12)</f>
        <v>64</v>
      </c>
      <c r="AP5" s="207">
        <f t="shared" si="1"/>
        <v>2</v>
      </c>
      <c r="AQ5" s="207">
        <f t="shared" si="1"/>
        <v>1</v>
      </c>
      <c r="AR5" s="207">
        <f t="shared" si="1"/>
        <v>1</v>
      </c>
      <c r="AS5" s="207">
        <f t="shared" si="1"/>
        <v>54</v>
      </c>
      <c r="AT5" s="207">
        <f t="shared" si="1"/>
        <v>5</v>
      </c>
      <c r="AU5" s="207">
        <f t="shared" si="1"/>
        <v>1</v>
      </c>
      <c r="AV5" s="207">
        <f t="shared" si="0"/>
        <v>142</v>
      </c>
      <c r="AW5" s="207">
        <f t="shared" si="0"/>
        <v>13</v>
      </c>
      <c r="AX5" s="207">
        <f t="shared" si="0"/>
        <v>4</v>
      </c>
      <c r="AY5" s="207">
        <f t="shared" si="0"/>
        <v>37</v>
      </c>
      <c r="AZ5" s="207">
        <f t="shared" si="0"/>
        <v>52</v>
      </c>
      <c r="BA5" s="207">
        <f t="shared" si="0"/>
        <v>3</v>
      </c>
      <c r="BB5" s="207">
        <f t="shared" si="0"/>
        <v>27</v>
      </c>
      <c r="BC5" s="207">
        <f t="shared" si="0"/>
        <v>6</v>
      </c>
      <c r="BD5" s="207">
        <f t="shared" si="0"/>
        <v>83</v>
      </c>
      <c r="BE5" s="207">
        <f t="shared" si="0"/>
        <v>15</v>
      </c>
      <c r="BF5" s="207">
        <f t="shared" si="0"/>
        <v>2</v>
      </c>
      <c r="BG5" s="207">
        <f t="shared" si="0"/>
        <v>1</v>
      </c>
      <c r="BH5" s="207">
        <f t="shared" si="0"/>
        <v>0</v>
      </c>
      <c r="BI5" s="207">
        <f t="shared" si="0"/>
        <v>28</v>
      </c>
      <c r="BJ5" s="207">
        <f t="shared" si="0"/>
        <v>9</v>
      </c>
      <c r="BK5" s="207">
        <f t="shared" si="0"/>
        <v>16</v>
      </c>
      <c r="BL5" s="207">
        <f t="shared" si="0"/>
        <v>12</v>
      </c>
      <c r="BM5" s="208">
        <v>163</v>
      </c>
      <c r="BN5" s="188"/>
    </row>
    <row r="6" spans="1:66" s="108" customFormat="1" ht="9" customHeight="1">
      <c r="A6" s="210"/>
      <c r="B6" s="211"/>
      <c r="C6" s="212"/>
      <c r="D6" s="213" t="s">
        <v>0</v>
      </c>
      <c r="E6" s="214">
        <f>SUM(F6,J6,O6,V6,W6,X6,Y6,Z6,AC6,AD6,AE6,AK6,AO6,AV6,BD6,BM6)</f>
        <v>661</v>
      </c>
      <c r="F6" s="144">
        <v>158</v>
      </c>
      <c r="G6" s="144">
        <v>67</v>
      </c>
      <c r="H6" s="144">
        <v>87</v>
      </c>
      <c r="I6" s="144">
        <v>4</v>
      </c>
      <c r="J6" s="144">
        <v>3</v>
      </c>
      <c r="K6" s="144">
        <v>0</v>
      </c>
      <c r="L6" s="144">
        <v>0</v>
      </c>
      <c r="M6" s="144">
        <v>3</v>
      </c>
      <c r="N6" s="144">
        <v>0</v>
      </c>
      <c r="O6" s="144">
        <v>125</v>
      </c>
      <c r="P6" s="144">
        <v>12</v>
      </c>
      <c r="Q6" s="144">
        <v>14</v>
      </c>
      <c r="R6" s="144">
        <v>3</v>
      </c>
      <c r="S6" s="144">
        <v>11</v>
      </c>
      <c r="T6" s="144">
        <v>84</v>
      </c>
      <c r="U6" s="144">
        <v>1</v>
      </c>
      <c r="V6" s="144">
        <v>10</v>
      </c>
      <c r="W6" s="144">
        <v>10</v>
      </c>
      <c r="X6" s="144">
        <v>50</v>
      </c>
      <c r="Y6" s="144">
        <v>175</v>
      </c>
      <c r="Z6" s="144">
        <v>22</v>
      </c>
      <c r="AA6" s="144">
        <v>7</v>
      </c>
      <c r="AB6" s="144">
        <v>15</v>
      </c>
      <c r="AC6" s="144">
        <v>0</v>
      </c>
      <c r="AD6" s="156">
        <v>26</v>
      </c>
      <c r="AE6" s="144">
        <v>11</v>
      </c>
      <c r="AF6" s="156">
        <v>6</v>
      </c>
      <c r="AG6" s="148">
        <v>3</v>
      </c>
      <c r="AH6" s="144">
        <v>2</v>
      </c>
      <c r="AI6" s="144">
        <v>0</v>
      </c>
      <c r="AJ6" s="144">
        <v>0</v>
      </c>
      <c r="AK6" s="144">
        <v>0</v>
      </c>
      <c r="AL6" s="144">
        <v>0</v>
      </c>
      <c r="AM6" s="144">
        <v>0</v>
      </c>
      <c r="AN6" s="144">
        <v>0</v>
      </c>
      <c r="AO6" s="144">
        <f>SUM(AP6:AU6)</f>
        <v>3</v>
      </c>
      <c r="AP6" s="144">
        <f>AP14+AP22</f>
        <v>0</v>
      </c>
      <c r="AQ6" s="144">
        <f t="shared" ref="AQ6:AU6" si="2">AQ14+AQ22</f>
        <v>0</v>
      </c>
      <c r="AR6" s="144">
        <f t="shared" si="2"/>
        <v>0</v>
      </c>
      <c r="AS6" s="144">
        <f t="shared" si="2"/>
        <v>3</v>
      </c>
      <c r="AT6" s="144">
        <f t="shared" si="2"/>
        <v>0</v>
      </c>
      <c r="AU6" s="144">
        <f t="shared" si="2"/>
        <v>0</v>
      </c>
      <c r="AV6" s="144">
        <v>31</v>
      </c>
      <c r="AW6" s="144">
        <v>2</v>
      </c>
      <c r="AX6" s="144">
        <v>0</v>
      </c>
      <c r="AY6" s="144">
        <v>2</v>
      </c>
      <c r="AZ6" s="144">
        <v>11</v>
      </c>
      <c r="BA6" s="144">
        <v>0</v>
      </c>
      <c r="BB6" s="144">
        <v>16</v>
      </c>
      <c r="BC6" s="144">
        <v>0</v>
      </c>
      <c r="BD6" s="144">
        <v>23</v>
      </c>
      <c r="BE6" s="144">
        <v>5</v>
      </c>
      <c r="BF6" s="144">
        <v>0</v>
      </c>
      <c r="BG6" s="144">
        <v>0</v>
      </c>
      <c r="BH6" s="144">
        <v>0</v>
      </c>
      <c r="BI6" s="144">
        <v>9</v>
      </c>
      <c r="BJ6" s="144">
        <v>2</v>
      </c>
      <c r="BK6" s="144">
        <v>4</v>
      </c>
      <c r="BL6" s="144">
        <v>3</v>
      </c>
      <c r="BM6" s="215">
        <v>14</v>
      </c>
      <c r="BN6" s="188"/>
    </row>
    <row r="7" spans="1:66" s="108" customFormat="1" ht="9" customHeight="1">
      <c r="A7" s="210"/>
      <c r="B7" s="211"/>
      <c r="C7" s="212"/>
      <c r="D7" s="213" t="s">
        <v>1</v>
      </c>
      <c r="E7" s="214">
        <f t="shared" ref="E7:E12" si="3">SUM(F7,J7,O7,V7,W7,X7,Y7,Z7,AC7,AD7,AE7,AK7,AO7,AV7,BD7,BM7)</f>
        <v>371</v>
      </c>
      <c r="F7" s="144">
        <v>6</v>
      </c>
      <c r="G7" s="144">
        <v>2</v>
      </c>
      <c r="H7" s="144">
        <v>4</v>
      </c>
      <c r="I7" s="144">
        <v>0</v>
      </c>
      <c r="J7" s="144">
        <v>5</v>
      </c>
      <c r="K7" s="144">
        <v>1</v>
      </c>
      <c r="L7" s="144">
        <v>0</v>
      </c>
      <c r="M7" s="144">
        <v>4</v>
      </c>
      <c r="N7" s="144">
        <v>0</v>
      </c>
      <c r="O7" s="144">
        <v>30</v>
      </c>
      <c r="P7" s="144">
        <v>4</v>
      </c>
      <c r="Q7" s="144">
        <v>4</v>
      </c>
      <c r="R7" s="144">
        <v>22</v>
      </c>
      <c r="S7" s="144">
        <v>0</v>
      </c>
      <c r="T7" s="144">
        <v>0</v>
      </c>
      <c r="U7" s="144">
        <v>0</v>
      </c>
      <c r="V7" s="144">
        <v>7</v>
      </c>
      <c r="W7" s="144">
        <v>10</v>
      </c>
      <c r="X7" s="144">
        <v>37</v>
      </c>
      <c r="Y7" s="144">
        <v>80</v>
      </c>
      <c r="Z7" s="144">
        <v>12</v>
      </c>
      <c r="AA7" s="144">
        <v>4</v>
      </c>
      <c r="AB7" s="144">
        <v>8</v>
      </c>
      <c r="AC7" s="144">
        <v>0</v>
      </c>
      <c r="AD7" s="156">
        <v>35</v>
      </c>
      <c r="AE7" s="144">
        <v>24</v>
      </c>
      <c r="AF7" s="156">
        <v>22</v>
      </c>
      <c r="AG7" s="148">
        <v>2</v>
      </c>
      <c r="AH7" s="144">
        <v>0</v>
      </c>
      <c r="AI7" s="144">
        <v>0</v>
      </c>
      <c r="AJ7" s="144">
        <v>0</v>
      </c>
      <c r="AK7" s="144">
        <v>1</v>
      </c>
      <c r="AL7" s="144">
        <v>0</v>
      </c>
      <c r="AM7" s="144">
        <v>1</v>
      </c>
      <c r="AN7" s="144">
        <v>0</v>
      </c>
      <c r="AO7" s="144">
        <f t="shared" ref="AO7:AO12" si="4">SUM(AP7:AU7)</f>
        <v>17</v>
      </c>
      <c r="AP7" s="144">
        <f t="shared" ref="AP7:AU12" si="5">AP15+AP23</f>
        <v>1</v>
      </c>
      <c r="AQ7" s="144">
        <f t="shared" si="5"/>
        <v>0</v>
      </c>
      <c r="AR7" s="144">
        <f t="shared" si="5"/>
        <v>0</v>
      </c>
      <c r="AS7" s="144">
        <f t="shared" si="5"/>
        <v>13</v>
      </c>
      <c r="AT7" s="144">
        <f t="shared" si="5"/>
        <v>3</v>
      </c>
      <c r="AU7" s="144">
        <f t="shared" si="5"/>
        <v>0</v>
      </c>
      <c r="AV7" s="144">
        <v>44</v>
      </c>
      <c r="AW7" s="144">
        <v>0</v>
      </c>
      <c r="AX7" s="144">
        <v>0</v>
      </c>
      <c r="AY7" s="144">
        <v>16</v>
      </c>
      <c r="AZ7" s="144">
        <v>27</v>
      </c>
      <c r="BA7" s="144">
        <v>0</v>
      </c>
      <c r="BB7" s="144">
        <v>1</v>
      </c>
      <c r="BC7" s="144">
        <v>0</v>
      </c>
      <c r="BD7" s="144">
        <v>11</v>
      </c>
      <c r="BE7" s="144">
        <v>1</v>
      </c>
      <c r="BF7" s="144">
        <v>0</v>
      </c>
      <c r="BG7" s="144">
        <v>0</v>
      </c>
      <c r="BH7" s="144">
        <v>0</v>
      </c>
      <c r="BI7" s="144">
        <v>2</v>
      </c>
      <c r="BJ7" s="144">
        <v>0</v>
      </c>
      <c r="BK7" s="144">
        <v>4</v>
      </c>
      <c r="BL7" s="144">
        <v>4</v>
      </c>
      <c r="BM7" s="215">
        <v>52</v>
      </c>
      <c r="BN7" s="188"/>
    </row>
    <row r="8" spans="1:66" s="108" customFormat="1" ht="9" customHeight="1">
      <c r="A8" s="210"/>
      <c r="B8" s="211"/>
      <c r="C8" s="163"/>
      <c r="D8" s="213" t="s">
        <v>2</v>
      </c>
      <c r="E8" s="214">
        <f t="shared" si="3"/>
        <v>514</v>
      </c>
      <c r="F8" s="144">
        <v>15</v>
      </c>
      <c r="G8" s="144">
        <v>10</v>
      </c>
      <c r="H8" s="144">
        <v>5</v>
      </c>
      <c r="I8" s="144">
        <v>0</v>
      </c>
      <c r="J8" s="144">
        <v>10</v>
      </c>
      <c r="K8" s="144">
        <v>0</v>
      </c>
      <c r="L8" s="144">
        <v>8</v>
      </c>
      <c r="M8" s="144">
        <v>2</v>
      </c>
      <c r="N8" s="144">
        <v>0</v>
      </c>
      <c r="O8" s="144">
        <v>41</v>
      </c>
      <c r="P8" s="144">
        <v>17</v>
      </c>
      <c r="Q8" s="144">
        <v>7</v>
      </c>
      <c r="R8" s="144">
        <v>16</v>
      </c>
      <c r="S8" s="144">
        <v>1</v>
      </c>
      <c r="T8" s="144">
        <v>0</v>
      </c>
      <c r="U8" s="144">
        <v>0</v>
      </c>
      <c r="V8" s="144">
        <v>12</v>
      </c>
      <c r="W8" s="144">
        <v>3</v>
      </c>
      <c r="X8" s="144">
        <v>33</v>
      </c>
      <c r="Y8" s="144">
        <v>205</v>
      </c>
      <c r="Z8" s="144">
        <v>26</v>
      </c>
      <c r="AA8" s="144">
        <v>4</v>
      </c>
      <c r="AB8" s="144">
        <v>22</v>
      </c>
      <c r="AC8" s="144">
        <v>0</v>
      </c>
      <c r="AD8" s="156">
        <v>72</v>
      </c>
      <c r="AE8" s="144">
        <v>16</v>
      </c>
      <c r="AF8" s="156">
        <v>12</v>
      </c>
      <c r="AG8" s="148">
        <v>4</v>
      </c>
      <c r="AH8" s="144">
        <v>0</v>
      </c>
      <c r="AI8" s="144">
        <v>0</v>
      </c>
      <c r="AJ8" s="144">
        <v>0</v>
      </c>
      <c r="AK8" s="144">
        <v>0</v>
      </c>
      <c r="AL8" s="144">
        <v>0</v>
      </c>
      <c r="AM8" s="144">
        <v>0</v>
      </c>
      <c r="AN8" s="144">
        <v>0</v>
      </c>
      <c r="AO8" s="144">
        <f t="shared" si="4"/>
        <v>29</v>
      </c>
      <c r="AP8" s="144">
        <f t="shared" si="5"/>
        <v>0</v>
      </c>
      <c r="AQ8" s="144">
        <f t="shared" si="5"/>
        <v>0</v>
      </c>
      <c r="AR8" s="144">
        <f t="shared" si="5"/>
        <v>0</v>
      </c>
      <c r="AS8" s="144">
        <f t="shared" si="5"/>
        <v>29</v>
      </c>
      <c r="AT8" s="144">
        <f t="shared" si="5"/>
        <v>0</v>
      </c>
      <c r="AU8" s="144">
        <f t="shared" si="5"/>
        <v>0</v>
      </c>
      <c r="AV8" s="155">
        <v>16</v>
      </c>
      <c r="AW8" s="144">
        <v>7</v>
      </c>
      <c r="AX8" s="144">
        <v>0</v>
      </c>
      <c r="AY8" s="144">
        <v>2</v>
      </c>
      <c r="AZ8" s="144">
        <v>1</v>
      </c>
      <c r="BA8" s="144">
        <v>0</v>
      </c>
      <c r="BB8" s="144">
        <v>4</v>
      </c>
      <c r="BC8" s="144">
        <v>2</v>
      </c>
      <c r="BD8" s="144">
        <v>15</v>
      </c>
      <c r="BE8" s="144">
        <v>3</v>
      </c>
      <c r="BF8" s="144">
        <v>0</v>
      </c>
      <c r="BG8" s="144">
        <v>0</v>
      </c>
      <c r="BH8" s="144">
        <v>0</v>
      </c>
      <c r="BI8" s="144">
        <v>5</v>
      </c>
      <c r="BJ8" s="144">
        <v>3</v>
      </c>
      <c r="BK8" s="144">
        <v>2</v>
      </c>
      <c r="BL8" s="144">
        <v>2</v>
      </c>
      <c r="BM8" s="215">
        <v>21</v>
      </c>
      <c r="BN8" s="188"/>
    </row>
    <row r="9" spans="1:66" s="108" customFormat="1" ht="9" customHeight="1">
      <c r="A9" s="210"/>
      <c r="B9" s="211"/>
      <c r="C9" s="163"/>
      <c r="D9" s="213" t="s">
        <v>3</v>
      </c>
      <c r="E9" s="214">
        <f t="shared" si="3"/>
        <v>395</v>
      </c>
      <c r="F9" s="144">
        <v>10</v>
      </c>
      <c r="G9" s="144">
        <v>7</v>
      </c>
      <c r="H9" s="144">
        <v>3</v>
      </c>
      <c r="I9" s="144">
        <v>0</v>
      </c>
      <c r="J9" s="144">
        <v>7</v>
      </c>
      <c r="K9" s="144">
        <v>0</v>
      </c>
      <c r="L9" s="144">
        <v>0</v>
      </c>
      <c r="M9" s="144">
        <v>7</v>
      </c>
      <c r="N9" s="144">
        <v>0</v>
      </c>
      <c r="O9" s="144">
        <v>31</v>
      </c>
      <c r="P9" s="144">
        <v>9</v>
      </c>
      <c r="Q9" s="144">
        <v>10</v>
      </c>
      <c r="R9" s="144">
        <v>7</v>
      </c>
      <c r="S9" s="144">
        <v>5</v>
      </c>
      <c r="T9" s="144">
        <v>0</v>
      </c>
      <c r="U9" s="144">
        <v>0</v>
      </c>
      <c r="V9" s="144">
        <v>10</v>
      </c>
      <c r="W9" s="144">
        <v>9</v>
      </c>
      <c r="X9" s="144">
        <v>50</v>
      </c>
      <c r="Y9" s="144">
        <v>134</v>
      </c>
      <c r="Z9" s="144">
        <v>15</v>
      </c>
      <c r="AA9" s="144">
        <v>12</v>
      </c>
      <c r="AB9" s="144">
        <v>3</v>
      </c>
      <c r="AC9" s="144">
        <v>0</v>
      </c>
      <c r="AD9" s="156">
        <v>24</v>
      </c>
      <c r="AE9" s="144">
        <v>11</v>
      </c>
      <c r="AF9" s="156">
        <v>8</v>
      </c>
      <c r="AG9" s="148">
        <v>3</v>
      </c>
      <c r="AH9" s="144">
        <v>0</v>
      </c>
      <c r="AI9" s="144">
        <v>0</v>
      </c>
      <c r="AJ9" s="144">
        <v>0</v>
      </c>
      <c r="AK9" s="144">
        <v>10</v>
      </c>
      <c r="AL9" s="144">
        <v>7</v>
      </c>
      <c r="AM9" s="144">
        <v>3</v>
      </c>
      <c r="AN9" s="144">
        <v>0</v>
      </c>
      <c r="AO9" s="144">
        <f t="shared" si="4"/>
        <v>6</v>
      </c>
      <c r="AP9" s="144">
        <f t="shared" si="5"/>
        <v>1</v>
      </c>
      <c r="AQ9" s="144">
        <f t="shared" si="5"/>
        <v>1</v>
      </c>
      <c r="AR9" s="144">
        <f t="shared" si="5"/>
        <v>1</v>
      </c>
      <c r="AS9" s="144">
        <f t="shared" si="5"/>
        <v>1</v>
      </c>
      <c r="AT9" s="144">
        <f t="shared" si="5"/>
        <v>2</v>
      </c>
      <c r="AU9" s="144">
        <f t="shared" si="5"/>
        <v>0</v>
      </c>
      <c r="AV9" s="144">
        <v>17</v>
      </c>
      <c r="AW9" s="144">
        <v>1</v>
      </c>
      <c r="AX9" s="144">
        <v>1</v>
      </c>
      <c r="AY9" s="144">
        <v>0</v>
      </c>
      <c r="AZ9" s="144">
        <v>4</v>
      </c>
      <c r="BA9" s="144">
        <v>3</v>
      </c>
      <c r="BB9" s="144">
        <v>4</v>
      </c>
      <c r="BC9" s="144">
        <v>4</v>
      </c>
      <c r="BD9" s="144">
        <v>12</v>
      </c>
      <c r="BE9" s="144">
        <v>2</v>
      </c>
      <c r="BF9" s="144">
        <v>0</v>
      </c>
      <c r="BG9" s="144">
        <v>0</v>
      </c>
      <c r="BH9" s="144">
        <v>0</v>
      </c>
      <c r="BI9" s="144">
        <v>3</v>
      </c>
      <c r="BJ9" s="144">
        <v>1</v>
      </c>
      <c r="BK9" s="144">
        <v>4</v>
      </c>
      <c r="BL9" s="144">
        <v>2</v>
      </c>
      <c r="BM9" s="215">
        <v>49</v>
      </c>
      <c r="BN9" s="188"/>
    </row>
    <row r="10" spans="1:66" s="108" customFormat="1" ht="9" customHeight="1">
      <c r="A10" s="210"/>
      <c r="B10" s="211"/>
      <c r="C10" s="163"/>
      <c r="D10" s="213" t="s">
        <v>4</v>
      </c>
      <c r="E10" s="214">
        <f t="shared" si="3"/>
        <v>497</v>
      </c>
      <c r="F10" s="144">
        <v>23</v>
      </c>
      <c r="G10" s="144">
        <v>23</v>
      </c>
      <c r="H10" s="144">
        <v>0</v>
      </c>
      <c r="I10" s="144">
        <v>0</v>
      </c>
      <c r="J10" s="144">
        <v>3</v>
      </c>
      <c r="K10" s="144">
        <v>0</v>
      </c>
      <c r="L10" s="144">
        <v>0</v>
      </c>
      <c r="M10" s="144">
        <v>3</v>
      </c>
      <c r="N10" s="144">
        <v>0</v>
      </c>
      <c r="O10" s="144">
        <v>26</v>
      </c>
      <c r="P10" s="144">
        <v>0</v>
      </c>
      <c r="Q10" s="144">
        <v>8</v>
      </c>
      <c r="R10" s="144">
        <v>17</v>
      </c>
      <c r="S10" s="144">
        <v>0</v>
      </c>
      <c r="T10" s="144">
        <v>0</v>
      </c>
      <c r="U10" s="144">
        <v>1</v>
      </c>
      <c r="V10" s="144">
        <v>4</v>
      </c>
      <c r="W10" s="144">
        <v>5</v>
      </c>
      <c r="X10" s="144">
        <v>85</v>
      </c>
      <c r="Y10" s="144">
        <v>175</v>
      </c>
      <c r="Z10" s="144">
        <v>97</v>
      </c>
      <c r="AA10" s="144">
        <v>20</v>
      </c>
      <c r="AB10" s="144">
        <v>77</v>
      </c>
      <c r="AC10" s="144">
        <v>0</v>
      </c>
      <c r="AD10" s="156">
        <v>17</v>
      </c>
      <c r="AE10" s="144">
        <v>29</v>
      </c>
      <c r="AF10" s="156">
        <v>24</v>
      </c>
      <c r="AG10" s="148">
        <v>5</v>
      </c>
      <c r="AH10" s="144">
        <v>0</v>
      </c>
      <c r="AI10" s="144">
        <v>0</v>
      </c>
      <c r="AJ10" s="144">
        <v>0</v>
      </c>
      <c r="AK10" s="144">
        <v>2</v>
      </c>
      <c r="AL10" s="144">
        <v>2</v>
      </c>
      <c r="AM10" s="144">
        <v>0</v>
      </c>
      <c r="AN10" s="144">
        <v>0</v>
      </c>
      <c r="AO10" s="144">
        <f t="shared" si="4"/>
        <v>4</v>
      </c>
      <c r="AP10" s="144">
        <f t="shared" si="5"/>
        <v>0</v>
      </c>
      <c r="AQ10" s="144">
        <f t="shared" si="5"/>
        <v>0</v>
      </c>
      <c r="AR10" s="144">
        <f t="shared" si="5"/>
        <v>0</v>
      </c>
      <c r="AS10" s="144">
        <f t="shared" si="5"/>
        <v>4</v>
      </c>
      <c r="AT10" s="144">
        <f t="shared" si="5"/>
        <v>0</v>
      </c>
      <c r="AU10" s="144">
        <f t="shared" si="5"/>
        <v>0</v>
      </c>
      <c r="AV10" s="144">
        <v>13</v>
      </c>
      <c r="AW10" s="144">
        <v>2</v>
      </c>
      <c r="AX10" s="144">
        <v>0</v>
      </c>
      <c r="AY10" s="144">
        <v>8</v>
      </c>
      <c r="AZ10" s="144">
        <v>1</v>
      </c>
      <c r="BA10" s="144">
        <v>0</v>
      </c>
      <c r="BB10" s="144">
        <v>2</v>
      </c>
      <c r="BC10" s="144">
        <v>0</v>
      </c>
      <c r="BD10" s="144">
        <v>10</v>
      </c>
      <c r="BE10" s="144">
        <v>2</v>
      </c>
      <c r="BF10" s="144">
        <v>1</v>
      </c>
      <c r="BG10" s="144">
        <v>0</v>
      </c>
      <c r="BH10" s="144">
        <v>0</v>
      </c>
      <c r="BI10" s="144">
        <v>5</v>
      </c>
      <c r="BJ10" s="144">
        <v>1</v>
      </c>
      <c r="BK10" s="144">
        <v>1</v>
      </c>
      <c r="BL10" s="144">
        <v>0</v>
      </c>
      <c r="BM10" s="215">
        <v>4</v>
      </c>
      <c r="BN10" s="188"/>
    </row>
    <row r="11" spans="1:66" s="108" customFormat="1" ht="9" customHeight="1">
      <c r="A11" s="210"/>
      <c r="B11" s="211"/>
      <c r="C11" s="163"/>
      <c r="D11" s="213" t="s">
        <v>5</v>
      </c>
      <c r="E11" s="214">
        <f t="shared" si="3"/>
        <v>79</v>
      </c>
      <c r="F11" s="144">
        <v>3</v>
      </c>
      <c r="G11" s="144">
        <v>3</v>
      </c>
      <c r="H11" s="144">
        <v>0</v>
      </c>
      <c r="I11" s="144">
        <v>0</v>
      </c>
      <c r="J11" s="144">
        <v>1</v>
      </c>
      <c r="K11" s="144">
        <v>0</v>
      </c>
      <c r="L11" s="144">
        <v>1</v>
      </c>
      <c r="M11" s="144">
        <v>0</v>
      </c>
      <c r="N11" s="144">
        <v>0</v>
      </c>
      <c r="O11" s="144">
        <v>8</v>
      </c>
      <c r="P11" s="144">
        <v>0</v>
      </c>
      <c r="Q11" s="144">
        <v>3</v>
      </c>
      <c r="R11" s="144">
        <v>4</v>
      </c>
      <c r="S11" s="144">
        <v>0</v>
      </c>
      <c r="T11" s="144">
        <v>0</v>
      </c>
      <c r="U11" s="144">
        <v>1</v>
      </c>
      <c r="V11" s="144">
        <v>0</v>
      </c>
      <c r="W11" s="144">
        <v>5</v>
      </c>
      <c r="X11" s="144">
        <v>1</v>
      </c>
      <c r="Y11" s="144">
        <v>22</v>
      </c>
      <c r="Z11" s="144">
        <v>3</v>
      </c>
      <c r="AA11" s="144">
        <v>1</v>
      </c>
      <c r="AB11" s="144">
        <v>2</v>
      </c>
      <c r="AC11" s="144">
        <v>0</v>
      </c>
      <c r="AD11" s="156">
        <v>0</v>
      </c>
      <c r="AE11" s="144">
        <v>21</v>
      </c>
      <c r="AF11" s="156">
        <v>15</v>
      </c>
      <c r="AG11" s="148">
        <v>4</v>
      </c>
      <c r="AH11" s="144">
        <v>2</v>
      </c>
      <c r="AI11" s="144">
        <v>0</v>
      </c>
      <c r="AJ11" s="144">
        <v>0</v>
      </c>
      <c r="AK11" s="144">
        <v>2</v>
      </c>
      <c r="AL11" s="144">
        <v>1</v>
      </c>
      <c r="AM11" s="144">
        <v>1</v>
      </c>
      <c r="AN11" s="144">
        <v>0</v>
      </c>
      <c r="AO11" s="144">
        <f t="shared" si="4"/>
        <v>0</v>
      </c>
      <c r="AP11" s="144">
        <f t="shared" si="5"/>
        <v>0</v>
      </c>
      <c r="AQ11" s="144">
        <f t="shared" si="5"/>
        <v>0</v>
      </c>
      <c r="AR11" s="144">
        <f t="shared" si="5"/>
        <v>0</v>
      </c>
      <c r="AS11" s="144">
        <f t="shared" si="5"/>
        <v>0</v>
      </c>
      <c r="AT11" s="144">
        <f t="shared" si="5"/>
        <v>0</v>
      </c>
      <c r="AU11" s="144">
        <f t="shared" si="5"/>
        <v>0</v>
      </c>
      <c r="AV11" s="144">
        <v>1</v>
      </c>
      <c r="AW11" s="144">
        <v>0</v>
      </c>
      <c r="AX11" s="144">
        <v>0</v>
      </c>
      <c r="AY11" s="144">
        <v>1</v>
      </c>
      <c r="AZ11" s="144">
        <v>0</v>
      </c>
      <c r="BA11" s="144">
        <v>0</v>
      </c>
      <c r="BB11" s="144">
        <v>0</v>
      </c>
      <c r="BC11" s="144">
        <v>0</v>
      </c>
      <c r="BD11" s="144">
        <v>11</v>
      </c>
      <c r="BE11" s="144">
        <v>2</v>
      </c>
      <c r="BF11" s="144">
        <v>1</v>
      </c>
      <c r="BG11" s="144">
        <v>1</v>
      </c>
      <c r="BH11" s="144">
        <v>0</v>
      </c>
      <c r="BI11" s="144">
        <v>3</v>
      </c>
      <c r="BJ11" s="144">
        <v>2</v>
      </c>
      <c r="BK11" s="144">
        <v>1</v>
      </c>
      <c r="BL11" s="144">
        <v>1</v>
      </c>
      <c r="BM11" s="215">
        <v>1</v>
      </c>
      <c r="BN11" s="188"/>
    </row>
    <row r="12" spans="1:66" s="108" customFormat="1" ht="9" customHeight="1">
      <c r="A12" s="216"/>
      <c r="B12" s="217"/>
      <c r="C12" s="218"/>
      <c r="D12" s="219" t="s">
        <v>6</v>
      </c>
      <c r="E12" s="214">
        <f t="shared" si="3"/>
        <v>191</v>
      </c>
      <c r="F12" s="144">
        <v>11</v>
      </c>
      <c r="G12" s="144">
        <v>7</v>
      </c>
      <c r="H12" s="144">
        <v>4</v>
      </c>
      <c r="I12" s="144">
        <v>0</v>
      </c>
      <c r="J12" s="144">
        <v>5</v>
      </c>
      <c r="K12" s="144">
        <v>0</v>
      </c>
      <c r="L12" s="144">
        <v>0</v>
      </c>
      <c r="M12" s="144">
        <v>5</v>
      </c>
      <c r="N12" s="144">
        <v>0</v>
      </c>
      <c r="O12" s="144">
        <v>22</v>
      </c>
      <c r="P12" s="144">
        <v>3</v>
      </c>
      <c r="Q12" s="144">
        <v>8</v>
      </c>
      <c r="R12" s="144">
        <v>10</v>
      </c>
      <c r="S12" s="144">
        <v>1</v>
      </c>
      <c r="T12" s="144">
        <v>0</v>
      </c>
      <c r="U12" s="144">
        <v>0</v>
      </c>
      <c r="V12" s="144">
        <v>1</v>
      </c>
      <c r="W12" s="144">
        <v>0</v>
      </c>
      <c r="X12" s="144">
        <v>13</v>
      </c>
      <c r="Y12" s="144">
        <v>48</v>
      </c>
      <c r="Z12" s="144">
        <v>24</v>
      </c>
      <c r="AA12" s="144">
        <v>10</v>
      </c>
      <c r="AB12" s="144">
        <v>14</v>
      </c>
      <c r="AC12" s="144">
        <v>0</v>
      </c>
      <c r="AD12" s="156">
        <v>4</v>
      </c>
      <c r="AE12" s="144">
        <v>15</v>
      </c>
      <c r="AF12" s="156">
        <v>12</v>
      </c>
      <c r="AG12" s="148">
        <v>3</v>
      </c>
      <c r="AH12" s="144">
        <v>0</v>
      </c>
      <c r="AI12" s="144">
        <v>0</v>
      </c>
      <c r="AJ12" s="144">
        <v>0</v>
      </c>
      <c r="AK12" s="144">
        <v>0</v>
      </c>
      <c r="AL12" s="144">
        <v>0</v>
      </c>
      <c r="AM12" s="144">
        <v>0</v>
      </c>
      <c r="AN12" s="144">
        <v>0</v>
      </c>
      <c r="AO12" s="144">
        <f t="shared" si="4"/>
        <v>5</v>
      </c>
      <c r="AP12" s="144">
        <f t="shared" si="5"/>
        <v>0</v>
      </c>
      <c r="AQ12" s="144">
        <f t="shared" si="5"/>
        <v>0</v>
      </c>
      <c r="AR12" s="144">
        <f t="shared" si="5"/>
        <v>0</v>
      </c>
      <c r="AS12" s="144">
        <f t="shared" si="5"/>
        <v>4</v>
      </c>
      <c r="AT12" s="144">
        <f t="shared" si="5"/>
        <v>0</v>
      </c>
      <c r="AU12" s="144">
        <f t="shared" si="5"/>
        <v>1</v>
      </c>
      <c r="AV12" s="144">
        <v>20</v>
      </c>
      <c r="AW12" s="144">
        <v>1</v>
      </c>
      <c r="AX12" s="144">
        <v>3</v>
      </c>
      <c r="AY12" s="144">
        <v>8</v>
      </c>
      <c r="AZ12" s="144">
        <v>8</v>
      </c>
      <c r="BA12" s="144">
        <v>0</v>
      </c>
      <c r="BB12" s="144">
        <v>0</v>
      </c>
      <c r="BC12" s="144">
        <v>0</v>
      </c>
      <c r="BD12" s="144">
        <v>1</v>
      </c>
      <c r="BE12" s="144">
        <v>0</v>
      </c>
      <c r="BF12" s="144">
        <v>0</v>
      </c>
      <c r="BG12" s="144">
        <v>0</v>
      </c>
      <c r="BH12" s="144">
        <v>0</v>
      </c>
      <c r="BI12" s="144">
        <v>1</v>
      </c>
      <c r="BJ12" s="144">
        <v>0</v>
      </c>
      <c r="BK12" s="144">
        <v>0</v>
      </c>
      <c r="BL12" s="144">
        <v>0</v>
      </c>
      <c r="BM12" s="215">
        <v>22</v>
      </c>
      <c r="BN12" s="188"/>
    </row>
    <row r="13" spans="1:66" s="108" customFormat="1" ht="9" customHeight="1">
      <c r="A13" s="204" t="s">
        <v>94</v>
      </c>
      <c r="B13" s="204" t="s">
        <v>95</v>
      </c>
      <c r="C13" s="205"/>
      <c r="D13" s="206" t="s">
        <v>7</v>
      </c>
      <c r="E13" s="207">
        <f>SUM(E14:E20)</f>
        <v>269</v>
      </c>
      <c r="F13" s="146">
        <v>7</v>
      </c>
      <c r="G13" s="146">
        <v>4</v>
      </c>
      <c r="H13" s="146">
        <v>3</v>
      </c>
      <c r="I13" s="146">
        <v>0</v>
      </c>
      <c r="J13" s="146">
        <v>3</v>
      </c>
      <c r="K13" s="146">
        <v>0</v>
      </c>
      <c r="L13" s="146">
        <v>0</v>
      </c>
      <c r="M13" s="146">
        <v>3</v>
      </c>
      <c r="N13" s="146">
        <v>0</v>
      </c>
      <c r="O13" s="146">
        <v>5</v>
      </c>
      <c r="P13" s="146">
        <v>0</v>
      </c>
      <c r="Q13" s="146">
        <v>2</v>
      </c>
      <c r="R13" s="146">
        <v>0</v>
      </c>
      <c r="S13" s="146">
        <v>2</v>
      </c>
      <c r="T13" s="146">
        <v>0</v>
      </c>
      <c r="U13" s="146">
        <v>1</v>
      </c>
      <c r="V13" s="146">
        <v>0</v>
      </c>
      <c r="W13" s="146">
        <v>3</v>
      </c>
      <c r="X13" s="146">
        <v>16</v>
      </c>
      <c r="Y13" s="146">
        <v>147</v>
      </c>
      <c r="Z13" s="146">
        <v>16</v>
      </c>
      <c r="AA13" s="146">
        <v>5</v>
      </c>
      <c r="AB13" s="146">
        <v>11</v>
      </c>
      <c r="AC13" s="146">
        <v>0</v>
      </c>
      <c r="AD13" s="145">
        <v>13</v>
      </c>
      <c r="AE13" s="146">
        <f t="shared" ref="AE13:BL13" si="6">SUM(AE14:AE20)</f>
        <v>1</v>
      </c>
      <c r="AF13" s="145">
        <f t="shared" si="6"/>
        <v>0</v>
      </c>
      <c r="AG13" s="220">
        <f t="shared" si="6"/>
        <v>0</v>
      </c>
      <c r="AH13" s="146">
        <f t="shared" si="6"/>
        <v>1</v>
      </c>
      <c r="AI13" s="146">
        <f t="shared" si="6"/>
        <v>0</v>
      </c>
      <c r="AJ13" s="146">
        <f t="shared" si="6"/>
        <v>0</v>
      </c>
      <c r="AK13" s="146">
        <v>1</v>
      </c>
      <c r="AL13" s="146">
        <v>1</v>
      </c>
      <c r="AM13" s="146">
        <v>0</v>
      </c>
      <c r="AN13" s="146">
        <v>0</v>
      </c>
      <c r="AO13" s="146">
        <f t="shared" ref="AO13:AU13" si="7">SUM(AO14:AO20)</f>
        <v>3</v>
      </c>
      <c r="AP13" s="146">
        <f t="shared" si="7"/>
        <v>0</v>
      </c>
      <c r="AQ13" s="146">
        <f t="shared" si="7"/>
        <v>0</v>
      </c>
      <c r="AR13" s="146">
        <f t="shared" si="7"/>
        <v>0</v>
      </c>
      <c r="AS13" s="146">
        <f t="shared" si="7"/>
        <v>3</v>
      </c>
      <c r="AT13" s="146">
        <f t="shared" si="7"/>
        <v>0</v>
      </c>
      <c r="AU13" s="146">
        <f t="shared" si="7"/>
        <v>0</v>
      </c>
      <c r="AV13" s="146">
        <f t="shared" si="6"/>
        <v>0</v>
      </c>
      <c r="AW13" s="146">
        <f t="shared" si="6"/>
        <v>0</v>
      </c>
      <c r="AX13" s="146">
        <f t="shared" si="6"/>
        <v>0</v>
      </c>
      <c r="AY13" s="146">
        <f t="shared" si="6"/>
        <v>0</v>
      </c>
      <c r="AZ13" s="146">
        <f t="shared" si="6"/>
        <v>0</v>
      </c>
      <c r="BA13" s="146">
        <f t="shared" si="6"/>
        <v>0</v>
      </c>
      <c r="BB13" s="146">
        <f t="shared" si="6"/>
        <v>0</v>
      </c>
      <c r="BC13" s="146">
        <f t="shared" si="6"/>
        <v>0</v>
      </c>
      <c r="BD13" s="146">
        <f t="shared" si="6"/>
        <v>51</v>
      </c>
      <c r="BE13" s="146">
        <f t="shared" si="6"/>
        <v>12</v>
      </c>
      <c r="BF13" s="146">
        <f t="shared" si="6"/>
        <v>1</v>
      </c>
      <c r="BG13" s="146">
        <f t="shared" si="6"/>
        <v>1</v>
      </c>
      <c r="BH13" s="146">
        <f t="shared" si="6"/>
        <v>0</v>
      </c>
      <c r="BI13" s="146">
        <f t="shared" si="6"/>
        <v>17</v>
      </c>
      <c r="BJ13" s="146">
        <f t="shared" si="6"/>
        <v>6</v>
      </c>
      <c r="BK13" s="146">
        <f t="shared" si="6"/>
        <v>7</v>
      </c>
      <c r="BL13" s="146">
        <f t="shared" si="6"/>
        <v>6</v>
      </c>
      <c r="BM13" s="145">
        <v>3</v>
      </c>
      <c r="BN13" s="188"/>
    </row>
    <row r="14" spans="1:66" s="108" customFormat="1" ht="9" customHeight="1">
      <c r="A14" s="210"/>
      <c r="B14" s="221"/>
      <c r="C14" s="212"/>
      <c r="D14" s="213" t="s">
        <v>0</v>
      </c>
      <c r="E14" s="214">
        <f>SUM(F14,J14,O14,V14,W14,X14,Y14,Z14,AC14,AD14,AE14,AK14,AO14,AV14,BD14,BM14)</f>
        <v>69</v>
      </c>
      <c r="F14" s="144">
        <v>3</v>
      </c>
      <c r="G14" s="171">
        <v>3</v>
      </c>
      <c r="H14" s="168">
        <v>0</v>
      </c>
      <c r="I14" s="168">
        <v>0</v>
      </c>
      <c r="J14" s="144">
        <v>0</v>
      </c>
      <c r="K14" s="168">
        <v>0</v>
      </c>
      <c r="L14" s="168">
        <v>0</v>
      </c>
      <c r="M14" s="168">
        <v>0</v>
      </c>
      <c r="N14" s="168">
        <v>0</v>
      </c>
      <c r="O14" s="144">
        <v>0</v>
      </c>
      <c r="P14" s="168">
        <v>0</v>
      </c>
      <c r="Q14" s="168">
        <v>0</v>
      </c>
      <c r="R14" s="168">
        <v>0</v>
      </c>
      <c r="S14" s="168">
        <v>0</v>
      </c>
      <c r="T14" s="168">
        <v>0</v>
      </c>
      <c r="U14" s="168">
        <v>0</v>
      </c>
      <c r="V14" s="155">
        <v>0</v>
      </c>
      <c r="W14" s="155">
        <v>0</v>
      </c>
      <c r="X14" s="168">
        <v>2</v>
      </c>
      <c r="Y14" s="169">
        <v>34</v>
      </c>
      <c r="Z14" s="144">
        <v>1</v>
      </c>
      <c r="AA14" s="155">
        <v>0</v>
      </c>
      <c r="AB14" s="168">
        <v>1</v>
      </c>
      <c r="AC14" s="168">
        <v>0</v>
      </c>
      <c r="AD14" s="222">
        <v>4</v>
      </c>
      <c r="AE14" s="168">
        <v>1</v>
      </c>
      <c r="AF14" s="169">
        <v>0</v>
      </c>
      <c r="AG14" s="223">
        <v>0</v>
      </c>
      <c r="AH14" s="169">
        <v>1</v>
      </c>
      <c r="AI14" s="169">
        <v>0</v>
      </c>
      <c r="AJ14" s="168">
        <v>0</v>
      </c>
      <c r="AK14" s="155">
        <v>0</v>
      </c>
      <c r="AL14" s="168">
        <v>0</v>
      </c>
      <c r="AM14" s="168">
        <v>0</v>
      </c>
      <c r="AN14" s="168">
        <v>0</v>
      </c>
      <c r="AO14" s="155">
        <f t="shared" ref="AO14:AO20" si="8">SUM(AP14:AU14)</f>
        <v>1</v>
      </c>
      <c r="AP14" s="155">
        <v>0</v>
      </c>
      <c r="AQ14" s="155">
        <v>0</v>
      </c>
      <c r="AR14" s="155">
        <v>0</v>
      </c>
      <c r="AS14" s="144">
        <v>1</v>
      </c>
      <c r="AT14" s="144">
        <v>0</v>
      </c>
      <c r="AU14" s="144">
        <v>0</v>
      </c>
      <c r="AV14" s="155">
        <v>0</v>
      </c>
      <c r="AW14" s="144">
        <v>0</v>
      </c>
      <c r="AX14" s="144">
        <v>0</v>
      </c>
      <c r="AY14" s="144">
        <v>0</v>
      </c>
      <c r="AZ14" s="144">
        <v>0</v>
      </c>
      <c r="BA14" s="144">
        <v>0</v>
      </c>
      <c r="BB14" s="144">
        <v>0</v>
      </c>
      <c r="BC14" s="144">
        <v>0</v>
      </c>
      <c r="BD14" s="155">
        <v>21</v>
      </c>
      <c r="BE14" s="144">
        <v>5</v>
      </c>
      <c r="BF14" s="144">
        <v>0</v>
      </c>
      <c r="BG14" s="144">
        <v>0</v>
      </c>
      <c r="BH14" s="156">
        <v>0</v>
      </c>
      <c r="BI14" s="215">
        <v>8</v>
      </c>
      <c r="BJ14" s="224">
        <v>2</v>
      </c>
      <c r="BK14" s="224">
        <v>4</v>
      </c>
      <c r="BL14" s="224">
        <v>2</v>
      </c>
      <c r="BM14" s="215">
        <v>2</v>
      </c>
      <c r="BN14" s="188"/>
    </row>
    <row r="15" spans="1:66" s="108" customFormat="1" ht="9" customHeight="1">
      <c r="A15" s="210"/>
      <c r="B15" s="221"/>
      <c r="C15" s="212"/>
      <c r="D15" s="213" t="s">
        <v>1</v>
      </c>
      <c r="E15" s="214">
        <f t="shared" ref="E15:E20" si="9">SUM(F15,J15,O15,V15,W15,X15,Y15,Z15,AC15,AD15,AE15,AK15,AO15,AV15,BD15,BM15)</f>
        <v>26</v>
      </c>
      <c r="F15" s="144">
        <v>0</v>
      </c>
      <c r="G15" s="144">
        <v>0</v>
      </c>
      <c r="H15" s="144">
        <v>0</v>
      </c>
      <c r="I15" s="144">
        <v>0</v>
      </c>
      <c r="J15" s="144">
        <v>3</v>
      </c>
      <c r="K15" s="225">
        <v>0</v>
      </c>
      <c r="L15" s="225">
        <v>0</v>
      </c>
      <c r="M15" s="144">
        <v>3</v>
      </c>
      <c r="N15" s="225">
        <v>0</v>
      </c>
      <c r="O15" s="144">
        <v>0</v>
      </c>
      <c r="P15" s="144">
        <v>0</v>
      </c>
      <c r="Q15" s="144">
        <v>0</v>
      </c>
      <c r="R15" s="225">
        <v>0</v>
      </c>
      <c r="S15" s="225">
        <v>0</v>
      </c>
      <c r="T15" s="144">
        <v>0</v>
      </c>
      <c r="U15" s="225">
        <v>0</v>
      </c>
      <c r="V15" s="225">
        <v>0</v>
      </c>
      <c r="W15" s="225">
        <v>0</v>
      </c>
      <c r="X15" s="144">
        <v>3</v>
      </c>
      <c r="Y15" s="156">
        <v>12</v>
      </c>
      <c r="Z15" s="144">
        <v>4</v>
      </c>
      <c r="AA15" s="144">
        <v>2</v>
      </c>
      <c r="AB15" s="144">
        <v>2</v>
      </c>
      <c r="AC15" s="144">
        <v>0</v>
      </c>
      <c r="AD15" s="226">
        <v>1</v>
      </c>
      <c r="AE15" s="225">
        <v>0</v>
      </c>
      <c r="AF15" s="226">
        <v>0</v>
      </c>
      <c r="AG15" s="227">
        <v>0</v>
      </c>
      <c r="AH15" s="226">
        <v>0</v>
      </c>
      <c r="AI15" s="226">
        <v>0</v>
      </c>
      <c r="AJ15" s="225">
        <v>0</v>
      </c>
      <c r="AK15" s="155">
        <v>0</v>
      </c>
      <c r="AL15" s="144">
        <v>0</v>
      </c>
      <c r="AM15" s="225">
        <v>0</v>
      </c>
      <c r="AN15" s="225">
        <v>0</v>
      </c>
      <c r="AO15" s="155">
        <f t="shared" si="8"/>
        <v>1</v>
      </c>
      <c r="AP15" s="144">
        <v>0</v>
      </c>
      <c r="AQ15" s="144">
        <v>0</v>
      </c>
      <c r="AR15" s="144">
        <v>0</v>
      </c>
      <c r="AS15" s="144">
        <v>1</v>
      </c>
      <c r="AT15" s="144">
        <v>0</v>
      </c>
      <c r="AU15" s="144">
        <v>0</v>
      </c>
      <c r="AV15" s="155">
        <v>0</v>
      </c>
      <c r="AW15" s="144">
        <v>0</v>
      </c>
      <c r="AX15" s="144">
        <v>0</v>
      </c>
      <c r="AY15" s="144">
        <v>0</v>
      </c>
      <c r="AZ15" s="144">
        <v>0</v>
      </c>
      <c r="BA15" s="144">
        <v>0</v>
      </c>
      <c r="BB15" s="144">
        <v>0</v>
      </c>
      <c r="BC15" s="144">
        <v>0</v>
      </c>
      <c r="BD15" s="155">
        <v>2</v>
      </c>
      <c r="BE15" s="144">
        <v>1</v>
      </c>
      <c r="BF15" s="144">
        <v>0</v>
      </c>
      <c r="BG15" s="144">
        <v>0</v>
      </c>
      <c r="BH15" s="156">
        <v>0</v>
      </c>
      <c r="BI15" s="215">
        <v>0</v>
      </c>
      <c r="BJ15" s="224">
        <v>0</v>
      </c>
      <c r="BK15" s="224">
        <v>0</v>
      </c>
      <c r="BL15" s="224">
        <v>1</v>
      </c>
      <c r="BM15" s="215">
        <v>0</v>
      </c>
      <c r="BN15" s="188"/>
    </row>
    <row r="16" spans="1:66" s="108" customFormat="1" ht="9" customHeight="1">
      <c r="A16" s="210"/>
      <c r="B16" s="221"/>
      <c r="C16" s="163"/>
      <c r="D16" s="213" t="s">
        <v>2</v>
      </c>
      <c r="E16" s="214">
        <f t="shared" si="9"/>
        <v>73</v>
      </c>
      <c r="F16" s="144">
        <v>0</v>
      </c>
      <c r="G16" s="148">
        <v>0</v>
      </c>
      <c r="H16" s="144">
        <v>0</v>
      </c>
      <c r="I16" s="225">
        <v>0</v>
      </c>
      <c r="J16" s="144">
        <v>0</v>
      </c>
      <c r="K16" s="225">
        <v>0</v>
      </c>
      <c r="L16" s="225">
        <v>0</v>
      </c>
      <c r="M16" s="144">
        <v>0</v>
      </c>
      <c r="N16" s="225">
        <v>0</v>
      </c>
      <c r="O16" s="144">
        <v>1</v>
      </c>
      <c r="P16" s="225">
        <v>0</v>
      </c>
      <c r="Q16" s="225">
        <v>0</v>
      </c>
      <c r="R16" s="225">
        <v>0</v>
      </c>
      <c r="S16" s="225">
        <v>1</v>
      </c>
      <c r="T16" s="225">
        <v>0</v>
      </c>
      <c r="U16" s="225">
        <v>0</v>
      </c>
      <c r="V16" s="225">
        <v>0</v>
      </c>
      <c r="W16" s="225">
        <v>0</v>
      </c>
      <c r="X16" s="144">
        <v>2</v>
      </c>
      <c r="Y16" s="156">
        <v>50</v>
      </c>
      <c r="Z16" s="144">
        <v>7</v>
      </c>
      <c r="AA16" s="144">
        <v>1</v>
      </c>
      <c r="AB16" s="144">
        <v>6</v>
      </c>
      <c r="AC16" s="144">
        <v>0</v>
      </c>
      <c r="AD16" s="226">
        <v>5</v>
      </c>
      <c r="AE16" s="144">
        <v>0</v>
      </c>
      <c r="AF16" s="156">
        <v>0</v>
      </c>
      <c r="AG16" s="148">
        <v>0</v>
      </c>
      <c r="AH16" s="144">
        <v>0</v>
      </c>
      <c r="AI16" s="144">
        <v>0</v>
      </c>
      <c r="AJ16" s="144">
        <v>0</v>
      </c>
      <c r="AK16" s="155">
        <v>0</v>
      </c>
      <c r="AL16" s="225">
        <v>0</v>
      </c>
      <c r="AM16" s="225">
        <v>0</v>
      </c>
      <c r="AN16" s="225">
        <v>0</v>
      </c>
      <c r="AO16" s="144">
        <f t="shared" si="8"/>
        <v>0</v>
      </c>
      <c r="AP16" s="144">
        <v>0</v>
      </c>
      <c r="AQ16" s="144">
        <v>0</v>
      </c>
      <c r="AR16" s="144">
        <v>0</v>
      </c>
      <c r="AS16" s="144">
        <v>0</v>
      </c>
      <c r="AT16" s="144">
        <v>0</v>
      </c>
      <c r="AU16" s="144">
        <v>0</v>
      </c>
      <c r="AV16" s="155">
        <v>0</v>
      </c>
      <c r="AW16" s="144">
        <v>0</v>
      </c>
      <c r="AX16" s="144">
        <v>0</v>
      </c>
      <c r="AY16" s="144">
        <v>0</v>
      </c>
      <c r="AZ16" s="144">
        <v>0</v>
      </c>
      <c r="BA16" s="144">
        <v>0</v>
      </c>
      <c r="BB16" s="144">
        <v>0</v>
      </c>
      <c r="BC16" s="144">
        <v>0</v>
      </c>
      <c r="BD16" s="155">
        <v>8</v>
      </c>
      <c r="BE16" s="144">
        <v>1</v>
      </c>
      <c r="BF16" s="144">
        <v>0</v>
      </c>
      <c r="BG16" s="144">
        <v>0</v>
      </c>
      <c r="BH16" s="156">
        <v>0</v>
      </c>
      <c r="BI16" s="215">
        <v>3</v>
      </c>
      <c r="BJ16" s="224">
        <v>1</v>
      </c>
      <c r="BK16" s="224">
        <v>1</v>
      </c>
      <c r="BL16" s="224">
        <v>1</v>
      </c>
      <c r="BM16" s="215">
        <v>0</v>
      </c>
      <c r="BN16" s="188"/>
    </row>
    <row r="17" spans="1:66" s="108" customFormat="1" ht="9" customHeight="1">
      <c r="A17" s="210"/>
      <c r="B17" s="221"/>
      <c r="C17" s="163"/>
      <c r="D17" s="213" t="s">
        <v>3</v>
      </c>
      <c r="E17" s="214">
        <f t="shared" si="9"/>
        <v>23</v>
      </c>
      <c r="F17" s="144">
        <v>0</v>
      </c>
      <c r="G17" s="172">
        <v>0</v>
      </c>
      <c r="H17" s="225">
        <v>0</v>
      </c>
      <c r="I17" s="225">
        <v>0</v>
      </c>
      <c r="J17" s="144">
        <v>0</v>
      </c>
      <c r="K17" s="225">
        <v>0</v>
      </c>
      <c r="L17" s="225">
        <v>0</v>
      </c>
      <c r="M17" s="144">
        <v>0</v>
      </c>
      <c r="N17" s="225">
        <v>0</v>
      </c>
      <c r="O17" s="144">
        <v>0</v>
      </c>
      <c r="P17" s="225">
        <v>0</v>
      </c>
      <c r="Q17" s="225">
        <v>0</v>
      </c>
      <c r="R17" s="225">
        <v>0</v>
      </c>
      <c r="S17" s="225">
        <v>0</v>
      </c>
      <c r="T17" s="225">
        <v>0</v>
      </c>
      <c r="U17" s="225">
        <v>0</v>
      </c>
      <c r="V17" s="225">
        <v>0</v>
      </c>
      <c r="W17" s="225">
        <v>0</v>
      </c>
      <c r="X17" s="144">
        <v>4</v>
      </c>
      <c r="Y17" s="156">
        <v>9</v>
      </c>
      <c r="Z17" s="144">
        <v>1</v>
      </c>
      <c r="AA17" s="225">
        <v>0</v>
      </c>
      <c r="AB17" s="144">
        <v>1</v>
      </c>
      <c r="AC17" s="144">
        <v>0</v>
      </c>
      <c r="AD17" s="226">
        <v>2</v>
      </c>
      <c r="AE17" s="144">
        <v>0</v>
      </c>
      <c r="AF17" s="156">
        <v>0</v>
      </c>
      <c r="AG17" s="148">
        <v>0</v>
      </c>
      <c r="AH17" s="144">
        <v>0</v>
      </c>
      <c r="AI17" s="144">
        <v>0</v>
      </c>
      <c r="AJ17" s="144">
        <v>0</v>
      </c>
      <c r="AK17" s="155">
        <v>1</v>
      </c>
      <c r="AL17" s="225">
        <v>1</v>
      </c>
      <c r="AM17" s="225">
        <v>0</v>
      </c>
      <c r="AN17" s="225">
        <v>0</v>
      </c>
      <c r="AO17" s="155">
        <f t="shared" si="8"/>
        <v>0</v>
      </c>
      <c r="AP17" s="144">
        <v>0</v>
      </c>
      <c r="AQ17" s="144">
        <v>0</v>
      </c>
      <c r="AR17" s="144">
        <v>0</v>
      </c>
      <c r="AS17" s="144">
        <v>0</v>
      </c>
      <c r="AT17" s="144">
        <v>0</v>
      </c>
      <c r="AU17" s="144">
        <v>0</v>
      </c>
      <c r="AV17" s="155">
        <v>0</v>
      </c>
      <c r="AW17" s="144">
        <v>0</v>
      </c>
      <c r="AX17" s="144">
        <v>0</v>
      </c>
      <c r="AY17" s="144">
        <v>0</v>
      </c>
      <c r="AZ17" s="144">
        <v>0</v>
      </c>
      <c r="BA17" s="144">
        <v>0</v>
      </c>
      <c r="BB17" s="144">
        <v>0</v>
      </c>
      <c r="BC17" s="144">
        <v>0</v>
      </c>
      <c r="BD17" s="155">
        <v>5</v>
      </c>
      <c r="BE17" s="144">
        <v>2</v>
      </c>
      <c r="BF17" s="144">
        <v>0</v>
      </c>
      <c r="BG17" s="144">
        <v>0</v>
      </c>
      <c r="BH17" s="156">
        <v>0</v>
      </c>
      <c r="BI17" s="215">
        <v>1</v>
      </c>
      <c r="BJ17" s="224">
        <v>0</v>
      </c>
      <c r="BK17" s="224">
        <v>1</v>
      </c>
      <c r="BL17" s="224">
        <v>1</v>
      </c>
      <c r="BM17" s="215">
        <v>1</v>
      </c>
      <c r="BN17" s="188"/>
    </row>
    <row r="18" spans="1:66" s="108" customFormat="1" ht="9" customHeight="1">
      <c r="A18" s="210"/>
      <c r="B18" s="221"/>
      <c r="C18" s="163"/>
      <c r="D18" s="213" t="s">
        <v>4</v>
      </c>
      <c r="E18" s="214">
        <f t="shared" si="9"/>
        <v>25</v>
      </c>
      <c r="F18" s="144">
        <v>0</v>
      </c>
      <c r="G18" s="172">
        <v>0</v>
      </c>
      <c r="H18" s="172">
        <v>0</v>
      </c>
      <c r="I18" s="172">
        <v>0</v>
      </c>
      <c r="J18" s="172">
        <v>0</v>
      </c>
      <c r="K18" s="172">
        <v>0</v>
      </c>
      <c r="L18" s="172">
        <v>0</v>
      </c>
      <c r="M18" s="172">
        <v>0</v>
      </c>
      <c r="N18" s="172">
        <v>0</v>
      </c>
      <c r="O18" s="172">
        <v>1</v>
      </c>
      <c r="P18" s="172">
        <v>0</v>
      </c>
      <c r="Q18" s="172">
        <v>0</v>
      </c>
      <c r="R18" s="172">
        <v>0</v>
      </c>
      <c r="S18" s="172">
        <v>0</v>
      </c>
      <c r="T18" s="172">
        <v>0</v>
      </c>
      <c r="U18" s="172">
        <v>1</v>
      </c>
      <c r="V18" s="225">
        <v>0</v>
      </c>
      <c r="W18" s="225">
        <v>0</v>
      </c>
      <c r="X18" s="144">
        <v>5</v>
      </c>
      <c r="Y18" s="156">
        <v>13</v>
      </c>
      <c r="Z18" s="144">
        <v>0</v>
      </c>
      <c r="AA18" s="144">
        <v>0</v>
      </c>
      <c r="AB18" s="144">
        <v>0</v>
      </c>
      <c r="AC18" s="225">
        <v>0</v>
      </c>
      <c r="AD18" s="226">
        <v>1</v>
      </c>
      <c r="AE18" s="144">
        <v>0</v>
      </c>
      <c r="AF18" s="156">
        <v>0</v>
      </c>
      <c r="AG18" s="148">
        <v>0</v>
      </c>
      <c r="AH18" s="144">
        <v>0</v>
      </c>
      <c r="AI18" s="144">
        <v>0</v>
      </c>
      <c r="AJ18" s="144">
        <v>0</v>
      </c>
      <c r="AK18" s="144">
        <v>0</v>
      </c>
      <c r="AL18" s="144">
        <v>0</v>
      </c>
      <c r="AM18" s="144">
        <v>0</v>
      </c>
      <c r="AN18" s="144">
        <v>0</v>
      </c>
      <c r="AO18" s="144">
        <f t="shared" si="8"/>
        <v>1</v>
      </c>
      <c r="AP18" s="144">
        <v>0</v>
      </c>
      <c r="AQ18" s="144">
        <v>0</v>
      </c>
      <c r="AR18" s="144">
        <v>0</v>
      </c>
      <c r="AS18" s="144">
        <v>1</v>
      </c>
      <c r="AT18" s="144">
        <v>0</v>
      </c>
      <c r="AU18" s="144">
        <v>0</v>
      </c>
      <c r="AV18" s="155">
        <v>0</v>
      </c>
      <c r="AW18" s="144">
        <v>0</v>
      </c>
      <c r="AX18" s="144">
        <v>0</v>
      </c>
      <c r="AY18" s="144">
        <v>0</v>
      </c>
      <c r="AZ18" s="144">
        <v>0</v>
      </c>
      <c r="BA18" s="144">
        <v>0</v>
      </c>
      <c r="BB18" s="144">
        <v>0</v>
      </c>
      <c r="BC18" s="144">
        <v>0</v>
      </c>
      <c r="BD18" s="144">
        <v>4</v>
      </c>
      <c r="BE18" s="144">
        <v>1</v>
      </c>
      <c r="BF18" s="144">
        <v>0</v>
      </c>
      <c r="BG18" s="144">
        <v>0</v>
      </c>
      <c r="BH18" s="144">
        <v>0</v>
      </c>
      <c r="BI18" s="144">
        <v>2</v>
      </c>
      <c r="BJ18" s="144">
        <v>1</v>
      </c>
      <c r="BK18" s="144">
        <v>0</v>
      </c>
      <c r="BL18" s="144">
        <v>0</v>
      </c>
      <c r="BM18" s="215">
        <v>0</v>
      </c>
      <c r="BN18" s="188"/>
    </row>
    <row r="19" spans="1:66" s="108" customFormat="1" ht="9" customHeight="1">
      <c r="A19" s="210"/>
      <c r="B19" s="221"/>
      <c r="C19" s="163"/>
      <c r="D19" s="213" t="s">
        <v>5</v>
      </c>
      <c r="E19" s="214">
        <f t="shared" si="9"/>
        <v>36</v>
      </c>
      <c r="F19" s="144">
        <v>0</v>
      </c>
      <c r="G19" s="172">
        <v>0</v>
      </c>
      <c r="H19" s="225">
        <v>0</v>
      </c>
      <c r="I19" s="225">
        <v>0</v>
      </c>
      <c r="J19" s="144">
        <v>0</v>
      </c>
      <c r="K19" s="225">
        <v>0</v>
      </c>
      <c r="L19" s="225">
        <v>0</v>
      </c>
      <c r="M19" s="144">
        <v>0</v>
      </c>
      <c r="N19" s="225">
        <v>0</v>
      </c>
      <c r="O19" s="144">
        <v>2</v>
      </c>
      <c r="P19" s="225">
        <v>0</v>
      </c>
      <c r="Q19" s="225">
        <v>2</v>
      </c>
      <c r="R19" s="225">
        <v>0</v>
      </c>
      <c r="S19" s="225">
        <v>0</v>
      </c>
      <c r="T19" s="225">
        <v>0</v>
      </c>
      <c r="U19" s="225">
        <v>0</v>
      </c>
      <c r="V19" s="225">
        <v>0</v>
      </c>
      <c r="W19" s="225">
        <v>3</v>
      </c>
      <c r="X19" s="144">
        <v>0</v>
      </c>
      <c r="Y19" s="156">
        <v>20</v>
      </c>
      <c r="Z19" s="144">
        <v>1</v>
      </c>
      <c r="AA19" s="144">
        <v>0</v>
      </c>
      <c r="AB19" s="144">
        <v>1</v>
      </c>
      <c r="AC19" s="144">
        <v>0</v>
      </c>
      <c r="AD19" s="156">
        <v>0</v>
      </c>
      <c r="AE19" s="144">
        <v>0</v>
      </c>
      <c r="AF19" s="156">
        <v>0</v>
      </c>
      <c r="AG19" s="148">
        <v>0</v>
      </c>
      <c r="AH19" s="144">
        <v>0</v>
      </c>
      <c r="AI19" s="144">
        <v>0</v>
      </c>
      <c r="AJ19" s="144">
        <v>0</v>
      </c>
      <c r="AK19" s="144">
        <v>0</v>
      </c>
      <c r="AL19" s="144">
        <v>0</v>
      </c>
      <c r="AM19" s="144">
        <v>0</v>
      </c>
      <c r="AN19" s="144">
        <v>0</v>
      </c>
      <c r="AO19" s="155">
        <f t="shared" si="8"/>
        <v>0</v>
      </c>
      <c r="AP19" s="144">
        <v>0</v>
      </c>
      <c r="AQ19" s="144">
        <v>0</v>
      </c>
      <c r="AR19" s="144">
        <v>0</v>
      </c>
      <c r="AS19" s="144">
        <v>0</v>
      </c>
      <c r="AT19" s="144">
        <v>0</v>
      </c>
      <c r="AU19" s="144">
        <v>0</v>
      </c>
      <c r="AV19" s="155">
        <v>0</v>
      </c>
      <c r="AW19" s="144">
        <v>0</v>
      </c>
      <c r="AX19" s="144">
        <v>0</v>
      </c>
      <c r="AY19" s="144">
        <v>0</v>
      </c>
      <c r="AZ19" s="144">
        <v>0</v>
      </c>
      <c r="BA19" s="144">
        <v>0</v>
      </c>
      <c r="BB19" s="144">
        <v>0</v>
      </c>
      <c r="BC19" s="144">
        <v>0</v>
      </c>
      <c r="BD19" s="155">
        <v>10</v>
      </c>
      <c r="BE19" s="144">
        <v>2</v>
      </c>
      <c r="BF19" s="144">
        <v>1</v>
      </c>
      <c r="BG19" s="144">
        <v>1</v>
      </c>
      <c r="BH19" s="156">
        <v>0</v>
      </c>
      <c r="BI19" s="215">
        <v>2</v>
      </c>
      <c r="BJ19" s="224">
        <v>2</v>
      </c>
      <c r="BK19" s="224">
        <v>1</v>
      </c>
      <c r="BL19" s="224">
        <v>1</v>
      </c>
      <c r="BM19" s="215">
        <v>0</v>
      </c>
      <c r="BN19" s="188"/>
    </row>
    <row r="20" spans="1:66" s="108" customFormat="1" ht="9" customHeight="1">
      <c r="A20" s="217"/>
      <c r="B20" s="216"/>
      <c r="C20" s="218"/>
      <c r="D20" s="219" t="s">
        <v>6</v>
      </c>
      <c r="E20" s="214">
        <f t="shared" si="9"/>
        <v>17</v>
      </c>
      <c r="F20" s="144">
        <v>4</v>
      </c>
      <c r="G20" s="144">
        <v>1</v>
      </c>
      <c r="H20" s="144">
        <v>3</v>
      </c>
      <c r="I20" s="144">
        <v>0</v>
      </c>
      <c r="J20" s="144">
        <v>0</v>
      </c>
      <c r="K20" s="144">
        <v>0</v>
      </c>
      <c r="L20" s="144">
        <v>0</v>
      </c>
      <c r="M20" s="144">
        <v>0</v>
      </c>
      <c r="N20" s="144">
        <v>0</v>
      </c>
      <c r="O20" s="144">
        <v>1</v>
      </c>
      <c r="P20" s="144">
        <v>0</v>
      </c>
      <c r="Q20" s="144">
        <v>0</v>
      </c>
      <c r="R20" s="144">
        <v>0</v>
      </c>
      <c r="S20" s="144">
        <v>1</v>
      </c>
      <c r="T20" s="144">
        <v>0</v>
      </c>
      <c r="U20" s="144">
        <v>0</v>
      </c>
      <c r="V20" s="225">
        <v>0</v>
      </c>
      <c r="W20" s="225">
        <v>0</v>
      </c>
      <c r="X20" s="144">
        <v>0</v>
      </c>
      <c r="Y20" s="156">
        <v>9</v>
      </c>
      <c r="Z20" s="144">
        <v>2</v>
      </c>
      <c r="AA20" s="144">
        <v>2</v>
      </c>
      <c r="AB20" s="144">
        <v>0</v>
      </c>
      <c r="AC20" s="144">
        <v>0</v>
      </c>
      <c r="AD20" s="156">
        <v>0</v>
      </c>
      <c r="AE20" s="144">
        <v>0</v>
      </c>
      <c r="AF20" s="156">
        <v>0</v>
      </c>
      <c r="AG20" s="147">
        <v>0</v>
      </c>
      <c r="AH20" s="156">
        <v>0</v>
      </c>
      <c r="AI20" s="156">
        <v>0</v>
      </c>
      <c r="AJ20" s="144">
        <v>0</v>
      </c>
      <c r="AK20" s="155">
        <v>0</v>
      </c>
      <c r="AL20" s="225">
        <v>0</v>
      </c>
      <c r="AM20" s="225">
        <v>0</v>
      </c>
      <c r="AN20" s="225">
        <v>0</v>
      </c>
      <c r="AO20" s="155">
        <f t="shared" si="8"/>
        <v>0</v>
      </c>
      <c r="AP20" s="144">
        <v>0</v>
      </c>
      <c r="AQ20" s="144">
        <v>0</v>
      </c>
      <c r="AR20" s="144">
        <v>0</v>
      </c>
      <c r="AS20" s="144">
        <v>0</v>
      </c>
      <c r="AT20" s="144">
        <v>0</v>
      </c>
      <c r="AU20" s="144">
        <v>0</v>
      </c>
      <c r="AV20" s="155">
        <v>0</v>
      </c>
      <c r="AW20" s="144">
        <v>0</v>
      </c>
      <c r="AX20" s="144">
        <v>0</v>
      </c>
      <c r="AY20" s="144">
        <v>0</v>
      </c>
      <c r="AZ20" s="144">
        <v>0</v>
      </c>
      <c r="BA20" s="144">
        <v>0</v>
      </c>
      <c r="BB20" s="144">
        <v>0</v>
      </c>
      <c r="BC20" s="144">
        <v>0</v>
      </c>
      <c r="BD20" s="144">
        <v>1</v>
      </c>
      <c r="BE20" s="144">
        <v>0</v>
      </c>
      <c r="BF20" s="144">
        <v>0</v>
      </c>
      <c r="BG20" s="144">
        <v>0</v>
      </c>
      <c r="BH20" s="144">
        <v>0</v>
      </c>
      <c r="BI20" s="144">
        <v>1</v>
      </c>
      <c r="BJ20" s="144">
        <v>0</v>
      </c>
      <c r="BK20" s="144">
        <v>0</v>
      </c>
      <c r="BL20" s="144">
        <v>0</v>
      </c>
      <c r="BM20" s="215">
        <v>0</v>
      </c>
      <c r="BN20" s="188"/>
    </row>
    <row r="21" spans="1:66" s="108" customFormat="1" ht="9.9499999999999993" customHeight="1">
      <c r="A21" s="204" t="s">
        <v>96</v>
      </c>
      <c r="B21" s="204" t="s">
        <v>97</v>
      </c>
      <c r="C21" s="205"/>
      <c r="D21" s="206" t="s">
        <v>7</v>
      </c>
      <c r="E21" s="207">
        <f>SUM(E22:E28)</f>
        <v>2440</v>
      </c>
      <c r="F21" s="146">
        <v>219</v>
      </c>
      <c r="G21" s="146">
        <v>115</v>
      </c>
      <c r="H21" s="146">
        <v>100</v>
      </c>
      <c r="I21" s="146">
        <v>4</v>
      </c>
      <c r="J21" s="146">
        <v>31</v>
      </c>
      <c r="K21" s="146">
        <v>1</v>
      </c>
      <c r="L21" s="146">
        <v>9</v>
      </c>
      <c r="M21" s="146">
        <v>21</v>
      </c>
      <c r="N21" s="146">
        <v>0</v>
      </c>
      <c r="O21" s="146">
        <v>278</v>
      </c>
      <c r="P21" s="146">
        <v>45</v>
      </c>
      <c r="Q21" s="146">
        <v>52</v>
      </c>
      <c r="R21" s="146">
        <v>79</v>
      </c>
      <c r="S21" s="146">
        <v>16</v>
      </c>
      <c r="T21" s="146">
        <v>84</v>
      </c>
      <c r="U21" s="146">
        <v>2</v>
      </c>
      <c r="V21" s="146">
        <v>44</v>
      </c>
      <c r="W21" s="146">
        <v>39</v>
      </c>
      <c r="X21" s="146">
        <v>253</v>
      </c>
      <c r="Y21" s="146">
        <v>692</v>
      </c>
      <c r="Z21" s="146">
        <v>183</v>
      </c>
      <c r="AA21" s="146">
        <v>53</v>
      </c>
      <c r="AB21" s="146">
        <v>130</v>
      </c>
      <c r="AC21" s="146">
        <v>0</v>
      </c>
      <c r="AD21" s="145">
        <v>165</v>
      </c>
      <c r="AE21" s="146">
        <f t="shared" ref="AE21:BL21" si="10">SUM(AE22:AE28)</f>
        <v>126</v>
      </c>
      <c r="AF21" s="145">
        <f t="shared" si="10"/>
        <v>99</v>
      </c>
      <c r="AG21" s="220">
        <f t="shared" si="10"/>
        <v>24</v>
      </c>
      <c r="AH21" s="146">
        <f t="shared" si="10"/>
        <v>3</v>
      </c>
      <c r="AI21" s="146">
        <f t="shared" si="10"/>
        <v>0</v>
      </c>
      <c r="AJ21" s="146">
        <f t="shared" si="10"/>
        <v>0</v>
      </c>
      <c r="AK21" s="146">
        <v>14</v>
      </c>
      <c r="AL21" s="146">
        <v>9</v>
      </c>
      <c r="AM21" s="146">
        <v>5</v>
      </c>
      <c r="AN21" s="146">
        <v>0</v>
      </c>
      <c r="AO21" s="146">
        <f t="shared" ref="AO21:AU21" si="11">SUM(AO22:AO28)</f>
        <v>61</v>
      </c>
      <c r="AP21" s="146">
        <f t="shared" si="11"/>
        <v>2</v>
      </c>
      <c r="AQ21" s="146">
        <f t="shared" si="11"/>
        <v>1</v>
      </c>
      <c r="AR21" s="146">
        <f t="shared" si="11"/>
        <v>1</v>
      </c>
      <c r="AS21" s="146">
        <f t="shared" si="11"/>
        <v>51</v>
      </c>
      <c r="AT21" s="146">
        <f t="shared" si="11"/>
        <v>5</v>
      </c>
      <c r="AU21" s="146">
        <f t="shared" si="11"/>
        <v>1</v>
      </c>
      <c r="AV21" s="146">
        <f t="shared" si="10"/>
        <v>142</v>
      </c>
      <c r="AW21" s="146">
        <f t="shared" si="10"/>
        <v>13</v>
      </c>
      <c r="AX21" s="146">
        <f t="shared" si="10"/>
        <v>4</v>
      </c>
      <c r="AY21" s="146">
        <f t="shared" si="10"/>
        <v>37</v>
      </c>
      <c r="AZ21" s="146">
        <f t="shared" si="10"/>
        <v>52</v>
      </c>
      <c r="BA21" s="146">
        <f t="shared" si="10"/>
        <v>3</v>
      </c>
      <c r="BB21" s="146">
        <f t="shared" si="10"/>
        <v>27</v>
      </c>
      <c r="BC21" s="146">
        <f t="shared" si="10"/>
        <v>6</v>
      </c>
      <c r="BD21" s="146">
        <f t="shared" si="10"/>
        <v>33</v>
      </c>
      <c r="BE21" s="146">
        <f t="shared" si="10"/>
        <v>3</v>
      </c>
      <c r="BF21" s="146">
        <f t="shared" si="10"/>
        <v>1</v>
      </c>
      <c r="BG21" s="146">
        <f t="shared" si="10"/>
        <v>0</v>
      </c>
      <c r="BH21" s="146">
        <f t="shared" si="10"/>
        <v>0</v>
      </c>
      <c r="BI21" s="146">
        <f t="shared" si="10"/>
        <v>11</v>
      </c>
      <c r="BJ21" s="146">
        <f t="shared" si="10"/>
        <v>3</v>
      </c>
      <c r="BK21" s="146">
        <f t="shared" si="10"/>
        <v>9</v>
      </c>
      <c r="BL21" s="146">
        <f t="shared" si="10"/>
        <v>6</v>
      </c>
      <c r="BM21" s="145">
        <v>160</v>
      </c>
      <c r="BN21" s="188"/>
    </row>
    <row r="22" spans="1:66" s="108" customFormat="1" ht="9.9499999999999993" customHeight="1">
      <c r="A22" s="210"/>
      <c r="B22" s="210"/>
      <c r="C22" s="212"/>
      <c r="D22" s="213" t="s">
        <v>0</v>
      </c>
      <c r="E22" s="214">
        <f>SUM(F22,J22,O22,V22,W22,X22,Y22,Z22,AC22,AD22,AE22,AK22,AO22,AV22,BD22,BM22)</f>
        <v>592</v>
      </c>
      <c r="F22" s="144">
        <v>155</v>
      </c>
      <c r="G22" s="148">
        <v>64</v>
      </c>
      <c r="H22" s="225">
        <v>87</v>
      </c>
      <c r="I22" s="225">
        <v>4</v>
      </c>
      <c r="J22" s="144">
        <v>3</v>
      </c>
      <c r="K22" s="225">
        <v>0</v>
      </c>
      <c r="L22" s="225">
        <v>0</v>
      </c>
      <c r="M22" s="225">
        <v>3</v>
      </c>
      <c r="N22" s="225">
        <v>0</v>
      </c>
      <c r="O22" s="144">
        <v>125</v>
      </c>
      <c r="P22" s="225">
        <v>12</v>
      </c>
      <c r="Q22" s="225">
        <v>14</v>
      </c>
      <c r="R22" s="225">
        <v>3</v>
      </c>
      <c r="S22" s="225">
        <v>11</v>
      </c>
      <c r="T22" s="225">
        <v>84</v>
      </c>
      <c r="U22" s="225">
        <v>1</v>
      </c>
      <c r="V22" s="225">
        <v>10</v>
      </c>
      <c r="W22" s="225">
        <v>10</v>
      </c>
      <c r="X22" s="144">
        <v>48</v>
      </c>
      <c r="Y22" s="156">
        <v>141</v>
      </c>
      <c r="Z22" s="144">
        <v>21</v>
      </c>
      <c r="AA22" s="144">
        <v>7</v>
      </c>
      <c r="AB22" s="144">
        <v>14</v>
      </c>
      <c r="AC22" s="144">
        <v>0</v>
      </c>
      <c r="AD22" s="226">
        <v>22</v>
      </c>
      <c r="AE22" s="225">
        <v>10</v>
      </c>
      <c r="AF22" s="226">
        <v>6</v>
      </c>
      <c r="AG22" s="172">
        <v>3</v>
      </c>
      <c r="AH22" s="148">
        <v>1</v>
      </c>
      <c r="AI22" s="225">
        <v>0</v>
      </c>
      <c r="AJ22" s="225">
        <v>0</v>
      </c>
      <c r="AK22" s="155">
        <v>0</v>
      </c>
      <c r="AL22" s="225">
        <v>0</v>
      </c>
      <c r="AM22" s="225">
        <v>0</v>
      </c>
      <c r="AN22" s="225">
        <v>0</v>
      </c>
      <c r="AO22" s="155">
        <f t="shared" ref="AO22:AO28" si="12">SUM(AP22:AU22)</f>
        <v>2</v>
      </c>
      <c r="AP22" s="155">
        <v>0</v>
      </c>
      <c r="AQ22" s="155">
        <v>0</v>
      </c>
      <c r="AR22" s="155">
        <v>0</v>
      </c>
      <c r="AS22" s="144">
        <v>2</v>
      </c>
      <c r="AT22" s="144">
        <v>0</v>
      </c>
      <c r="AU22" s="144">
        <v>0</v>
      </c>
      <c r="AV22" s="155">
        <v>31</v>
      </c>
      <c r="AW22" s="144">
        <v>2</v>
      </c>
      <c r="AX22" s="144">
        <v>0</v>
      </c>
      <c r="AY22" s="144">
        <v>2</v>
      </c>
      <c r="AZ22" s="144">
        <v>11</v>
      </c>
      <c r="BA22" s="144">
        <v>0</v>
      </c>
      <c r="BB22" s="144">
        <v>16</v>
      </c>
      <c r="BC22" s="144">
        <v>0</v>
      </c>
      <c r="BD22" s="155">
        <v>2</v>
      </c>
      <c r="BE22" s="144">
        <v>0</v>
      </c>
      <c r="BF22" s="144">
        <v>0</v>
      </c>
      <c r="BG22" s="144">
        <v>0</v>
      </c>
      <c r="BH22" s="156">
        <v>0</v>
      </c>
      <c r="BI22" s="215">
        <v>1</v>
      </c>
      <c r="BJ22" s="224">
        <v>0</v>
      </c>
      <c r="BK22" s="224">
        <v>0</v>
      </c>
      <c r="BL22" s="224">
        <v>1</v>
      </c>
      <c r="BM22" s="215">
        <v>12</v>
      </c>
      <c r="BN22" s="188"/>
    </row>
    <row r="23" spans="1:66" s="108" customFormat="1" ht="9.9499999999999993" customHeight="1">
      <c r="A23" s="210"/>
      <c r="B23" s="210"/>
      <c r="C23" s="212"/>
      <c r="D23" s="213" t="s">
        <v>1</v>
      </c>
      <c r="E23" s="214">
        <f t="shared" ref="E23:E28" si="13">SUM(F23,J23,O23,V23,W23,X23,Y23,Z23,AC23,AD23,AE23,AK23,AO23,AV23,BD23,BM23)</f>
        <v>345</v>
      </c>
      <c r="F23" s="144">
        <v>6</v>
      </c>
      <c r="G23" s="144">
        <v>2</v>
      </c>
      <c r="H23" s="144">
        <v>4</v>
      </c>
      <c r="I23" s="144">
        <v>0</v>
      </c>
      <c r="J23" s="144">
        <v>2</v>
      </c>
      <c r="K23" s="225">
        <v>1</v>
      </c>
      <c r="L23" s="225">
        <v>0</v>
      </c>
      <c r="M23" s="225">
        <v>1</v>
      </c>
      <c r="N23" s="225">
        <v>0</v>
      </c>
      <c r="O23" s="144">
        <v>30</v>
      </c>
      <c r="P23" s="225">
        <v>4</v>
      </c>
      <c r="Q23" s="225">
        <v>4</v>
      </c>
      <c r="R23" s="225">
        <v>22</v>
      </c>
      <c r="S23" s="225">
        <v>0</v>
      </c>
      <c r="T23" s="225">
        <v>0</v>
      </c>
      <c r="U23" s="225">
        <v>0</v>
      </c>
      <c r="V23" s="225">
        <v>7</v>
      </c>
      <c r="W23" s="225">
        <v>10</v>
      </c>
      <c r="X23" s="144">
        <v>34</v>
      </c>
      <c r="Y23" s="156">
        <v>68</v>
      </c>
      <c r="Z23" s="144">
        <v>8</v>
      </c>
      <c r="AA23" s="225">
        <v>2</v>
      </c>
      <c r="AB23" s="144">
        <v>6</v>
      </c>
      <c r="AC23" s="225">
        <v>0</v>
      </c>
      <c r="AD23" s="156">
        <v>34</v>
      </c>
      <c r="AE23" s="144">
        <v>24</v>
      </c>
      <c r="AF23" s="156">
        <v>22</v>
      </c>
      <c r="AG23" s="148">
        <v>2</v>
      </c>
      <c r="AH23" s="172">
        <v>0</v>
      </c>
      <c r="AI23" s="225">
        <v>0</v>
      </c>
      <c r="AJ23" s="225">
        <v>0</v>
      </c>
      <c r="AK23" s="155">
        <v>1</v>
      </c>
      <c r="AL23" s="225">
        <v>0</v>
      </c>
      <c r="AM23" s="225">
        <v>1</v>
      </c>
      <c r="AN23" s="144">
        <v>0</v>
      </c>
      <c r="AO23" s="144">
        <f t="shared" si="12"/>
        <v>16</v>
      </c>
      <c r="AP23" s="144">
        <v>1</v>
      </c>
      <c r="AQ23" s="144">
        <v>0</v>
      </c>
      <c r="AR23" s="144">
        <v>0</v>
      </c>
      <c r="AS23" s="144">
        <v>12</v>
      </c>
      <c r="AT23" s="144">
        <v>3</v>
      </c>
      <c r="AU23" s="144">
        <v>0</v>
      </c>
      <c r="AV23" s="144">
        <v>44</v>
      </c>
      <c r="AW23" s="144">
        <v>0</v>
      </c>
      <c r="AX23" s="144">
        <v>0</v>
      </c>
      <c r="AY23" s="144">
        <v>16</v>
      </c>
      <c r="AZ23" s="144">
        <v>27</v>
      </c>
      <c r="BA23" s="144">
        <v>0</v>
      </c>
      <c r="BB23" s="144">
        <v>1</v>
      </c>
      <c r="BC23" s="144">
        <v>0</v>
      </c>
      <c r="BD23" s="155">
        <v>9</v>
      </c>
      <c r="BE23" s="144">
        <v>0</v>
      </c>
      <c r="BF23" s="144">
        <v>0</v>
      </c>
      <c r="BG23" s="144">
        <v>0</v>
      </c>
      <c r="BH23" s="156">
        <v>0</v>
      </c>
      <c r="BI23" s="215">
        <v>2</v>
      </c>
      <c r="BJ23" s="224">
        <v>0</v>
      </c>
      <c r="BK23" s="224">
        <v>4</v>
      </c>
      <c r="BL23" s="224">
        <v>3</v>
      </c>
      <c r="BM23" s="215">
        <v>52</v>
      </c>
      <c r="BN23" s="188"/>
    </row>
    <row r="24" spans="1:66" s="108" customFormat="1" ht="9.9499999999999993" customHeight="1">
      <c r="A24" s="210"/>
      <c r="B24" s="210"/>
      <c r="C24" s="163"/>
      <c r="D24" s="213" t="s">
        <v>2</v>
      </c>
      <c r="E24" s="214">
        <f t="shared" si="13"/>
        <v>442</v>
      </c>
      <c r="F24" s="144">
        <v>15</v>
      </c>
      <c r="G24" s="172">
        <v>10</v>
      </c>
      <c r="H24" s="225">
        <v>5</v>
      </c>
      <c r="I24" s="225">
        <v>0</v>
      </c>
      <c r="J24" s="144">
        <v>10</v>
      </c>
      <c r="K24" s="225">
        <v>0</v>
      </c>
      <c r="L24" s="225">
        <v>8</v>
      </c>
      <c r="M24" s="225">
        <v>2</v>
      </c>
      <c r="N24" s="225">
        <v>0</v>
      </c>
      <c r="O24" s="144">
        <v>40</v>
      </c>
      <c r="P24" s="225">
        <v>17</v>
      </c>
      <c r="Q24" s="225">
        <v>7</v>
      </c>
      <c r="R24" s="225">
        <v>16</v>
      </c>
      <c r="S24" s="225">
        <v>0</v>
      </c>
      <c r="T24" s="225">
        <v>0</v>
      </c>
      <c r="U24" s="225">
        <v>0</v>
      </c>
      <c r="V24" s="225">
        <v>12</v>
      </c>
      <c r="W24" s="225">
        <v>3</v>
      </c>
      <c r="X24" s="144">
        <v>31</v>
      </c>
      <c r="Y24" s="156">
        <v>155</v>
      </c>
      <c r="Z24" s="144">
        <v>19</v>
      </c>
      <c r="AA24" s="225">
        <v>3</v>
      </c>
      <c r="AB24" s="144">
        <v>16</v>
      </c>
      <c r="AC24" s="225">
        <v>0</v>
      </c>
      <c r="AD24" s="156">
        <v>67</v>
      </c>
      <c r="AE24" s="144">
        <v>16</v>
      </c>
      <c r="AF24" s="156">
        <v>12</v>
      </c>
      <c r="AG24" s="148">
        <v>4</v>
      </c>
      <c r="AH24" s="144">
        <v>0</v>
      </c>
      <c r="AI24" s="144">
        <v>0</v>
      </c>
      <c r="AJ24" s="144">
        <v>0</v>
      </c>
      <c r="AK24" s="155">
        <v>0</v>
      </c>
      <c r="AL24" s="225">
        <v>0</v>
      </c>
      <c r="AM24" s="225">
        <v>0</v>
      </c>
      <c r="AN24" s="225">
        <v>0</v>
      </c>
      <c r="AO24" s="144">
        <f t="shared" si="12"/>
        <v>29</v>
      </c>
      <c r="AP24" s="144">
        <v>0</v>
      </c>
      <c r="AQ24" s="144">
        <v>0</v>
      </c>
      <c r="AR24" s="144">
        <v>0</v>
      </c>
      <c r="AS24" s="144">
        <v>29</v>
      </c>
      <c r="AT24" s="144">
        <v>0</v>
      </c>
      <c r="AU24" s="144">
        <v>0</v>
      </c>
      <c r="AV24" s="155">
        <v>16</v>
      </c>
      <c r="AW24" s="144">
        <v>7</v>
      </c>
      <c r="AX24" s="144">
        <v>0</v>
      </c>
      <c r="AY24" s="144">
        <v>2</v>
      </c>
      <c r="AZ24" s="144">
        <v>1</v>
      </c>
      <c r="BA24" s="144">
        <v>0</v>
      </c>
      <c r="BB24" s="144">
        <v>4</v>
      </c>
      <c r="BC24" s="144">
        <v>2</v>
      </c>
      <c r="BD24" s="155">
        <v>8</v>
      </c>
      <c r="BE24" s="144">
        <v>2</v>
      </c>
      <c r="BF24" s="144">
        <v>0</v>
      </c>
      <c r="BG24" s="144">
        <v>0</v>
      </c>
      <c r="BH24" s="156">
        <v>0</v>
      </c>
      <c r="BI24" s="215">
        <v>2</v>
      </c>
      <c r="BJ24" s="224">
        <v>2</v>
      </c>
      <c r="BK24" s="224">
        <v>1</v>
      </c>
      <c r="BL24" s="224">
        <v>1</v>
      </c>
      <c r="BM24" s="215">
        <v>21</v>
      </c>
      <c r="BN24" s="188"/>
    </row>
    <row r="25" spans="1:66" s="108" customFormat="1" ht="9.9499999999999993" customHeight="1">
      <c r="A25" s="210"/>
      <c r="B25" s="210"/>
      <c r="C25" s="163"/>
      <c r="D25" s="213" t="s">
        <v>3</v>
      </c>
      <c r="E25" s="214">
        <f t="shared" si="13"/>
        <v>372</v>
      </c>
      <c r="F25" s="144">
        <v>10</v>
      </c>
      <c r="G25" s="144">
        <v>7</v>
      </c>
      <c r="H25" s="144">
        <v>3</v>
      </c>
      <c r="I25" s="144">
        <v>0</v>
      </c>
      <c r="J25" s="144">
        <v>7</v>
      </c>
      <c r="K25" s="144">
        <v>0</v>
      </c>
      <c r="L25" s="144">
        <v>0</v>
      </c>
      <c r="M25" s="144">
        <v>7</v>
      </c>
      <c r="N25" s="144">
        <v>0</v>
      </c>
      <c r="O25" s="144">
        <v>31</v>
      </c>
      <c r="P25" s="144">
        <v>9</v>
      </c>
      <c r="Q25" s="144">
        <v>10</v>
      </c>
      <c r="R25" s="144">
        <v>7</v>
      </c>
      <c r="S25" s="144">
        <v>5</v>
      </c>
      <c r="T25" s="144">
        <v>0</v>
      </c>
      <c r="U25" s="144">
        <v>0</v>
      </c>
      <c r="V25" s="225">
        <v>10</v>
      </c>
      <c r="W25" s="225">
        <v>9</v>
      </c>
      <c r="X25" s="144">
        <v>46</v>
      </c>
      <c r="Y25" s="156">
        <v>125</v>
      </c>
      <c r="Z25" s="144">
        <v>14</v>
      </c>
      <c r="AA25" s="144">
        <v>12</v>
      </c>
      <c r="AB25" s="144">
        <v>2</v>
      </c>
      <c r="AC25" s="144">
        <v>0</v>
      </c>
      <c r="AD25" s="156">
        <v>22</v>
      </c>
      <c r="AE25" s="144">
        <v>11</v>
      </c>
      <c r="AF25" s="226">
        <v>8</v>
      </c>
      <c r="AG25" s="172">
        <v>3</v>
      </c>
      <c r="AH25" s="172">
        <v>0</v>
      </c>
      <c r="AI25" s="225">
        <v>0</v>
      </c>
      <c r="AJ25" s="225">
        <v>0</v>
      </c>
      <c r="AK25" s="144">
        <v>9</v>
      </c>
      <c r="AL25" s="144">
        <v>6</v>
      </c>
      <c r="AM25" s="144">
        <v>3</v>
      </c>
      <c r="AN25" s="144">
        <v>0</v>
      </c>
      <c r="AO25" s="144">
        <f t="shared" si="12"/>
        <v>6</v>
      </c>
      <c r="AP25" s="144">
        <v>1</v>
      </c>
      <c r="AQ25" s="144">
        <v>1</v>
      </c>
      <c r="AR25" s="144">
        <v>1</v>
      </c>
      <c r="AS25" s="144">
        <v>1</v>
      </c>
      <c r="AT25" s="144">
        <v>2</v>
      </c>
      <c r="AU25" s="144">
        <v>0</v>
      </c>
      <c r="AV25" s="144">
        <v>17</v>
      </c>
      <c r="AW25" s="144">
        <v>1</v>
      </c>
      <c r="AX25" s="144">
        <v>1</v>
      </c>
      <c r="AY25" s="144">
        <v>0</v>
      </c>
      <c r="AZ25" s="144">
        <v>4</v>
      </c>
      <c r="BA25" s="144">
        <v>3</v>
      </c>
      <c r="BB25" s="144">
        <v>4</v>
      </c>
      <c r="BC25" s="144">
        <v>4</v>
      </c>
      <c r="BD25" s="155">
        <v>7</v>
      </c>
      <c r="BE25" s="144">
        <v>0</v>
      </c>
      <c r="BF25" s="144">
        <v>0</v>
      </c>
      <c r="BG25" s="144">
        <v>0</v>
      </c>
      <c r="BH25" s="156">
        <v>0</v>
      </c>
      <c r="BI25" s="215">
        <v>2</v>
      </c>
      <c r="BJ25" s="224">
        <v>1</v>
      </c>
      <c r="BK25" s="224">
        <v>3</v>
      </c>
      <c r="BL25" s="224">
        <v>1</v>
      </c>
      <c r="BM25" s="215">
        <v>48</v>
      </c>
      <c r="BN25" s="188"/>
    </row>
    <row r="26" spans="1:66" s="108" customFormat="1" ht="9.9499999999999993" customHeight="1">
      <c r="A26" s="210"/>
      <c r="B26" s="210"/>
      <c r="C26" s="163"/>
      <c r="D26" s="213" t="s">
        <v>4</v>
      </c>
      <c r="E26" s="214">
        <f t="shared" si="13"/>
        <v>472</v>
      </c>
      <c r="F26" s="144">
        <v>23</v>
      </c>
      <c r="G26" s="144">
        <v>23</v>
      </c>
      <c r="H26" s="144">
        <v>0</v>
      </c>
      <c r="I26" s="144">
        <v>0</v>
      </c>
      <c r="J26" s="144">
        <v>3</v>
      </c>
      <c r="K26" s="144">
        <v>0</v>
      </c>
      <c r="L26" s="144">
        <v>0</v>
      </c>
      <c r="M26" s="144">
        <v>3</v>
      </c>
      <c r="N26" s="144">
        <v>0</v>
      </c>
      <c r="O26" s="144">
        <v>25</v>
      </c>
      <c r="P26" s="144">
        <v>0</v>
      </c>
      <c r="Q26" s="144">
        <v>8</v>
      </c>
      <c r="R26" s="144">
        <v>17</v>
      </c>
      <c r="S26" s="144">
        <v>0</v>
      </c>
      <c r="T26" s="144">
        <v>0</v>
      </c>
      <c r="U26" s="144">
        <v>0</v>
      </c>
      <c r="V26" s="225">
        <v>4</v>
      </c>
      <c r="W26" s="225">
        <v>5</v>
      </c>
      <c r="X26" s="144">
        <v>80</v>
      </c>
      <c r="Y26" s="156">
        <v>162</v>
      </c>
      <c r="Z26" s="144">
        <v>97</v>
      </c>
      <c r="AA26" s="144">
        <v>20</v>
      </c>
      <c r="AB26" s="144">
        <v>77</v>
      </c>
      <c r="AC26" s="144">
        <v>0</v>
      </c>
      <c r="AD26" s="226">
        <v>16</v>
      </c>
      <c r="AE26" s="144">
        <v>29</v>
      </c>
      <c r="AF26" s="156">
        <v>24</v>
      </c>
      <c r="AG26" s="148">
        <v>5</v>
      </c>
      <c r="AH26" s="144">
        <v>0</v>
      </c>
      <c r="AI26" s="144">
        <v>0</v>
      </c>
      <c r="AJ26" s="144">
        <v>0</v>
      </c>
      <c r="AK26" s="144">
        <v>2</v>
      </c>
      <c r="AL26" s="144">
        <v>2</v>
      </c>
      <c r="AM26" s="144">
        <v>0</v>
      </c>
      <c r="AN26" s="144">
        <v>0</v>
      </c>
      <c r="AO26" s="155">
        <f t="shared" si="12"/>
        <v>3</v>
      </c>
      <c r="AP26" s="144">
        <v>0</v>
      </c>
      <c r="AQ26" s="144">
        <v>0</v>
      </c>
      <c r="AR26" s="144">
        <v>0</v>
      </c>
      <c r="AS26" s="144">
        <v>3</v>
      </c>
      <c r="AT26" s="144">
        <v>0</v>
      </c>
      <c r="AU26" s="144">
        <v>0</v>
      </c>
      <c r="AV26" s="144">
        <v>13</v>
      </c>
      <c r="AW26" s="144">
        <v>2</v>
      </c>
      <c r="AX26" s="144">
        <v>0</v>
      </c>
      <c r="AY26" s="144">
        <v>8</v>
      </c>
      <c r="AZ26" s="144">
        <v>1</v>
      </c>
      <c r="BA26" s="144">
        <v>0</v>
      </c>
      <c r="BB26" s="144">
        <v>2</v>
      </c>
      <c r="BC26" s="144">
        <v>0</v>
      </c>
      <c r="BD26" s="155">
        <v>6</v>
      </c>
      <c r="BE26" s="144">
        <v>1</v>
      </c>
      <c r="BF26" s="144">
        <v>1</v>
      </c>
      <c r="BG26" s="144">
        <v>0</v>
      </c>
      <c r="BH26" s="156">
        <v>0</v>
      </c>
      <c r="BI26" s="215">
        <v>3</v>
      </c>
      <c r="BJ26" s="224">
        <v>0</v>
      </c>
      <c r="BK26" s="224">
        <v>1</v>
      </c>
      <c r="BL26" s="224">
        <v>0</v>
      </c>
      <c r="BM26" s="215">
        <v>4</v>
      </c>
      <c r="BN26" s="188"/>
    </row>
    <row r="27" spans="1:66" s="108" customFormat="1" ht="9.9499999999999993" customHeight="1">
      <c r="A27" s="210"/>
      <c r="B27" s="210"/>
      <c r="C27" s="163"/>
      <c r="D27" s="213" t="s">
        <v>5</v>
      </c>
      <c r="E27" s="214">
        <f t="shared" si="13"/>
        <v>43</v>
      </c>
      <c r="F27" s="144">
        <v>3</v>
      </c>
      <c r="G27" s="144">
        <v>3</v>
      </c>
      <c r="H27" s="144">
        <v>0</v>
      </c>
      <c r="I27" s="144">
        <v>0</v>
      </c>
      <c r="J27" s="144">
        <v>1</v>
      </c>
      <c r="K27" s="225">
        <v>0</v>
      </c>
      <c r="L27" s="225">
        <v>1</v>
      </c>
      <c r="M27" s="144">
        <v>0</v>
      </c>
      <c r="N27" s="225">
        <v>0</v>
      </c>
      <c r="O27" s="144">
        <v>6</v>
      </c>
      <c r="P27" s="144">
        <v>0</v>
      </c>
      <c r="Q27" s="144">
        <v>1</v>
      </c>
      <c r="R27" s="144">
        <v>4</v>
      </c>
      <c r="S27" s="144">
        <v>0</v>
      </c>
      <c r="T27" s="144">
        <v>0</v>
      </c>
      <c r="U27" s="144">
        <v>1</v>
      </c>
      <c r="V27" s="225">
        <v>0</v>
      </c>
      <c r="W27" s="225">
        <v>2</v>
      </c>
      <c r="X27" s="144">
        <v>1</v>
      </c>
      <c r="Y27" s="156">
        <v>2</v>
      </c>
      <c r="Z27" s="144">
        <v>2</v>
      </c>
      <c r="AA27" s="144">
        <v>1</v>
      </c>
      <c r="AB27" s="144">
        <v>1</v>
      </c>
      <c r="AC27" s="144">
        <v>0</v>
      </c>
      <c r="AD27" s="156">
        <v>0</v>
      </c>
      <c r="AE27" s="144">
        <v>21</v>
      </c>
      <c r="AF27" s="156">
        <v>15</v>
      </c>
      <c r="AG27" s="148">
        <v>4</v>
      </c>
      <c r="AH27" s="144">
        <v>2</v>
      </c>
      <c r="AI27" s="144">
        <v>0</v>
      </c>
      <c r="AJ27" s="144">
        <v>0</v>
      </c>
      <c r="AK27" s="144">
        <v>2</v>
      </c>
      <c r="AL27" s="144">
        <v>1</v>
      </c>
      <c r="AM27" s="144">
        <v>1</v>
      </c>
      <c r="AN27" s="144">
        <v>0</v>
      </c>
      <c r="AO27" s="155">
        <f t="shared" si="12"/>
        <v>0</v>
      </c>
      <c r="AP27" s="144">
        <v>0</v>
      </c>
      <c r="AQ27" s="144">
        <v>0</v>
      </c>
      <c r="AR27" s="144">
        <v>0</v>
      </c>
      <c r="AS27" s="144">
        <v>0</v>
      </c>
      <c r="AT27" s="144">
        <v>0</v>
      </c>
      <c r="AU27" s="144">
        <v>0</v>
      </c>
      <c r="AV27" s="144">
        <v>1</v>
      </c>
      <c r="AW27" s="144">
        <v>0</v>
      </c>
      <c r="AX27" s="144">
        <v>0</v>
      </c>
      <c r="AY27" s="144">
        <v>1</v>
      </c>
      <c r="AZ27" s="144">
        <v>0</v>
      </c>
      <c r="BA27" s="144">
        <v>0</v>
      </c>
      <c r="BB27" s="144">
        <v>0</v>
      </c>
      <c r="BC27" s="144">
        <v>0</v>
      </c>
      <c r="BD27" s="155">
        <v>1</v>
      </c>
      <c r="BE27" s="144">
        <v>0</v>
      </c>
      <c r="BF27" s="144">
        <v>0</v>
      </c>
      <c r="BG27" s="144">
        <v>0</v>
      </c>
      <c r="BH27" s="156">
        <v>0</v>
      </c>
      <c r="BI27" s="215">
        <v>1</v>
      </c>
      <c r="BJ27" s="224">
        <v>0</v>
      </c>
      <c r="BK27" s="224">
        <v>0</v>
      </c>
      <c r="BL27" s="224">
        <v>0</v>
      </c>
      <c r="BM27" s="215">
        <v>1</v>
      </c>
      <c r="BN27" s="188"/>
    </row>
    <row r="28" spans="1:66" s="108" customFormat="1" ht="9.9499999999999993" customHeight="1">
      <c r="A28" s="211"/>
      <c r="B28" s="210"/>
      <c r="C28" s="163"/>
      <c r="D28" s="213" t="s">
        <v>6</v>
      </c>
      <c r="E28" s="214">
        <f t="shared" si="13"/>
        <v>174</v>
      </c>
      <c r="F28" s="228">
        <v>7</v>
      </c>
      <c r="G28" s="229">
        <v>6</v>
      </c>
      <c r="H28" s="230">
        <v>1</v>
      </c>
      <c r="I28" s="230">
        <v>0</v>
      </c>
      <c r="J28" s="228">
        <v>5</v>
      </c>
      <c r="K28" s="230">
        <v>0</v>
      </c>
      <c r="L28" s="230">
        <v>0</v>
      </c>
      <c r="M28" s="228">
        <v>5</v>
      </c>
      <c r="N28" s="230">
        <v>0</v>
      </c>
      <c r="O28" s="228">
        <v>21</v>
      </c>
      <c r="P28" s="228">
        <v>3</v>
      </c>
      <c r="Q28" s="228">
        <v>8</v>
      </c>
      <c r="R28" s="228">
        <v>10</v>
      </c>
      <c r="S28" s="228">
        <v>0</v>
      </c>
      <c r="T28" s="228">
        <v>0</v>
      </c>
      <c r="U28" s="228">
        <v>0</v>
      </c>
      <c r="V28" s="230">
        <v>1</v>
      </c>
      <c r="W28" s="230">
        <v>0</v>
      </c>
      <c r="X28" s="228">
        <v>13</v>
      </c>
      <c r="Y28" s="231">
        <v>39</v>
      </c>
      <c r="Z28" s="228">
        <v>22</v>
      </c>
      <c r="AA28" s="228">
        <v>8</v>
      </c>
      <c r="AB28" s="228">
        <v>14</v>
      </c>
      <c r="AC28" s="228">
        <v>0</v>
      </c>
      <c r="AD28" s="231">
        <v>4</v>
      </c>
      <c r="AE28" s="228">
        <v>15</v>
      </c>
      <c r="AF28" s="231">
        <v>12</v>
      </c>
      <c r="AG28" s="181">
        <v>3</v>
      </c>
      <c r="AH28" s="228">
        <v>0</v>
      </c>
      <c r="AI28" s="228">
        <v>0</v>
      </c>
      <c r="AJ28" s="228">
        <v>0</v>
      </c>
      <c r="AK28" s="177">
        <v>0</v>
      </c>
      <c r="AL28" s="230">
        <v>0</v>
      </c>
      <c r="AM28" s="230">
        <v>0</v>
      </c>
      <c r="AN28" s="230">
        <v>0</v>
      </c>
      <c r="AO28" s="177">
        <f t="shared" si="12"/>
        <v>5</v>
      </c>
      <c r="AP28" s="228">
        <v>0</v>
      </c>
      <c r="AQ28" s="228">
        <v>0</v>
      </c>
      <c r="AR28" s="228">
        <v>0</v>
      </c>
      <c r="AS28" s="228">
        <v>4</v>
      </c>
      <c r="AT28" s="228">
        <v>0</v>
      </c>
      <c r="AU28" s="228">
        <v>1</v>
      </c>
      <c r="AV28" s="228">
        <v>20</v>
      </c>
      <c r="AW28" s="228">
        <v>1</v>
      </c>
      <c r="AX28" s="228">
        <v>3</v>
      </c>
      <c r="AY28" s="228">
        <v>8</v>
      </c>
      <c r="AZ28" s="228">
        <v>8</v>
      </c>
      <c r="BA28" s="228">
        <v>0</v>
      </c>
      <c r="BB28" s="228">
        <v>0</v>
      </c>
      <c r="BC28" s="228">
        <v>0</v>
      </c>
      <c r="BD28" s="177">
        <v>0</v>
      </c>
      <c r="BE28" s="228">
        <v>0</v>
      </c>
      <c r="BF28" s="228">
        <v>0</v>
      </c>
      <c r="BG28" s="228">
        <v>0</v>
      </c>
      <c r="BH28" s="231">
        <v>0</v>
      </c>
      <c r="BI28" s="232">
        <v>0</v>
      </c>
      <c r="BJ28" s="233">
        <v>0</v>
      </c>
      <c r="BK28" s="233">
        <v>0</v>
      </c>
      <c r="BL28" s="233">
        <v>0</v>
      </c>
      <c r="BM28" s="232">
        <v>22</v>
      </c>
      <c r="BN28" s="194"/>
    </row>
    <row r="29" spans="1:66" s="108" customFormat="1" ht="15" customHeight="1">
      <c r="A29" s="234" t="s">
        <v>86</v>
      </c>
      <c r="B29" s="235"/>
      <c r="C29" s="235"/>
      <c r="D29" s="235"/>
      <c r="E29" s="236"/>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235"/>
      <c r="AF29" s="235"/>
      <c r="AG29" s="235"/>
      <c r="AH29" s="235"/>
      <c r="AI29" s="235"/>
      <c r="AJ29" s="235"/>
      <c r="AK29" s="235"/>
      <c r="AL29" s="235"/>
      <c r="AM29" s="235"/>
      <c r="AN29" s="194"/>
      <c r="AO29" s="194"/>
      <c r="AP29" s="194"/>
      <c r="AQ29" s="194"/>
      <c r="AR29" s="194"/>
      <c r="AS29" s="194"/>
      <c r="AT29" s="194"/>
      <c r="AU29" s="194"/>
      <c r="AV29" s="194"/>
      <c r="AW29" s="194"/>
      <c r="AX29" s="194"/>
      <c r="AY29" s="194"/>
      <c r="AZ29" s="194"/>
      <c r="BA29" s="188"/>
      <c r="BB29" s="188"/>
      <c r="BC29" s="188"/>
      <c r="BD29" s="188"/>
      <c r="BE29" s="188"/>
      <c r="BF29" s="188"/>
      <c r="BG29" s="188"/>
      <c r="BH29" s="188"/>
      <c r="BI29" s="237"/>
      <c r="BJ29" s="194"/>
      <c r="BK29" s="194"/>
      <c r="BL29" s="194"/>
      <c r="BM29" s="194"/>
      <c r="BN29" s="194"/>
    </row>
    <row r="30" spans="1:66">
      <c r="A30" s="238"/>
      <c r="B30" s="238"/>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S30" s="239"/>
      <c r="AT30" s="239"/>
      <c r="AU30" s="239"/>
      <c r="AV30" s="239"/>
      <c r="AW30" s="239"/>
      <c r="AX30" s="239"/>
      <c r="AY30" s="239"/>
      <c r="AZ30" s="239"/>
      <c r="BA30" s="239"/>
      <c r="BB30" s="239"/>
      <c r="BC30" s="239"/>
      <c r="BD30" s="239"/>
      <c r="BE30" s="239"/>
      <c r="BF30" s="239"/>
      <c r="BG30" s="239"/>
      <c r="BH30" s="240"/>
      <c r="BI30" s="239"/>
      <c r="BJ30" s="239"/>
      <c r="BK30" s="239"/>
      <c r="BL30" s="239"/>
      <c r="BM30" s="239"/>
      <c r="BN30" s="239"/>
    </row>
    <row r="31" spans="1:66">
      <c r="A31" s="238"/>
      <c r="B31" s="238"/>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S31" s="239"/>
      <c r="AT31" s="239"/>
      <c r="AU31" s="239"/>
      <c r="AV31" s="239"/>
      <c r="AW31" s="239"/>
      <c r="AX31" s="239"/>
      <c r="AY31" s="239"/>
      <c r="AZ31" s="239"/>
      <c r="BA31" s="239"/>
      <c r="BB31" s="239"/>
      <c r="BC31" s="239"/>
      <c r="BD31" s="239"/>
      <c r="BE31" s="239"/>
      <c r="BF31" s="239"/>
      <c r="BG31" s="239"/>
      <c r="BH31" s="240"/>
      <c r="BI31" s="239"/>
      <c r="BJ31" s="239"/>
      <c r="BK31" s="239"/>
      <c r="BL31" s="239"/>
      <c r="BM31" s="239"/>
      <c r="BN31" s="239"/>
    </row>
    <row r="32" spans="1:66">
      <c r="A32" s="238"/>
      <c r="B32" s="238"/>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S32" s="239"/>
      <c r="AT32" s="239"/>
      <c r="AU32" s="239"/>
      <c r="AV32" s="239"/>
      <c r="AW32" s="239"/>
      <c r="AX32" s="239"/>
      <c r="AY32" s="239"/>
      <c r="AZ32" s="239"/>
      <c r="BA32" s="239"/>
      <c r="BB32" s="239"/>
      <c r="BC32" s="239"/>
      <c r="BD32" s="239"/>
      <c r="BE32" s="239"/>
      <c r="BF32" s="239"/>
      <c r="BG32" s="239"/>
      <c r="BH32" s="240"/>
      <c r="BI32" s="239"/>
      <c r="BJ32" s="239"/>
      <c r="BK32" s="239"/>
      <c r="BM32" s="239"/>
      <c r="BN32" s="239"/>
    </row>
    <row r="33" spans="1:66">
      <c r="A33" s="238"/>
      <c r="B33" s="238"/>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S33" s="239"/>
      <c r="AT33" s="239"/>
      <c r="AU33" s="239"/>
      <c r="AV33" s="239"/>
      <c r="AW33" s="239"/>
      <c r="AX33" s="239"/>
      <c r="AY33" s="239"/>
      <c r="AZ33" s="239"/>
      <c r="BA33" s="239"/>
      <c r="BB33" s="239"/>
      <c r="BC33" s="239"/>
      <c r="BD33" s="239"/>
      <c r="BE33" s="239"/>
      <c r="BF33" s="239"/>
      <c r="BG33" s="239"/>
      <c r="BH33" s="240"/>
      <c r="BI33" s="239"/>
      <c r="BJ33" s="239"/>
      <c r="BK33" s="239"/>
      <c r="BL33" s="239"/>
      <c r="BM33" s="239"/>
      <c r="BN33" s="239"/>
    </row>
    <row r="34" spans="1:66">
      <c r="A34" s="238"/>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S34" s="239"/>
      <c r="AT34" s="239"/>
      <c r="AU34" s="239"/>
      <c r="AV34" s="239"/>
      <c r="AW34" s="239"/>
      <c r="AX34" s="239"/>
      <c r="AY34" s="239"/>
      <c r="AZ34" s="239"/>
      <c r="BA34" s="239"/>
      <c r="BB34" s="239"/>
      <c r="BC34" s="239"/>
      <c r="BD34" s="239"/>
      <c r="BE34" s="239"/>
      <c r="BF34" s="239"/>
      <c r="BG34" s="239"/>
      <c r="BH34" s="240"/>
      <c r="BI34" s="239"/>
      <c r="BJ34" s="239"/>
      <c r="BK34" s="239"/>
      <c r="BL34" s="239"/>
      <c r="BM34" s="239"/>
      <c r="BN34" s="239"/>
    </row>
    <row r="35" spans="1:66">
      <c r="A35" s="238"/>
      <c r="B35" s="238"/>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S35" s="239"/>
      <c r="AT35" s="239"/>
      <c r="AU35" s="239"/>
      <c r="AV35" s="239"/>
      <c r="AW35" s="239"/>
      <c r="AX35" s="239"/>
      <c r="AY35" s="239"/>
      <c r="AZ35" s="239"/>
      <c r="BA35" s="239"/>
      <c r="BB35" s="239"/>
      <c r="BC35" s="239"/>
      <c r="BD35" s="239"/>
      <c r="BE35" s="239"/>
      <c r="BF35" s="239"/>
      <c r="BG35" s="239"/>
      <c r="BH35" s="240"/>
      <c r="BI35" s="239"/>
      <c r="BJ35" s="239"/>
      <c r="BK35" s="239"/>
      <c r="BL35" s="239"/>
      <c r="BM35" s="239"/>
      <c r="BN35" s="239"/>
    </row>
    <row r="36" spans="1:66">
      <c r="A36" s="238"/>
      <c r="B36" s="23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S36" s="239"/>
      <c r="AT36" s="239"/>
      <c r="AU36" s="239"/>
      <c r="AV36" s="239"/>
      <c r="AW36" s="239"/>
      <c r="AX36" s="239"/>
      <c r="AY36" s="239"/>
      <c r="AZ36" s="239"/>
      <c r="BA36" s="239"/>
      <c r="BB36" s="239"/>
      <c r="BC36" s="239"/>
      <c r="BD36" s="239"/>
      <c r="BE36" s="239"/>
      <c r="BF36" s="239"/>
      <c r="BG36" s="239"/>
      <c r="BH36" s="240"/>
      <c r="BI36" s="239"/>
      <c r="BJ36" s="239"/>
      <c r="BK36" s="239"/>
      <c r="BL36" s="239"/>
      <c r="BM36" s="239"/>
      <c r="BN36" s="239"/>
    </row>
    <row r="37" spans="1:66">
      <c r="A37" s="238"/>
      <c r="B37" s="23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S37" s="239"/>
      <c r="AT37" s="239"/>
      <c r="AU37" s="239"/>
      <c r="AV37" s="239"/>
      <c r="AW37" s="239"/>
      <c r="AX37" s="239"/>
      <c r="AY37" s="239"/>
      <c r="AZ37" s="239"/>
      <c r="BA37" s="239"/>
      <c r="BB37" s="239"/>
      <c r="BC37" s="239"/>
      <c r="BD37" s="239"/>
      <c r="BE37" s="239"/>
      <c r="BF37" s="239"/>
      <c r="BG37" s="239"/>
      <c r="BH37" s="240"/>
      <c r="BI37" s="239"/>
      <c r="BJ37" s="239"/>
      <c r="BK37" s="239"/>
      <c r="BL37" s="239"/>
      <c r="BM37" s="239"/>
      <c r="BN37" s="239"/>
    </row>
    <row r="38" spans="1:66">
      <c r="A38" s="238"/>
      <c r="B38" s="238"/>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S38" s="239"/>
      <c r="AT38" s="239"/>
      <c r="AU38" s="239"/>
      <c r="AV38" s="239"/>
      <c r="AW38" s="239"/>
      <c r="AX38" s="239"/>
      <c r="AY38" s="239"/>
      <c r="AZ38" s="239"/>
      <c r="BA38" s="239"/>
      <c r="BB38" s="239"/>
      <c r="BC38" s="239"/>
      <c r="BD38" s="239"/>
      <c r="BE38" s="239"/>
      <c r="BF38" s="239"/>
      <c r="BG38" s="239"/>
      <c r="BH38" s="240"/>
      <c r="BI38" s="239"/>
      <c r="BJ38" s="239"/>
      <c r="BK38" s="239"/>
      <c r="BL38" s="239"/>
      <c r="BM38" s="239"/>
      <c r="BN38" s="239"/>
    </row>
    <row r="39" spans="1:66">
      <c r="A39" s="238"/>
      <c r="B39" s="238"/>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S39" s="239"/>
      <c r="AT39" s="239"/>
      <c r="AU39" s="239"/>
      <c r="AV39" s="239"/>
      <c r="AW39" s="239"/>
      <c r="AX39" s="239"/>
      <c r="AY39" s="239"/>
      <c r="AZ39" s="239"/>
      <c r="BA39" s="239"/>
      <c r="BB39" s="239"/>
      <c r="BC39" s="239"/>
      <c r="BD39" s="239"/>
      <c r="BE39" s="239"/>
      <c r="BF39" s="239"/>
      <c r="BG39" s="239"/>
      <c r="BH39" s="240"/>
      <c r="BI39" s="239"/>
      <c r="BJ39" s="239"/>
      <c r="BK39" s="239"/>
      <c r="BL39" s="239"/>
      <c r="BM39" s="239"/>
      <c r="BN39" s="239"/>
    </row>
    <row r="40" spans="1:66">
      <c r="A40" s="238"/>
      <c r="B40" s="238"/>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S40" s="239"/>
      <c r="AT40" s="239"/>
      <c r="AU40" s="239"/>
      <c r="AV40" s="239"/>
      <c r="AW40" s="239"/>
      <c r="AX40" s="239"/>
      <c r="AY40" s="239"/>
      <c r="AZ40" s="239"/>
      <c r="BA40" s="239"/>
      <c r="BB40" s="239"/>
      <c r="BC40" s="239"/>
      <c r="BD40" s="239"/>
      <c r="BE40" s="239"/>
      <c r="BF40" s="239"/>
      <c r="BG40" s="239"/>
      <c r="BH40" s="240"/>
      <c r="BI40" s="239"/>
      <c r="BJ40" s="239"/>
      <c r="BK40" s="239"/>
      <c r="BL40" s="239"/>
      <c r="BM40" s="239"/>
      <c r="BN40" s="239"/>
    </row>
    <row r="41" spans="1:66">
      <c r="A41" s="238"/>
      <c r="B41" s="238"/>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S41" s="239"/>
      <c r="AT41" s="239"/>
      <c r="AU41" s="239"/>
      <c r="AV41" s="239"/>
      <c r="AW41" s="239"/>
      <c r="AX41" s="239"/>
      <c r="AY41" s="239"/>
      <c r="AZ41" s="239"/>
      <c r="BA41" s="239"/>
      <c r="BB41" s="239"/>
      <c r="BC41" s="239"/>
      <c r="BD41" s="239"/>
      <c r="BE41" s="239"/>
      <c r="BF41" s="239"/>
      <c r="BG41" s="239"/>
      <c r="BH41" s="240"/>
      <c r="BI41" s="239"/>
      <c r="BJ41" s="239"/>
      <c r="BK41" s="239"/>
      <c r="BL41" s="239"/>
      <c r="BM41" s="239"/>
      <c r="BN41" s="239"/>
    </row>
    <row r="42" spans="1:66">
      <c r="A42" s="238"/>
      <c r="B42" s="238"/>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S42" s="239"/>
      <c r="AT42" s="239"/>
      <c r="AU42" s="239"/>
      <c r="AV42" s="239"/>
      <c r="AW42" s="239"/>
      <c r="AX42" s="239"/>
      <c r="AY42" s="239"/>
      <c r="AZ42" s="239"/>
      <c r="BA42" s="239"/>
      <c r="BB42" s="239"/>
      <c r="BC42" s="239"/>
      <c r="BD42" s="239"/>
      <c r="BE42" s="239"/>
      <c r="BF42" s="239"/>
      <c r="BG42" s="239"/>
      <c r="BH42" s="240"/>
      <c r="BI42" s="239"/>
      <c r="BJ42" s="239"/>
      <c r="BK42" s="239"/>
      <c r="BL42" s="239"/>
      <c r="BM42" s="239"/>
      <c r="BN42" s="239"/>
    </row>
    <row r="43" spans="1:66">
      <c r="A43" s="238"/>
      <c r="B43" s="238"/>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S43" s="239"/>
      <c r="AT43" s="239"/>
      <c r="AU43" s="239"/>
      <c r="AV43" s="239"/>
      <c r="AW43" s="239"/>
      <c r="AX43" s="239"/>
      <c r="AY43" s="239"/>
      <c r="AZ43" s="239"/>
      <c r="BA43" s="239"/>
      <c r="BB43" s="239"/>
      <c r="BC43" s="239"/>
      <c r="BD43" s="239"/>
      <c r="BE43" s="239"/>
      <c r="BF43" s="239"/>
      <c r="BG43" s="239"/>
      <c r="BH43" s="240"/>
      <c r="BI43" s="239"/>
      <c r="BJ43" s="239"/>
      <c r="BK43" s="239"/>
      <c r="BL43" s="239"/>
      <c r="BM43" s="239"/>
      <c r="BN43" s="239"/>
    </row>
    <row r="44" spans="1:66">
      <c r="A44" s="238"/>
      <c r="B44" s="238"/>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S44" s="239"/>
      <c r="AT44" s="239"/>
      <c r="AU44" s="239"/>
      <c r="AV44" s="239"/>
      <c r="AW44" s="239"/>
      <c r="AX44" s="239"/>
      <c r="AY44" s="239"/>
      <c r="AZ44" s="239"/>
      <c r="BA44" s="239"/>
      <c r="BB44" s="239"/>
      <c r="BC44" s="239"/>
      <c r="BD44" s="239"/>
      <c r="BE44" s="239"/>
      <c r="BF44" s="239"/>
      <c r="BG44" s="239"/>
      <c r="BH44" s="240"/>
      <c r="BI44" s="239"/>
      <c r="BJ44" s="239"/>
      <c r="BK44" s="239"/>
      <c r="BL44" s="239"/>
      <c r="BM44" s="239"/>
      <c r="BN44" s="239"/>
    </row>
    <row r="45" spans="1:66">
      <c r="A45" s="238"/>
      <c r="B45" s="238"/>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S45" s="239"/>
      <c r="AT45" s="239"/>
      <c r="AU45" s="239"/>
      <c r="AV45" s="239"/>
      <c r="AW45" s="239"/>
      <c r="AX45" s="239"/>
      <c r="AY45" s="239"/>
      <c r="AZ45" s="239"/>
      <c r="BA45" s="239"/>
      <c r="BB45" s="239"/>
      <c r="BC45" s="239"/>
      <c r="BD45" s="239"/>
      <c r="BE45" s="239"/>
      <c r="BF45" s="239"/>
      <c r="BG45" s="239"/>
      <c r="BH45" s="240"/>
      <c r="BI45" s="239"/>
      <c r="BJ45" s="239"/>
      <c r="BK45" s="239"/>
      <c r="BL45" s="239"/>
      <c r="BM45" s="239"/>
      <c r="BN45" s="239"/>
    </row>
    <row r="46" spans="1:66">
      <c r="A46" s="238"/>
      <c r="B46" s="238"/>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S46" s="239"/>
      <c r="AT46" s="239"/>
      <c r="AU46" s="239"/>
      <c r="AV46" s="239"/>
      <c r="AW46" s="239"/>
      <c r="AX46" s="239"/>
      <c r="AY46" s="239"/>
      <c r="AZ46" s="239"/>
      <c r="BA46" s="239"/>
      <c r="BB46" s="239"/>
      <c r="BC46" s="239"/>
      <c r="BD46" s="239"/>
      <c r="BE46" s="239"/>
      <c r="BF46" s="239"/>
      <c r="BG46" s="239"/>
      <c r="BH46" s="240"/>
      <c r="BI46" s="239"/>
      <c r="BJ46" s="239"/>
      <c r="BK46" s="239"/>
      <c r="BL46" s="239"/>
      <c r="BM46" s="239"/>
      <c r="BN46" s="239"/>
    </row>
    <row r="47" spans="1:66">
      <c r="A47" s="238"/>
      <c r="B47" s="238"/>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S47" s="239"/>
      <c r="AT47" s="239"/>
      <c r="AU47" s="239"/>
      <c r="AV47" s="239"/>
      <c r="AW47" s="239"/>
      <c r="AX47" s="239"/>
      <c r="AY47" s="239"/>
      <c r="AZ47" s="239"/>
      <c r="BA47" s="239"/>
      <c r="BB47" s="239"/>
      <c r="BC47" s="239"/>
      <c r="BD47" s="239"/>
      <c r="BE47" s="239"/>
      <c r="BF47" s="239"/>
      <c r="BG47" s="239"/>
      <c r="BH47" s="240"/>
      <c r="BI47" s="239"/>
      <c r="BJ47" s="239"/>
      <c r="BK47" s="239"/>
      <c r="BL47" s="239"/>
      <c r="BM47" s="239"/>
      <c r="BN47" s="239"/>
    </row>
    <row r="48" spans="1:66">
      <c r="A48" s="238"/>
      <c r="B48" s="238"/>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S48" s="239"/>
      <c r="AT48" s="239"/>
      <c r="AU48" s="239"/>
      <c r="AV48" s="239"/>
      <c r="AW48" s="239"/>
      <c r="AX48" s="239"/>
      <c r="AY48" s="239"/>
      <c r="AZ48" s="239"/>
      <c r="BA48" s="239"/>
      <c r="BB48" s="239"/>
      <c r="BC48" s="239"/>
      <c r="BD48" s="239"/>
      <c r="BE48" s="239"/>
      <c r="BF48" s="239"/>
      <c r="BG48" s="239"/>
      <c r="BH48" s="240"/>
      <c r="BI48" s="239"/>
      <c r="BJ48" s="239"/>
      <c r="BK48" s="239"/>
      <c r="BL48" s="239"/>
      <c r="BM48" s="239"/>
      <c r="BN48" s="239"/>
    </row>
    <row r="49" spans="1:66">
      <c r="A49" s="238"/>
      <c r="B49" s="238"/>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S49" s="239"/>
      <c r="AT49" s="239"/>
      <c r="AU49" s="239"/>
      <c r="AV49" s="239"/>
      <c r="AW49" s="239"/>
      <c r="AX49" s="239"/>
      <c r="AY49" s="239"/>
      <c r="AZ49" s="239"/>
      <c r="BA49" s="239"/>
      <c r="BB49" s="239"/>
      <c r="BC49" s="239"/>
      <c r="BD49" s="239"/>
      <c r="BE49" s="239"/>
      <c r="BF49" s="239"/>
      <c r="BG49" s="239"/>
      <c r="BH49" s="240"/>
      <c r="BI49" s="239"/>
      <c r="BJ49" s="239"/>
      <c r="BK49" s="239"/>
      <c r="BL49" s="239"/>
      <c r="BM49" s="239"/>
      <c r="BN49" s="239"/>
    </row>
    <row r="50" spans="1:66">
      <c r="A50" s="238"/>
      <c r="B50" s="238"/>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40"/>
      <c r="BI50" s="239"/>
      <c r="BJ50" s="239"/>
      <c r="BK50" s="239"/>
      <c r="BL50" s="239"/>
      <c r="BM50" s="239"/>
      <c r="BN50" s="239"/>
    </row>
    <row r="51" spans="1:66">
      <c r="A51" s="238"/>
      <c r="B51" s="238"/>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40"/>
      <c r="BJ51" s="239"/>
      <c r="BK51" s="239"/>
      <c r="BL51" s="239"/>
      <c r="BM51" s="239"/>
      <c r="BN51" s="239"/>
    </row>
    <row r="52" spans="1:66">
      <c r="A52" s="238"/>
      <c r="B52" s="238"/>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40"/>
      <c r="BJ52" s="239"/>
      <c r="BK52" s="239"/>
      <c r="BL52" s="239"/>
      <c r="BM52" s="239"/>
      <c r="BN52" s="239"/>
    </row>
    <row r="53" spans="1:66">
      <c r="A53" s="238"/>
      <c r="B53" s="238"/>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40"/>
      <c r="BJ53" s="239"/>
      <c r="BK53" s="239"/>
      <c r="BL53" s="239"/>
      <c r="BM53" s="239"/>
      <c r="BN53" s="239"/>
    </row>
    <row r="54" spans="1:66">
      <c r="A54" s="238"/>
      <c r="B54" s="238"/>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40"/>
      <c r="BJ54" s="239"/>
      <c r="BK54" s="239"/>
      <c r="BL54" s="239"/>
      <c r="BM54" s="239"/>
      <c r="BN54" s="239"/>
    </row>
    <row r="55" spans="1:66">
      <c r="A55" s="238"/>
      <c r="B55" s="238"/>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40"/>
      <c r="BJ55" s="239"/>
      <c r="BK55" s="239"/>
      <c r="BL55" s="239"/>
      <c r="BM55" s="239"/>
      <c r="BN55" s="239"/>
    </row>
    <row r="56" spans="1:66">
      <c r="A56" s="238"/>
      <c r="B56" s="238"/>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40"/>
      <c r="BJ56" s="239"/>
      <c r="BK56" s="239"/>
      <c r="BL56" s="239"/>
      <c r="BM56" s="239"/>
      <c r="BN56" s="239"/>
    </row>
    <row r="57" spans="1:66">
      <c r="A57" s="238"/>
      <c r="B57" s="238"/>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40"/>
      <c r="BJ57" s="239"/>
      <c r="BK57" s="239"/>
      <c r="BL57" s="239"/>
      <c r="BM57" s="239"/>
      <c r="BN57" s="239"/>
    </row>
    <row r="58" spans="1:66">
      <c r="A58" s="238"/>
      <c r="B58" s="238"/>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40"/>
      <c r="BJ58" s="239"/>
      <c r="BK58" s="239"/>
      <c r="BL58" s="239"/>
      <c r="BM58" s="239"/>
      <c r="BN58" s="239"/>
    </row>
    <row r="59" spans="1:66">
      <c r="A59" s="238"/>
      <c r="B59" s="238"/>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40"/>
      <c r="BJ59" s="239"/>
      <c r="BK59" s="239"/>
      <c r="BL59" s="239"/>
      <c r="BM59" s="239"/>
      <c r="BN59" s="239"/>
    </row>
    <row r="60" spans="1:66">
      <c r="A60" s="238"/>
      <c r="B60" s="238"/>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40"/>
      <c r="BJ60" s="239"/>
      <c r="BK60" s="239"/>
      <c r="BL60" s="239"/>
      <c r="BM60" s="239"/>
      <c r="BN60" s="239"/>
    </row>
    <row r="61" spans="1:66">
      <c r="A61" s="238"/>
      <c r="B61" s="238"/>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40"/>
      <c r="BJ61" s="239"/>
      <c r="BK61" s="239"/>
      <c r="BL61" s="239"/>
      <c r="BM61" s="239"/>
      <c r="BN61" s="239"/>
    </row>
    <row r="62" spans="1:66">
      <c r="A62" s="238"/>
      <c r="B62" s="238"/>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40"/>
      <c r="BJ62" s="239"/>
      <c r="BK62" s="239"/>
      <c r="BL62" s="239"/>
      <c r="BM62" s="239"/>
      <c r="BN62" s="239"/>
    </row>
    <row r="63" spans="1:66">
      <c r="A63" s="238"/>
      <c r="B63" s="238"/>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40"/>
      <c r="BJ63" s="239"/>
      <c r="BK63" s="239"/>
      <c r="BL63" s="239"/>
      <c r="BM63" s="239"/>
      <c r="BN63" s="239"/>
    </row>
    <row r="64" spans="1:66">
      <c r="A64" s="238"/>
      <c r="B64" s="238"/>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40"/>
      <c r="BJ64" s="239"/>
      <c r="BK64" s="239"/>
      <c r="BL64" s="239"/>
      <c r="BM64" s="239"/>
      <c r="BN64" s="239"/>
    </row>
    <row r="65" spans="1:66">
      <c r="A65" s="238"/>
      <c r="B65" s="238"/>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40"/>
      <c r="BJ65" s="239"/>
      <c r="BK65" s="239"/>
      <c r="BL65" s="239"/>
      <c r="BM65" s="239"/>
      <c r="BN65" s="239"/>
    </row>
    <row r="66" spans="1:66">
      <c r="A66" s="238"/>
      <c r="B66" s="238"/>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40"/>
      <c r="BJ66" s="239"/>
      <c r="BK66" s="239"/>
      <c r="BL66" s="239"/>
      <c r="BM66" s="239"/>
      <c r="BN66" s="239"/>
    </row>
    <row r="67" spans="1:66">
      <c r="A67" s="238"/>
      <c r="B67" s="238"/>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40"/>
      <c r="BJ67" s="239"/>
      <c r="BK67" s="239"/>
      <c r="BL67" s="239"/>
      <c r="BM67" s="239"/>
      <c r="BN67" s="239"/>
    </row>
    <row r="68" spans="1:66">
      <c r="A68" s="238"/>
      <c r="B68" s="238"/>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40"/>
      <c r="BJ68" s="239"/>
      <c r="BK68" s="239"/>
      <c r="BL68" s="239"/>
      <c r="BM68" s="239"/>
      <c r="BN68" s="239"/>
    </row>
    <row r="69" spans="1:66">
      <c r="A69" s="238"/>
      <c r="B69" s="238"/>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40"/>
      <c r="BJ69" s="239"/>
      <c r="BK69" s="239"/>
      <c r="BL69" s="239"/>
      <c r="BM69" s="239"/>
      <c r="BN69" s="239"/>
    </row>
    <row r="70" spans="1:66">
      <c r="A70" s="238"/>
      <c r="B70" s="238"/>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40"/>
      <c r="BJ70" s="239"/>
      <c r="BK70" s="239"/>
      <c r="BL70" s="239"/>
      <c r="BM70" s="239"/>
      <c r="BN70" s="239"/>
    </row>
    <row r="71" spans="1:66">
      <c r="A71" s="238"/>
      <c r="B71" s="238"/>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40"/>
      <c r="BJ71" s="239"/>
      <c r="BK71" s="239"/>
      <c r="BL71" s="239"/>
      <c r="BM71" s="239"/>
      <c r="BN71" s="239"/>
    </row>
    <row r="72" spans="1:66">
      <c r="A72" s="238"/>
      <c r="B72" s="238"/>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40"/>
      <c r="BJ72" s="239"/>
      <c r="BK72" s="239"/>
      <c r="BL72" s="239"/>
      <c r="BM72" s="239"/>
      <c r="BN72" s="239"/>
    </row>
    <row r="73" spans="1:66">
      <c r="A73" s="238"/>
      <c r="B73" s="238"/>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40"/>
      <c r="BJ73" s="239"/>
      <c r="BK73" s="239"/>
      <c r="BL73" s="239"/>
      <c r="BM73" s="239"/>
      <c r="BN73" s="239"/>
    </row>
    <row r="74" spans="1:66">
      <c r="A74" s="238"/>
      <c r="B74" s="238"/>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40"/>
      <c r="BJ74" s="239"/>
      <c r="BK74" s="239"/>
      <c r="BL74" s="239"/>
      <c r="BM74" s="239"/>
      <c r="BN74" s="239"/>
    </row>
    <row r="75" spans="1:66">
      <c r="A75" s="238"/>
      <c r="B75" s="238"/>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40"/>
      <c r="BJ75" s="239"/>
      <c r="BK75" s="239"/>
      <c r="BL75" s="239"/>
      <c r="BM75" s="239"/>
      <c r="BN75" s="239"/>
    </row>
    <row r="76" spans="1:66">
      <c r="A76" s="238"/>
      <c r="B76" s="238"/>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40"/>
      <c r="BJ76" s="239"/>
      <c r="BK76" s="239"/>
      <c r="BL76" s="239"/>
      <c r="BM76" s="239"/>
      <c r="BN76" s="239"/>
    </row>
    <row r="77" spans="1:66">
      <c r="A77" s="238"/>
      <c r="B77" s="238"/>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40"/>
      <c r="BJ77" s="239"/>
      <c r="BK77" s="239"/>
      <c r="BL77" s="239"/>
      <c r="BM77" s="239"/>
      <c r="BN77" s="239"/>
    </row>
    <row r="78" spans="1:66">
      <c r="A78" s="238"/>
      <c r="B78" s="238"/>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40"/>
      <c r="BJ78" s="239"/>
      <c r="BK78" s="239"/>
      <c r="BL78" s="239"/>
      <c r="BM78" s="239"/>
      <c r="BN78" s="239"/>
    </row>
    <row r="79" spans="1:66">
      <c r="A79" s="238"/>
      <c r="B79" s="238"/>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40"/>
      <c r="BJ79" s="239"/>
      <c r="BK79" s="239"/>
      <c r="BL79" s="239"/>
      <c r="BM79" s="239"/>
      <c r="BN79" s="239"/>
    </row>
    <row r="80" spans="1:66">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40"/>
      <c r="BJ80" s="239"/>
      <c r="BK80" s="239"/>
      <c r="BL80" s="239"/>
      <c r="BM80" s="239"/>
      <c r="BN80" s="239"/>
    </row>
    <row r="81" spans="1:66">
      <c r="A81" s="238"/>
      <c r="B81" s="238"/>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40"/>
      <c r="BJ81" s="239"/>
      <c r="BK81" s="239"/>
      <c r="BL81" s="239"/>
      <c r="BM81" s="239"/>
      <c r="BN81" s="239"/>
    </row>
    <row r="82" spans="1:66">
      <c r="A82" s="238"/>
      <c r="B82" s="238"/>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40"/>
      <c r="BJ82" s="239"/>
      <c r="BK82" s="239"/>
      <c r="BL82" s="239"/>
      <c r="BM82" s="239"/>
      <c r="BN82" s="239"/>
    </row>
    <row r="83" spans="1:66">
      <c r="A83" s="238"/>
      <c r="B83" s="238"/>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40"/>
      <c r="BJ83" s="239"/>
      <c r="BK83" s="239"/>
      <c r="BL83" s="239"/>
      <c r="BM83" s="239"/>
      <c r="BN83" s="239"/>
    </row>
    <row r="84" spans="1:66">
      <c r="A84" s="238"/>
      <c r="B84" s="238"/>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40"/>
      <c r="BJ84" s="239"/>
      <c r="BK84" s="239"/>
      <c r="BL84" s="239"/>
      <c r="BM84" s="239"/>
      <c r="BN84" s="239"/>
    </row>
    <row r="85" spans="1:66">
      <c r="A85" s="238"/>
      <c r="B85" s="238"/>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40"/>
      <c r="BJ85" s="239"/>
      <c r="BK85" s="239"/>
      <c r="BL85" s="239"/>
      <c r="BM85" s="239"/>
      <c r="BN85" s="239"/>
    </row>
    <row r="86" spans="1:66">
      <c r="A86" s="238"/>
      <c r="B86" s="238"/>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40"/>
      <c r="BJ86" s="239"/>
      <c r="BK86" s="239"/>
      <c r="BL86" s="239"/>
      <c r="BM86" s="239"/>
      <c r="BN86" s="239"/>
    </row>
    <row r="87" spans="1:66">
      <c r="A87" s="238"/>
      <c r="B87" s="238"/>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40"/>
      <c r="BJ87" s="239"/>
      <c r="BK87" s="239"/>
      <c r="BL87" s="239"/>
      <c r="BM87" s="239"/>
      <c r="BN87" s="239"/>
    </row>
    <row r="88" spans="1:66">
      <c r="A88" s="238"/>
      <c r="B88" s="238"/>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40"/>
      <c r="BJ88" s="239"/>
      <c r="BK88" s="239"/>
      <c r="BL88" s="239"/>
      <c r="BM88" s="239"/>
      <c r="BN88" s="239"/>
    </row>
    <row r="89" spans="1:66">
      <c r="A89" s="238"/>
      <c r="B89" s="238"/>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40"/>
      <c r="BJ89" s="239"/>
      <c r="BK89" s="239"/>
      <c r="BL89" s="239"/>
      <c r="BM89" s="239"/>
      <c r="BN89" s="239"/>
    </row>
    <row r="90" spans="1:66">
      <c r="A90" s="238"/>
      <c r="B90" s="238"/>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40"/>
      <c r="BJ90" s="239"/>
      <c r="BK90" s="239"/>
      <c r="BL90" s="239"/>
      <c r="BM90" s="239"/>
      <c r="BN90" s="239"/>
    </row>
    <row r="91" spans="1:66">
      <c r="A91" s="238"/>
      <c r="B91" s="238"/>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40"/>
      <c r="BJ91" s="239"/>
      <c r="BK91" s="239"/>
      <c r="BL91" s="239"/>
      <c r="BM91" s="239"/>
      <c r="BN91" s="239"/>
    </row>
    <row r="92" spans="1:66">
      <c r="A92" s="238"/>
      <c r="B92" s="238"/>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40"/>
      <c r="BJ92" s="239"/>
      <c r="BK92" s="239"/>
      <c r="BL92" s="239"/>
      <c r="BM92" s="239"/>
      <c r="BN92" s="239"/>
    </row>
    <row r="93" spans="1:66">
      <c r="A93" s="238"/>
      <c r="B93" s="238"/>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40"/>
      <c r="BJ93" s="239"/>
      <c r="BK93" s="239"/>
      <c r="BL93" s="239"/>
      <c r="BM93" s="239"/>
      <c r="BN93" s="239"/>
    </row>
    <row r="94" spans="1:66">
      <c r="A94" s="238"/>
      <c r="B94" s="238"/>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40"/>
      <c r="BJ94" s="239"/>
      <c r="BK94" s="239"/>
      <c r="BL94" s="239"/>
      <c r="BM94" s="239"/>
      <c r="BN94" s="239"/>
    </row>
    <row r="95" spans="1:66">
      <c r="A95" s="238"/>
      <c r="B95" s="238"/>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40"/>
      <c r="BJ95" s="239"/>
      <c r="BK95" s="239"/>
      <c r="BL95" s="239"/>
      <c r="BM95" s="239"/>
      <c r="BN95" s="239"/>
    </row>
    <row r="96" spans="1:66">
      <c r="A96" s="238"/>
      <c r="B96" s="238"/>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40"/>
      <c r="BJ96" s="239"/>
      <c r="BK96" s="239"/>
      <c r="BL96" s="239"/>
      <c r="BM96" s="239"/>
      <c r="BN96" s="239"/>
    </row>
    <row r="97" spans="1:66">
      <c r="A97" s="238"/>
      <c r="B97" s="238"/>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40"/>
      <c r="BJ97" s="239"/>
      <c r="BK97" s="239"/>
      <c r="BL97" s="239"/>
      <c r="BM97" s="239"/>
      <c r="BN97" s="239"/>
    </row>
    <row r="98" spans="1:66">
      <c r="A98" s="238"/>
      <c r="B98" s="238"/>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40"/>
      <c r="BJ98" s="239"/>
      <c r="BK98" s="239"/>
      <c r="BL98" s="239"/>
      <c r="BM98" s="239"/>
      <c r="BN98" s="239"/>
    </row>
    <row r="99" spans="1:66">
      <c r="A99" s="238"/>
      <c r="B99" s="238"/>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40"/>
      <c r="BJ99" s="239"/>
      <c r="BK99" s="239"/>
      <c r="BL99" s="239"/>
      <c r="BM99" s="239"/>
      <c r="BN99" s="239"/>
    </row>
    <row r="100" spans="1:66">
      <c r="A100" s="238"/>
      <c r="B100" s="238"/>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40"/>
      <c r="BJ100" s="239"/>
      <c r="BK100" s="239"/>
      <c r="BL100" s="239"/>
      <c r="BM100" s="239"/>
      <c r="BN100" s="239"/>
    </row>
    <row r="101" spans="1:66">
      <c r="A101" s="238"/>
      <c r="B101" s="238"/>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40"/>
      <c r="BJ101" s="239"/>
      <c r="BK101" s="239"/>
      <c r="BL101" s="239"/>
      <c r="BM101" s="239"/>
      <c r="BN101" s="239"/>
    </row>
    <row r="102" spans="1:66">
      <c r="A102" s="238"/>
      <c r="B102" s="238"/>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40"/>
      <c r="BJ102" s="239"/>
      <c r="BK102" s="239"/>
      <c r="BL102" s="239"/>
      <c r="BM102" s="239"/>
      <c r="BN102" s="239"/>
    </row>
    <row r="103" spans="1:66">
      <c r="A103" s="238"/>
      <c r="B103" s="238"/>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40"/>
      <c r="BJ103" s="239"/>
      <c r="BK103" s="239"/>
      <c r="BL103" s="239"/>
      <c r="BM103" s="239"/>
      <c r="BN103" s="239"/>
    </row>
    <row r="104" spans="1:66">
      <c r="A104" s="238"/>
      <c r="B104" s="238"/>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40"/>
      <c r="BJ104" s="239"/>
      <c r="BK104" s="239"/>
      <c r="BL104" s="239"/>
      <c r="BM104" s="239"/>
      <c r="BN104" s="239"/>
    </row>
    <row r="105" spans="1:66">
      <c r="A105" s="238"/>
      <c r="B105" s="238"/>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40"/>
      <c r="BJ105" s="239"/>
      <c r="BK105" s="239"/>
      <c r="BL105" s="239"/>
      <c r="BM105" s="239"/>
      <c r="BN105" s="239"/>
    </row>
    <row r="106" spans="1:66">
      <c r="A106" s="238"/>
      <c r="B106" s="238"/>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40"/>
      <c r="BJ106" s="239"/>
      <c r="BK106" s="239"/>
      <c r="BL106" s="239"/>
      <c r="BM106" s="239"/>
      <c r="BN106" s="239"/>
    </row>
    <row r="107" spans="1:66">
      <c r="A107" s="238"/>
      <c r="B107" s="238"/>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40"/>
      <c r="BJ107" s="239"/>
      <c r="BK107" s="239"/>
      <c r="BL107" s="239"/>
      <c r="BM107" s="239"/>
      <c r="BN107" s="239"/>
    </row>
    <row r="108" spans="1:66">
      <c r="A108" s="238"/>
      <c r="B108" s="238"/>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40"/>
      <c r="BJ108" s="239"/>
      <c r="BK108" s="239"/>
      <c r="BL108" s="239"/>
      <c r="BM108" s="239"/>
      <c r="BN108" s="239"/>
    </row>
    <row r="109" spans="1:66">
      <c r="A109" s="238"/>
      <c r="B109" s="238"/>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40"/>
      <c r="BJ109" s="239"/>
      <c r="BK109" s="239"/>
      <c r="BL109" s="239"/>
      <c r="BM109" s="239"/>
      <c r="BN109" s="239"/>
    </row>
    <row r="110" spans="1:66">
      <c r="A110" s="238"/>
      <c r="B110" s="238"/>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40"/>
      <c r="BJ110" s="239"/>
      <c r="BK110" s="239"/>
      <c r="BL110" s="239"/>
      <c r="BM110" s="239"/>
      <c r="BN110" s="239"/>
    </row>
    <row r="111" spans="1:66">
      <c r="A111" s="238"/>
      <c r="B111" s="238"/>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40"/>
      <c r="BJ111" s="239"/>
      <c r="BK111" s="239"/>
      <c r="BL111" s="239"/>
      <c r="BM111" s="239"/>
      <c r="BN111" s="239"/>
    </row>
    <row r="112" spans="1:66">
      <c r="A112" s="238"/>
      <c r="B112" s="238"/>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40"/>
      <c r="BJ112" s="239"/>
      <c r="BK112" s="239"/>
      <c r="BL112" s="239"/>
      <c r="BM112" s="239"/>
      <c r="BN112" s="239"/>
    </row>
    <row r="113" spans="1:66">
      <c r="A113" s="238"/>
      <c r="B113" s="238"/>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40"/>
      <c r="BJ113" s="239"/>
      <c r="BK113" s="239"/>
      <c r="BL113" s="239"/>
      <c r="BM113" s="239"/>
      <c r="BN113" s="239"/>
    </row>
    <row r="114" spans="1:66">
      <c r="A114" s="238"/>
      <c r="B114" s="238"/>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40"/>
      <c r="BJ114" s="239"/>
      <c r="BK114" s="239"/>
      <c r="BL114" s="239"/>
      <c r="BM114" s="239"/>
      <c r="BN114" s="239"/>
    </row>
    <row r="115" spans="1:66">
      <c r="A115" s="238"/>
      <c r="B115" s="238"/>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40"/>
      <c r="BJ115" s="239"/>
      <c r="BK115" s="239"/>
      <c r="BL115" s="239"/>
      <c r="BM115" s="239"/>
      <c r="BN115" s="239"/>
    </row>
    <row r="116" spans="1:66">
      <c r="A116" s="238"/>
      <c r="B116" s="238"/>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40"/>
      <c r="BJ116" s="239"/>
      <c r="BK116" s="239"/>
      <c r="BL116" s="239"/>
      <c r="BM116" s="239"/>
      <c r="BN116" s="239"/>
    </row>
    <row r="117" spans="1:66">
      <c r="A117" s="238"/>
      <c r="B117" s="238"/>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40"/>
      <c r="BJ117" s="239"/>
      <c r="BK117" s="239"/>
      <c r="BL117" s="239"/>
      <c r="BM117" s="239"/>
      <c r="BN117" s="239"/>
    </row>
    <row r="118" spans="1:66">
      <c r="A118" s="238"/>
      <c r="B118" s="238"/>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40"/>
      <c r="BJ118" s="239"/>
      <c r="BK118" s="239"/>
      <c r="BL118" s="239"/>
      <c r="BM118" s="239"/>
      <c r="BN118" s="239"/>
    </row>
    <row r="119" spans="1:66">
      <c r="A119" s="238"/>
      <c r="B119" s="238"/>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40"/>
      <c r="BJ119" s="239"/>
      <c r="BK119" s="239"/>
      <c r="BL119" s="239"/>
      <c r="BM119" s="239"/>
      <c r="BN119" s="239"/>
    </row>
    <row r="120" spans="1:66">
      <c r="A120" s="238"/>
      <c r="B120" s="238"/>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40"/>
      <c r="BJ120" s="239"/>
      <c r="BK120" s="239"/>
      <c r="BL120" s="239"/>
      <c r="BM120" s="239"/>
      <c r="BN120" s="239"/>
    </row>
    <row r="121" spans="1:66">
      <c r="A121" s="238"/>
      <c r="B121" s="238"/>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40"/>
      <c r="BJ121" s="239"/>
      <c r="BK121" s="239"/>
      <c r="BL121" s="239"/>
      <c r="BM121" s="239"/>
      <c r="BN121" s="239"/>
    </row>
    <row r="122" spans="1:66">
      <c r="A122" s="238"/>
      <c r="B122" s="238"/>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40"/>
      <c r="BJ122" s="239"/>
      <c r="BK122" s="239"/>
      <c r="BL122" s="239"/>
      <c r="BM122" s="239"/>
      <c r="BN122" s="239"/>
    </row>
    <row r="123" spans="1:66">
      <c r="A123" s="238"/>
      <c r="B123" s="238"/>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40"/>
      <c r="BJ123" s="239"/>
      <c r="BK123" s="239"/>
      <c r="BL123" s="239"/>
      <c r="BM123" s="239"/>
      <c r="BN123" s="239"/>
    </row>
    <row r="124" spans="1:66">
      <c r="A124" s="238"/>
      <c r="B124" s="238"/>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40"/>
      <c r="BJ124" s="239"/>
      <c r="BK124" s="239"/>
      <c r="BL124" s="239"/>
      <c r="BM124" s="239"/>
      <c r="BN124" s="239"/>
    </row>
    <row r="125" spans="1:66">
      <c r="A125" s="238"/>
      <c r="B125" s="238"/>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40"/>
      <c r="BJ125" s="239"/>
      <c r="BK125" s="239"/>
      <c r="BL125" s="239"/>
      <c r="BM125" s="239"/>
      <c r="BN125" s="239"/>
    </row>
    <row r="126" spans="1:66">
      <c r="A126" s="238"/>
      <c r="B126" s="238"/>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40"/>
      <c r="BJ126" s="239"/>
      <c r="BK126" s="239"/>
      <c r="BL126" s="239"/>
      <c r="BM126" s="239"/>
      <c r="BN126" s="239"/>
    </row>
    <row r="127" spans="1:66">
      <c r="A127" s="238"/>
      <c r="B127" s="238"/>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40"/>
      <c r="BJ127" s="239"/>
      <c r="BK127" s="239"/>
      <c r="BL127" s="239"/>
      <c r="BM127" s="239"/>
      <c r="BN127" s="239"/>
    </row>
    <row r="128" spans="1:66">
      <c r="A128" s="238"/>
      <c r="B128" s="238"/>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40"/>
      <c r="BJ128" s="239"/>
      <c r="BK128" s="239"/>
      <c r="BL128" s="239"/>
      <c r="BM128" s="239"/>
      <c r="BN128" s="239"/>
    </row>
    <row r="129" spans="1:66">
      <c r="A129" s="238"/>
      <c r="B129" s="238"/>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40"/>
      <c r="BJ129" s="239"/>
      <c r="BK129" s="239"/>
      <c r="BL129" s="239"/>
      <c r="BM129" s="239"/>
      <c r="BN129" s="239"/>
    </row>
    <row r="130" spans="1:66">
      <c r="A130" s="238"/>
      <c r="B130" s="238"/>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40"/>
      <c r="BJ130" s="239"/>
      <c r="BK130" s="239"/>
      <c r="BL130" s="239"/>
      <c r="BM130" s="239"/>
      <c r="BN130" s="239"/>
    </row>
    <row r="131" spans="1:66">
      <c r="A131" s="238"/>
      <c r="B131" s="238"/>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40"/>
      <c r="BJ131" s="239"/>
      <c r="BK131" s="239"/>
      <c r="BL131" s="239"/>
      <c r="BM131" s="239"/>
      <c r="BN131" s="239"/>
    </row>
    <row r="132" spans="1:66">
      <c r="A132" s="238"/>
      <c r="B132" s="238"/>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40"/>
      <c r="BJ132" s="239"/>
      <c r="BK132" s="239"/>
      <c r="BL132" s="239"/>
      <c r="BM132" s="239"/>
      <c r="BN132" s="239"/>
    </row>
    <row r="133" spans="1:66">
      <c r="A133" s="238"/>
      <c r="B133" s="238"/>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40"/>
      <c r="BJ133" s="239"/>
      <c r="BK133" s="239"/>
      <c r="BL133" s="239"/>
      <c r="BM133" s="239"/>
      <c r="BN133" s="239"/>
    </row>
    <row r="134" spans="1:66">
      <c r="A134" s="238"/>
      <c r="B134" s="238"/>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40"/>
      <c r="BJ134" s="239"/>
      <c r="BK134" s="239"/>
      <c r="BL134" s="239"/>
      <c r="BM134" s="239"/>
      <c r="BN134" s="239"/>
    </row>
    <row r="135" spans="1:66">
      <c r="A135" s="238"/>
      <c r="B135" s="238"/>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40"/>
      <c r="BJ135" s="239"/>
      <c r="BK135" s="239"/>
      <c r="BL135" s="239"/>
      <c r="BM135" s="239"/>
      <c r="BN135" s="239"/>
    </row>
    <row r="136" spans="1:66">
      <c r="A136" s="238"/>
      <c r="B136" s="238"/>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40"/>
      <c r="BJ136" s="239"/>
      <c r="BK136" s="239"/>
      <c r="BL136" s="239"/>
      <c r="BM136" s="239"/>
      <c r="BN136" s="239"/>
    </row>
    <row r="137" spans="1:66">
      <c r="A137" s="238"/>
      <c r="B137" s="238"/>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40"/>
      <c r="BJ137" s="239"/>
      <c r="BK137" s="239"/>
      <c r="BL137" s="239"/>
      <c r="BM137" s="239"/>
      <c r="BN137" s="239"/>
    </row>
    <row r="138" spans="1:66">
      <c r="A138" s="238"/>
      <c r="B138" s="238"/>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40"/>
      <c r="BJ138" s="239"/>
      <c r="BK138" s="239"/>
      <c r="BL138" s="239"/>
      <c r="BM138" s="239"/>
      <c r="BN138" s="239"/>
    </row>
    <row r="139" spans="1:66">
      <c r="A139" s="238"/>
      <c r="B139" s="238"/>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40"/>
      <c r="BJ139" s="239"/>
      <c r="BK139" s="239"/>
      <c r="BL139" s="239"/>
      <c r="BM139" s="239"/>
      <c r="BN139" s="239"/>
    </row>
    <row r="140" spans="1:66">
      <c r="A140" s="238"/>
      <c r="B140" s="238"/>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40"/>
      <c r="BJ140" s="239"/>
      <c r="BK140" s="239"/>
      <c r="BL140" s="239"/>
      <c r="BM140" s="239"/>
      <c r="BN140" s="239"/>
    </row>
    <row r="141" spans="1:66">
      <c r="A141" s="238"/>
      <c r="B141" s="238"/>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40"/>
      <c r="BJ141" s="239"/>
      <c r="BK141" s="239"/>
      <c r="BL141" s="239"/>
      <c r="BM141" s="239"/>
      <c r="BN141" s="239"/>
    </row>
    <row r="142" spans="1:66">
      <c r="A142" s="238"/>
      <c r="B142" s="238"/>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40"/>
      <c r="BJ142" s="239"/>
      <c r="BK142" s="239"/>
      <c r="BL142" s="239"/>
      <c r="BM142" s="239"/>
      <c r="BN142" s="239"/>
    </row>
    <row r="143" spans="1:66">
      <c r="A143" s="238"/>
      <c r="B143" s="238"/>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40"/>
      <c r="BJ143" s="239"/>
      <c r="BK143" s="239"/>
      <c r="BL143" s="239"/>
      <c r="BM143" s="239"/>
      <c r="BN143" s="239"/>
    </row>
    <row r="144" spans="1:66">
      <c r="A144" s="238"/>
      <c r="B144" s="238"/>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40"/>
      <c r="BJ144" s="239"/>
      <c r="BK144" s="239"/>
      <c r="BL144" s="239"/>
      <c r="BM144" s="239"/>
      <c r="BN144" s="239"/>
    </row>
    <row r="145" spans="1:66">
      <c r="A145" s="238"/>
      <c r="B145" s="238"/>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40"/>
      <c r="BJ145" s="239"/>
      <c r="BK145" s="239"/>
      <c r="BL145" s="239"/>
      <c r="BM145" s="239"/>
      <c r="BN145" s="239"/>
    </row>
    <row r="146" spans="1:66">
      <c r="A146" s="238"/>
      <c r="B146" s="238"/>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40"/>
      <c r="BJ146" s="239"/>
      <c r="BK146" s="239"/>
      <c r="BL146" s="239"/>
      <c r="BM146" s="239"/>
      <c r="BN146" s="239"/>
    </row>
    <row r="147" spans="1:66">
      <c r="A147" s="238"/>
      <c r="B147" s="238"/>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40"/>
      <c r="BJ147" s="239"/>
      <c r="BK147" s="239"/>
      <c r="BL147" s="239"/>
      <c r="BM147" s="239"/>
      <c r="BN147" s="239"/>
    </row>
    <row r="148" spans="1:66">
      <c r="A148" s="238"/>
      <c r="B148" s="238"/>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40"/>
      <c r="BJ148" s="239"/>
      <c r="BK148" s="239"/>
      <c r="BL148" s="239"/>
      <c r="BM148" s="239"/>
      <c r="BN148" s="239"/>
    </row>
    <row r="149" spans="1:66">
      <c r="A149" s="238"/>
      <c r="B149" s="238"/>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40"/>
      <c r="BJ149" s="239"/>
      <c r="BK149" s="239"/>
      <c r="BL149" s="239"/>
      <c r="BM149" s="239"/>
      <c r="BN149" s="239"/>
    </row>
    <row r="150" spans="1:66">
      <c r="A150" s="238"/>
      <c r="B150" s="238"/>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40"/>
      <c r="BJ150" s="239"/>
      <c r="BK150" s="239"/>
      <c r="BL150" s="239"/>
      <c r="BM150" s="239"/>
      <c r="BN150" s="239"/>
    </row>
    <row r="151" spans="1:66">
      <c r="A151" s="238"/>
      <c r="B151" s="238"/>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40"/>
      <c r="BJ151" s="239"/>
      <c r="BK151" s="239"/>
      <c r="BL151" s="239"/>
      <c r="BM151" s="239"/>
      <c r="BN151" s="239"/>
    </row>
    <row r="152" spans="1:66">
      <c r="A152" s="238"/>
      <c r="B152" s="238"/>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40"/>
      <c r="BJ152" s="239"/>
      <c r="BK152" s="239"/>
      <c r="BL152" s="239"/>
      <c r="BM152" s="239"/>
      <c r="BN152" s="239"/>
    </row>
    <row r="153" spans="1:66">
      <c r="A153" s="238"/>
      <c r="B153" s="238"/>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40"/>
      <c r="BJ153" s="239"/>
      <c r="BK153" s="239"/>
      <c r="BL153" s="239"/>
      <c r="BM153" s="239"/>
      <c r="BN153" s="239"/>
    </row>
    <row r="154" spans="1:66">
      <c r="A154" s="238"/>
      <c r="B154" s="238"/>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40"/>
      <c r="BJ154" s="239"/>
      <c r="BK154" s="239"/>
      <c r="BL154" s="239"/>
      <c r="BM154" s="239"/>
      <c r="BN154" s="239"/>
    </row>
    <row r="155" spans="1:66">
      <c r="A155" s="238"/>
      <c r="B155" s="238"/>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40"/>
      <c r="BJ155" s="239"/>
      <c r="BK155" s="239"/>
      <c r="BL155" s="239"/>
      <c r="BM155" s="239"/>
      <c r="BN155" s="239"/>
    </row>
    <row r="156" spans="1:66">
      <c r="A156" s="238"/>
      <c r="B156" s="238"/>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39"/>
      <c r="AY156" s="239"/>
      <c r="AZ156" s="239"/>
      <c r="BA156" s="239"/>
      <c r="BB156" s="239"/>
      <c r="BC156" s="239"/>
      <c r="BD156" s="239"/>
      <c r="BE156" s="239"/>
      <c r="BF156" s="239"/>
      <c r="BG156" s="239"/>
      <c r="BH156" s="239"/>
      <c r="BI156" s="240"/>
      <c r="BJ156" s="239"/>
      <c r="BK156" s="239"/>
      <c r="BL156" s="239"/>
      <c r="BM156" s="239"/>
      <c r="BN156" s="239"/>
    </row>
    <row r="157" spans="1:66">
      <c r="A157" s="238"/>
      <c r="B157" s="238"/>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40"/>
      <c r="BJ157" s="239"/>
      <c r="BK157" s="239"/>
      <c r="BL157" s="239"/>
      <c r="BM157" s="239"/>
      <c r="BN157" s="239"/>
    </row>
    <row r="158" spans="1:66">
      <c r="A158" s="238"/>
      <c r="B158" s="238"/>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40"/>
      <c r="BJ158" s="239"/>
      <c r="BK158" s="239"/>
      <c r="BL158" s="239"/>
      <c r="BM158" s="239"/>
      <c r="BN158" s="239"/>
    </row>
    <row r="159" spans="1:66">
      <c r="A159" s="238"/>
      <c r="B159" s="238"/>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40"/>
      <c r="BJ159" s="239"/>
      <c r="BK159" s="239"/>
      <c r="BL159" s="239"/>
      <c r="BM159" s="239"/>
      <c r="BN159" s="239"/>
    </row>
    <row r="160" spans="1:66">
      <c r="A160" s="238"/>
      <c r="B160" s="238"/>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40"/>
      <c r="BJ160" s="239"/>
      <c r="BK160" s="239"/>
      <c r="BL160" s="239"/>
      <c r="BM160" s="239"/>
      <c r="BN160" s="239"/>
    </row>
    <row r="161" spans="1:66">
      <c r="A161" s="238"/>
      <c r="B161" s="238"/>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40"/>
      <c r="BJ161" s="239"/>
      <c r="BK161" s="239"/>
      <c r="BL161" s="239"/>
      <c r="BM161" s="239"/>
      <c r="BN161" s="239"/>
    </row>
    <row r="162" spans="1:66">
      <c r="A162" s="238"/>
      <c r="B162" s="238"/>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39"/>
      <c r="BI162" s="240"/>
      <c r="BJ162" s="239"/>
      <c r="BK162" s="239"/>
      <c r="BL162" s="239"/>
      <c r="BM162" s="239"/>
      <c r="BN162" s="239"/>
    </row>
    <row r="163" spans="1:66">
      <c r="A163" s="238"/>
      <c r="B163" s="238"/>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39"/>
      <c r="BI163" s="240"/>
      <c r="BJ163" s="239"/>
      <c r="BK163" s="239"/>
      <c r="BL163" s="239"/>
      <c r="BM163" s="239"/>
      <c r="BN163" s="239"/>
    </row>
    <row r="164" spans="1:66">
      <c r="A164" s="238"/>
      <c r="B164" s="238"/>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40"/>
      <c r="BJ164" s="239"/>
      <c r="BK164" s="239"/>
      <c r="BL164" s="239"/>
      <c r="BM164" s="239"/>
      <c r="BN164" s="239"/>
    </row>
    <row r="165" spans="1:66">
      <c r="A165" s="238"/>
      <c r="B165" s="238"/>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40"/>
      <c r="BJ165" s="239"/>
      <c r="BK165" s="239"/>
      <c r="BL165" s="239"/>
      <c r="BM165" s="239"/>
      <c r="BN165" s="239"/>
    </row>
    <row r="166" spans="1:66">
      <c r="A166" s="238"/>
      <c r="B166" s="238"/>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40"/>
      <c r="BJ166" s="239"/>
      <c r="BK166" s="239"/>
      <c r="BL166" s="239"/>
      <c r="BM166" s="239"/>
      <c r="BN166" s="239"/>
    </row>
    <row r="167" spans="1:66">
      <c r="A167" s="238"/>
      <c r="B167" s="238"/>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40"/>
      <c r="BJ167" s="239"/>
      <c r="BK167" s="239"/>
      <c r="BL167" s="239"/>
      <c r="BM167" s="239"/>
      <c r="BN167" s="239"/>
    </row>
    <row r="168" spans="1:66">
      <c r="A168" s="238"/>
      <c r="B168" s="238"/>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40"/>
      <c r="BJ168" s="239"/>
      <c r="BK168" s="239"/>
      <c r="BL168" s="239"/>
      <c r="BM168" s="239"/>
      <c r="BN168" s="239"/>
    </row>
    <row r="169" spans="1:66">
      <c r="A169" s="238"/>
      <c r="B169" s="238"/>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40"/>
      <c r="BJ169" s="239"/>
      <c r="BK169" s="239"/>
      <c r="BL169" s="239"/>
      <c r="BM169" s="239"/>
      <c r="BN169" s="239"/>
    </row>
    <row r="170" spans="1:66">
      <c r="A170" s="238"/>
      <c r="B170" s="238"/>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40"/>
      <c r="BJ170" s="239"/>
      <c r="BK170" s="239"/>
      <c r="BL170" s="239"/>
      <c r="BM170" s="239"/>
      <c r="BN170" s="239"/>
    </row>
    <row r="171" spans="1:66">
      <c r="A171" s="238"/>
      <c r="B171" s="238"/>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40"/>
      <c r="BJ171" s="239"/>
      <c r="BK171" s="239"/>
      <c r="BL171" s="239"/>
      <c r="BM171" s="239"/>
      <c r="BN171" s="239"/>
    </row>
    <row r="172" spans="1:66">
      <c r="A172" s="238"/>
      <c r="B172" s="238"/>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40"/>
      <c r="BJ172" s="239"/>
      <c r="BK172" s="239"/>
      <c r="BL172" s="239"/>
      <c r="BM172" s="239"/>
      <c r="BN172" s="239"/>
    </row>
    <row r="173" spans="1:66">
      <c r="A173" s="238"/>
      <c r="B173" s="238"/>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40"/>
      <c r="BJ173" s="239"/>
      <c r="BK173" s="239"/>
      <c r="BL173" s="239"/>
      <c r="BM173" s="239"/>
      <c r="BN173" s="239"/>
    </row>
    <row r="174" spans="1:66">
      <c r="A174" s="238"/>
      <c r="B174" s="238"/>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39"/>
      <c r="AN174" s="239"/>
      <c r="AO174" s="239"/>
      <c r="AP174" s="239"/>
      <c r="AQ174" s="239"/>
      <c r="AR174" s="239"/>
      <c r="AS174" s="239"/>
      <c r="AT174" s="239"/>
      <c r="AU174" s="239"/>
      <c r="AV174" s="239"/>
      <c r="AW174" s="239"/>
      <c r="AX174" s="239"/>
      <c r="AY174" s="239"/>
      <c r="AZ174" s="239"/>
      <c r="BA174" s="239"/>
      <c r="BB174" s="239"/>
      <c r="BC174" s="239"/>
      <c r="BD174" s="239"/>
      <c r="BE174" s="239"/>
      <c r="BF174" s="239"/>
      <c r="BG174" s="239"/>
      <c r="BH174" s="239"/>
      <c r="BI174" s="240"/>
      <c r="BJ174" s="239"/>
      <c r="BK174" s="239"/>
      <c r="BL174" s="239"/>
      <c r="BM174" s="239"/>
      <c r="BN174" s="239"/>
    </row>
    <row r="175" spans="1:66">
      <c r="A175" s="238"/>
      <c r="B175" s="238"/>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40"/>
      <c r="BJ175" s="239"/>
      <c r="BK175" s="239"/>
      <c r="BL175" s="239"/>
      <c r="BM175" s="239"/>
      <c r="BN175" s="239"/>
    </row>
    <row r="176" spans="1:66">
      <c r="A176" s="238"/>
      <c r="B176" s="238"/>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39"/>
      <c r="AY176" s="239"/>
      <c r="AZ176" s="239"/>
      <c r="BA176" s="239"/>
      <c r="BB176" s="239"/>
      <c r="BC176" s="239"/>
      <c r="BD176" s="239"/>
      <c r="BE176" s="239"/>
      <c r="BF176" s="239"/>
      <c r="BG176" s="239"/>
      <c r="BH176" s="239"/>
      <c r="BI176" s="240"/>
      <c r="BJ176" s="239"/>
      <c r="BK176" s="239"/>
      <c r="BL176" s="239"/>
      <c r="BM176" s="239"/>
      <c r="BN176" s="239"/>
    </row>
    <row r="177" spans="1:66">
      <c r="A177" s="238"/>
      <c r="B177" s="238"/>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40"/>
      <c r="BJ177" s="239"/>
      <c r="BK177" s="239"/>
      <c r="BL177" s="239"/>
      <c r="BM177" s="239"/>
      <c r="BN177" s="239"/>
    </row>
    <row r="178" spans="1:66">
      <c r="A178" s="238"/>
      <c r="B178" s="238"/>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40"/>
      <c r="BJ178" s="239"/>
      <c r="BK178" s="239"/>
      <c r="BL178" s="239"/>
      <c r="BM178" s="239"/>
      <c r="BN178" s="239"/>
    </row>
    <row r="179" spans="1:66">
      <c r="A179" s="238"/>
      <c r="B179" s="238"/>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40"/>
      <c r="BJ179" s="239"/>
      <c r="BK179" s="239"/>
      <c r="BL179" s="239"/>
      <c r="BM179" s="239"/>
      <c r="BN179" s="239"/>
    </row>
    <row r="180" spans="1:66">
      <c r="A180" s="238"/>
      <c r="B180" s="238"/>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40"/>
      <c r="BJ180" s="239"/>
      <c r="BK180" s="239"/>
      <c r="BL180" s="239"/>
      <c r="BM180" s="239"/>
      <c r="BN180" s="239"/>
    </row>
    <row r="181" spans="1:66">
      <c r="A181" s="238"/>
      <c r="B181" s="238"/>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40"/>
      <c r="BJ181" s="239"/>
      <c r="BK181" s="239"/>
      <c r="BL181" s="239"/>
      <c r="BM181" s="239"/>
      <c r="BN181" s="239"/>
    </row>
    <row r="182" spans="1:66">
      <c r="A182" s="238"/>
      <c r="B182" s="238"/>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40"/>
      <c r="BJ182" s="239"/>
      <c r="BK182" s="239"/>
      <c r="BL182" s="239"/>
      <c r="BM182" s="239"/>
      <c r="BN182" s="239"/>
    </row>
    <row r="183" spans="1:66">
      <c r="A183" s="238"/>
      <c r="B183" s="238"/>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40"/>
      <c r="BJ183" s="239"/>
      <c r="BK183" s="239"/>
      <c r="BL183" s="239"/>
      <c r="BM183" s="239"/>
      <c r="BN183" s="239"/>
    </row>
    <row r="184" spans="1:66">
      <c r="A184" s="238"/>
      <c r="B184" s="238"/>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40"/>
      <c r="BJ184" s="239"/>
      <c r="BK184" s="239"/>
      <c r="BL184" s="239"/>
      <c r="BM184" s="239"/>
      <c r="BN184" s="239"/>
    </row>
    <row r="185" spans="1:66">
      <c r="A185" s="238"/>
      <c r="B185" s="238"/>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40"/>
      <c r="BJ185" s="239"/>
      <c r="BK185" s="239"/>
      <c r="BL185" s="239"/>
      <c r="BM185" s="239"/>
      <c r="BN185" s="239"/>
    </row>
    <row r="186" spans="1:66">
      <c r="A186" s="238"/>
      <c r="B186" s="238"/>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40"/>
      <c r="BJ186" s="239"/>
      <c r="BK186" s="239"/>
      <c r="BL186" s="239"/>
      <c r="BM186" s="239"/>
      <c r="BN186" s="239"/>
    </row>
    <row r="187" spans="1:66">
      <c r="A187" s="238"/>
      <c r="B187" s="238"/>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40"/>
      <c r="BJ187" s="239"/>
      <c r="BK187" s="239"/>
      <c r="BL187" s="239"/>
      <c r="BM187" s="239"/>
      <c r="BN187" s="239"/>
    </row>
    <row r="188" spans="1:66">
      <c r="A188" s="238"/>
      <c r="B188" s="238"/>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40"/>
      <c r="BJ188" s="239"/>
      <c r="BK188" s="239"/>
      <c r="BL188" s="239"/>
      <c r="BM188" s="239"/>
      <c r="BN188" s="239"/>
    </row>
    <row r="189" spans="1:66">
      <c r="A189" s="238"/>
      <c r="B189" s="238"/>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40"/>
      <c r="BJ189" s="239"/>
      <c r="BK189" s="239"/>
      <c r="BL189" s="239"/>
      <c r="BM189" s="239"/>
      <c r="BN189" s="239"/>
    </row>
    <row r="190" spans="1:66">
      <c r="A190" s="238"/>
      <c r="B190" s="238"/>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40"/>
      <c r="BJ190" s="239"/>
      <c r="BK190" s="239"/>
      <c r="BL190" s="239"/>
      <c r="BM190" s="239"/>
      <c r="BN190" s="239"/>
    </row>
    <row r="191" spans="1:66">
      <c r="A191" s="238"/>
      <c r="B191" s="238"/>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239"/>
      <c r="BF191" s="239"/>
      <c r="BG191" s="239"/>
      <c r="BH191" s="239"/>
      <c r="BI191" s="240"/>
      <c r="BJ191" s="239"/>
      <c r="BK191" s="239"/>
      <c r="BL191" s="239"/>
      <c r="BM191" s="239"/>
      <c r="BN191" s="239"/>
    </row>
    <row r="192" spans="1:66">
      <c r="A192" s="238"/>
      <c r="B192" s="238"/>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40"/>
      <c r="BJ192" s="239"/>
      <c r="BK192" s="239"/>
      <c r="BL192" s="239"/>
      <c r="BM192" s="239"/>
      <c r="BN192" s="239"/>
    </row>
    <row r="193" spans="1:66">
      <c r="A193" s="238"/>
      <c r="B193" s="238"/>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40"/>
      <c r="BJ193" s="239"/>
      <c r="BK193" s="239"/>
      <c r="BL193" s="239"/>
      <c r="BM193" s="239"/>
      <c r="BN193" s="239"/>
    </row>
    <row r="194" spans="1:66">
      <c r="A194" s="238"/>
      <c r="B194" s="238"/>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40"/>
      <c r="BJ194" s="239"/>
      <c r="BK194" s="239"/>
      <c r="BL194" s="239"/>
      <c r="BM194" s="239"/>
      <c r="BN194" s="239"/>
    </row>
    <row r="195" spans="1:66">
      <c r="A195" s="238"/>
      <c r="B195" s="238"/>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40"/>
      <c r="BJ195" s="239"/>
      <c r="BK195" s="239"/>
      <c r="BL195" s="239"/>
      <c r="BM195" s="239"/>
      <c r="BN195" s="239"/>
    </row>
    <row r="196" spans="1:66">
      <c r="A196" s="238"/>
      <c r="B196" s="238"/>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40"/>
      <c r="BJ196" s="239"/>
      <c r="BK196" s="239"/>
      <c r="BL196" s="239"/>
      <c r="BM196" s="239"/>
      <c r="BN196" s="239"/>
    </row>
    <row r="197" spans="1:66">
      <c r="A197" s="238"/>
      <c r="B197" s="238"/>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40"/>
      <c r="BJ197" s="239"/>
      <c r="BK197" s="239"/>
      <c r="BL197" s="239"/>
      <c r="BM197" s="239"/>
      <c r="BN197" s="239"/>
    </row>
    <row r="198" spans="1:66">
      <c r="A198" s="238"/>
      <c r="B198" s="238"/>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40"/>
      <c r="BJ198" s="239"/>
      <c r="BK198" s="239"/>
      <c r="BL198" s="239"/>
      <c r="BM198" s="239"/>
      <c r="BN198" s="239"/>
    </row>
    <row r="199" spans="1:66">
      <c r="A199" s="238"/>
      <c r="B199" s="238"/>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239"/>
      <c r="BE199" s="239"/>
      <c r="BF199" s="239"/>
      <c r="BG199" s="239"/>
      <c r="BH199" s="239"/>
      <c r="BI199" s="240"/>
      <c r="BJ199" s="239"/>
      <c r="BK199" s="239"/>
      <c r="BL199" s="239"/>
      <c r="BM199" s="239"/>
      <c r="BN199" s="239"/>
    </row>
    <row r="200" spans="1:66">
      <c r="A200" s="238"/>
      <c r="B200" s="238"/>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39"/>
      <c r="AQ200" s="239"/>
      <c r="AR200" s="239"/>
      <c r="AS200" s="239"/>
      <c r="AT200" s="239"/>
      <c r="AU200" s="239"/>
      <c r="AV200" s="239"/>
      <c r="AW200" s="239"/>
      <c r="AX200" s="239"/>
      <c r="AY200" s="239"/>
      <c r="AZ200" s="239"/>
      <c r="BA200" s="239"/>
      <c r="BB200" s="239"/>
      <c r="BC200" s="239"/>
      <c r="BD200" s="239"/>
      <c r="BE200" s="239"/>
      <c r="BF200" s="239"/>
      <c r="BG200" s="239"/>
      <c r="BH200" s="239"/>
      <c r="BI200" s="240"/>
      <c r="BJ200" s="239"/>
      <c r="BK200" s="239"/>
      <c r="BL200" s="239"/>
      <c r="BM200" s="239"/>
      <c r="BN200" s="239"/>
    </row>
    <row r="201" spans="1:66">
      <c r="A201" s="238"/>
      <c r="B201" s="238"/>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239"/>
      <c r="AL201" s="239"/>
      <c r="AM201" s="239"/>
      <c r="AN201" s="239"/>
      <c r="AO201" s="239"/>
      <c r="AP201" s="239"/>
      <c r="AQ201" s="239"/>
      <c r="AR201" s="239"/>
      <c r="AS201" s="239"/>
      <c r="AT201" s="239"/>
      <c r="AU201" s="239"/>
      <c r="AV201" s="239"/>
      <c r="AW201" s="239"/>
      <c r="AX201" s="239"/>
      <c r="AY201" s="239"/>
      <c r="AZ201" s="239"/>
      <c r="BA201" s="239"/>
      <c r="BB201" s="239"/>
      <c r="BC201" s="239"/>
      <c r="BD201" s="239"/>
      <c r="BE201" s="239"/>
      <c r="BF201" s="239"/>
      <c r="BG201" s="239"/>
      <c r="BH201" s="239"/>
      <c r="BI201" s="240"/>
      <c r="BJ201" s="239"/>
      <c r="BK201" s="239"/>
      <c r="BL201" s="239"/>
      <c r="BM201" s="239"/>
      <c r="BN201" s="239"/>
    </row>
    <row r="202" spans="1:66">
      <c r="A202" s="238"/>
      <c r="B202" s="238"/>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c r="BF202" s="239"/>
      <c r="BG202" s="239"/>
      <c r="BH202" s="239"/>
      <c r="BI202" s="240"/>
      <c r="BJ202" s="239"/>
      <c r="BK202" s="239"/>
      <c r="BL202" s="239"/>
      <c r="BM202" s="239"/>
      <c r="BN202" s="239"/>
    </row>
    <row r="203" spans="1:66">
      <c r="A203" s="238"/>
      <c r="B203" s="238"/>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40"/>
      <c r="BJ203" s="239"/>
      <c r="BK203" s="239"/>
      <c r="BL203" s="239"/>
      <c r="BM203" s="239"/>
      <c r="BN203" s="239"/>
    </row>
    <row r="204" spans="1:66">
      <c r="A204" s="238"/>
      <c r="B204" s="238"/>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40"/>
      <c r="BJ204" s="239"/>
      <c r="BK204" s="239"/>
      <c r="BL204" s="239"/>
      <c r="BM204" s="239"/>
      <c r="BN204" s="239"/>
    </row>
    <row r="205" spans="1:66">
      <c r="A205" s="238"/>
      <c r="B205" s="238"/>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40"/>
      <c r="BJ205" s="239"/>
      <c r="BK205" s="239"/>
      <c r="BL205" s="239"/>
      <c r="BM205" s="239"/>
      <c r="BN205" s="239"/>
    </row>
    <row r="206" spans="1:66">
      <c r="A206" s="238"/>
      <c r="B206" s="238"/>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239"/>
      <c r="AL206" s="239"/>
      <c r="AM206" s="239"/>
      <c r="AN206" s="239"/>
      <c r="AO206" s="239"/>
      <c r="AP206" s="239"/>
      <c r="AQ206" s="239"/>
      <c r="AR206" s="239"/>
      <c r="AS206" s="239"/>
      <c r="AT206" s="239"/>
      <c r="AU206" s="239"/>
      <c r="AV206" s="239"/>
      <c r="AW206" s="239"/>
      <c r="AX206" s="239"/>
      <c r="AY206" s="239"/>
      <c r="AZ206" s="239"/>
      <c r="BA206" s="239"/>
      <c r="BB206" s="239"/>
      <c r="BC206" s="239"/>
      <c r="BD206" s="239"/>
      <c r="BE206" s="239"/>
      <c r="BF206" s="239"/>
      <c r="BG206" s="239"/>
      <c r="BH206" s="239"/>
      <c r="BI206" s="240"/>
      <c r="BJ206" s="239"/>
      <c r="BK206" s="239"/>
      <c r="BL206" s="239"/>
      <c r="BM206" s="239"/>
      <c r="BN206" s="239"/>
    </row>
    <row r="207" spans="1:66">
      <c r="A207" s="238"/>
      <c r="B207" s="238"/>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239"/>
      <c r="AQ207" s="239"/>
      <c r="AR207" s="239"/>
      <c r="AS207" s="239"/>
      <c r="AT207" s="239"/>
      <c r="AU207" s="239"/>
      <c r="AV207" s="239"/>
      <c r="AW207" s="239"/>
      <c r="AX207" s="239"/>
      <c r="AY207" s="239"/>
      <c r="AZ207" s="239"/>
      <c r="BA207" s="239"/>
      <c r="BB207" s="239"/>
      <c r="BC207" s="239"/>
      <c r="BD207" s="239"/>
      <c r="BE207" s="239"/>
      <c r="BF207" s="239"/>
      <c r="BG207" s="239"/>
      <c r="BH207" s="239"/>
      <c r="BI207" s="240"/>
      <c r="BJ207" s="239"/>
      <c r="BK207" s="239"/>
      <c r="BL207" s="239"/>
      <c r="BM207" s="239"/>
      <c r="BN207" s="239"/>
    </row>
    <row r="208" spans="1:66">
      <c r="A208" s="238"/>
      <c r="B208" s="238"/>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39"/>
      <c r="AQ208" s="239"/>
      <c r="AR208" s="239"/>
      <c r="AS208" s="239"/>
      <c r="AT208" s="239"/>
      <c r="AU208" s="239"/>
      <c r="AV208" s="239"/>
      <c r="AW208" s="239"/>
      <c r="AX208" s="239"/>
      <c r="AY208" s="239"/>
      <c r="AZ208" s="239"/>
      <c r="BA208" s="239"/>
      <c r="BB208" s="239"/>
      <c r="BC208" s="239"/>
      <c r="BD208" s="239"/>
      <c r="BE208" s="239"/>
      <c r="BF208" s="239"/>
      <c r="BG208" s="239"/>
      <c r="BH208" s="239"/>
      <c r="BI208" s="240"/>
      <c r="BJ208" s="239"/>
      <c r="BK208" s="239"/>
      <c r="BL208" s="239"/>
      <c r="BM208" s="239"/>
      <c r="BN208" s="239"/>
    </row>
    <row r="209" spans="1:66">
      <c r="A209" s="238"/>
      <c r="B209" s="238"/>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39"/>
      <c r="AY209" s="239"/>
      <c r="AZ209" s="239"/>
      <c r="BA209" s="239"/>
      <c r="BB209" s="239"/>
      <c r="BC209" s="239"/>
      <c r="BD209" s="239"/>
      <c r="BE209" s="239"/>
      <c r="BF209" s="239"/>
      <c r="BG209" s="239"/>
      <c r="BH209" s="239"/>
      <c r="BI209" s="240"/>
      <c r="BJ209" s="239"/>
      <c r="BK209" s="239"/>
      <c r="BL209" s="239"/>
      <c r="BM209" s="239"/>
      <c r="BN209" s="239"/>
    </row>
    <row r="210" spans="1:66">
      <c r="A210" s="238"/>
      <c r="B210" s="238"/>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39"/>
      <c r="AQ210" s="239"/>
      <c r="AR210" s="239"/>
      <c r="AS210" s="239"/>
      <c r="AT210" s="239"/>
      <c r="AU210" s="239"/>
      <c r="AV210" s="239"/>
      <c r="AW210" s="239"/>
      <c r="AX210" s="239"/>
      <c r="AY210" s="239"/>
      <c r="AZ210" s="239"/>
      <c r="BA210" s="239"/>
      <c r="BB210" s="239"/>
      <c r="BC210" s="239"/>
      <c r="BD210" s="239"/>
      <c r="BE210" s="239"/>
      <c r="BF210" s="239"/>
      <c r="BG210" s="239"/>
      <c r="BH210" s="239"/>
      <c r="BI210" s="240"/>
      <c r="BJ210" s="239"/>
      <c r="BK210" s="239"/>
      <c r="BL210" s="239"/>
      <c r="BM210" s="239"/>
      <c r="BN210" s="239"/>
    </row>
    <row r="211" spans="1:66">
      <c r="A211" s="238"/>
      <c r="B211" s="238"/>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c r="BA211" s="239"/>
      <c r="BB211" s="239"/>
      <c r="BC211" s="239"/>
      <c r="BD211" s="239"/>
      <c r="BE211" s="239"/>
      <c r="BF211" s="239"/>
      <c r="BG211" s="239"/>
      <c r="BH211" s="239"/>
      <c r="BI211" s="240"/>
      <c r="BJ211" s="239"/>
      <c r="BK211" s="239"/>
      <c r="BL211" s="239"/>
      <c r="BM211" s="239"/>
      <c r="BN211" s="239"/>
    </row>
    <row r="212" spans="1:66">
      <c r="A212" s="238"/>
      <c r="B212" s="238"/>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239"/>
      <c r="BE212" s="239"/>
      <c r="BF212" s="239"/>
      <c r="BG212" s="239"/>
      <c r="BH212" s="239"/>
      <c r="BI212" s="240"/>
      <c r="BJ212" s="239"/>
      <c r="BK212" s="239"/>
      <c r="BL212" s="239"/>
      <c r="BM212" s="239"/>
      <c r="BN212" s="239"/>
    </row>
    <row r="213" spans="1:66">
      <c r="A213" s="238"/>
      <c r="B213" s="238"/>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40"/>
      <c r="BJ213" s="239"/>
      <c r="BK213" s="239"/>
      <c r="BL213" s="239"/>
      <c r="BM213" s="239"/>
      <c r="BN213" s="239"/>
    </row>
    <row r="214" spans="1:66">
      <c r="A214" s="238"/>
      <c r="B214" s="238"/>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40"/>
      <c r="BJ214" s="239"/>
      <c r="BK214" s="239"/>
      <c r="BL214" s="239"/>
      <c r="BM214" s="239"/>
      <c r="BN214" s="239"/>
    </row>
    <row r="215" spans="1:66">
      <c r="A215" s="238"/>
      <c r="B215" s="238"/>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c r="AJ215" s="239"/>
      <c r="AK215" s="239"/>
      <c r="AL215" s="239"/>
      <c r="AM215" s="239"/>
      <c r="AN215" s="239"/>
      <c r="AO215" s="239"/>
      <c r="AP215" s="239"/>
      <c r="AQ215" s="239"/>
      <c r="AR215" s="239"/>
      <c r="AS215" s="239"/>
      <c r="AT215" s="239"/>
      <c r="AU215" s="239"/>
      <c r="AV215" s="239"/>
      <c r="AW215" s="239"/>
      <c r="AX215" s="239"/>
      <c r="AY215" s="239"/>
      <c r="AZ215" s="239"/>
      <c r="BA215" s="239"/>
      <c r="BB215" s="239"/>
      <c r="BC215" s="239"/>
      <c r="BD215" s="239"/>
      <c r="BE215" s="239"/>
      <c r="BF215" s="239"/>
      <c r="BG215" s="239"/>
      <c r="BH215" s="239"/>
      <c r="BI215" s="240"/>
      <c r="BJ215" s="239"/>
      <c r="BK215" s="239"/>
      <c r="BL215" s="239"/>
      <c r="BM215" s="239"/>
      <c r="BN215" s="239"/>
    </row>
    <row r="216" spans="1:66">
      <c r="A216" s="238"/>
      <c r="B216" s="238"/>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40"/>
      <c r="BJ216" s="239"/>
      <c r="BK216" s="239"/>
      <c r="BL216" s="239"/>
      <c r="BM216" s="239"/>
      <c r="BN216" s="239"/>
    </row>
    <row r="217" spans="1:66">
      <c r="A217" s="238"/>
      <c r="B217" s="238"/>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40"/>
      <c r="BJ217" s="239"/>
      <c r="BK217" s="239"/>
      <c r="BL217" s="239"/>
      <c r="BM217" s="239"/>
      <c r="BN217" s="239"/>
    </row>
    <row r="218" spans="1:66">
      <c r="A218" s="238"/>
      <c r="B218" s="238"/>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40"/>
      <c r="BJ218" s="239"/>
      <c r="BK218" s="239"/>
      <c r="BL218" s="239"/>
      <c r="BM218" s="239"/>
      <c r="BN218" s="239"/>
    </row>
    <row r="219" spans="1:66">
      <c r="A219" s="238"/>
      <c r="B219" s="238"/>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40"/>
      <c r="BJ219" s="239"/>
      <c r="BK219" s="239"/>
      <c r="BL219" s="239"/>
      <c r="BM219" s="239"/>
      <c r="BN219" s="239"/>
    </row>
    <row r="220" spans="1:66">
      <c r="A220" s="238"/>
      <c r="B220" s="238"/>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40"/>
      <c r="BJ220" s="239"/>
      <c r="BK220" s="239"/>
      <c r="BL220" s="239"/>
      <c r="BM220" s="239"/>
      <c r="BN220" s="239"/>
    </row>
    <row r="221" spans="1:66">
      <c r="A221" s="238"/>
      <c r="B221" s="238"/>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40"/>
      <c r="BJ221" s="239"/>
      <c r="BK221" s="239"/>
      <c r="BL221" s="239"/>
      <c r="BM221" s="239"/>
      <c r="BN221" s="239"/>
    </row>
    <row r="222" spans="1:66">
      <c r="A222" s="238"/>
      <c r="B222" s="238"/>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40"/>
      <c r="BJ222" s="239"/>
      <c r="BK222" s="239"/>
      <c r="BL222" s="239"/>
      <c r="BM222" s="239"/>
      <c r="BN222" s="239"/>
    </row>
    <row r="223" spans="1:66">
      <c r="A223" s="238"/>
      <c r="B223" s="238"/>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239"/>
      <c r="AT223" s="239"/>
      <c r="AU223" s="239"/>
      <c r="AV223" s="239"/>
      <c r="AW223" s="239"/>
      <c r="AX223" s="239"/>
      <c r="AY223" s="239"/>
      <c r="AZ223" s="239"/>
      <c r="BA223" s="239"/>
      <c r="BB223" s="239"/>
      <c r="BC223" s="239"/>
      <c r="BD223" s="239"/>
      <c r="BE223" s="239"/>
      <c r="BF223" s="239"/>
      <c r="BG223" s="239"/>
      <c r="BH223" s="239"/>
      <c r="BI223" s="240"/>
      <c r="BJ223" s="239"/>
      <c r="BK223" s="239"/>
      <c r="BL223" s="239"/>
      <c r="BM223" s="239"/>
      <c r="BN223" s="239"/>
    </row>
    <row r="224" spans="1:66">
      <c r="A224" s="238"/>
      <c r="B224" s="238"/>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c r="AS224" s="239"/>
      <c r="AT224" s="239"/>
      <c r="AU224" s="239"/>
      <c r="AV224" s="239"/>
      <c r="AW224" s="239"/>
      <c r="AX224" s="239"/>
      <c r="AY224" s="239"/>
      <c r="AZ224" s="239"/>
      <c r="BA224" s="239"/>
      <c r="BB224" s="239"/>
      <c r="BC224" s="239"/>
      <c r="BD224" s="239"/>
      <c r="BE224" s="239"/>
      <c r="BF224" s="239"/>
      <c r="BG224" s="239"/>
      <c r="BH224" s="239"/>
      <c r="BI224" s="240"/>
      <c r="BJ224" s="239"/>
      <c r="BK224" s="239"/>
      <c r="BL224" s="239"/>
      <c r="BM224" s="239"/>
      <c r="BN224" s="239"/>
    </row>
    <row r="225" spans="1:66">
      <c r="A225" s="238"/>
      <c r="B225" s="238"/>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239"/>
      <c r="BE225" s="239"/>
      <c r="BF225" s="239"/>
      <c r="BG225" s="239"/>
      <c r="BH225" s="239"/>
      <c r="BI225" s="240"/>
      <c r="BJ225" s="239"/>
      <c r="BK225" s="239"/>
      <c r="BL225" s="239"/>
      <c r="BM225" s="239"/>
      <c r="BN225" s="239"/>
    </row>
    <row r="226" spans="1:66">
      <c r="A226" s="238"/>
      <c r="B226" s="238"/>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40"/>
      <c r="BJ226" s="239"/>
      <c r="BK226" s="239"/>
      <c r="BL226" s="239"/>
      <c r="BM226" s="239"/>
      <c r="BN226" s="239"/>
    </row>
    <row r="227" spans="1:66">
      <c r="A227" s="238"/>
      <c r="B227" s="238"/>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40"/>
      <c r="BJ227" s="239"/>
      <c r="BK227" s="239"/>
      <c r="BL227" s="239"/>
      <c r="BM227" s="239"/>
      <c r="BN227" s="239"/>
    </row>
    <row r="228" spans="1:66">
      <c r="A228" s="238"/>
      <c r="B228" s="238"/>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40"/>
      <c r="BJ228" s="239"/>
      <c r="BK228" s="239"/>
      <c r="BL228" s="239"/>
      <c r="BM228" s="239"/>
      <c r="BN228" s="239"/>
    </row>
    <row r="229" spans="1:66">
      <c r="A229" s="238"/>
      <c r="B229" s="238"/>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239"/>
      <c r="AY229" s="239"/>
      <c r="AZ229" s="239"/>
      <c r="BA229" s="239"/>
      <c r="BB229" s="239"/>
      <c r="BC229" s="239"/>
      <c r="BD229" s="239"/>
      <c r="BE229" s="239"/>
      <c r="BF229" s="239"/>
      <c r="BG229" s="239"/>
      <c r="BH229" s="239"/>
      <c r="BI229" s="240"/>
      <c r="BJ229" s="239"/>
      <c r="BK229" s="239"/>
      <c r="BL229" s="239"/>
      <c r="BM229" s="239"/>
      <c r="BN229" s="239"/>
    </row>
    <row r="230" spans="1:66">
      <c r="A230" s="238"/>
      <c r="B230" s="238"/>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239"/>
      <c r="AY230" s="239"/>
      <c r="AZ230" s="239"/>
      <c r="BA230" s="239"/>
      <c r="BB230" s="239"/>
      <c r="BC230" s="239"/>
      <c r="BD230" s="239"/>
      <c r="BE230" s="239"/>
      <c r="BF230" s="239"/>
      <c r="BG230" s="239"/>
      <c r="BH230" s="239"/>
      <c r="BI230" s="240"/>
      <c r="BJ230" s="239"/>
      <c r="BK230" s="239"/>
      <c r="BL230" s="239"/>
      <c r="BM230" s="239"/>
      <c r="BN230" s="239"/>
    </row>
    <row r="231" spans="1:66">
      <c r="A231" s="238"/>
      <c r="B231" s="238"/>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239"/>
      <c r="AY231" s="239"/>
      <c r="AZ231" s="239"/>
      <c r="BA231" s="239"/>
      <c r="BB231" s="239"/>
      <c r="BC231" s="239"/>
      <c r="BD231" s="239"/>
      <c r="BE231" s="239"/>
      <c r="BF231" s="239"/>
      <c r="BG231" s="239"/>
      <c r="BH231" s="239"/>
      <c r="BI231" s="240"/>
      <c r="BJ231" s="239"/>
      <c r="BK231" s="239"/>
      <c r="BL231" s="239"/>
      <c r="BM231" s="239"/>
      <c r="BN231" s="239"/>
    </row>
    <row r="232" spans="1:66">
      <c r="A232" s="238"/>
      <c r="B232" s="238"/>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40"/>
      <c r="BJ232" s="239"/>
      <c r="BK232" s="239"/>
      <c r="BL232" s="239"/>
      <c r="BM232" s="239"/>
      <c r="BN232" s="239"/>
    </row>
    <row r="233" spans="1:66">
      <c r="A233" s="238"/>
      <c r="B233" s="238"/>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239"/>
      <c r="AT233" s="239"/>
      <c r="AU233" s="239"/>
      <c r="AV233" s="239"/>
      <c r="AW233" s="239"/>
      <c r="AX233" s="239"/>
      <c r="AY233" s="239"/>
      <c r="AZ233" s="239"/>
      <c r="BA233" s="239"/>
      <c r="BB233" s="239"/>
      <c r="BC233" s="239"/>
      <c r="BD233" s="239"/>
      <c r="BE233" s="239"/>
      <c r="BF233" s="239"/>
      <c r="BG233" s="239"/>
      <c r="BH233" s="239"/>
      <c r="BI233" s="240"/>
      <c r="BJ233" s="239"/>
      <c r="BK233" s="239"/>
      <c r="BL233" s="239"/>
      <c r="BM233" s="239"/>
      <c r="BN233" s="239"/>
    </row>
    <row r="234" spans="1:66">
      <c r="A234" s="238"/>
      <c r="B234" s="238"/>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39"/>
      <c r="BH234" s="239"/>
      <c r="BI234" s="240"/>
      <c r="BJ234" s="239"/>
      <c r="BK234" s="239"/>
      <c r="BL234" s="239"/>
      <c r="BM234" s="239"/>
      <c r="BN234" s="239"/>
    </row>
    <row r="235" spans="1:66">
      <c r="A235" s="238"/>
      <c r="B235" s="238"/>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39"/>
      <c r="AY235" s="239"/>
      <c r="AZ235" s="239"/>
      <c r="BA235" s="239"/>
      <c r="BB235" s="239"/>
      <c r="BC235" s="239"/>
      <c r="BD235" s="239"/>
      <c r="BE235" s="239"/>
      <c r="BF235" s="239"/>
      <c r="BG235" s="239"/>
      <c r="BH235" s="239"/>
      <c r="BI235" s="240"/>
      <c r="BJ235" s="239"/>
      <c r="BK235" s="239"/>
      <c r="BL235" s="239"/>
      <c r="BM235" s="239"/>
      <c r="BN235" s="239"/>
    </row>
    <row r="236" spans="1:66">
      <c r="A236" s="238"/>
      <c r="B236" s="238"/>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c r="AJ236" s="239"/>
      <c r="AK236" s="239"/>
      <c r="AL236" s="239"/>
      <c r="AM236" s="239"/>
      <c r="AN236" s="239"/>
      <c r="AO236" s="239"/>
      <c r="AP236" s="239"/>
      <c r="AQ236" s="239"/>
      <c r="AR236" s="239"/>
      <c r="AS236" s="239"/>
      <c r="AT236" s="239"/>
      <c r="AU236" s="239"/>
      <c r="AV236" s="239"/>
      <c r="AW236" s="239"/>
      <c r="AX236" s="239"/>
      <c r="AY236" s="239"/>
      <c r="AZ236" s="239"/>
      <c r="BA236" s="239"/>
      <c r="BB236" s="239"/>
      <c r="BC236" s="239"/>
      <c r="BD236" s="239"/>
      <c r="BE236" s="239"/>
      <c r="BF236" s="239"/>
      <c r="BG236" s="239"/>
      <c r="BH236" s="239"/>
      <c r="BI236" s="240"/>
      <c r="BJ236" s="239"/>
      <c r="BK236" s="239"/>
      <c r="BL236" s="239"/>
      <c r="BM236" s="239"/>
      <c r="BN236" s="239"/>
    </row>
    <row r="237" spans="1:66">
      <c r="A237" s="238"/>
      <c r="B237" s="238"/>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40"/>
      <c r="BJ237" s="239"/>
      <c r="BK237" s="239"/>
      <c r="BL237" s="239"/>
      <c r="BM237" s="239"/>
      <c r="BN237" s="239"/>
    </row>
    <row r="238" spans="1:66">
      <c r="A238" s="238"/>
      <c r="B238" s="238"/>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40"/>
      <c r="BJ238" s="239"/>
      <c r="BK238" s="239"/>
      <c r="BL238" s="239"/>
      <c r="BM238" s="239"/>
      <c r="BN238" s="239"/>
    </row>
    <row r="239" spans="1:66">
      <c r="A239" s="238"/>
      <c r="B239" s="238"/>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c r="AJ239" s="239"/>
      <c r="AK239" s="239"/>
      <c r="AL239" s="239"/>
      <c r="AM239" s="239"/>
      <c r="AN239" s="239"/>
      <c r="AO239" s="239"/>
      <c r="AP239" s="239"/>
      <c r="AQ239" s="239"/>
      <c r="AR239" s="239"/>
      <c r="AS239" s="239"/>
      <c r="AT239" s="239"/>
      <c r="AU239" s="239"/>
      <c r="AV239" s="239"/>
      <c r="AW239" s="239"/>
      <c r="AX239" s="239"/>
      <c r="AY239" s="239"/>
      <c r="AZ239" s="239"/>
      <c r="BA239" s="239"/>
      <c r="BB239" s="239"/>
      <c r="BC239" s="239"/>
      <c r="BD239" s="239"/>
      <c r="BE239" s="239"/>
      <c r="BF239" s="239"/>
      <c r="BG239" s="239"/>
      <c r="BH239" s="239"/>
      <c r="BI239" s="240"/>
      <c r="BJ239" s="239"/>
      <c r="BK239" s="239"/>
      <c r="BL239" s="239"/>
      <c r="BM239" s="239"/>
      <c r="BN239" s="239"/>
    </row>
    <row r="240" spans="1:66">
      <c r="A240" s="238"/>
      <c r="B240" s="238"/>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40"/>
      <c r="BJ240" s="239"/>
      <c r="BK240" s="239"/>
      <c r="BL240" s="239"/>
      <c r="BM240" s="239"/>
      <c r="BN240" s="239"/>
    </row>
    <row r="241" spans="1:66">
      <c r="A241" s="238"/>
      <c r="B241" s="238"/>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40"/>
      <c r="BJ241" s="239"/>
      <c r="BK241" s="239"/>
      <c r="BL241" s="239"/>
      <c r="BM241" s="239"/>
      <c r="BN241" s="239"/>
    </row>
    <row r="242" spans="1:66">
      <c r="A242" s="238"/>
      <c r="B242" s="238"/>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40"/>
      <c r="BJ242" s="239"/>
      <c r="BK242" s="239"/>
      <c r="BL242" s="239"/>
      <c r="BM242" s="239"/>
      <c r="BN242" s="239"/>
    </row>
    <row r="243" spans="1:66">
      <c r="A243" s="238"/>
      <c r="B243" s="238"/>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40"/>
      <c r="BJ243" s="239"/>
      <c r="BK243" s="239"/>
      <c r="BL243" s="239"/>
      <c r="BM243" s="239"/>
      <c r="BN243" s="239"/>
    </row>
    <row r="244" spans="1:66">
      <c r="A244" s="238"/>
      <c r="B244" s="238"/>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239"/>
      <c r="AT244" s="239"/>
      <c r="AU244" s="239"/>
      <c r="AV244" s="239"/>
      <c r="AW244" s="239"/>
      <c r="AX244" s="239"/>
      <c r="AY244" s="239"/>
      <c r="AZ244" s="239"/>
      <c r="BA244" s="239"/>
      <c r="BB244" s="239"/>
      <c r="BC244" s="239"/>
      <c r="BD244" s="239"/>
      <c r="BE244" s="239"/>
      <c r="BF244" s="239"/>
      <c r="BG244" s="239"/>
      <c r="BH244" s="239"/>
      <c r="BI244" s="240"/>
      <c r="BJ244" s="239"/>
      <c r="BK244" s="239"/>
      <c r="BL244" s="239"/>
      <c r="BM244" s="239"/>
      <c r="BN244" s="239"/>
    </row>
    <row r="245" spans="1:66">
      <c r="A245" s="238"/>
      <c r="B245" s="238"/>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c r="AJ245" s="239"/>
      <c r="AK245" s="239"/>
      <c r="AL245" s="239"/>
      <c r="AM245" s="239"/>
      <c r="AN245" s="239"/>
      <c r="AO245" s="239"/>
      <c r="AP245" s="239"/>
      <c r="AQ245" s="239"/>
      <c r="AR245" s="239"/>
      <c r="AS245" s="239"/>
      <c r="AT245" s="239"/>
      <c r="AU245" s="239"/>
      <c r="AV245" s="239"/>
      <c r="AW245" s="239"/>
      <c r="AX245" s="239"/>
      <c r="AY245" s="239"/>
      <c r="AZ245" s="239"/>
      <c r="BA245" s="239"/>
      <c r="BB245" s="239"/>
      <c r="BC245" s="239"/>
      <c r="BD245" s="239"/>
      <c r="BE245" s="239"/>
      <c r="BF245" s="239"/>
      <c r="BG245" s="239"/>
      <c r="BH245" s="239"/>
      <c r="BI245" s="240"/>
      <c r="BJ245" s="239"/>
      <c r="BK245" s="239"/>
      <c r="BL245" s="239"/>
      <c r="BM245" s="239"/>
      <c r="BN245" s="239"/>
    </row>
    <row r="246" spans="1:66">
      <c r="A246" s="238"/>
      <c r="B246" s="238"/>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239"/>
      <c r="AL246" s="239"/>
      <c r="AM246" s="239"/>
      <c r="AN246" s="239"/>
      <c r="AO246" s="239"/>
      <c r="AP246" s="239"/>
      <c r="AQ246" s="239"/>
      <c r="AR246" s="239"/>
      <c r="AS246" s="239"/>
      <c r="AT246" s="239"/>
      <c r="AU246" s="239"/>
      <c r="AV246" s="239"/>
      <c r="AW246" s="239"/>
      <c r="AX246" s="239"/>
      <c r="AY246" s="239"/>
      <c r="AZ246" s="239"/>
      <c r="BA246" s="239"/>
      <c r="BB246" s="239"/>
      <c r="BC246" s="239"/>
      <c r="BD246" s="239"/>
      <c r="BE246" s="239"/>
      <c r="BF246" s="239"/>
      <c r="BG246" s="239"/>
      <c r="BH246" s="239"/>
      <c r="BI246" s="240"/>
      <c r="BJ246" s="239"/>
      <c r="BK246" s="239"/>
      <c r="BL246" s="239"/>
      <c r="BM246" s="239"/>
      <c r="BN246" s="239"/>
    </row>
    <row r="247" spans="1:66">
      <c r="A247" s="238"/>
      <c r="B247" s="238"/>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239"/>
      <c r="AY247" s="239"/>
      <c r="AZ247" s="239"/>
      <c r="BA247" s="239"/>
      <c r="BB247" s="239"/>
      <c r="BC247" s="239"/>
      <c r="BD247" s="239"/>
      <c r="BE247" s="239"/>
      <c r="BF247" s="239"/>
      <c r="BG247" s="239"/>
      <c r="BH247" s="239"/>
      <c r="BI247" s="240"/>
      <c r="BJ247" s="239"/>
      <c r="BK247" s="239"/>
      <c r="BL247" s="239"/>
      <c r="BM247" s="239"/>
      <c r="BN247" s="239"/>
    </row>
    <row r="248" spans="1:66">
      <c r="A248" s="238"/>
      <c r="B248" s="238"/>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39"/>
      <c r="AY248" s="239"/>
      <c r="AZ248" s="239"/>
      <c r="BA248" s="239"/>
      <c r="BB248" s="239"/>
      <c r="BC248" s="239"/>
      <c r="BD248" s="239"/>
      <c r="BE248" s="239"/>
      <c r="BF248" s="239"/>
      <c r="BG248" s="239"/>
      <c r="BH248" s="239"/>
      <c r="BI248" s="240"/>
      <c r="BJ248" s="239"/>
      <c r="BK248" s="239"/>
      <c r="BL248" s="239"/>
      <c r="BM248" s="239"/>
      <c r="BN248" s="239"/>
    </row>
    <row r="249" spans="1:66">
      <c r="A249" s="238"/>
      <c r="B249" s="238"/>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40"/>
      <c r="BJ249" s="239"/>
      <c r="BK249" s="239"/>
      <c r="BL249" s="239"/>
      <c r="BM249" s="239"/>
      <c r="BN249" s="239"/>
    </row>
    <row r="250" spans="1:66">
      <c r="A250" s="238"/>
      <c r="B250" s="238"/>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40"/>
      <c r="BJ250" s="239"/>
      <c r="BK250" s="239"/>
      <c r="BL250" s="239"/>
      <c r="BM250" s="239"/>
      <c r="BN250" s="239"/>
    </row>
    <row r="251" spans="1:66">
      <c r="A251" s="238"/>
      <c r="B251" s="238"/>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239"/>
      <c r="BE251" s="239"/>
      <c r="BF251" s="239"/>
      <c r="BG251" s="239"/>
      <c r="BH251" s="239"/>
      <c r="BI251" s="240"/>
      <c r="BJ251" s="239"/>
      <c r="BK251" s="239"/>
      <c r="BL251" s="239"/>
      <c r="BM251" s="239"/>
      <c r="BN251" s="239"/>
    </row>
    <row r="252" spans="1:66">
      <c r="A252" s="238"/>
      <c r="B252" s="238"/>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39"/>
      <c r="AN252" s="239"/>
      <c r="AO252" s="239"/>
      <c r="AP252" s="239"/>
      <c r="AQ252" s="239"/>
      <c r="AR252" s="239"/>
      <c r="AS252" s="239"/>
      <c r="AT252" s="239"/>
      <c r="AU252" s="239"/>
      <c r="AV252" s="239"/>
      <c r="AW252" s="239"/>
      <c r="AX252" s="239"/>
      <c r="AY252" s="239"/>
      <c r="AZ252" s="239"/>
      <c r="BA252" s="239"/>
      <c r="BB252" s="239"/>
      <c r="BC252" s="239"/>
      <c r="BD252" s="239"/>
      <c r="BE252" s="239"/>
      <c r="BF252" s="239"/>
      <c r="BG252" s="239"/>
      <c r="BH252" s="239"/>
      <c r="BI252" s="240"/>
      <c r="BJ252" s="239"/>
      <c r="BK252" s="239"/>
      <c r="BL252" s="239"/>
      <c r="BM252" s="239"/>
      <c r="BN252" s="239"/>
    </row>
    <row r="253" spans="1:66">
      <c r="A253" s="238"/>
      <c r="B253" s="238"/>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239"/>
      <c r="AT253" s="239"/>
      <c r="AU253" s="239"/>
      <c r="AV253" s="239"/>
      <c r="AW253" s="239"/>
      <c r="AX253" s="239"/>
      <c r="AY253" s="239"/>
      <c r="AZ253" s="239"/>
      <c r="BA253" s="239"/>
      <c r="BB253" s="239"/>
      <c r="BC253" s="239"/>
      <c r="BD253" s="239"/>
      <c r="BE253" s="239"/>
      <c r="BF253" s="239"/>
      <c r="BG253" s="239"/>
      <c r="BH253" s="239"/>
      <c r="BI253" s="240"/>
      <c r="BJ253" s="239"/>
      <c r="BK253" s="239"/>
      <c r="BL253" s="239"/>
      <c r="BM253" s="239"/>
      <c r="BN253" s="239"/>
    </row>
    <row r="254" spans="1:66">
      <c r="A254" s="238"/>
      <c r="B254" s="238"/>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39"/>
      <c r="AQ254" s="239"/>
      <c r="AR254" s="239"/>
      <c r="AS254" s="239"/>
      <c r="AT254" s="239"/>
      <c r="AU254" s="239"/>
      <c r="AV254" s="239"/>
      <c r="AW254" s="239"/>
      <c r="AX254" s="239"/>
      <c r="AY254" s="239"/>
      <c r="AZ254" s="239"/>
      <c r="BA254" s="239"/>
      <c r="BB254" s="239"/>
      <c r="BC254" s="239"/>
      <c r="BD254" s="239"/>
      <c r="BE254" s="239"/>
      <c r="BF254" s="239"/>
      <c r="BG254" s="239"/>
      <c r="BH254" s="239"/>
      <c r="BI254" s="240"/>
      <c r="BJ254" s="239"/>
      <c r="BK254" s="239"/>
      <c r="BL254" s="239"/>
      <c r="BM254" s="239"/>
      <c r="BN254" s="239"/>
    </row>
    <row r="255" spans="1:66">
      <c r="A255" s="238"/>
      <c r="B255" s="238"/>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39"/>
      <c r="BE255" s="239"/>
      <c r="BF255" s="239"/>
      <c r="BG255" s="239"/>
      <c r="BH255" s="239"/>
      <c r="BI255" s="240"/>
      <c r="BJ255" s="239"/>
      <c r="BK255" s="239"/>
      <c r="BL255" s="239"/>
      <c r="BM255" s="239"/>
      <c r="BN255" s="239"/>
    </row>
    <row r="256" spans="1:66">
      <c r="A256" s="238"/>
      <c r="B256" s="238"/>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239"/>
      <c r="AT256" s="239"/>
      <c r="AU256" s="239"/>
      <c r="AV256" s="239"/>
      <c r="AW256" s="239"/>
      <c r="AX256" s="239"/>
      <c r="AY256" s="239"/>
      <c r="AZ256" s="239"/>
      <c r="BA256" s="239"/>
      <c r="BB256" s="239"/>
      <c r="BC256" s="239"/>
      <c r="BD256" s="239"/>
      <c r="BE256" s="239"/>
      <c r="BF256" s="239"/>
      <c r="BG256" s="239"/>
      <c r="BH256" s="239"/>
      <c r="BI256" s="240"/>
      <c r="BJ256" s="239"/>
      <c r="BK256" s="239"/>
      <c r="BL256" s="239"/>
      <c r="BM256" s="239"/>
      <c r="BN256" s="239"/>
    </row>
    <row r="257" spans="1:66">
      <c r="A257" s="238"/>
      <c r="B257" s="238"/>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239"/>
      <c r="AT257" s="239"/>
      <c r="AU257" s="239"/>
      <c r="AV257" s="239"/>
      <c r="AW257" s="239"/>
      <c r="AX257" s="239"/>
      <c r="AY257" s="239"/>
      <c r="AZ257" s="239"/>
      <c r="BA257" s="239"/>
      <c r="BB257" s="239"/>
      <c r="BC257" s="239"/>
      <c r="BD257" s="239"/>
      <c r="BE257" s="239"/>
      <c r="BF257" s="239"/>
      <c r="BG257" s="239"/>
      <c r="BH257" s="239"/>
      <c r="BI257" s="240"/>
      <c r="BJ257" s="239"/>
      <c r="BK257" s="239"/>
      <c r="BL257" s="239"/>
      <c r="BM257" s="239"/>
      <c r="BN257" s="239"/>
    </row>
    <row r="258" spans="1:66">
      <c r="A258" s="238"/>
      <c r="B258" s="238"/>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c r="AJ258" s="239"/>
      <c r="AK258" s="239"/>
      <c r="AL258" s="239"/>
      <c r="AM258" s="239"/>
      <c r="AN258" s="239"/>
      <c r="AO258" s="239"/>
      <c r="AP258" s="239"/>
      <c r="AQ258" s="239"/>
      <c r="AR258" s="239"/>
      <c r="AS258" s="239"/>
      <c r="AT258" s="239"/>
      <c r="AU258" s="239"/>
      <c r="AV258" s="239"/>
      <c r="AW258" s="239"/>
      <c r="AX258" s="239"/>
      <c r="AY258" s="239"/>
      <c r="AZ258" s="239"/>
      <c r="BA258" s="239"/>
      <c r="BB258" s="239"/>
      <c r="BC258" s="239"/>
      <c r="BD258" s="239"/>
      <c r="BE258" s="239"/>
      <c r="BF258" s="239"/>
      <c r="BG258" s="239"/>
      <c r="BH258" s="239"/>
      <c r="BI258" s="240"/>
      <c r="BJ258" s="239"/>
      <c r="BK258" s="239"/>
      <c r="BL258" s="239"/>
      <c r="BM258" s="239"/>
      <c r="BN258" s="239"/>
    </row>
    <row r="259" spans="1:66">
      <c r="A259" s="238"/>
      <c r="B259" s="238"/>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c r="AJ259" s="239"/>
      <c r="AK259" s="239"/>
      <c r="AL259" s="239"/>
      <c r="AM259" s="239"/>
      <c r="AN259" s="239"/>
      <c r="AO259" s="239"/>
      <c r="AP259" s="239"/>
      <c r="AQ259" s="239"/>
      <c r="AR259" s="239"/>
      <c r="AS259" s="239"/>
      <c r="AT259" s="239"/>
      <c r="AU259" s="239"/>
      <c r="AV259" s="239"/>
      <c r="AW259" s="239"/>
      <c r="AX259" s="239"/>
      <c r="AY259" s="239"/>
      <c r="AZ259" s="239"/>
      <c r="BA259" s="239"/>
      <c r="BB259" s="239"/>
      <c r="BC259" s="239"/>
      <c r="BD259" s="239"/>
      <c r="BE259" s="239"/>
      <c r="BF259" s="239"/>
      <c r="BG259" s="239"/>
      <c r="BH259" s="239"/>
      <c r="BI259" s="240"/>
      <c r="BJ259" s="239"/>
      <c r="BK259" s="239"/>
      <c r="BL259" s="239"/>
      <c r="BM259" s="239"/>
      <c r="BN259" s="239"/>
    </row>
    <row r="260" spans="1:66">
      <c r="A260" s="238"/>
      <c r="B260" s="238"/>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239"/>
      <c r="AT260" s="239"/>
      <c r="AU260" s="239"/>
      <c r="AV260" s="239"/>
      <c r="AW260" s="239"/>
      <c r="AX260" s="239"/>
      <c r="AY260" s="239"/>
      <c r="AZ260" s="239"/>
      <c r="BA260" s="239"/>
      <c r="BB260" s="239"/>
      <c r="BC260" s="239"/>
      <c r="BD260" s="239"/>
      <c r="BE260" s="239"/>
      <c r="BF260" s="239"/>
      <c r="BG260" s="239"/>
      <c r="BH260" s="239"/>
      <c r="BI260" s="240"/>
      <c r="BJ260" s="239"/>
      <c r="BK260" s="239"/>
      <c r="BL260" s="239"/>
      <c r="BM260" s="239"/>
      <c r="BN260" s="239"/>
    </row>
    <row r="261" spans="1:66">
      <c r="A261" s="238"/>
      <c r="B261" s="238"/>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c r="AJ261" s="239"/>
      <c r="AK261" s="239"/>
      <c r="AL261" s="239"/>
      <c r="AM261" s="239"/>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40"/>
      <c r="BJ261" s="239"/>
      <c r="BK261" s="239"/>
      <c r="BL261" s="239"/>
      <c r="BM261" s="239"/>
      <c r="BN261" s="239"/>
    </row>
    <row r="262" spans="1:66">
      <c r="A262" s="238"/>
      <c r="B262" s="238"/>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40"/>
      <c r="BJ262" s="239"/>
      <c r="BK262" s="239"/>
      <c r="BL262" s="239"/>
      <c r="BM262" s="239"/>
      <c r="BN262" s="239"/>
    </row>
    <row r="263" spans="1:66">
      <c r="A263" s="238"/>
      <c r="B263" s="238"/>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40"/>
      <c r="BJ263" s="239"/>
      <c r="BK263" s="239"/>
      <c r="BL263" s="239"/>
      <c r="BM263" s="239"/>
      <c r="BN263" s="239"/>
    </row>
    <row r="264" spans="1:66">
      <c r="A264" s="238"/>
      <c r="B264" s="238"/>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40"/>
      <c r="BJ264" s="239"/>
      <c r="BK264" s="239"/>
      <c r="BL264" s="239"/>
      <c r="BM264" s="239"/>
      <c r="BN264" s="239"/>
    </row>
    <row r="265" spans="1:66">
      <c r="A265" s="238"/>
      <c r="B265" s="238"/>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40"/>
      <c r="BJ265" s="239"/>
      <c r="BK265" s="239"/>
      <c r="BL265" s="239"/>
      <c r="BM265" s="239"/>
      <c r="BN265" s="239"/>
    </row>
    <row r="266" spans="1:66">
      <c r="A266" s="238"/>
      <c r="B266" s="238"/>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40"/>
      <c r="BJ266" s="239"/>
      <c r="BK266" s="239"/>
      <c r="BL266" s="239"/>
      <c r="BM266" s="239"/>
      <c r="BN266" s="239"/>
    </row>
    <row r="267" spans="1:66">
      <c r="A267" s="238"/>
      <c r="B267" s="238"/>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40"/>
      <c r="BJ267" s="239"/>
      <c r="BK267" s="239"/>
      <c r="BL267" s="239"/>
      <c r="BM267" s="239"/>
      <c r="BN267" s="239"/>
    </row>
    <row r="268" spans="1:66">
      <c r="A268" s="238"/>
      <c r="B268" s="238"/>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40"/>
      <c r="BJ268" s="239"/>
      <c r="BK268" s="239"/>
      <c r="BL268" s="239"/>
      <c r="BM268" s="239"/>
      <c r="BN268" s="239"/>
    </row>
    <row r="269" spans="1:66">
      <c r="A269" s="238"/>
      <c r="B269" s="238"/>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40"/>
      <c r="BJ269" s="239"/>
      <c r="BK269" s="239"/>
      <c r="BL269" s="239"/>
      <c r="BM269" s="239"/>
      <c r="BN269" s="239"/>
    </row>
    <row r="270" spans="1:66">
      <c r="A270" s="238"/>
      <c r="B270" s="238"/>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39"/>
      <c r="AQ270" s="239"/>
      <c r="AR270" s="239"/>
      <c r="AS270" s="239"/>
      <c r="AT270" s="239"/>
      <c r="AU270" s="239"/>
      <c r="AV270" s="239"/>
      <c r="AW270" s="239"/>
      <c r="AX270" s="239"/>
      <c r="AY270" s="239"/>
      <c r="AZ270" s="239"/>
      <c r="BA270" s="239"/>
      <c r="BB270" s="239"/>
      <c r="BC270" s="239"/>
      <c r="BD270" s="239"/>
      <c r="BE270" s="239"/>
      <c r="BF270" s="239"/>
      <c r="BG270" s="239"/>
      <c r="BH270" s="239"/>
      <c r="BI270" s="240"/>
      <c r="BJ270" s="239"/>
      <c r="BK270" s="239"/>
      <c r="BL270" s="239"/>
      <c r="BM270" s="239"/>
      <c r="BN270" s="239"/>
    </row>
    <row r="271" spans="1:66">
      <c r="A271" s="238"/>
      <c r="B271" s="238"/>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c r="AJ271" s="239"/>
      <c r="AK271" s="239"/>
      <c r="AL271" s="239"/>
      <c r="AM271" s="239"/>
      <c r="AN271" s="239"/>
      <c r="AO271" s="239"/>
      <c r="AP271" s="239"/>
      <c r="AQ271" s="239"/>
      <c r="AR271" s="239"/>
      <c r="AS271" s="239"/>
      <c r="AT271" s="239"/>
      <c r="AU271" s="239"/>
      <c r="AV271" s="239"/>
      <c r="AW271" s="239"/>
      <c r="AX271" s="239"/>
      <c r="AY271" s="239"/>
      <c r="AZ271" s="239"/>
      <c r="BA271" s="239"/>
      <c r="BB271" s="239"/>
      <c r="BC271" s="239"/>
      <c r="BD271" s="239"/>
      <c r="BE271" s="239"/>
      <c r="BF271" s="239"/>
      <c r="BG271" s="239"/>
      <c r="BH271" s="239"/>
      <c r="BI271" s="240"/>
      <c r="BJ271" s="239"/>
      <c r="BK271" s="239"/>
      <c r="BL271" s="239"/>
      <c r="BM271" s="239"/>
      <c r="BN271" s="239"/>
    </row>
    <row r="272" spans="1:66">
      <c r="A272" s="238"/>
      <c r="B272" s="238"/>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39"/>
      <c r="AN272" s="239"/>
      <c r="AO272" s="239"/>
      <c r="AP272" s="239"/>
      <c r="AQ272" s="239"/>
      <c r="AR272" s="239"/>
      <c r="AS272" s="239"/>
      <c r="AT272" s="239"/>
      <c r="AU272" s="239"/>
      <c r="AV272" s="239"/>
      <c r="AW272" s="239"/>
      <c r="AX272" s="239"/>
      <c r="AY272" s="239"/>
      <c r="AZ272" s="239"/>
      <c r="BA272" s="239"/>
      <c r="BB272" s="239"/>
      <c r="BC272" s="239"/>
      <c r="BD272" s="239"/>
      <c r="BE272" s="239"/>
      <c r="BF272" s="239"/>
      <c r="BG272" s="239"/>
      <c r="BH272" s="239"/>
      <c r="BI272" s="240"/>
      <c r="BJ272" s="239"/>
      <c r="BK272" s="239"/>
      <c r="BL272" s="239"/>
      <c r="BM272" s="239"/>
      <c r="BN272" s="239"/>
    </row>
    <row r="273" spans="1:66">
      <c r="A273" s="238"/>
      <c r="B273" s="238"/>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c r="AJ273" s="239"/>
      <c r="AK273" s="239"/>
      <c r="AL273" s="239"/>
      <c r="AM273" s="239"/>
      <c r="AN273" s="239"/>
      <c r="AO273" s="239"/>
      <c r="AP273" s="239"/>
      <c r="AQ273" s="239"/>
      <c r="AR273" s="239"/>
      <c r="AS273" s="239"/>
      <c r="AT273" s="239"/>
      <c r="AU273" s="239"/>
      <c r="AV273" s="239"/>
      <c r="AW273" s="239"/>
      <c r="AX273" s="239"/>
      <c r="AY273" s="239"/>
      <c r="AZ273" s="239"/>
      <c r="BA273" s="239"/>
      <c r="BB273" s="239"/>
      <c r="BC273" s="239"/>
      <c r="BD273" s="239"/>
      <c r="BE273" s="239"/>
      <c r="BF273" s="239"/>
      <c r="BG273" s="239"/>
      <c r="BH273" s="239"/>
      <c r="BI273" s="240"/>
      <c r="BJ273" s="239"/>
      <c r="BK273" s="239"/>
      <c r="BL273" s="239"/>
      <c r="BM273" s="239"/>
      <c r="BN273" s="239"/>
    </row>
    <row r="274" spans="1:66">
      <c r="A274" s="238"/>
      <c r="B274" s="238"/>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39"/>
      <c r="AO274" s="239"/>
      <c r="AP274" s="239"/>
      <c r="AQ274" s="239"/>
      <c r="AR274" s="239"/>
      <c r="AS274" s="239"/>
      <c r="AT274" s="239"/>
      <c r="AU274" s="239"/>
      <c r="AV274" s="239"/>
      <c r="AW274" s="239"/>
      <c r="AX274" s="239"/>
      <c r="AY274" s="239"/>
      <c r="AZ274" s="239"/>
      <c r="BA274" s="239"/>
      <c r="BB274" s="239"/>
      <c r="BC274" s="239"/>
      <c r="BD274" s="239"/>
      <c r="BE274" s="239"/>
      <c r="BF274" s="239"/>
      <c r="BG274" s="239"/>
      <c r="BH274" s="239"/>
      <c r="BI274" s="240"/>
      <c r="BJ274" s="239"/>
      <c r="BK274" s="239"/>
      <c r="BL274" s="239"/>
      <c r="BM274" s="239"/>
      <c r="BN274" s="239"/>
    </row>
    <row r="275" spans="1:66">
      <c r="A275" s="238"/>
      <c r="B275" s="238"/>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40"/>
      <c r="BJ275" s="239"/>
      <c r="BK275" s="239"/>
      <c r="BL275" s="239"/>
      <c r="BM275" s="239"/>
      <c r="BN275" s="239"/>
    </row>
    <row r="276" spans="1:66">
      <c r="A276" s="238"/>
      <c r="B276" s="238"/>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c r="AJ276" s="239"/>
      <c r="AK276" s="239"/>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40"/>
      <c r="BJ276" s="239"/>
      <c r="BK276" s="239"/>
      <c r="BL276" s="239"/>
      <c r="BM276" s="239"/>
      <c r="BN276" s="239"/>
    </row>
    <row r="277" spans="1:66">
      <c r="A277" s="238"/>
      <c r="B277" s="238"/>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239"/>
      <c r="BE277" s="239"/>
      <c r="BF277" s="239"/>
      <c r="BG277" s="239"/>
      <c r="BH277" s="239"/>
      <c r="BI277" s="240"/>
      <c r="BJ277" s="239"/>
      <c r="BK277" s="239"/>
      <c r="BL277" s="239"/>
      <c r="BM277" s="239"/>
      <c r="BN277" s="239"/>
    </row>
    <row r="278" spans="1:66">
      <c r="A278" s="238"/>
      <c r="B278" s="238"/>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39"/>
      <c r="AY278" s="239"/>
      <c r="AZ278" s="239"/>
      <c r="BA278" s="239"/>
      <c r="BB278" s="239"/>
      <c r="BC278" s="239"/>
      <c r="BD278" s="239"/>
      <c r="BE278" s="239"/>
      <c r="BF278" s="239"/>
      <c r="BG278" s="239"/>
      <c r="BH278" s="239"/>
      <c r="BI278" s="240"/>
      <c r="BJ278" s="239"/>
      <c r="BK278" s="239"/>
      <c r="BL278" s="239"/>
      <c r="BM278" s="239"/>
      <c r="BN278" s="239"/>
    </row>
    <row r="279" spans="1:66">
      <c r="A279" s="238"/>
      <c r="B279" s="238"/>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c r="AJ279" s="239"/>
      <c r="AK279" s="239"/>
      <c r="AL279" s="239"/>
      <c r="AM279" s="239"/>
      <c r="AN279" s="239"/>
      <c r="AO279" s="239"/>
      <c r="AP279" s="239"/>
      <c r="AQ279" s="239"/>
      <c r="AR279" s="239"/>
      <c r="AS279" s="239"/>
      <c r="AT279" s="239"/>
      <c r="AU279" s="239"/>
      <c r="AV279" s="239"/>
      <c r="AW279" s="239"/>
      <c r="AX279" s="239"/>
      <c r="AY279" s="239"/>
      <c r="AZ279" s="239"/>
      <c r="BA279" s="239"/>
      <c r="BB279" s="239"/>
      <c r="BC279" s="239"/>
      <c r="BD279" s="239"/>
      <c r="BE279" s="239"/>
      <c r="BF279" s="239"/>
      <c r="BG279" s="239"/>
      <c r="BH279" s="239"/>
      <c r="BI279" s="240"/>
      <c r="BJ279" s="239"/>
      <c r="BK279" s="239"/>
      <c r="BL279" s="239"/>
      <c r="BM279" s="239"/>
      <c r="BN279" s="239"/>
    </row>
    <row r="280" spans="1:66">
      <c r="A280" s="238"/>
      <c r="B280" s="238"/>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c r="BA280" s="239"/>
      <c r="BB280" s="239"/>
      <c r="BC280" s="239"/>
      <c r="BD280" s="239"/>
      <c r="BE280" s="239"/>
      <c r="BF280" s="239"/>
      <c r="BG280" s="239"/>
      <c r="BH280" s="239"/>
      <c r="BI280" s="240"/>
      <c r="BJ280" s="239"/>
      <c r="BK280" s="239"/>
      <c r="BL280" s="239"/>
      <c r="BM280" s="239"/>
      <c r="BN280" s="239"/>
    </row>
    <row r="281" spans="1:66">
      <c r="A281" s="238"/>
      <c r="B281" s="238"/>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239"/>
      <c r="AL281" s="239"/>
      <c r="AM281" s="239"/>
      <c r="AN281" s="239"/>
      <c r="AO281" s="239"/>
      <c r="AP281" s="239"/>
      <c r="AQ281" s="239"/>
      <c r="AR281" s="239"/>
      <c r="AS281" s="239"/>
      <c r="AT281" s="239"/>
      <c r="AU281" s="239"/>
      <c r="AV281" s="239"/>
      <c r="AW281" s="239"/>
      <c r="AX281" s="239"/>
      <c r="AY281" s="239"/>
      <c r="AZ281" s="239"/>
      <c r="BA281" s="239"/>
      <c r="BB281" s="239"/>
      <c r="BC281" s="239"/>
      <c r="BD281" s="239"/>
      <c r="BE281" s="239"/>
      <c r="BF281" s="239"/>
      <c r="BG281" s="239"/>
      <c r="BH281" s="239"/>
      <c r="BI281" s="240"/>
      <c r="BJ281" s="239"/>
      <c r="BK281" s="239"/>
      <c r="BL281" s="239"/>
      <c r="BM281" s="239"/>
      <c r="BN281" s="239"/>
    </row>
    <row r="282" spans="1:66">
      <c r="A282" s="238"/>
      <c r="B282" s="238"/>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c r="AJ282" s="239"/>
      <c r="AK282" s="239"/>
      <c r="AL282" s="239"/>
      <c r="AM282" s="239"/>
      <c r="AN282" s="239"/>
      <c r="AO282" s="239"/>
      <c r="AP282" s="239"/>
      <c r="AQ282" s="239"/>
      <c r="AR282" s="239"/>
      <c r="AS282" s="239"/>
      <c r="AT282" s="239"/>
      <c r="AU282" s="239"/>
      <c r="AV282" s="239"/>
      <c r="AW282" s="239"/>
      <c r="AX282" s="239"/>
      <c r="AY282" s="239"/>
      <c r="AZ282" s="239"/>
      <c r="BA282" s="239"/>
      <c r="BB282" s="239"/>
      <c r="BC282" s="239"/>
      <c r="BD282" s="239"/>
      <c r="BE282" s="239"/>
      <c r="BF282" s="239"/>
      <c r="BG282" s="239"/>
      <c r="BH282" s="239"/>
      <c r="BI282" s="240"/>
      <c r="BJ282" s="239"/>
      <c r="BK282" s="239"/>
      <c r="BL282" s="239"/>
      <c r="BM282" s="239"/>
      <c r="BN282" s="239"/>
    </row>
    <row r="283" spans="1:66">
      <c r="A283" s="238"/>
      <c r="B283" s="238"/>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40"/>
      <c r="BJ283" s="239"/>
      <c r="BK283" s="239"/>
      <c r="BL283" s="239"/>
      <c r="BM283" s="239"/>
      <c r="BN283" s="239"/>
    </row>
    <row r="284" spans="1:66">
      <c r="A284" s="238"/>
      <c r="B284" s="238"/>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c r="AJ284" s="239"/>
      <c r="AK284" s="239"/>
      <c r="AL284" s="239"/>
      <c r="AM284" s="239"/>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40"/>
      <c r="BJ284" s="239"/>
      <c r="BK284" s="239"/>
      <c r="BL284" s="239"/>
      <c r="BM284" s="239"/>
      <c r="BN284" s="239"/>
    </row>
    <row r="285" spans="1:66">
      <c r="A285" s="238"/>
      <c r="B285" s="238"/>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c r="AJ285" s="239"/>
      <c r="AK285" s="239"/>
      <c r="AL285" s="239"/>
      <c r="AM285" s="239"/>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40"/>
      <c r="BJ285" s="239"/>
      <c r="BK285" s="239"/>
      <c r="BL285" s="239"/>
      <c r="BM285" s="239"/>
      <c r="BN285" s="239"/>
    </row>
    <row r="286" spans="1:66">
      <c r="A286" s="238"/>
      <c r="B286" s="238"/>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39"/>
      <c r="AO286" s="239"/>
      <c r="AP286" s="239"/>
      <c r="AQ286" s="239"/>
      <c r="AR286" s="239"/>
      <c r="AS286" s="239"/>
      <c r="AT286" s="239"/>
      <c r="AU286" s="239"/>
      <c r="AV286" s="239"/>
      <c r="AW286" s="239"/>
      <c r="AX286" s="239"/>
      <c r="AY286" s="239"/>
      <c r="AZ286" s="239"/>
      <c r="BA286" s="239"/>
      <c r="BB286" s="239"/>
      <c r="BC286" s="239"/>
      <c r="BD286" s="239"/>
      <c r="BE286" s="239"/>
      <c r="BF286" s="239"/>
      <c r="BG286" s="239"/>
      <c r="BH286" s="239"/>
      <c r="BI286" s="240"/>
      <c r="BJ286" s="239"/>
      <c r="BK286" s="239"/>
      <c r="BL286" s="239"/>
      <c r="BM286" s="239"/>
      <c r="BN286" s="239"/>
    </row>
    <row r="287" spans="1:66">
      <c r="A287" s="238"/>
      <c r="B287" s="238"/>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239"/>
      <c r="AL287" s="239"/>
      <c r="AM287" s="239"/>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40"/>
      <c r="BJ287" s="239"/>
      <c r="BK287" s="239"/>
      <c r="BL287" s="239"/>
      <c r="BM287" s="239"/>
      <c r="BN287" s="239"/>
    </row>
    <row r="288" spans="1:66">
      <c r="A288" s="238"/>
      <c r="B288" s="238"/>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40"/>
      <c r="BJ288" s="239"/>
      <c r="BK288" s="239"/>
      <c r="BL288" s="239"/>
      <c r="BM288" s="239"/>
      <c r="BN288" s="239"/>
    </row>
    <row r="289" spans="1:66">
      <c r="A289" s="238"/>
      <c r="B289" s="238"/>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40"/>
      <c r="BJ289" s="239"/>
      <c r="BK289" s="239"/>
      <c r="BL289" s="239"/>
      <c r="BM289" s="239"/>
      <c r="BN289" s="239"/>
    </row>
    <row r="290" spans="1:66">
      <c r="A290" s="238"/>
      <c r="B290" s="238"/>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40"/>
      <c r="BJ290" s="239"/>
      <c r="BK290" s="239"/>
      <c r="BL290" s="239"/>
      <c r="BM290" s="239"/>
      <c r="BN290" s="239"/>
    </row>
    <row r="291" spans="1:66">
      <c r="A291" s="238"/>
      <c r="B291" s="238"/>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40"/>
      <c r="BJ291" s="239"/>
      <c r="BK291" s="239"/>
      <c r="BL291" s="239"/>
      <c r="BM291" s="239"/>
      <c r="BN291" s="239"/>
    </row>
    <row r="292" spans="1:66">
      <c r="A292" s="238"/>
      <c r="B292" s="238"/>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40"/>
      <c r="BJ292" s="239"/>
      <c r="BK292" s="239"/>
      <c r="BL292" s="239"/>
      <c r="BM292" s="239"/>
      <c r="BN292" s="239"/>
    </row>
    <row r="293" spans="1:66">
      <c r="A293" s="238"/>
      <c r="B293" s="238"/>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40"/>
      <c r="BJ293" s="239"/>
      <c r="BK293" s="239"/>
      <c r="BL293" s="239"/>
      <c r="BM293" s="239"/>
      <c r="BN293" s="239"/>
    </row>
    <row r="294" spans="1:66">
      <c r="A294" s="238"/>
      <c r="B294" s="238"/>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40"/>
      <c r="BJ294" s="239"/>
      <c r="BK294" s="239"/>
      <c r="BL294" s="239"/>
      <c r="BM294" s="239"/>
      <c r="BN294" s="239"/>
    </row>
    <row r="295" spans="1:66">
      <c r="A295" s="238"/>
      <c r="B295" s="238"/>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40"/>
      <c r="BJ295" s="239"/>
      <c r="BK295" s="239"/>
      <c r="BL295" s="239"/>
      <c r="BM295" s="239"/>
      <c r="BN295" s="239"/>
    </row>
    <row r="296" spans="1:66">
      <c r="A296" s="238"/>
      <c r="B296" s="238"/>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40"/>
      <c r="BJ296" s="239"/>
      <c r="BK296" s="239"/>
      <c r="BL296" s="239"/>
      <c r="BM296" s="239"/>
      <c r="BN296" s="239"/>
    </row>
    <row r="297" spans="1:66">
      <c r="A297" s="238"/>
      <c r="B297" s="238"/>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239"/>
      <c r="AL297" s="239"/>
      <c r="AM297" s="239"/>
      <c r="AN297" s="239"/>
      <c r="AO297" s="239"/>
      <c r="AP297" s="239"/>
      <c r="AQ297" s="239"/>
      <c r="AR297" s="239"/>
      <c r="AS297" s="239"/>
      <c r="AT297" s="239"/>
      <c r="AU297" s="239"/>
      <c r="AV297" s="239"/>
      <c r="AW297" s="239"/>
      <c r="AX297" s="239"/>
      <c r="AY297" s="239"/>
      <c r="AZ297" s="239"/>
      <c r="BA297" s="239"/>
      <c r="BB297" s="239"/>
      <c r="BC297" s="239"/>
      <c r="BD297" s="239"/>
      <c r="BE297" s="239"/>
      <c r="BF297" s="239"/>
      <c r="BG297" s="239"/>
      <c r="BH297" s="239"/>
      <c r="BI297" s="240"/>
      <c r="BJ297" s="239"/>
      <c r="BK297" s="239"/>
      <c r="BL297" s="239"/>
      <c r="BM297" s="239"/>
      <c r="BN297" s="239"/>
    </row>
    <row r="298" spans="1:66">
      <c r="A298" s="238"/>
      <c r="B298" s="238"/>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40"/>
      <c r="BJ298" s="239"/>
      <c r="BK298" s="239"/>
      <c r="BL298" s="239"/>
      <c r="BM298" s="239"/>
      <c r="BN298" s="239"/>
    </row>
    <row r="299" spans="1:66">
      <c r="A299" s="238"/>
      <c r="B299" s="238"/>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c r="AK299" s="239"/>
      <c r="AL299" s="239"/>
      <c r="AM299" s="239"/>
      <c r="AN299" s="239"/>
      <c r="AO299" s="239"/>
      <c r="AP299" s="239"/>
      <c r="AQ299" s="239"/>
      <c r="AR299" s="239"/>
      <c r="AS299" s="239"/>
      <c r="AT299" s="239"/>
      <c r="AU299" s="239"/>
      <c r="AV299" s="239"/>
      <c r="AW299" s="239"/>
      <c r="AX299" s="239"/>
      <c r="AY299" s="239"/>
      <c r="AZ299" s="239"/>
      <c r="BA299" s="239"/>
      <c r="BB299" s="239"/>
      <c r="BC299" s="239"/>
      <c r="BD299" s="239"/>
      <c r="BE299" s="239"/>
      <c r="BF299" s="239"/>
      <c r="BG299" s="239"/>
      <c r="BH299" s="239"/>
      <c r="BI299" s="240"/>
      <c r="BJ299" s="239"/>
      <c r="BK299" s="239"/>
      <c r="BL299" s="239"/>
      <c r="BM299" s="239"/>
      <c r="BN299" s="239"/>
    </row>
    <row r="300" spans="1:66">
      <c r="A300" s="238"/>
      <c r="B300" s="238"/>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239"/>
      <c r="BF300" s="239"/>
      <c r="BG300" s="239"/>
      <c r="BH300" s="239"/>
      <c r="BI300" s="240"/>
      <c r="BJ300" s="239"/>
      <c r="BK300" s="239"/>
      <c r="BL300" s="239"/>
      <c r="BM300" s="239"/>
      <c r="BN300" s="239"/>
    </row>
    <row r="301" spans="1:66">
      <c r="A301" s="238"/>
      <c r="B301" s="238"/>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39"/>
      <c r="BI301" s="240"/>
      <c r="BJ301" s="239"/>
      <c r="BK301" s="239"/>
      <c r="BL301" s="239"/>
      <c r="BM301" s="239"/>
      <c r="BN301" s="239"/>
    </row>
    <row r="302" spans="1:66">
      <c r="A302" s="238"/>
      <c r="B302" s="238"/>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39"/>
      <c r="BI302" s="240"/>
      <c r="BJ302" s="239"/>
      <c r="BK302" s="239"/>
      <c r="BL302" s="239"/>
      <c r="BM302" s="239"/>
      <c r="BN302" s="239"/>
    </row>
    <row r="303" spans="1:66">
      <c r="A303" s="238"/>
      <c r="B303" s="238"/>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40"/>
      <c r="BJ303" s="239"/>
      <c r="BK303" s="239"/>
      <c r="BL303" s="239"/>
      <c r="BM303" s="239"/>
      <c r="BN303" s="239"/>
    </row>
    <row r="304" spans="1:66">
      <c r="A304" s="238"/>
      <c r="B304" s="238"/>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40"/>
      <c r="BJ304" s="239"/>
      <c r="BK304" s="239"/>
      <c r="BL304" s="239"/>
      <c r="BM304" s="239"/>
      <c r="BN304" s="239"/>
    </row>
    <row r="305" spans="1:66">
      <c r="A305" s="238"/>
      <c r="B305" s="238"/>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40"/>
      <c r="BJ305" s="239"/>
      <c r="BK305" s="239"/>
      <c r="BL305" s="239"/>
      <c r="BM305" s="239"/>
      <c r="BN305" s="239"/>
    </row>
    <row r="306" spans="1:66">
      <c r="A306" s="238"/>
      <c r="B306" s="238"/>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40"/>
      <c r="BJ306" s="239"/>
      <c r="BK306" s="239"/>
      <c r="BL306" s="239"/>
      <c r="BM306" s="239"/>
      <c r="BN306" s="239"/>
    </row>
    <row r="307" spans="1:66">
      <c r="A307" s="238"/>
      <c r="B307" s="238"/>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40"/>
      <c r="BJ307" s="239"/>
      <c r="BK307" s="239"/>
      <c r="BL307" s="239"/>
      <c r="BM307" s="239"/>
      <c r="BN307" s="239"/>
    </row>
    <row r="308" spans="1:66">
      <c r="A308" s="238"/>
      <c r="B308" s="238"/>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9"/>
      <c r="BB308" s="239"/>
      <c r="BC308" s="239"/>
      <c r="BD308" s="239"/>
      <c r="BE308" s="239"/>
      <c r="BF308" s="239"/>
      <c r="BG308" s="239"/>
      <c r="BH308" s="239"/>
      <c r="BI308" s="240"/>
      <c r="BJ308" s="239"/>
      <c r="BK308" s="239"/>
      <c r="BL308" s="239"/>
      <c r="BM308" s="239"/>
      <c r="BN308" s="239"/>
    </row>
    <row r="309" spans="1:66">
      <c r="A309" s="238"/>
      <c r="B309" s="238"/>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c r="BB309" s="239"/>
      <c r="BC309" s="239"/>
      <c r="BD309" s="239"/>
      <c r="BE309" s="239"/>
      <c r="BF309" s="239"/>
      <c r="BG309" s="239"/>
      <c r="BH309" s="239"/>
      <c r="BI309" s="240"/>
      <c r="BJ309" s="239"/>
      <c r="BK309" s="239"/>
      <c r="BL309" s="239"/>
      <c r="BM309" s="239"/>
      <c r="BN309" s="239"/>
    </row>
    <row r="310" spans="1:66">
      <c r="A310" s="238"/>
      <c r="B310" s="238"/>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40"/>
      <c r="BJ310" s="239"/>
      <c r="BK310" s="239"/>
      <c r="BL310" s="239"/>
      <c r="BM310" s="239"/>
      <c r="BN310" s="239"/>
    </row>
    <row r="311" spans="1:66">
      <c r="A311" s="238"/>
      <c r="B311" s="238"/>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39"/>
      <c r="AY311" s="239"/>
      <c r="AZ311" s="239"/>
      <c r="BA311" s="239"/>
      <c r="BB311" s="239"/>
      <c r="BC311" s="239"/>
      <c r="BD311" s="239"/>
      <c r="BE311" s="239"/>
      <c r="BF311" s="239"/>
      <c r="BG311" s="239"/>
      <c r="BH311" s="239"/>
      <c r="BI311" s="240"/>
      <c r="BJ311" s="239"/>
      <c r="BK311" s="239"/>
      <c r="BL311" s="239"/>
      <c r="BM311" s="239"/>
      <c r="BN311" s="239"/>
    </row>
    <row r="312" spans="1:66">
      <c r="A312" s="238"/>
      <c r="B312" s="238"/>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39"/>
      <c r="AN312" s="239"/>
      <c r="AO312" s="239"/>
      <c r="AP312" s="239"/>
      <c r="AQ312" s="239"/>
      <c r="AR312" s="239"/>
      <c r="AS312" s="239"/>
      <c r="AT312" s="239"/>
      <c r="AU312" s="239"/>
      <c r="AV312" s="239"/>
      <c r="AW312" s="239"/>
      <c r="AX312" s="239"/>
      <c r="AY312" s="239"/>
      <c r="AZ312" s="239"/>
      <c r="BA312" s="239"/>
      <c r="BB312" s="239"/>
      <c r="BC312" s="239"/>
      <c r="BD312" s="239"/>
      <c r="BE312" s="239"/>
      <c r="BF312" s="239"/>
      <c r="BG312" s="239"/>
      <c r="BH312" s="239"/>
      <c r="BI312" s="240"/>
      <c r="BJ312" s="239"/>
      <c r="BK312" s="239"/>
      <c r="BL312" s="239"/>
      <c r="BM312" s="239"/>
      <c r="BN312" s="239"/>
    </row>
    <row r="313" spans="1:66">
      <c r="A313" s="238"/>
      <c r="B313" s="238"/>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39"/>
      <c r="AO313" s="239"/>
      <c r="AP313" s="239"/>
      <c r="AQ313" s="239"/>
      <c r="AR313" s="239"/>
      <c r="AS313" s="239"/>
      <c r="AT313" s="239"/>
      <c r="AU313" s="239"/>
      <c r="AV313" s="239"/>
      <c r="AW313" s="239"/>
      <c r="AX313" s="239"/>
      <c r="AY313" s="239"/>
      <c r="AZ313" s="239"/>
      <c r="BA313" s="239"/>
      <c r="BB313" s="239"/>
      <c r="BC313" s="239"/>
      <c r="BD313" s="239"/>
      <c r="BE313" s="239"/>
      <c r="BF313" s="239"/>
      <c r="BG313" s="239"/>
      <c r="BH313" s="239"/>
      <c r="BI313" s="240"/>
      <c r="BJ313" s="239"/>
      <c r="BK313" s="239"/>
      <c r="BL313" s="239"/>
      <c r="BM313" s="239"/>
      <c r="BN313" s="239"/>
    </row>
    <row r="314" spans="1:66">
      <c r="A314" s="238"/>
      <c r="B314" s="238"/>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39"/>
      <c r="AN314" s="239"/>
      <c r="AO314" s="239"/>
      <c r="AP314" s="239"/>
      <c r="AQ314" s="239"/>
      <c r="AR314" s="239"/>
      <c r="AS314" s="239"/>
      <c r="AT314" s="239"/>
      <c r="AU314" s="239"/>
      <c r="AV314" s="239"/>
      <c r="AW314" s="239"/>
      <c r="AX314" s="239"/>
      <c r="AY314" s="239"/>
      <c r="AZ314" s="239"/>
      <c r="BA314" s="239"/>
      <c r="BB314" s="239"/>
      <c r="BC314" s="239"/>
      <c r="BD314" s="239"/>
      <c r="BE314" s="239"/>
      <c r="BF314" s="239"/>
      <c r="BG314" s="239"/>
      <c r="BH314" s="239"/>
      <c r="BI314" s="240"/>
      <c r="BJ314" s="239"/>
      <c r="BK314" s="239"/>
      <c r="BL314" s="239"/>
      <c r="BM314" s="239"/>
      <c r="BN314" s="239"/>
    </row>
    <row r="315" spans="1:66">
      <c r="A315" s="238"/>
      <c r="B315" s="238"/>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c r="AJ315" s="239"/>
      <c r="AK315" s="239"/>
      <c r="AL315" s="239"/>
      <c r="AM315" s="239"/>
      <c r="AN315" s="239"/>
      <c r="AO315" s="239"/>
      <c r="AP315" s="239"/>
      <c r="AQ315" s="239"/>
      <c r="AR315" s="239"/>
      <c r="AS315" s="239"/>
      <c r="AT315" s="239"/>
      <c r="AU315" s="239"/>
      <c r="AV315" s="239"/>
      <c r="AW315" s="239"/>
      <c r="AX315" s="239"/>
      <c r="AY315" s="239"/>
      <c r="AZ315" s="239"/>
      <c r="BA315" s="239"/>
      <c r="BB315" s="239"/>
      <c r="BC315" s="239"/>
      <c r="BD315" s="239"/>
      <c r="BE315" s="239"/>
      <c r="BF315" s="239"/>
      <c r="BG315" s="239"/>
      <c r="BH315" s="239"/>
      <c r="BI315" s="240"/>
      <c r="BJ315" s="239"/>
      <c r="BK315" s="239"/>
      <c r="BL315" s="239"/>
      <c r="BM315" s="239"/>
      <c r="BN315" s="239"/>
    </row>
    <row r="316" spans="1:66">
      <c r="A316" s="238"/>
      <c r="B316" s="238"/>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239"/>
      <c r="BE316" s="239"/>
      <c r="BF316" s="239"/>
      <c r="BG316" s="239"/>
      <c r="BH316" s="239"/>
      <c r="BI316" s="240"/>
      <c r="BJ316" s="239"/>
      <c r="BK316" s="239"/>
      <c r="BL316" s="239"/>
      <c r="BM316" s="239"/>
      <c r="BN316" s="239"/>
    </row>
    <row r="317" spans="1:66">
      <c r="A317" s="238"/>
      <c r="B317" s="238"/>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239"/>
      <c r="AL317" s="239"/>
      <c r="AM317" s="239"/>
      <c r="AN317" s="239"/>
      <c r="AO317" s="239"/>
      <c r="AP317" s="239"/>
      <c r="AQ317" s="239"/>
      <c r="AR317" s="239"/>
      <c r="AS317" s="239"/>
      <c r="AT317" s="239"/>
      <c r="AU317" s="239"/>
      <c r="AV317" s="239"/>
      <c r="AW317" s="239"/>
      <c r="AX317" s="239"/>
      <c r="AY317" s="239"/>
      <c r="AZ317" s="239"/>
      <c r="BA317" s="239"/>
      <c r="BB317" s="239"/>
      <c r="BC317" s="239"/>
      <c r="BD317" s="239"/>
      <c r="BE317" s="239"/>
      <c r="BF317" s="239"/>
      <c r="BG317" s="239"/>
      <c r="BH317" s="239"/>
      <c r="BI317" s="240"/>
      <c r="BJ317" s="239"/>
      <c r="BK317" s="239"/>
      <c r="BL317" s="239"/>
      <c r="BM317" s="239"/>
      <c r="BN317" s="239"/>
    </row>
    <row r="318" spans="1:66">
      <c r="A318" s="238"/>
      <c r="B318" s="238"/>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c r="AJ318" s="239"/>
      <c r="AK318" s="239"/>
      <c r="AL318" s="239"/>
      <c r="AM318" s="239"/>
      <c r="AN318" s="239"/>
      <c r="AO318" s="239"/>
      <c r="AP318" s="239"/>
      <c r="AQ318" s="239"/>
      <c r="AR318" s="239"/>
      <c r="AS318" s="239"/>
      <c r="AT318" s="239"/>
      <c r="AU318" s="239"/>
      <c r="AV318" s="239"/>
      <c r="AW318" s="239"/>
      <c r="AX318" s="239"/>
      <c r="AY318" s="239"/>
      <c r="AZ318" s="239"/>
      <c r="BA318" s="239"/>
      <c r="BB318" s="239"/>
      <c r="BC318" s="239"/>
      <c r="BD318" s="239"/>
      <c r="BE318" s="239"/>
      <c r="BF318" s="239"/>
      <c r="BG318" s="239"/>
      <c r="BH318" s="239"/>
      <c r="BI318" s="240"/>
      <c r="BJ318" s="239"/>
      <c r="BK318" s="239"/>
      <c r="BL318" s="239"/>
      <c r="BM318" s="239"/>
      <c r="BN318" s="239"/>
    </row>
    <row r="319" spans="1:66">
      <c r="A319" s="238"/>
      <c r="B319" s="238"/>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39"/>
      <c r="AO319" s="239"/>
      <c r="AP319" s="239"/>
      <c r="AQ319" s="239"/>
      <c r="AR319" s="239"/>
      <c r="AS319" s="239"/>
      <c r="AT319" s="239"/>
      <c r="AU319" s="239"/>
      <c r="AV319" s="239"/>
      <c r="AW319" s="239"/>
      <c r="AX319" s="239"/>
      <c r="AY319" s="239"/>
      <c r="AZ319" s="239"/>
      <c r="BA319" s="239"/>
      <c r="BB319" s="239"/>
      <c r="BC319" s="239"/>
      <c r="BD319" s="239"/>
      <c r="BE319" s="239"/>
      <c r="BF319" s="239"/>
      <c r="BG319" s="239"/>
      <c r="BH319" s="239"/>
      <c r="BI319" s="240"/>
      <c r="BJ319" s="239"/>
      <c r="BK319" s="239"/>
      <c r="BL319" s="239"/>
      <c r="BM319" s="239"/>
      <c r="BN319" s="239"/>
    </row>
    <row r="320" spans="1:66">
      <c r="A320" s="238"/>
      <c r="B320" s="238"/>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39"/>
      <c r="AQ320" s="239"/>
      <c r="AR320" s="239"/>
      <c r="AS320" s="239"/>
      <c r="AT320" s="239"/>
      <c r="AU320" s="239"/>
      <c r="AV320" s="239"/>
      <c r="AW320" s="239"/>
      <c r="AX320" s="239"/>
      <c r="AY320" s="239"/>
      <c r="AZ320" s="239"/>
      <c r="BA320" s="239"/>
      <c r="BB320" s="239"/>
      <c r="BC320" s="239"/>
      <c r="BD320" s="239"/>
      <c r="BE320" s="239"/>
      <c r="BF320" s="239"/>
      <c r="BG320" s="239"/>
      <c r="BH320" s="239"/>
      <c r="BI320" s="240"/>
      <c r="BJ320" s="239"/>
      <c r="BK320" s="239"/>
      <c r="BL320" s="239"/>
      <c r="BM320" s="239"/>
      <c r="BN320" s="239"/>
    </row>
    <row r="321" spans="1:66">
      <c r="A321" s="238"/>
      <c r="B321" s="238"/>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c r="AJ321" s="239"/>
      <c r="AK321" s="239"/>
      <c r="AL321" s="239"/>
      <c r="AM321" s="239"/>
      <c r="AN321" s="239"/>
      <c r="AO321" s="239"/>
      <c r="AP321" s="239"/>
      <c r="AQ321" s="239"/>
      <c r="AR321" s="239"/>
      <c r="AS321" s="239"/>
      <c r="AT321" s="239"/>
      <c r="AU321" s="239"/>
      <c r="AV321" s="239"/>
      <c r="AW321" s="239"/>
      <c r="AX321" s="239"/>
      <c r="AY321" s="239"/>
      <c r="AZ321" s="239"/>
      <c r="BA321" s="239"/>
      <c r="BB321" s="239"/>
      <c r="BC321" s="239"/>
      <c r="BD321" s="239"/>
      <c r="BE321" s="239"/>
      <c r="BF321" s="239"/>
      <c r="BG321" s="239"/>
      <c r="BH321" s="239"/>
      <c r="BI321" s="240"/>
      <c r="BJ321" s="239"/>
      <c r="BK321" s="239"/>
      <c r="BL321" s="239"/>
      <c r="BM321" s="239"/>
      <c r="BN321" s="239"/>
    </row>
    <row r="322" spans="1:66">
      <c r="A322" s="238"/>
      <c r="B322" s="238"/>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39"/>
      <c r="AO322" s="239"/>
      <c r="AP322" s="239"/>
      <c r="AQ322" s="239"/>
      <c r="AR322" s="239"/>
      <c r="AS322" s="239"/>
      <c r="AT322" s="239"/>
      <c r="AU322" s="239"/>
      <c r="AV322" s="239"/>
      <c r="AW322" s="239"/>
      <c r="AX322" s="239"/>
      <c r="AY322" s="239"/>
      <c r="AZ322" s="239"/>
      <c r="BA322" s="239"/>
      <c r="BB322" s="239"/>
      <c r="BC322" s="239"/>
      <c r="BD322" s="239"/>
      <c r="BE322" s="239"/>
      <c r="BF322" s="239"/>
      <c r="BG322" s="239"/>
      <c r="BH322" s="239"/>
      <c r="BI322" s="240"/>
      <c r="BJ322" s="239"/>
      <c r="BK322" s="239"/>
      <c r="BL322" s="239"/>
      <c r="BM322" s="239"/>
      <c r="BN322" s="239"/>
    </row>
    <row r="323" spans="1:66">
      <c r="A323" s="238"/>
      <c r="B323" s="238"/>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239"/>
      <c r="AL323" s="239"/>
      <c r="AM323" s="239"/>
      <c r="AN323" s="239"/>
      <c r="AO323" s="239"/>
      <c r="AP323" s="239"/>
      <c r="AQ323" s="239"/>
      <c r="AR323" s="239"/>
      <c r="AS323" s="239"/>
      <c r="AT323" s="239"/>
      <c r="AU323" s="239"/>
      <c r="AV323" s="239"/>
      <c r="AW323" s="239"/>
      <c r="AX323" s="239"/>
      <c r="AY323" s="239"/>
      <c r="AZ323" s="239"/>
      <c r="BA323" s="239"/>
      <c r="BB323" s="239"/>
      <c r="BC323" s="239"/>
      <c r="BD323" s="239"/>
      <c r="BE323" s="239"/>
      <c r="BF323" s="239"/>
      <c r="BG323" s="239"/>
      <c r="BH323" s="239"/>
      <c r="BI323" s="240"/>
      <c r="BJ323" s="239"/>
      <c r="BK323" s="239"/>
      <c r="BL323" s="239"/>
      <c r="BM323" s="239"/>
      <c r="BN323" s="239"/>
    </row>
    <row r="324" spans="1:66">
      <c r="A324" s="238"/>
      <c r="B324" s="238"/>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c r="AJ324" s="239"/>
      <c r="AK324" s="239"/>
      <c r="AL324" s="239"/>
      <c r="AM324" s="239"/>
      <c r="AN324" s="239"/>
      <c r="AO324" s="239"/>
      <c r="AP324" s="239"/>
      <c r="AQ324" s="239"/>
      <c r="AR324" s="239"/>
      <c r="AS324" s="239"/>
      <c r="AT324" s="239"/>
      <c r="AU324" s="239"/>
      <c r="AV324" s="239"/>
      <c r="AW324" s="239"/>
      <c r="AX324" s="239"/>
      <c r="AY324" s="239"/>
      <c r="AZ324" s="239"/>
      <c r="BA324" s="239"/>
      <c r="BB324" s="239"/>
      <c r="BC324" s="239"/>
      <c r="BD324" s="239"/>
      <c r="BE324" s="239"/>
      <c r="BF324" s="239"/>
      <c r="BG324" s="239"/>
      <c r="BH324" s="239"/>
      <c r="BI324" s="240"/>
      <c r="BJ324" s="239"/>
      <c r="BK324" s="239"/>
      <c r="BL324" s="239"/>
      <c r="BM324" s="239"/>
      <c r="BN324" s="239"/>
    </row>
    <row r="325" spans="1:66">
      <c r="A325" s="238"/>
      <c r="B325" s="238"/>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40"/>
      <c r="BJ325" s="239"/>
      <c r="BK325" s="239"/>
      <c r="BL325" s="239"/>
      <c r="BM325" s="239"/>
      <c r="BN325" s="239"/>
    </row>
    <row r="326" spans="1:66">
      <c r="A326" s="238"/>
      <c r="B326" s="238"/>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239"/>
      <c r="AL326" s="239"/>
      <c r="AM326" s="239"/>
      <c r="AN326" s="239"/>
      <c r="AO326" s="239"/>
      <c r="AP326" s="239"/>
      <c r="AQ326" s="239"/>
      <c r="AR326" s="239"/>
      <c r="AS326" s="239"/>
      <c r="AT326" s="239"/>
      <c r="AU326" s="239"/>
      <c r="AV326" s="239"/>
      <c r="AW326" s="239"/>
      <c r="AX326" s="239"/>
      <c r="AY326" s="239"/>
      <c r="AZ326" s="239"/>
      <c r="BA326" s="239"/>
      <c r="BB326" s="239"/>
      <c r="BC326" s="239"/>
      <c r="BD326" s="239"/>
      <c r="BE326" s="239"/>
      <c r="BF326" s="239"/>
      <c r="BG326" s="239"/>
      <c r="BH326" s="239"/>
      <c r="BI326" s="240"/>
      <c r="BJ326" s="239"/>
      <c r="BK326" s="239"/>
      <c r="BL326" s="239"/>
      <c r="BM326" s="239"/>
      <c r="BN326" s="239"/>
    </row>
    <row r="327" spans="1:66">
      <c r="A327" s="238"/>
      <c r="B327" s="238"/>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40"/>
      <c r="BJ327" s="239"/>
      <c r="BK327" s="239"/>
      <c r="BL327" s="239"/>
      <c r="BM327" s="239"/>
      <c r="BN327" s="239"/>
    </row>
    <row r="328" spans="1:66">
      <c r="A328" s="238"/>
      <c r="B328" s="238"/>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40"/>
      <c r="BJ328" s="239"/>
      <c r="BK328" s="239"/>
      <c r="BL328" s="239"/>
      <c r="BM328" s="239"/>
      <c r="BN328" s="239"/>
    </row>
    <row r="329" spans="1:66">
      <c r="A329" s="238"/>
      <c r="B329" s="238"/>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239"/>
      <c r="BE329" s="239"/>
      <c r="BF329" s="239"/>
      <c r="BG329" s="239"/>
      <c r="BH329" s="239"/>
      <c r="BI329" s="240"/>
      <c r="BJ329" s="239"/>
      <c r="BK329" s="239"/>
      <c r="BL329" s="239"/>
      <c r="BM329" s="239"/>
      <c r="BN329" s="239"/>
    </row>
    <row r="330" spans="1:66">
      <c r="A330" s="238"/>
      <c r="B330" s="238"/>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c r="AJ330" s="239"/>
      <c r="AK330" s="239"/>
      <c r="AL330" s="239"/>
      <c r="AM330" s="239"/>
      <c r="AN330" s="239"/>
      <c r="AO330" s="239"/>
      <c r="AP330" s="239"/>
      <c r="AQ330" s="239"/>
      <c r="AR330" s="239"/>
      <c r="AS330" s="239"/>
      <c r="AT330" s="239"/>
      <c r="AU330" s="239"/>
      <c r="AV330" s="239"/>
      <c r="AW330" s="239"/>
      <c r="AX330" s="239"/>
      <c r="AY330" s="239"/>
      <c r="AZ330" s="239"/>
      <c r="BA330" s="239"/>
      <c r="BB330" s="239"/>
      <c r="BC330" s="239"/>
      <c r="BD330" s="239"/>
      <c r="BE330" s="239"/>
      <c r="BF330" s="239"/>
      <c r="BG330" s="239"/>
      <c r="BH330" s="239"/>
      <c r="BI330" s="240"/>
      <c r="BJ330" s="239"/>
      <c r="BK330" s="239"/>
      <c r="BL330" s="239"/>
      <c r="BM330" s="239"/>
      <c r="BN330" s="239"/>
    </row>
    <row r="331" spans="1:66">
      <c r="A331" s="238"/>
      <c r="B331" s="238"/>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c r="AJ331" s="239"/>
      <c r="AK331" s="239"/>
      <c r="AL331" s="239"/>
      <c r="AM331" s="239"/>
      <c r="AN331" s="239"/>
      <c r="AO331" s="239"/>
      <c r="AP331" s="239"/>
      <c r="AQ331" s="239"/>
      <c r="AR331" s="239"/>
      <c r="AS331" s="239"/>
      <c r="AT331" s="239"/>
      <c r="AU331" s="239"/>
      <c r="AV331" s="239"/>
      <c r="AW331" s="239"/>
      <c r="AX331" s="239"/>
      <c r="AY331" s="239"/>
      <c r="AZ331" s="239"/>
      <c r="BA331" s="239"/>
      <c r="BB331" s="239"/>
      <c r="BC331" s="239"/>
      <c r="BD331" s="239"/>
      <c r="BE331" s="239"/>
      <c r="BF331" s="239"/>
      <c r="BG331" s="239"/>
      <c r="BH331" s="239"/>
      <c r="BI331" s="240"/>
      <c r="BJ331" s="239"/>
      <c r="BK331" s="239"/>
      <c r="BL331" s="239"/>
      <c r="BM331" s="239"/>
      <c r="BN331" s="239"/>
    </row>
    <row r="332" spans="1:66">
      <c r="A332" s="238"/>
      <c r="B332" s="238"/>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39"/>
      <c r="AY332" s="239"/>
      <c r="AZ332" s="239"/>
      <c r="BA332" s="239"/>
      <c r="BB332" s="239"/>
      <c r="BC332" s="239"/>
      <c r="BD332" s="239"/>
      <c r="BE332" s="239"/>
      <c r="BF332" s="239"/>
      <c r="BG332" s="239"/>
      <c r="BH332" s="239"/>
      <c r="BI332" s="240"/>
      <c r="BJ332" s="239"/>
      <c r="BK332" s="239"/>
      <c r="BL332" s="239"/>
      <c r="BM332" s="239"/>
      <c r="BN332" s="239"/>
    </row>
    <row r="333" spans="1:66">
      <c r="A333" s="238"/>
      <c r="B333" s="238"/>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39"/>
      <c r="AQ333" s="239"/>
      <c r="AR333" s="239"/>
      <c r="AS333" s="239"/>
      <c r="AT333" s="239"/>
      <c r="AU333" s="239"/>
      <c r="AV333" s="239"/>
      <c r="AW333" s="239"/>
      <c r="AX333" s="239"/>
      <c r="AY333" s="239"/>
      <c r="AZ333" s="239"/>
      <c r="BA333" s="239"/>
      <c r="BB333" s="239"/>
      <c r="BC333" s="239"/>
      <c r="BD333" s="239"/>
      <c r="BE333" s="239"/>
      <c r="BF333" s="239"/>
      <c r="BG333" s="239"/>
      <c r="BH333" s="239"/>
      <c r="BI333" s="240"/>
      <c r="BJ333" s="239"/>
      <c r="BK333" s="239"/>
      <c r="BL333" s="239"/>
      <c r="BM333" s="239"/>
      <c r="BN333" s="239"/>
    </row>
    <row r="334" spans="1:66">
      <c r="A334" s="238"/>
      <c r="B334" s="238"/>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39"/>
      <c r="AN334" s="239"/>
      <c r="AO334" s="239"/>
      <c r="AP334" s="239"/>
      <c r="AQ334" s="239"/>
      <c r="AR334" s="239"/>
      <c r="AS334" s="239"/>
      <c r="AT334" s="239"/>
      <c r="AU334" s="239"/>
      <c r="AV334" s="239"/>
      <c r="AW334" s="239"/>
      <c r="AX334" s="239"/>
      <c r="AY334" s="239"/>
      <c r="AZ334" s="239"/>
      <c r="BA334" s="239"/>
      <c r="BB334" s="239"/>
      <c r="BC334" s="239"/>
      <c r="BD334" s="239"/>
      <c r="BE334" s="239"/>
      <c r="BF334" s="239"/>
      <c r="BG334" s="239"/>
      <c r="BH334" s="239"/>
      <c r="BI334" s="240"/>
      <c r="BJ334" s="239"/>
      <c r="BK334" s="239"/>
      <c r="BL334" s="239"/>
      <c r="BM334" s="239"/>
      <c r="BN334" s="239"/>
    </row>
    <row r="335" spans="1:66">
      <c r="A335" s="238"/>
      <c r="B335" s="238"/>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239"/>
      <c r="AT335" s="239"/>
      <c r="AU335" s="239"/>
      <c r="AV335" s="239"/>
      <c r="AW335" s="239"/>
      <c r="AX335" s="239"/>
      <c r="AY335" s="239"/>
      <c r="AZ335" s="239"/>
      <c r="BA335" s="239"/>
      <c r="BB335" s="239"/>
      <c r="BC335" s="239"/>
      <c r="BD335" s="239"/>
      <c r="BE335" s="239"/>
      <c r="BF335" s="239"/>
      <c r="BG335" s="239"/>
      <c r="BH335" s="239"/>
      <c r="BI335" s="240"/>
      <c r="BJ335" s="239"/>
      <c r="BK335" s="239"/>
      <c r="BL335" s="239"/>
      <c r="BM335" s="239"/>
      <c r="BN335" s="239"/>
    </row>
    <row r="336" spans="1:66">
      <c r="A336" s="238"/>
      <c r="B336" s="238"/>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239"/>
      <c r="AL336" s="239"/>
      <c r="AM336" s="239"/>
      <c r="AN336" s="239"/>
      <c r="AO336" s="239"/>
      <c r="AP336" s="239"/>
      <c r="AQ336" s="239"/>
      <c r="AR336" s="239"/>
      <c r="AS336" s="239"/>
      <c r="AT336" s="239"/>
      <c r="AU336" s="239"/>
      <c r="AV336" s="239"/>
      <c r="AW336" s="239"/>
      <c r="AX336" s="239"/>
      <c r="AY336" s="239"/>
      <c r="AZ336" s="239"/>
      <c r="BA336" s="239"/>
      <c r="BB336" s="239"/>
      <c r="BC336" s="239"/>
      <c r="BD336" s="239"/>
      <c r="BE336" s="239"/>
      <c r="BF336" s="239"/>
      <c r="BG336" s="239"/>
      <c r="BH336" s="239"/>
      <c r="BI336" s="240"/>
      <c r="BJ336" s="239"/>
      <c r="BK336" s="239"/>
      <c r="BL336" s="239"/>
      <c r="BM336" s="239"/>
      <c r="BN336" s="239"/>
    </row>
    <row r="337" spans="1:66">
      <c r="A337" s="238"/>
      <c r="B337" s="238"/>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39"/>
      <c r="AO337" s="239"/>
      <c r="AP337" s="239"/>
      <c r="AQ337" s="239"/>
      <c r="AR337" s="239"/>
      <c r="AS337" s="239"/>
      <c r="AT337" s="239"/>
      <c r="AU337" s="239"/>
      <c r="AV337" s="239"/>
      <c r="AW337" s="239"/>
      <c r="AX337" s="239"/>
      <c r="AY337" s="239"/>
      <c r="AZ337" s="239"/>
      <c r="BA337" s="239"/>
      <c r="BB337" s="239"/>
      <c r="BC337" s="239"/>
      <c r="BD337" s="239"/>
      <c r="BE337" s="239"/>
      <c r="BF337" s="239"/>
      <c r="BG337" s="239"/>
      <c r="BH337" s="239"/>
      <c r="BI337" s="240"/>
      <c r="BJ337" s="239"/>
      <c r="BK337" s="239"/>
      <c r="BL337" s="239"/>
      <c r="BM337" s="239"/>
      <c r="BN337" s="239"/>
    </row>
    <row r="338" spans="1:66">
      <c r="A338" s="238"/>
      <c r="B338" s="238"/>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39"/>
      <c r="AQ338" s="239"/>
      <c r="AR338" s="239"/>
      <c r="AS338" s="239"/>
      <c r="AT338" s="239"/>
      <c r="AU338" s="239"/>
      <c r="AV338" s="239"/>
      <c r="AW338" s="239"/>
      <c r="AX338" s="239"/>
      <c r="AY338" s="239"/>
      <c r="AZ338" s="239"/>
      <c r="BA338" s="239"/>
      <c r="BB338" s="239"/>
      <c r="BC338" s="239"/>
      <c r="BD338" s="239"/>
      <c r="BE338" s="239"/>
      <c r="BF338" s="239"/>
      <c r="BG338" s="239"/>
      <c r="BH338" s="239"/>
      <c r="BI338" s="240"/>
      <c r="BJ338" s="239"/>
      <c r="BK338" s="239"/>
      <c r="BL338" s="239"/>
      <c r="BM338" s="239"/>
      <c r="BN338" s="239"/>
    </row>
    <row r="339" spans="1:66">
      <c r="A339" s="238"/>
      <c r="B339" s="238"/>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40"/>
      <c r="BJ339" s="239"/>
      <c r="BK339" s="239"/>
      <c r="BL339" s="239"/>
      <c r="BM339" s="239"/>
      <c r="BN339" s="239"/>
    </row>
    <row r="340" spans="1:66">
      <c r="A340" s="238"/>
      <c r="B340" s="238"/>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39"/>
      <c r="BI340" s="240"/>
      <c r="BJ340" s="239"/>
      <c r="BK340" s="239"/>
      <c r="BL340" s="239"/>
      <c r="BM340" s="239"/>
      <c r="BN340" s="239"/>
    </row>
    <row r="341" spans="1:66">
      <c r="A341" s="238"/>
      <c r="B341" s="238"/>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40"/>
      <c r="BJ341" s="239"/>
      <c r="BK341" s="239"/>
      <c r="BL341" s="239"/>
      <c r="BM341" s="239"/>
      <c r="BN341" s="239"/>
    </row>
    <row r="342" spans="1:66">
      <c r="A342" s="238"/>
      <c r="B342" s="238"/>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40"/>
      <c r="BJ342" s="239"/>
      <c r="BK342" s="239"/>
      <c r="BL342" s="239"/>
      <c r="BM342" s="239"/>
      <c r="BN342" s="239"/>
    </row>
    <row r="343" spans="1:66">
      <c r="A343" s="238"/>
      <c r="B343" s="238"/>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40"/>
      <c r="BJ343" s="239"/>
      <c r="BK343" s="239"/>
      <c r="BL343" s="239"/>
      <c r="BM343" s="239"/>
      <c r="BN343" s="239"/>
    </row>
    <row r="344" spans="1:66">
      <c r="A344" s="238"/>
      <c r="B344" s="238"/>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40"/>
      <c r="BJ344" s="239"/>
      <c r="BK344" s="239"/>
      <c r="BL344" s="239"/>
      <c r="BM344" s="239"/>
      <c r="BN344" s="239"/>
    </row>
    <row r="345" spans="1:66">
      <c r="A345" s="238"/>
      <c r="B345" s="238"/>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40"/>
      <c r="BJ345" s="239"/>
      <c r="BK345" s="239"/>
      <c r="BL345" s="239"/>
      <c r="BM345" s="239"/>
      <c r="BN345" s="239"/>
    </row>
    <row r="346" spans="1:66">
      <c r="A346" s="238"/>
      <c r="B346" s="238"/>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39"/>
      <c r="AQ346" s="239"/>
      <c r="AR346" s="239"/>
      <c r="AS346" s="239"/>
      <c r="AT346" s="239"/>
      <c r="AU346" s="239"/>
      <c r="AV346" s="239"/>
      <c r="AW346" s="239"/>
      <c r="AX346" s="239"/>
      <c r="AY346" s="239"/>
      <c r="AZ346" s="239"/>
      <c r="BA346" s="239"/>
      <c r="BB346" s="239"/>
      <c r="BC346" s="239"/>
      <c r="BD346" s="239"/>
      <c r="BE346" s="239"/>
      <c r="BF346" s="239"/>
      <c r="BG346" s="239"/>
      <c r="BH346" s="239"/>
      <c r="BI346" s="240"/>
      <c r="BJ346" s="239"/>
      <c r="BK346" s="239"/>
      <c r="BL346" s="239"/>
      <c r="BM346" s="239"/>
      <c r="BN346" s="239"/>
    </row>
    <row r="347" spans="1:66">
      <c r="A347" s="238"/>
      <c r="B347" s="238"/>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c r="AJ347" s="239"/>
      <c r="AK347" s="239"/>
      <c r="AL347" s="239"/>
      <c r="AM347" s="239"/>
      <c r="AN347" s="239"/>
      <c r="AO347" s="239"/>
      <c r="AP347" s="239"/>
      <c r="AQ347" s="239"/>
      <c r="AR347" s="239"/>
      <c r="AS347" s="239"/>
      <c r="AT347" s="239"/>
      <c r="AU347" s="239"/>
      <c r="AV347" s="239"/>
      <c r="AW347" s="239"/>
      <c r="AX347" s="239"/>
      <c r="AY347" s="239"/>
      <c r="AZ347" s="239"/>
      <c r="BA347" s="239"/>
      <c r="BB347" s="239"/>
      <c r="BC347" s="239"/>
      <c r="BD347" s="239"/>
      <c r="BE347" s="239"/>
      <c r="BF347" s="239"/>
      <c r="BG347" s="239"/>
      <c r="BH347" s="239"/>
      <c r="BI347" s="240"/>
      <c r="BJ347" s="239"/>
      <c r="BK347" s="239"/>
      <c r="BL347" s="239"/>
      <c r="BM347" s="239"/>
      <c r="BN347" s="239"/>
    </row>
    <row r="348" spans="1:66">
      <c r="A348" s="238"/>
      <c r="B348" s="238"/>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39"/>
      <c r="AY348" s="239"/>
      <c r="AZ348" s="239"/>
      <c r="BA348" s="239"/>
      <c r="BB348" s="239"/>
      <c r="BC348" s="239"/>
      <c r="BD348" s="239"/>
      <c r="BE348" s="239"/>
      <c r="BF348" s="239"/>
      <c r="BG348" s="239"/>
      <c r="BH348" s="239"/>
      <c r="BI348" s="240"/>
      <c r="BJ348" s="239"/>
      <c r="BK348" s="239"/>
      <c r="BL348" s="239"/>
      <c r="BM348" s="239"/>
      <c r="BN348" s="239"/>
    </row>
    <row r="349" spans="1:66">
      <c r="A349" s="238"/>
      <c r="B349" s="238"/>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239"/>
      <c r="AY349" s="239"/>
      <c r="AZ349" s="239"/>
      <c r="BA349" s="239"/>
      <c r="BB349" s="239"/>
      <c r="BC349" s="239"/>
      <c r="BD349" s="239"/>
      <c r="BE349" s="239"/>
      <c r="BF349" s="239"/>
      <c r="BG349" s="239"/>
      <c r="BH349" s="239"/>
      <c r="BI349" s="240"/>
      <c r="BJ349" s="239"/>
      <c r="BK349" s="239"/>
      <c r="BL349" s="239"/>
      <c r="BM349" s="239"/>
      <c r="BN349" s="239"/>
    </row>
    <row r="350" spans="1:66">
      <c r="A350" s="238"/>
      <c r="B350" s="238"/>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c r="AJ350" s="239"/>
      <c r="AK350" s="239"/>
      <c r="AL350" s="239"/>
      <c r="AM350" s="239"/>
      <c r="AN350" s="239"/>
      <c r="AO350" s="239"/>
      <c r="AP350" s="239"/>
      <c r="AQ350" s="239"/>
      <c r="AR350" s="239"/>
      <c r="AS350" s="239"/>
      <c r="AT350" s="239"/>
      <c r="AU350" s="239"/>
      <c r="AV350" s="239"/>
      <c r="AW350" s="239"/>
      <c r="AX350" s="239"/>
      <c r="AY350" s="239"/>
      <c r="AZ350" s="239"/>
      <c r="BA350" s="239"/>
      <c r="BB350" s="239"/>
      <c r="BC350" s="239"/>
      <c r="BD350" s="239"/>
      <c r="BE350" s="239"/>
      <c r="BF350" s="239"/>
      <c r="BG350" s="239"/>
      <c r="BH350" s="239"/>
      <c r="BI350" s="240"/>
      <c r="BJ350" s="239"/>
      <c r="BK350" s="239"/>
      <c r="BL350" s="239"/>
      <c r="BM350" s="239"/>
      <c r="BN350" s="239"/>
    </row>
    <row r="351" spans="1:66">
      <c r="A351" s="238"/>
      <c r="B351" s="238"/>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c r="AJ351" s="239"/>
      <c r="AK351" s="239"/>
      <c r="AL351" s="239"/>
      <c r="AM351" s="239"/>
      <c r="AN351" s="239"/>
      <c r="AO351" s="239"/>
      <c r="AP351" s="239"/>
      <c r="AQ351" s="239"/>
      <c r="AR351" s="239"/>
      <c r="AS351" s="239"/>
      <c r="AT351" s="239"/>
      <c r="AU351" s="239"/>
      <c r="AV351" s="239"/>
      <c r="AW351" s="239"/>
      <c r="AX351" s="239"/>
      <c r="AY351" s="239"/>
      <c r="AZ351" s="239"/>
      <c r="BA351" s="239"/>
      <c r="BB351" s="239"/>
      <c r="BC351" s="239"/>
      <c r="BD351" s="239"/>
      <c r="BE351" s="239"/>
      <c r="BF351" s="239"/>
      <c r="BG351" s="239"/>
      <c r="BH351" s="239"/>
      <c r="BI351" s="240"/>
      <c r="BJ351" s="239"/>
      <c r="BK351" s="239"/>
      <c r="BL351" s="239"/>
      <c r="BM351" s="239"/>
      <c r="BN351" s="239"/>
    </row>
    <row r="352" spans="1:66">
      <c r="A352" s="238"/>
      <c r="B352" s="238"/>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39"/>
      <c r="AY352" s="239"/>
      <c r="AZ352" s="239"/>
      <c r="BA352" s="239"/>
      <c r="BB352" s="239"/>
      <c r="BC352" s="239"/>
      <c r="BD352" s="239"/>
      <c r="BE352" s="239"/>
      <c r="BF352" s="239"/>
      <c r="BG352" s="239"/>
      <c r="BH352" s="239"/>
      <c r="BI352" s="240"/>
      <c r="BJ352" s="239"/>
      <c r="BK352" s="239"/>
      <c r="BL352" s="239"/>
      <c r="BM352" s="239"/>
      <c r="BN352" s="239"/>
    </row>
    <row r="353" spans="1:66">
      <c r="A353" s="238"/>
      <c r="B353" s="238"/>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239"/>
      <c r="AT353" s="239"/>
      <c r="AU353" s="239"/>
      <c r="AV353" s="239"/>
      <c r="AW353" s="239"/>
      <c r="AX353" s="239"/>
      <c r="AY353" s="239"/>
      <c r="AZ353" s="239"/>
      <c r="BA353" s="239"/>
      <c r="BB353" s="239"/>
      <c r="BC353" s="239"/>
      <c r="BD353" s="239"/>
      <c r="BE353" s="239"/>
      <c r="BF353" s="239"/>
      <c r="BG353" s="239"/>
      <c r="BH353" s="239"/>
      <c r="BI353" s="240"/>
      <c r="BJ353" s="239"/>
      <c r="BK353" s="239"/>
      <c r="BL353" s="239"/>
      <c r="BM353" s="239"/>
      <c r="BN353" s="239"/>
    </row>
    <row r="354" spans="1:66">
      <c r="A354" s="238"/>
      <c r="B354" s="238"/>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39"/>
      <c r="AQ354" s="239"/>
      <c r="AR354" s="239"/>
      <c r="AS354" s="239"/>
      <c r="AT354" s="239"/>
      <c r="AU354" s="239"/>
      <c r="AV354" s="239"/>
      <c r="AW354" s="239"/>
      <c r="AX354" s="239"/>
      <c r="AY354" s="239"/>
      <c r="AZ354" s="239"/>
      <c r="BA354" s="239"/>
      <c r="BB354" s="239"/>
      <c r="BC354" s="239"/>
      <c r="BD354" s="239"/>
      <c r="BE354" s="239"/>
      <c r="BF354" s="239"/>
      <c r="BG354" s="239"/>
      <c r="BH354" s="239"/>
      <c r="BI354" s="240"/>
      <c r="BJ354" s="239"/>
      <c r="BK354" s="239"/>
      <c r="BL354" s="239"/>
      <c r="BM354" s="239"/>
      <c r="BN354" s="239"/>
    </row>
    <row r="355" spans="1:66">
      <c r="A355" s="238"/>
      <c r="B355" s="238"/>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239"/>
      <c r="BE355" s="239"/>
      <c r="BF355" s="239"/>
      <c r="BG355" s="239"/>
      <c r="BH355" s="239"/>
      <c r="BI355" s="240"/>
      <c r="BJ355" s="239"/>
      <c r="BK355" s="239"/>
      <c r="BL355" s="239"/>
      <c r="BM355" s="239"/>
      <c r="BN355" s="239"/>
    </row>
    <row r="356" spans="1:66">
      <c r="A356" s="238"/>
      <c r="B356" s="238"/>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40"/>
      <c r="BJ356" s="239"/>
      <c r="BK356" s="239"/>
      <c r="BL356" s="239"/>
      <c r="BM356" s="239"/>
      <c r="BN356" s="239"/>
    </row>
    <row r="357" spans="1:66">
      <c r="A357" s="238"/>
      <c r="B357" s="238"/>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239"/>
      <c r="AT357" s="239"/>
      <c r="AU357" s="239"/>
      <c r="AV357" s="239"/>
      <c r="AW357" s="239"/>
      <c r="AX357" s="239"/>
      <c r="AY357" s="239"/>
      <c r="AZ357" s="239"/>
      <c r="BA357" s="239"/>
      <c r="BB357" s="239"/>
      <c r="BC357" s="239"/>
      <c r="BD357" s="239"/>
      <c r="BE357" s="239"/>
      <c r="BF357" s="239"/>
      <c r="BG357" s="239"/>
      <c r="BH357" s="239"/>
      <c r="BI357" s="240"/>
      <c r="BJ357" s="239"/>
      <c r="BK357" s="239"/>
      <c r="BL357" s="239"/>
      <c r="BM357" s="239"/>
      <c r="BN357" s="239"/>
    </row>
    <row r="358" spans="1:66">
      <c r="A358" s="238"/>
      <c r="B358" s="238"/>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239"/>
      <c r="AL358" s="239"/>
      <c r="AM358" s="239"/>
      <c r="AN358" s="239"/>
      <c r="AO358" s="239"/>
      <c r="AP358" s="239"/>
      <c r="AQ358" s="239"/>
      <c r="AR358" s="239"/>
      <c r="AS358" s="239"/>
      <c r="AT358" s="239"/>
      <c r="AU358" s="239"/>
      <c r="AV358" s="239"/>
      <c r="AW358" s="239"/>
      <c r="AX358" s="239"/>
      <c r="AY358" s="239"/>
      <c r="AZ358" s="239"/>
      <c r="BA358" s="239"/>
      <c r="BB358" s="239"/>
      <c r="BC358" s="239"/>
      <c r="BD358" s="239"/>
      <c r="BE358" s="239"/>
      <c r="BF358" s="239"/>
      <c r="BG358" s="239"/>
      <c r="BH358" s="239"/>
      <c r="BI358" s="240"/>
      <c r="BJ358" s="239"/>
      <c r="BK358" s="239"/>
      <c r="BL358" s="239"/>
      <c r="BM358" s="239"/>
      <c r="BN358" s="239"/>
    </row>
    <row r="359" spans="1:66">
      <c r="A359" s="238"/>
      <c r="B359" s="238"/>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c r="AS359" s="239"/>
      <c r="AT359" s="239"/>
      <c r="AU359" s="239"/>
      <c r="AV359" s="239"/>
      <c r="AW359" s="239"/>
      <c r="AX359" s="239"/>
      <c r="AY359" s="239"/>
      <c r="AZ359" s="239"/>
      <c r="BA359" s="239"/>
      <c r="BB359" s="239"/>
      <c r="BC359" s="239"/>
      <c r="BD359" s="239"/>
      <c r="BE359" s="239"/>
      <c r="BF359" s="239"/>
      <c r="BG359" s="239"/>
      <c r="BH359" s="239"/>
      <c r="BI359" s="240"/>
      <c r="BJ359" s="239"/>
      <c r="BK359" s="239"/>
      <c r="BL359" s="239"/>
      <c r="BM359" s="239"/>
      <c r="BN359" s="239"/>
    </row>
    <row r="360" spans="1:66">
      <c r="A360" s="238"/>
      <c r="B360" s="238"/>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40"/>
      <c r="BJ360" s="239"/>
      <c r="BK360" s="239"/>
      <c r="BL360" s="239"/>
      <c r="BM360" s="239"/>
      <c r="BN360" s="239"/>
    </row>
    <row r="361" spans="1:66">
      <c r="A361" s="238"/>
      <c r="B361" s="238"/>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239"/>
      <c r="AL361" s="239"/>
      <c r="AM361" s="239"/>
      <c r="AN361" s="239"/>
      <c r="AO361" s="239"/>
      <c r="AP361" s="239"/>
      <c r="AQ361" s="239"/>
      <c r="AR361" s="239"/>
      <c r="AS361" s="239"/>
      <c r="AT361" s="239"/>
      <c r="AU361" s="239"/>
      <c r="AV361" s="239"/>
      <c r="AW361" s="239"/>
      <c r="AX361" s="239"/>
      <c r="AY361" s="239"/>
      <c r="AZ361" s="239"/>
      <c r="BA361" s="239"/>
      <c r="BB361" s="239"/>
      <c r="BC361" s="239"/>
      <c r="BD361" s="239"/>
      <c r="BE361" s="239"/>
      <c r="BF361" s="239"/>
      <c r="BG361" s="239"/>
      <c r="BH361" s="239"/>
      <c r="BI361" s="240"/>
      <c r="BJ361" s="239"/>
      <c r="BK361" s="239"/>
      <c r="BL361" s="239"/>
      <c r="BM361" s="239"/>
      <c r="BN361" s="239"/>
    </row>
    <row r="362" spans="1:66">
      <c r="A362" s="238"/>
      <c r="B362" s="238"/>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40"/>
      <c r="BJ362" s="239"/>
      <c r="BK362" s="239"/>
      <c r="BL362" s="239"/>
      <c r="BM362" s="239"/>
      <c r="BN362" s="239"/>
    </row>
    <row r="363" spans="1:66">
      <c r="A363" s="238"/>
      <c r="B363" s="238"/>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40"/>
      <c r="BJ363" s="239"/>
      <c r="BK363" s="239"/>
      <c r="BL363" s="239"/>
      <c r="BM363" s="239"/>
      <c r="BN363" s="239"/>
    </row>
    <row r="364" spans="1:66">
      <c r="A364" s="238"/>
      <c r="B364" s="238"/>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239"/>
      <c r="AL364" s="239"/>
      <c r="AM364" s="239"/>
      <c r="AN364" s="239"/>
      <c r="AO364" s="239"/>
      <c r="AP364" s="239"/>
      <c r="AQ364" s="239"/>
      <c r="AR364" s="239"/>
      <c r="AS364" s="239"/>
      <c r="AT364" s="239"/>
      <c r="AU364" s="239"/>
      <c r="AV364" s="239"/>
      <c r="AW364" s="239"/>
      <c r="AX364" s="239"/>
      <c r="AY364" s="239"/>
      <c r="AZ364" s="239"/>
      <c r="BA364" s="239"/>
      <c r="BB364" s="239"/>
      <c r="BC364" s="239"/>
      <c r="BD364" s="239"/>
      <c r="BE364" s="239"/>
      <c r="BF364" s="239"/>
      <c r="BG364" s="239"/>
      <c r="BH364" s="239"/>
      <c r="BI364" s="240"/>
      <c r="BJ364" s="239"/>
      <c r="BK364" s="239"/>
      <c r="BL364" s="239"/>
      <c r="BM364" s="239"/>
      <c r="BN364" s="239"/>
    </row>
    <row r="365" spans="1:66">
      <c r="A365" s="238"/>
      <c r="B365" s="238"/>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c r="AJ365" s="239"/>
      <c r="AK365" s="239"/>
      <c r="AL365" s="239"/>
      <c r="AM365" s="239"/>
      <c r="AN365" s="239"/>
      <c r="AO365" s="239"/>
      <c r="AP365" s="239"/>
      <c r="AQ365" s="239"/>
      <c r="AR365" s="239"/>
      <c r="AS365" s="239"/>
      <c r="AT365" s="239"/>
      <c r="AU365" s="239"/>
      <c r="AV365" s="239"/>
      <c r="AW365" s="239"/>
      <c r="AX365" s="239"/>
      <c r="AY365" s="239"/>
      <c r="AZ365" s="239"/>
      <c r="BA365" s="239"/>
      <c r="BB365" s="239"/>
      <c r="BC365" s="239"/>
      <c r="BD365" s="239"/>
      <c r="BE365" s="239"/>
      <c r="BF365" s="239"/>
      <c r="BG365" s="239"/>
      <c r="BH365" s="239"/>
      <c r="BI365" s="240"/>
      <c r="BJ365" s="239"/>
      <c r="BK365" s="239"/>
      <c r="BL365" s="239"/>
      <c r="BM365" s="239"/>
      <c r="BN365" s="239"/>
    </row>
    <row r="366" spans="1:66">
      <c r="A366" s="238"/>
      <c r="B366" s="238"/>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239"/>
      <c r="AT366" s="239"/>
      <c r="AU366" s="239"/>
      <c r="AV366" s="239"/>
      <c r="AW366" s="239"/>
      <c r="AX366" s="239"/>
      <c r="AY366" s="239"/>
      <c r="AZ366" s="239"/>
      <c r="BA366" s="239"/>
      <c r="BB366" s="239"/>
      <c r="BC366" s="239"/>
      <c r="BD366" s="239"/>
      <c r="BE366" s="239"/>
      <c r="BF366" s="239"/>
      <c r="BG366" s="239"/>
      <c r="BH366" s="239"/>
      <c r="BI366" s="240"/>
      <c r="BJ366" s="239"/>
      <c r="BK366" s="239"/>
      <c r="BL366" s="239"/>
      <c r="BM366" s="239"/>
      <c r="BN366" s="239"/>
    </row>
    <row r="367" spans="1:66">
      <c r="A367" s="238"/>
      <c r="B367" s="238"/>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39"/>
      <c r="AY367" s="239"/>
      <c r="AZ367" s="239"/>
      <c r="BA367" s="239"/>
      <c r="BB367" s="239"/>
      <c r="BC367" s="239"/>
      <c r="BD367" s="239"/>
      <c r="BE367" s="239"/>
      <c r="BF367" s="239"/>
      <c r="BG367" s="239"/>
      <c r="BH367" s="239"/>
      <c r="BI367" s="240"/>
      <c r="BJ367" s="239"/>
      <c r="BK367" s="239"/>
      <c r="BL367" s="239"/>
      <c r="BM367" s="239"/>
      <c r="BN367" s="239"/>
    </row>
    <row r="368" spans="1:66">
      <c r="A368" s="238"/>
      <c r="B368" s="238"/>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239"/>
      <c r="BE368" s="239"/>
      <c r="BF368" s="239"/>
      <c r="BG368" s="239"/>
      <c r="BH368" s="239"/>
      <c r="BI368" s="240"/>
      <c r="BJ368" s="239"/>
      <c r="BK368" s="239"/>
      <c r="BL368" s="239"/>
      <c r="BM368" s="239"/>
      <c r="BN368" s="239"/>
    </row>
    <row r="369" spans="1:66">
      <c r="A369" s="238"/>
      <c r="B369" s="238"/>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239"/>
      <c r="AY369" s="239"/>
      <c r="AZ369" s="239"/>
      <c r="BA369" s="239"/>
      <c r="BB369" s="239"/>
      <c r="BC369" s="239"/>
      <c r="BD369" s="239"/>
      <c r="BE369" s="239"/>
      <c r="BF369" s="239"/>
      <c r="BG369" s="239"/>
      <c r="BH369" s="239"/>
      <c r="BI369" s="240"/>
      <c r="BJ369" s="239"/>
      <c r="BK369" s="239"/>
      <c r="BL369" s="239"/>
      <c r="BM369" s="239"/>
      <c r="BN369" s="239"/>
    </row>
    <row r="370" spans="1:66">
      <c r="A370" s="238"/>
      <c r="B370" s="238"/>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39"/>
      <c r="AQ370" s="239"/>
      <c r="AR370" s="239"/>
      <c r="AS370" s="239"/>
      <c r="AT370" s="239"/>
      <c r="AU370" s="239"/>
      <c r="AV370" s="239"/>
      <c r="AW370" s="239"/>
      <c r="AX370" s="239"/>
      <c r="AY370" s="239"/>
      <c r="AZ370" s="239"/>
      <c r="BA370" s="239"/>
      <c r="BB370" s="239"/>
      <c r="BC370" s="239"/>
      <c r="BD370" s="239"/>
      <c r="BE370" s="239"/>
      <c r="BF370" s="239"/>
      <c r="BG370" s="239"/>
      <c r="BH370" s="239"/>
      <c r="BI370" s="240"/>
      <c r="BJ370" s="239"/>
      <c r="BK370" s="239"/>
      <c r="BL370" s="239"/>
      <c r="BM370" s="239"/>
      <c r="BN370" s="239"/>
    </row>
    <row r="371" spans="1:66">
      <c r="A371" s="238"/>
      <c r="B371" s="238"/>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39"/>
      <c r="BH371" s="239"/>
      <c r="BI371" s="240"/>
      <c r="BJ371" s="239"/>
      <c r="BK371" s="239"/>
      <c r="BL371" s="239"/>
      <c r="BM371" s="239"/>
      <c r="BN371" s="239"/>
    </row>
    <row r="372" spans="1:66">
      <c r="A372" s="238"/>
      <c r="B372" s="238"/>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39"/>
      <c r="AN372" s="239"/>
      <c r="AO372" s="239"/>
      <c r="AP372" s="239"/>
      <c r="AQ372" s="239"/>
      <c r="AR372" s="239"/>
      <c r="AS372" s="239"/>
      <c r="AT372" s="239"/>
      <c r="AU372" s="239"/>
      <c r="AV372" s="239"/>
      <c r="AW372" s="239"/>
      <c r="AX372" s="239"/>
      <c r="AY372" s="239"/>
      <c r="AZ372" s="239"/>
      <c r="BA372" s="239"/>
      <c r="BB372" s="239"/>
      <c r="BC372" s="239"/>
      <c r="BD372" s="239"/>
      <c r="BE372" s="239"/>
      <c r="BF372" s="239"/>
      <c r="BG372" s="239"/>
      <c r="BH372" s="239"/>
      <c r="BI372" s="240"/>
      <c r="BJ372" s="239"/>
      <c r="BK372" s="239"/>
      <c r="BL372" s="239"/>
      <c r="BM372" s="239"/>
      <c r="BN372" s="239"/>
    </row>
    <row r="373" spans="1:66">
      <c r="A373" s="238"/>
      <c r="B373" s="238"/>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39"/>
      <c r="AY373" s="239"/>
      <c r="AZ373" s="239"/>
      <c r="BA373" s="239"/>
      <c r="BB373" s="239"/>
      <c r="BC373" s="239"/>
      <c r="BD373" s="239"/>
      <c r="BE373" s="239"/>
      <c r="BF373" s="239"/>
      <c r="BG373" s="239"/>
      <c r="BH373" s="239"/>
      <c r="BI373" s="240"/>
      <c r="BJ373" s="239"/>
      <c r="BK373" s="239"/>
      <c r="BL373" s="239"/>
      <c r="BM373" s="239"/>
      <c r="BN373" s="239"/>
    </row>
    <row r="374" spans="1:66">
      <c r="A374" s="238"/>
      <c r="B374" s="238"/>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39"/>
      <c r="AY374" s="239"/>
      <c r="AZ374" s="239"/>
      <c r="BA374" s="239"/>
      <c r="BB374" s="239"/>
      <c r="BC374" s="239"/>
      <c r="BD374" s="239"/>
      <c r="BE374" s="239"/>
      <c r="BF374" s="239"/>
      <c r="BG374" s="239"/>
      <c r="BH374" s="239"/>
      <c r="BI374" s="240"/>
      <c r="BJ374" s="239"/>
      <c r="BK374" s="239"/>
      <c r="BL374" s="239"/>
      <c r="BM374" s="239"/>
      <c r="BN374" s="239"/>
    </row>
    <row r="375" spans="1:66">
      <c r="A375" s="238"/>
      <c r="B375" s="238"/>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c r="AJ375" s="239"/>
      <c r="AK375" s="239"/>
      <c r="AL375" s="239"/>
      <c r="AM375" s="239"/>
      <c r="AN375" s="239"/>
      <c r="AO375" s="239"/>
      <c r="AP375" s="239"/>
      <c r="AQ375" s="239"/>
      <c r="AR375" s="239"/>
      <c r="AS375" s="239"/>
      <c r="AT375" s="239"/>
      <c r="AU375" s="239"/>
      <c r="AV375" s="239"/>
      <c r="AW375" s="239"/>
      <c r="AX375" s="239"/>
      <c r="AY375" s="239"/>
      <c r="AZ375" s="239"/>
      <c r="BA375" s="239"/>
      <c r="BB375" s="239"/>
      <c r="BC375" s="239"/>
      <c r="BD375" s="239"/>
      <c r="BE375" s="239"/>
      <c r="BF375" s="239"/>
      <c r="BG375" s="239"/>
      <c r="BH375" s="239"/>
      <c r="BI375" s="240"/>
      <c r="BJ375" s="239"/>
      <c r="BK375" s="239"/>
      <c r="BL375" s="239"/>
      <c r="BM375" s="239"/>
      <c r="BN375" s="239"/>
    </row>
    <row r="376" spans="1:66">
      <c r="A376" s="238"/>
      <c r="B376" s="238"/>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239"/>
      <c r="AL376" s="239"/>
      <c r="AM376" s="239"/>
      <c r="AN376" s="239"/>
      <c r="AO376" s="239"/>
      <c r="AP376" s="239"/>
      <c r="AQ376" s="239"/>
      <c r="AR376" s="239"/>
      <c r="AS376" s="239"/>
      <c r="AT376" s="239"/>
      <c r="AU376" s="239"/>
      <c r="AV376" s="239"/>
      <c r="AW376" s="239"/>
      <c r="AX376" s="239"/>
      <c r="AY376" s="239"/>
      <c r="AZ376" s="239"/>
      <c r="BA376" s="239"/>
      <c r="BB376" s="239"/>
      <c r="BC376" s="239"/>
      <c r="BD376" s="239"/>
      <c r="BE376" s="239"/>
      <c r="BF376" s="239"/>
      <c r="BG376" s="239"/>
      <c r="BH376" s="239"/>
      <c r="BI376" s="240"/>
      <c r="BJ376" s="239"/>
      <c r="BK376" s="239"/>
      <c r="BL376" s="239"/>
      <c r="BM376" s="239"/>
      <c r="BN376" s="239"/>
    </row>
    <row r="377" spans="1:66">
      <c r="A377" s="238"/>
      <c r="B377" s="238"/>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239"/>
      <c r="AT377" s="239"/>
      <c r="AU377" s="239"/>
      <c r="AV377" s="239"/>
      <c r="AW377" s="239"/>
      <c r="AX377" s="239"/>
      <c r="AY377" s="239"/>
      <c r="AZ377" s="239"/>
      <c r="BA377" s="239"/>
      <c r="BB377" s="239"/>
      <c r="BC377" s="239"/>
      <c r="BD377" s="239"/>
      <c r="BE377" s="239"/>
      <c r="BF377" s="239"/>
      <c r="BG377" s="239"/>
      <c r="BH377" s="239"/>
      <c r="BI377" s="240"/>
      <c r="BJ377" s="239"/>
      <c r="BK377" s="239"/>
      <c r="BL377" s="239"/>
      <c r="BM377" s="239"/>
      <c r="BN377" s="239"/>
    </row>
    <row r="378" spans="1:66">
      <c r="A378" s="238"/>
      <c r="B378" s="238"/>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39"/>
      <c r="AQ378" s="239"/>
      <c r="AR378" s="239"/>
      <c r="AS378" s="239"/>
      <c r="AT378" s="239"/>
      <c r="AU378" s="239"/>
      <c r="AV378" s="239"/>
      <c r="AW378" s="239"/>
      <c r="AX378" s="239"/>
      <c r="AY378" s="239"/>
      <c r="AZ378" s="239"/>
      <c r="BA378" s="239"/>
      <c r="BB378" s="239"/>
      <c r="BC378" s="239"/>
      <c r="BD378" s="239"/>
      <c r="BE378" s="239"/>
      <c r="BF378" s="239"/>
      <c r="BG378" s="239"/>
      <c r="BH378" s="239"/>
      <c r="BI378" s="240"/>
      <c r="BJ378" s="239"/>
      <c r="BK378" s="239"/>
      <c r="BL378" s="239"/>
      <c r="BM378" s="239"/>
      <c r="BN378" s="239"/>
    </row>
    <row r="379" spans="1:66">
      <c r="A379" s="238"/>
      <c r="B379" s="238"/>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239"/>
      <c r="AL379" s="239"/>
      <c r="AM379" s="239"/>
      <c r="AN379" s="239"/>
      <c r="AO379" s="239"/>
      <c r="AP379" s="239"/>
      <c r="AQ379" s="239"/>
      <c r="AR379" s="239"/>
      <c r="AS379" s="239"/>
      <c r="AT379" s="239"/>
      <c r="AU379" s="239"/>
      <c r="AV379" s="239"/>
      <c r="AW379" s="239"/>
      <c r="AX379" s="239"/>
      <c r="AY379" s="239"/>
      <c r="AZ379" s="239"/>
      <c r="BA379" s="239"/>
      <c r="BB379" s="239"/>
      <c r="BC379" s="239"/>
      <c r="BD379" s="239"/>
      <c r="BE379" s="239"/>
      <c r="BF379" s="239"/>
      <c r="BG379" s="239"/>
      <c r="BH379" s="239"/>
      <c r="BI379" s="240"/>
      <c r="BJ379" s="239"/>
      <c r="BK379" s="239"/>
      <c r="BL379" s="239"/>
      <c r="BM379" s="239"/>
      <c r="BN379" s="239"/>
    </row>
    <row r="380" spans="1:66">
      <c r="A380" s="238"/>
      <c r="B380" s="238"/>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39"/>
      <c r="AY380" s="239"/>
      <c r="AZ380" s="239"/>
      <c r="BA380" s="239"/>
      <c r="BB380" s="239"/>
      <c r="BC380" s="239"/>
      <c r="BD380" s="239"/>
      <c r="BE380" s="239"/>
      <c r="BF380" s="239"/>
      <c r="BG380" s="239"/>
      <c r="BH380" s="239"/>
      <c r="BI380" s="240"/>
      <c r="BJ380" s="239"/>
      <c r="BK380" s="239"/>
      <c r="BL380" s="239"/>
      <c r="BM380" s="239"/>
      <c r="BN380" s="239"/>
    </row>
    <row r="381" spans="1:66">
      <c r="A381" s="238"/>
      <c r="B381" s="238"/>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239"/>
      <c r="BE381" s="239"/>
      <c r="BF381" s="239"/>
      <c r="BG381" s="239"/>
      <c r="BH381" s="239"/>
      <c r="BI381" s="240"/>
      <c r="BJ381" s="239"/>
      <c r="BK381" s="239"/>
      <c r="BL381" s="239"/>
      <c r="BM381" s="239"/>
      <c r="BN381" s="239"/>
    </row>
    <row r="382" spans="1:66">
      <c r="A382" s="238"/>
      <c r="B382" s="238"/>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239"/>
      <c r="AL382" s="239"/>
      <c r="AM382" s="239"/>
      <c r="AN382" s="239"/>
      <c r="AO382" s="239"/>
      <c r="AP382" s="239"/>
      <c r="AQ382" s="239"/>
      <c r="AR382" s="239"/>
      <c r="AS382" s="239"/>
      <c r="AT382" s="239"/>
      <c r="AU382" s="239"/>
      <c r="AV382" s="239"/>
      <c r="AW382" s="239"/>
      <c r="AX382" s="239"/>
      <c r="AY382" s="239"/>
      <c r="AZ382" s="239"/>
      <c r="BA382" s="239"/>
      <c r="BB382" s="239"/>
      <c r="BC382" s="239"/>
      <c r="BD382" s="239"/>
      <c r="BE382" s="239"/>
      <c r="BF382" s="239"/>
      <c r="BG382" s="239"/>
      <c r="BH382" s="239"/>
      <c r="BI382" s="240"/>
      <c r="BJ382" s="239"/>
      <c r="BK382" s="239"/>
      <c r="BL382" s="239"/>
      <c r="BM382" s="239"/>
      <c r="BN382" s="239"/>
    </row>
    <row r="383" spans="1:66">
      <c r="A383" s="238"/>
      <c r="B383" s="238"/>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39"/>
      <c r="AQ383" s="239"/>
      <c r="AR383" s="239"/>
      <c r="AS383" s="239"/>
      <c r="AT383" s="239"/>
      <c r="AU383" s="239"/>
      <c r="AV383" s="239"/>
      <c r="AW383" s="239"/>
      <c r="AX383" s="239"/>
      <c r="AY383" s="239"/>
      <c r="AZ383" s="239"/>
      <c r="BA383" s="239"/>
      <c r="BB383" s="239"/>
      <c r="BC383" s="239"/>
      <c r="BD383" s="239"/>
      <c r="BE383" s="239"/>
      <c r="BF383" s="239"/>
      <c r="BG383" s="239"/>
      <c r="BH383" s="239"/>
      <c r="BI383" s="240"/>
      <c r="BJ383" s="239"/>
      <c r="BK383" s="239"/>
      <c r="BL383" s="239"/>
      <c r="BM383" s="239"/>
      <c r="BN383" s="239"/>
    </row>
    <row r="384" spans="1:66">
      <c r="A384" s="238"/>
      <c r="B384" s="238"/>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239"/>
      <c r="AT384" s="239"/>
      <c r="AU384" s="239"/>
      <c r="AV384" s="239"/>
      <c r="AW384" s="239"/>
      <c r="AX384" s="239"/>
      <c r="AY384" s="239"/>
      <c r="AZ384" s="239"/>
      <c r="BA384" s="239"/>
      <c r="BB384" s="239"/>
      <c r="BC384" s="239"/>
      <c r="BD384" s="239"/>
      <c r="BE384" s="239"/>
      <c r="BF384" s="239"/>
      <c r="BG384" s="239"/>
      <c r="BH384" s="239"/>
      <c r="BI384" s="240"/>
      <c r="BJ384" s="239"/>
      <c r="BK384" s="239"/>
      <c r="BL384" s="239"/>
      <c r="BM384" s="239"/>
      <c r="BN384" s="239"/>
    </row>
    <row r="385" spans="1:66">
      <c r="A385" s="238"/>
      <c r="B385" s="238"/>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239"/>
      <c r="AL385" s="239"/>
      <c r="AM385" s="239"/>
      <c r="AN385" s="239"/>
      <c r="AO385" s="239"/>
      <c r="AP385" s="239"/>
      <c r="AQ385" s="239"/>
      <c r="AR385" s="239"/>
      <c r="AS385" s="239"/>
      <c r="AT385" s="239"/>
      <c r="AU385" s="239"/>
      <c r="AV385" s="239"/>
      <c r="AW385" s="239"/>
      <c r="AX385" s="239"/>
      <c r="AY385" s="239"/>
      <c r="AZ385" s="239"/>
      <c r="BA385" s="239"/>
      <c r="BB385" s="239"/>
      <c r="BC385" s="239"/>
      <c r="BD385" s="239"/>
      <c r="BE385" s="239"/>
      <c r="BF385" s="239"/>
      <c r="BG385" s="239"/>
      <c r="BH385" s="239"/>
      <c r="BI385" s="240"/>
      <c r="BJ385" s="239"/>
      <c r="BK385" s="239"/>
      <c r="BL385" s="239"/>
      <c r="BM385" s="239"/>
      <c r="BN385" s="239"/>
    </row>
    <row r="386" spans="1:66">
      <c r="A386" s="238"/>
      <c r="B386" s="238"/>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c r="AJ386" s="239"/>
      <c r="AK386" s="239"/>
      <c r="AL386" s="239"/>
      <c r="AM386" s="239"/>
      <c r="AN386" s="239"/>
      <c r="AO386" s="239"/>
      <c r="AP386" s="239"/>
      <c r="AQ386" s="239"/>
      <c r="AR386" s="239"/>
      <c r="AS386" s="239"/>
      <c r="AT386" s="239"/>
      <c r="AU386" s="239"/>
      <c r="AV386" s="239"/>
      <c r="AW386" s="239"/>
      <c r="AX386" s="239"/>
      <c r="AY386" s="239"/>
      <c r="AZ386" s="239"/>
      <c r="BA386" s="239"/>
      <c r="BB386" s="239"/>
      <c r="BC386" s="239"/>
      <c r="BD386" s="239"/>
      <c r="BE386" s="239"/>
      <c r="BF386" s="239"/>
      <c r="BG386" s="239"/>
      <c r="BH386" s="239"/>
      <c r="BI386" s="240"/>
      <c r="BJ386" s="239"/>
      <c r="BK386" s="239"/>
      <c r="BL386" s="239"/>
      <c r="BM386" s="239"/>
      <c r="BN386" s="239"/>
    </row>
    <row r="387" spans="1:66">
      <c r="A387" s="238"/>
      <c r="B387" s="238"/>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239"/>
      <c r="AT387" s="239"/>
      <c r="AU387" s="239"/>
      <c r="AV387" s="239"/>
      <c r="AW387" s="239"/>
      <c r="AX387" s="239"/>
      <c r="AY387" s="239"/>
      <c r="AZ387" s="239"/>
      <c r="BA387" s="239"/>
      <c r="BB387" s="239"/>
      <c r="BC387" s="239"/>
      <c r="BD387" s="239"/>
      <c r="BE387" s="239"/>
      <c r="BF387" s="239"/>
      <c r="BG387" s="239"/>
      <c r="BH387" s="239"/>
      <c r="BI387" s="240"/>
      <c r="BJ387" s="239"/>
      <c r="BK387" s="239"/>
      <c r="BL387" s="239"/>
      <c r="BM387" s="239"/>
      <c r="BN387" s="239"/>
    </row>
    <row r="388" spans="1:66">
      <c r="A388" s="238"/>
      <c r="B388" s="238"/>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40"/>
      <c r="BJ388" s="239"/>
      <c r="BK388" s="239"/>
      <c r="BL388" s="239"/>
      <c r="BM388" s="239"/>
      <c r="BN388" s="239"/>
    </row>
    <row r="389" spans="1:66">
      <c r="A389" s="238"/>
      <c r="B389" s="238"/>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c r="AJ389" s="239"/>
      <c r="AK389" s="239"/>
      <c r="AL389" s="239"/>
      <c r="AM389" s="239"/>
      <c r="AN389" s="239"/>
      <c r="AO389" s="239"/>
      <c r="AP389" s="239"/>
      <c r="AQ389" s="239"/>
      <c r="AR389" s="239"/>
      <c r="AS389" s="239"/>
      <c r="AT389" s="239"/>
      <c r="AU389" s="239"/>
      <c r="AV389" s="239"/>
      <c r="AW389" s="239"/>
      <c r="AX389" s="239"/>
      <c r="AY389" s="239"/>
      <c r="AZ389" s="239"/>
      <c r="BA389" s="239"/>
      <c r="BB389" s="239"/>
      <c r="BC389" s="239"/>
      <c r="BD389" s="239"/>
      <c r="BE389" s="239"/>
      <c r="BF389" s="239"/>
      <c r="BG389" s="239"/>
      <c r="BH389" s="239"/>
      <c r="BI389" s="240"/>
      <c r="BJ389" s="239"/>
      <c r="BK389" s="239"/>
      <c r="BL389" s="239"/>
      <c r="BM389" s="239"/>
      <c r="BN389" s="239"/>
    </row>
    <row r="390" spans="1:66">
      <c r="A390" s="238"/>
      <c r="B390" s="238"/>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239"/>
      <c r="AT390" s="239"/>
      <c r="AU390" s="239"/>
      <c r="AV390" s="239"/>
      <c r="AW390" s="239"/>
      <c r="AX390" s="239"/>
      <c r="AY390" s="239"/>
      <c r="AZ390" s="239"/>
      <c r="BA390" s="239"/>
      <c r="BB390" s="239"/>
      <c r="BC390" s="239"/>
      <c r="BD390" s="239"/>
      <c r="BE390" s="239"/>
      <c r="BF390" s="239"/>
      <c r="BG390" s="239"/>
      <c r="BH390" s="239"/>
      <c r="BI390" s="240"/>
      <c r="BJ390" s="239"/>
      <c r="BK390" s="239"/>
      <c r="BL390" s="239"/>
      <c r="BM390" s="239"/>
      <c r="BN390" s="239"/>
    </row>
    <row r="391" spans="1:66">
      <c r="A391" s="238"/>
      <c r="B391" s="238"/>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239"/>
      <c r="AL391" s="239"/>
      <c r="AM391" s="239"/>
      <c r="AN391" s="239"/>
      <c r="AO391" s="239"/>
      <c r="AP391" s="239"/>
      <c r="AQ391" s="239"/>
      <c r="AR391" s="239"/>
      <c r="AS391" s="239"/>
      <c r="AT391" s="239"/>
      <c r="AU391" s="239"/>
      <c r="AV391" s="239"/>
      <c r="AW391" s="239"/>
      <c r="AX391" s="239"/>
      <c r="AY391" s="239"/>
      <c r="AZ391" s="239"/>
      <c r="BA391" s="239"/>
      <c r="BB391" s="239"/>
      <c r="BC391" s="239"/>
      <c r="BD391" s="239"/>
      <c r="BE391" s="239"/>
      <c r="BF391" s="239"/>
      <c r="BG391" s="239"/>
      <c r="BH391" s="239"/>
      <c r="BI391" s="240"/>
      <c r="BJ391" s="239"/>
      <c r="BK391" s="239"/>
      <c r="BL391" s="239"/>
      <c r="BM391" s="239"/>
      <c r="BN391" s="239"/>
    </row>
    <row r="392" spans="1:66">
      <c r="A392" s="238"/>
      <c r="B392" s="238"/>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239"/>
      <c r="AZ392" s="239"/>
      <c r="BA392" s="239"/>
      <c r="BB392" s="239"/>
      <c r="BC392" s="239"/>
      <c r="BD392" s="239"/>
      <c r="BE392" s="239"/>
      <c r="BF392" s="239"/>
      <c r="BG392" s="239"/>
      <c r="BH392" s="239"/>
      <c r="BI392" s="240"/>
      <c r="BJ392" s="239"/>
      <c r="BK392" s="239"/>
      <c r="BL392" s="239"/>
      <c r="BM392" s="239"/>
      <c r="BN392" s="239"/>
    </row>
    <row r="393" spans="1:66">
      <c r="A393" s="238"/>
      <c r="B393" s="238"/>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239"/>
      <c r="AT393" s="239"/>
      <c r="AU393" s="239"/>
      <c r="AV393" s="239"/>
      <c r="AW393" s="239"/>
      <c r="AX393" s="239"/>
      <c r="AY393" s="239"/>
      <c r="AZ393" s="239"/>
      <c r="BA393" s="239"/>
      <c r="BB393" s="239"/>
      <c r="BC393" s="239"/>
      <c r="BD393" s="239"/>
      <c r="BE393" s="239"/>
      <c r="BF393" s="239"/>
      <c r="BG393" s="239"/>
      <c r="BH393" s="239"/>
      <c r="BI393" s="240"/>
      <c r="BJ393" s="239"/>
      <c r="BK393" s="239"/>
      <c r="BL393" s="239"/>
      <c r="BM393" s="239"/>
      <c r="BN393" s="239"/>
    </row>
    <row r="394" spans="1:66">
      <c r="A394" s="238"/>
      <c r="B394" s="238"/>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239"/>
      <c r="BE394" s="239"/>
      <c r="BF394" s="239"/>
      <c r="BG394" s="239"/>
      <c r="BH394" s="239"/>
      <c r="BI394" s="240"/>
      <c r="BJ394" s="239"/>
      <c r="BK394" s="239"/>
      <c r="BL394" s="239"/>
      <c r="BM394" s="239"/>
      <c r="BN394" s="239"/>
    </row>
    <row r="395" spans="1:66">
      <c r="A395" s="238"/>
      <c r="B395" s="238"/>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c r="AJ395" s="239"/>
      <c r="AK395" s="239"/>
      <c r="AL395" s="239"/>
      <c r="AM395" s="239"/>
      <c r="AN395" s="239"/>
      <c r="AO395" s="239"/>
      <c r="AP395" s="239"/>
      <c r="AQ395" s="239"/>
      <c r="AR395" s="239"/>
      <c r="AS395" s="239"/>
      <c r="AT395" s="239"/>
      <c r="AU395" s="239"/>
      <c r="AV395" s="239"/>
      <c r="AW395" s="239"/>
      <c r="AX395" s="239"/>
      <c r="AY395" s="239"/>
      <c r="AZ395" s="239"/>
      <c r="BA395" s="239"/>
      <c r="BB395" s="239"/>
      <c r="BC395" s="239"/>
      <c r="BD395" s="239"/>
      <c r="BE395" s="239"/>
      <c r="BF395" s="239"/>
      <c r="BG395" s="239"/>
      <c r="BH395" s="239"/>
      <c r="BI395" s="240"/>
      <c r="BJ395" s="239"/>
      <c r="BK395" s="239"/>
      <c r="BL395" s="239"/>
      <c r="BM395" s="239"/>
      <c r="BN395" s="239"/>
    </row>
    <row r="396" spans="1:66">
      <c r="A396" s="238"/>
      <c r="B396" s="238"/>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39"/>
      <c r="AY396" s="239"/>
      <c r="AZ396" s="239"/>
      <c r="BA396" s="239"/>
      <c r="BB396" s="239"/>
      <c r="BC396" s="239"/>
      <c r="BD396" s="239"/>
      <c r="BE396" s="239"/>
      <c r="BF396" s="239"/>
      <c r="BG396" s="239"/>
      <c r="BH396" s="239"/>
      <c r="BI396" s="240"/>
      <c r="BJ396" s="239"/>
      <c r="BK396" s="239"/>
      <c r="BL396" s="239"/>
      <c r="BM396" s="239"/>
      <c r="BN396" s="239"/>
    </row>
    <row r="397" spans="1:66">
      <c r="A397" s="238"/>
      <c r="B397" s="238"/>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40"/>
      <c r="BJ397" s="239"/>
      <c r="BK397" s="239"/>
      <c r="BL397" s="239"/>
      <c r="BM397" s="239"/>
      <c r="BN397" s="239"/>
    </row>
    <row r="398" spans="1:66">
      <c r="A398" s="238"/>
      <c r="B398" s="238"/>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40"/>
      <c r="BJ398" s="239"/>
      <c r="BK398" s="239"/>
      <c r="BL398" s="239"/>
      <c r="BM398" s="239"/>
      <c r="BN398" s="239"/>
    </row>
    <row r="399" spans="1:66">
      <c r="A399" s="238"/>
      <c r="B399" s="238"/>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239"/>
      <c r="AL399" s="239"/>
      <c r="AM399" s="239"/>
      <c r="AN399" s="239"/>
      <c r="AO399" s="239"/>
      <c r="AP399" s="239"/>
      <c r="AQ399" s="239"/>
      <c r="AR399" s="239"/>
      <c r="AS399" s="239"/>
      <c r="AT399" s="239"/>
      <c r="AU399" s="239"/>
      <c r="AV399" s="239"/>
      <c r="AW399" s="239"/>
      <c r="AX399" s="239"/>
      <c r="AY399" s="239"/>
      <c r="AZ399" s="239"/>
      <c r="BA399" s="239"/>
      <c r="BB399" s="239"/>
      <c r="BC399" s="239"/>
      <c r="BD399" s="239"/>
      <c r="BE399" s="239"/>
      <c r="BF399" s="239"/>
      <c r="BG399" s="239"/>
      <c r="BH399" s="239"/>
      <c r="BI399" s="240"/>
      <c r="BJ399" s="239"/>
      <c r="BK399" s="239"/>
      <c r="BL399" s="239"/>
      <c r="BM399" s="239"/>
      <c r="BN399" s="239"/>
    </row>
    <row r="400" spans="1:66">
      <c r="A400" s="238"/>
      <c r="B400" s="238"/>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239"/>
      <c r="AT400" s="239"/>
      <c r="AU400" s="239"/>
      <c r="AV400" s="239"/>
      <c r="AW400" s="239"/>
      <c r="AX400" s="239"/>
      <c r="AY400" s="239"/>
      <c r="AZ400" s="239"/>
      <c r="BA400" s="239"/>
      <c r="BB400" s="239"/>
      <c r="BC400" s="239"/>
      <c r="BD400" s="239"/>
      <c r="BE400" s="239"/>
      <c r="BF400" s="239"/>
      <c r="BG400" s="239"/>
      <c r="BH400" s="239"/>
      <c r="BI400" s="240"/>
      <c r="BJ400" s="239"/>
      <c r="BK400" s="239"/>
      <c r="BL400" s="239"/>
      <c r="BM400" s="239"/>
      <c r="BN400" s="239"/>
    </row>
    <row r="401" spans="1:66">
      <c r="A401" s="238"/>
      <c r="B401" s="238"/>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39"/>
      <c r="AQ401" s="239"/>
      <c r="AR401" s="239"/>
      <c r="AS401" s="239"/>
      <c r="AT401" s="239"/>
      <c r="AU401" s="239"/>
      <c r="AV401" s="239"/>
      <c r="AW401" s="239"/>
      <c r="AX401" s="239"/>
      <c r="AY401" s="239"/>
      <c r="AZ401" s="239"/>
      <c r="BA401" s="239"/>
      <c r="BB401" s="239"/>
      <c r="BC401" s="239"/>
      <c r="BD401" s="239"/>
      <c r="BE401" s="239"/>
      <c r="BF401" s="239"/>
      <c r="BG401" s="239"/>
      <c r="BH401" s="239"/>
      <c r="BI401" s="240"/>
      <c r="BJ401" s="239"/>
      <c r="BK401" s="239"/>
      <c r="BL401" s="239"/>
      <c r="BM401" s="239"/>
      <c r="BN401" s="239"/>
    </row>
    <row r="402" spans="1:66">
      <c r="A402" s="238"/>
      <c r="B402" s="238"/>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239"/>
      <c r="BC402" s="239"/>
      <c r="BD402" s="239"/>
      <c r="BE402" s="239"/>
      <c r="BF402" s="239"/>
      <c r="BG402" s="239"/>
      <c r="BH402" s="239"/>
      <c r="BI402" s="240"/>
      <c r="BJ402" s="239"/>
      <c r="BK402" s="239"/>
      <c r="BL402" s="239"/>
      <c r="BM402" s="239"/>
      <c r="BN402" s="239"/>
    </row>
    <row r="403" spans="1:66">
      <c r="A403" s="238"/>
      <c r="B403" s="238"/>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239"/>
      <c r="AT403" s="239"/>
      <c r="AU403" s="239"/>
      <c r="AV403" s="239"/>
      <c r="AW403" s="239"/>
      <c r="AX403" s="239"/>
      <c r="AY403" s="239"/>
      <c r="AZ403" s="239"/>
      <c r="BA403" s="239"/>
      <c r="BB403" s="239"/>
      <c r="BC403" s="239"/>
      <c r="BD403" s="239"/>
      <c r="BE403" s="239"/>
      <c r="BF403" s="239"/>
      <c r="BG403" s="239"/>
      <c r="BH403" s="239"/>
      <c r="BI403" s="240"/>
      <c r="BJ403" s="239"/>
      <c r="BK403" s="239"/>
      <c r="BL403" s="239"/>
      <c r="BM403" s="239"/>
      <c r="BN403" s="239"/>
    </row>
    <row r="404" spans="1:66">
      <c r="A404" s="238"/>
      <c r="B404" s="238"/>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39"/>
      <c r="AY404" s="239"/>
      <c r="AZ404" s="239"/>
      <c r="BA404" s="239"/>
      <c r="BB404" s="239"/>
      <c r="BC404" s="239"/>
      <c r="BD404" s="239"/>
      <c r="BE404" s="239"/>
      <c r="BF404" s="239"/>
      <c r="BG404" s="239"/>
      <c r="BH404" s="239"/>
      <c r="BI404" s="240"/>
      <c r="BJ404" s="239"/>
      <c r="BK404" s="239"/>
      <c r="BL404" s="239"/>
      <c r="BM404" s="239"/>
      <c r="BN404" s="239"/>
    </row>
    <row r="405" spans="1:66">
      <c r="A405" s="238"/>
      <c r="B405" s="238"/>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c r="AJ405" s="239"/>
      <c r="AK405" s="239"/>
      <c r="AL405" s="239"/>
      <c r="AM405" s="239"/>
      <c r="AN405" s="239"/>
      <c r="AO405" s="239"/>
      <c r="AP405" s="239"/>
      <c r="AQ405" s="239"/>
      <c r="AR405" s="239"/>
      <c r="AS405" s="239"/>
      <c r="AT405" s="239"/>
      <c r="AU405" s="239"/>
      <c r="AV405" s="239"/>
      <c r="AW405" s="239"/>
      <c r="AX405" s="239"/>
      <c r="AY405" s="239"/>
      <c r="AZ405" s="239"/>
      <c r="BA405" s="239"/>
      <c r="BB405" s="239"/>
      <c r="BC405" s="239"/>
      <c r="BD405" s="239"/>
      <c r="BE405" s="239"/>
      <c r="BF405" s="239"/>
      <c r="BG405" s="239"/>
      <c r="BH405" s="239"/>
      <c r="BI405" s="240"/>
      <c r="BJ405" s="239"/>
      <c r="BK405" s="239"/>
      <c r="BL405" s="239"/>
      <c r="BM405" s="239"/>
      <c r="BN405" s="239"/>
    </row>
    <row r="406" spans="1:66">
      <c r="A406" s="238"/>
      <c r="B406" s="238"/>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39"/>
      <c r="AY406" s="239"/>
      <c r="AZ406" s="239"/>
      <c r="BA406" s="239"/>
      <c r="BB406" s="239"/>
      <c r="BC406" s="239"/>
      <c r="BD406" s="239"/>
      <c r="BE406" s="239"/>
      <c r="BF406" s="239"/>
      <c r="BG406" s="239"/>
      <c r="BH406" s="239"/>
      <c r="BI406" s="240"/>
      <c r="BJ406" s="239"/>
      <c r="BK406" s="239"/>
      <c r="BL406" s="239"/>
      <c r="BM406" s="239"/>
      <c r="BN406" s="239"/>
    </row>
    <row r="407" spans="1:66">
      <c r="A407" s="238"/>
      <c r="B407" s="238"/>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239"/>
      <c r="BE407" s="239"/>
      <c r="BF407" s="239"/>
      <c r="BG407" s="239"/>
      <c r="BH407" s="239"/>
      <c r="BI407" s="240"/>
      <c r="BJ407" s="239"/>
      <c r="BK407" s="239"/>
      <c r="BL407" s="239"/>
      <c r="BM407" s="239"/>
      <c r="BN407" s="239"/>
    </row>
    <row r="408" spans="1:66">
      <c r="A408" s="238"/>
      <c r="B408" s="238"/>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39"/>
      <c r="AY408" s="239"/>
      <c r="AZ408" s="239"/>
      <c r="BA408" s="239"/>
      <c r="BB408" s="239"/>
      <c r="BC408" s="239"/>
      <c r="BD408" s="239"/>
      <c r="BE408" s="239"/>
      <c r="BF408" s="239"/>
      <c r="BG408" s="239"/>
      <c r="BH408" s="239"/>
      <c r="BI408" s="240"/>
      <c r="BJ408" s="239"/>
      <c r="BK408" s="239"/>
      <c r="BL408" s="239"/>
      <c r="BM408" s="239"/>
      <c r="BN408" s="239"/>
    </row>
    <row r="409" spans="1:66">
      <c r="A409" s="238"/>
      <c r="B409" s="238"/>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239"/>
      <c r="AY409" s="239"/>
      <c r="AZ409" s="239"/>
      <c r="BA409" s="239"/>
      <c r="BB409" s="239"/>
      <c r="BC409" s="239"/>
      <c r="BD409" s="239"/>
      <c r="BE409" s="239"/>
      <c r="BF409" s="239"/>
      <c r="BG409" s="239"/>
      <c r="BH409" s="239"/>
      <c r="BI409" s="240"/>
      <c r="BJ409" s="239"/>
      <c r="BK409" s="239"/>
      <c r="BL409" s="239"/>
      <c r="BM409" s="239"/>
      <c r="BN409" s="239"/>
    </row>
    <row r="410" spans="1:66">
      <c r="A410" s="238"/>
      <c r="B410" s="238"/>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39"/>
      <c r="AQ410" s="239"/>
      <c r="AR410" s="239"/>
      <c r="AS410" s="239"/>
      <c r="AT410" s="239"/>
      <c r="AU410" s="239"/>
      <c r="AV410" s="239"/>
      <c r="AW410" s="239"/>
      <c r="AX410" s="239"/>
      <c r="AY410" s="239"/>
      <c r="AZ410" s="239"/>
      <c r="BA410" s="239"/>
      <c r="BB410" s="239"/>
      <c r="BC410" s="239"/>
      <c r="BD410" s="239"/>
      <c r="BE410" s="239"/>
      <c r="BF410" s="239"/>
      <c r="BG410" s="239"/>
      <c r="BH410" s="239"/>
      <c r="BI410" s="240"/>
      <c r="BJ410" s="239"/>
      <c r="BK410" s="239"/>
      <c r="BL410" s="239"/>
      <c r="BM410" s="239"/>
      <c r="BN410" s="239"/>
    </row>
    <row r="411" spans="1:66">
      <c r="A411" s="238"/>
      <c r="B411" s="238"/>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c r="AJ411" s="239"/>
      <c r="AK411" s="239"/>
      <c r="AL411" s="239"/>
      <c r="AM411" s="239"/>
      <c r="AN411" s="239"/>
      <c r="AO411" s="239"/>
      <c r="AP411" s="239"/>
      <c r="AQ411" s="239"/>
      <c r="AR411" s="239"/>
      <c r="AS411" s="239"/>
      <c r="AT411" s="239"/>
      <c r="AU411" s="239"/>
      <c r="AV411" s="239"/>
      <c r="AW411" s="239"/>
      <c r="AX411" s="239"/>
      <c r="AY411" s="239"/>
      <c r="AZ411" s="239"/>
      <c r="BA411" s="239"/>
      <c r="BB411" s="239"/>
      <c r="BC411" s="239"/>
      <c r="BD411" s="239"/>
      <c r="BE411" s="239"/>
      <c r="BF411" s="239"/>
      <c r="BG411" s="239"/>
      <c r="BH411" s="239"/>
      <c r="BI411" s="240"/>
      <c r="BJ411" s="239"/>
      <c r="BK411" s="239"/>
      <c r="BL411" s="239"/>
      <c r="BM411" s="239"/>
      <c r="BN411" s="239"/>
    </row>
    <row r="412" spans="1:66">
      <c r="A412" s="238"/>
      <c r="B412" s="238"/>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39"/>
      <c r="AN412" s="239"/>
      <c r="AO412" s="239"/>
      <c r="AP412" s="239"/>
      <c r="AQ412" s="239"/>
      <c r="AR412" s="239"/>
      <c r="AS412" s="239"/>
      <c r="AT412" s="239"/>
      <c r="AU412" s="239"/>
      <c r="AV412" s="239"/>
      <c r="AW412" s="239"/>
      <c r="AX412" s="239"/>
      <c r="AY412" s="239"/>
      <c r="AZ412" s="239"/>
      <c r="BA412" s="239"/>
      <c r="BB412" s="239"/>
      <c r="BC412" s="239"/>
      <c r="BD412" s="239"/>
      <c r="BE412" s="239"/>
      <c r="BF412" s="239"/>
      <c r="BG412" s="239"/>
      <c r="BH412" s="239"/>
      <c r="BI412" s="240"/>
      <c r="BJ412" s="239"/>
      <c r="BK412" s="239"/>
      <c r="BL412" s="239"/>
      <c r="BM412" s="239"/>
      <c r="BN412" s="239"/>
    </row>
    <row r="413" spans="1:66">
      <c r="A413" s="238"/>
      <c r="B413" s="238"/>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c r="AJ413" s="239"/>
      <c r="AK413" s="239"/>
      <c r="AL413" s="239"/>
      <c r="AM413" s="239"/>
      <c r="AN413" s="239"/>
      <c r="AO413" s="239"/>
      <c r="AP413" s="239"/>
      <c r="AQ413" s="239"/>
      <c r="AR413" s="239"/>
      <c r="AS413" s="239"/>
      <c r="AT413" s="239"/>
      <c r="AU413" s="239"/>
      <c r="AV413" s="239"/>
      <c r="AW413" s="239"/>
      <c r="AX413" s="239"/>
      <c r="AY413" s="239"/>
      <c r="AZ413" s="239"/>
      <c r="BA413" s="239"/>
      <c r="BB413" s="239"/>
      <c r="BC413" s="239"/>
      <c r="BD413" s="239"/>
      <c r="BE413" s="239"/>
      <c r="BF413" s="239"/>
      <c r="BG413" s="239"/>
      <c r="BH413" s="239"/>
      <c r="BI413" s="240"/>
      <c r="BJ413" s="239"/>
      <c r="BK413" s="239"/>
      <c r="BL413" s="239"/>
      <c r="BM413" s="239"/>
      <c r="BN413" s="239"/>
    </row>
    <row r="414" spans="1:66">
      <c r="A414" s="238"/>
      <c r="B414" s="238"/>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39"/>
      <c r="AN414" s="239"/>
      <c r="AO414" s="239"/>
      <c r="AP414" s="239"/>
      <c r="AQ414" s="239"/>
      <c r="AR414" s="239"/>
      <c r="AS414" s="239"/>
      <c r="AT414" s="239"/>
      <c r="AU414" s="239"/>
      <c r="AV414" s="239"/>
      <c r="AW414" s="239"/>
      <c r="AX414" s="239"/>
      <c r="AY414" s="239"/>
      <c r="AZ414" s="239"/>
      <c r="BA414" s="239"/>
      <c r="BB414" s="239"/>
      <c r="BC414" s="239"/>
      <c r="BD414" s="239"/>
      <c r="BE414" s="239"/>
      <c r="BF414" s="239"/>
      <c r="BG414" s="239"/>
      <c r="BH414" s="239"/>
      <c r="BI414" s="240"/>
      <c r="BJ414" s="239"/>
      <c r="BK414" s="239"/>
      <c r="BL414" s="239"/>
      <c r="BM414" s="239"/>
      <c r="BN414" s="239"/>
    </row>
    <row r="415" spans="1:66">
      <c r="A415" s="238"/>
      <c r="B415" s="238"/>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c r="AJ415" s="239"/>
      <c r="AK415" s="239"/>
      <c r="AL415" s="239"/>
      <c r="AM415" s="239"/>
      <c r="AN415" s="239"/>
      <c r="AO415" s="239"/>
      <c r="AP415" s="239"/>
      <c r="AQ415" s="239"/>
      <c r="AR415" s="239"/>
      <c r="AS415" s="239"/>
      <c r="AT415" s="239"/>
      <c r="AU415" s="239"/>
      <c r="AV415" s="239"/>
      <c r="AW415" s="239"/>
      <c r="AX415" s="239"/>
      <c r="AY415" s="239"/>
      <c r="AZ415" s="239"/>
      <c r="BA415" s="239"/>
      <c r="BB415" s="239"/>
      <c r="BC415" s="239"/>
      <c r="BD415" s="239"/>
      <c r="BE415" s="239"/>
      <c r="BF415" s="239"/>
      <c r="BG415" s="239"/>
      <c r="BH415" s="239"/>
      <c r="BI415" s="240"/>
      <c r="BJ415" s="239"/>
      <c r="BK415" s="239"/>
      <c r="BL415" s="239"/>
      <c r="BM415" s="239"/>
      <c r="BN415" s="239"/>
    </row>
    <row r="416" spans="1:66">
      <c r="A416" s="238"/>
      <c r="B416" s="238"/>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c r="AT416" s="239"/>
      <c r="AU416" s="239"/>
      <c r="AV416" s="239"/>
      <c r="AW416" s="239"/>
      <c r="AX416" s="239"/>
      <c r="AY416" s="239"/>
      <c r="AZ416" s="239"/>
      <c r="BA416" s="239"/>
      <c r="BB416" s="239"/>
      <c r="BC416" s="239"/>
      <c r="BD416" s="239"/>
      <c r="BE416" s="239"/>
      <c r="BF416" s="239"/>
      <c r="BG416" s="239"/>
      <c r="BH416" s="239"/>
      <c r="BI416" s="240"/>
      <c r="BJ416" s="239"/>
      <c r="BK416" s="239"/>
      <c r="BL416" s="239"/>
      <c r="BM416" s="239"/>
      <c r="BN416" s="239"/>
    </row>
    <row r="417" spans="1:66">
      <c r="A417" s="238"/>
      <c r="B417" s="238"/>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239"/>
      <c r="BC417" s="239"/>
      <c r="BD417" s="239"/>
      <c r="BE417" s="239"/>
      <c r="BF417" s="239"/>
      <c r="BG417" s="239"/>
      <c r="BH417" s="239"/>
      <c r="BI417" s="240"/>
      <c r="BJ417" s="239"/>
      <c r="BK417" s="239"/>
      <c r="BL417" s="239"/>
      <c r="BM417" s="239"/>
      <c r="BN417" s="239"/>
    </row>
    <row r="418" spans="1:66">
      <c r="A418" s="238"/>
      <c r="B418" s="238"/>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c r="AJ418" s="239"/>
      <c r="AK418" s="239"/>
      <c r="AL418" s="239"/>
      <c r="AM418" s="239"/>
      <c r="AN418" s="239"/>
      <c r="AO418" s="239"/>
      <c r="AP418" s="239"/>
      <c r="AQ418" s="239"/>
      <c r="AR418" s="239"/>
      <c r="AS418" s="239"/>
      <c r="AT418" s="239"/>
      <c r="AU418" s="239"/>
      <c r="AV418" s="239"/>
      <c r="AW418" s="239"/>
      <c r="AX418" s="239"/>
      <c r="AY418" s="239"/>
      <c r="AZ418" s="239"/>
      <c r="BA418" s="239"/>
      <c r="BB418" s="239"/>
      <c r="BC418" s="239"/>
      <c r="BD418" s="239"/>
      <c r="BE418" s="239"/>
      <c r="BF418" s="239"/>
      <c r="BG418" s="239"/>
      <c r="BH418" s="239"/>
      <c r="BI418" s="240"/>
      <c r="BJ418" s="239"/>
      <c r="BK418" s="239"/>
      <c r="BL418" s="239"/>
      <c r="BM418" s="239"/>
      <c r="BN418" s="239"/>
    </row>
    <row r="419" spans="1:66">
      <c r="A419" s="238"/>
      <c r="B419" s="238"/>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c r="AJ419" s="239"/>
      <c r="AK419" s="239"/>
      <c r="AL419" s="239"/>
      <c r="AM419" s="239"/>
      <c r="AN419" s="239"/>
      <c r="AO419" s="239"/>
      <c r="AP419" s="239"/>
      <c r="AQ419" s="239"/>
      <c r="AR419" s="239"/>
      <c r="AS419" s="239"/>
      <c r="AT419" s="239"/>
      <c r="AU419" s="239"/>
      <c r="AV419" s="239"/>
      <c r="AW419" s="239"/>
      <c r="AX419" s="239"/>
      <c r="AY419" s="239"/>
      <c r="AZ419" s="239"/>
      <c r="BA419" s="239"/>
      <c r="BB419" s="239"/>
      <c r="BC419" s="239"/>
      <c r="BD419" s="239"/>
      <c r="BE419" s="239"/>
      <c r="BF419" s="239"/>
      <c r="BG419" s="239"/>
      <c r="BH419" s="239"/>
      <c r="BI419" s="240"/>
      <c r="BJ419" s="239"/>
      <c r="BK419" s="239"/>
      <c r="BL419" s="239"/>
      <c r="BM419" s="239"/>
      <c r="BN419" s="239"/>
    </row>
    <row r="420" spans="1:66">
      <c r="A420" s="238"/>
      <c r="B420" s="238"/>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239"/>
      <c r="BE420" s="239"/>
      <c r="BF420" s="239"/>
      <c r="BG420" s="239"/>
      <c r="BH420" s="239"/>
      <c r="BI420" s="240"/>
      <c r="BJ420" s="239"/>
      <c r="BK420" s="239"/>
      <c r="BL420" s="239"/>
      <c r="BM420" s="239"/>
      <c r="BN420" s="239"/>
    </row>
    <row r="421" spans="1:66">
      <c r="A421" s="238"/>
      <c r="B421" s="238"/>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c r="AT421" s="239"/>
      <c r="AU421" s="239"/>
      <c r="AV421" s="239"/>
      <c r="AW421" s="239"/>
      <c r="AX421" s="239"/>
      <c r="AY421" s="239"/>
      <c r="AZ421" s="239"/>
      <c r="BA421" s="239"/>
      <c r="BB421" s="239"/>
      <c r="BC421" s="239"/>
      <c r="BD421" s="239"/>
      <c r="BE421" s="239"/>
      <c r="BF421" s="239"/>
      <c r="BG421" s="239"/>
      <c r="BH421" s="239"/>
      <c r="BI421" s="240"/>
      <c r="BJ421" s="239"/>
      <c r="BK421" s="239"/>
      <c r="BL421" s="239"/>
      <c r="BM421" s="239"/>
      <c r="BN421" s="239"/>
    </row>
    <row r="422" spans="1:66">
      <c r="A422" s="238"/>
      <c r="B422" s="238"/>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c r="AJ422" s="239"/>
      <c r="AK422" s="239"/>
      <c r="AL422" s="239"/>
      <c r="AM422" s="239"/>
      <c r="AN422" s="239"/>
      <c r="AO422" s="239"/>
      <c r="AP422" s="239"/>
      <c r="AQ422" s="239"/>
      <c r="AR422" s="239"/>
      <c r="AS422" s="239"/>
      <c r="AT422" s="239"/>
      <c r="AU422" s="239"/>
      <c r="AV422" s="239"/>
      <c r="AW422" s="239"/>
      <c r="AX422" s="239"/>
      <c r="AY422" s="239"/>
      <c r="AZ422" s="239"/>
      <c r="BA422" s="239"/>
      <c r="BB422" s="239"/>
      <c r="BC422" s="239"/>
      <c r="BD422" s="239"/>
      <c r="BE422" s="239"/>
      <c r="BF422" s="239"/>
      <c r="BG422" s="239"/>
      <c r="BH422" s="239"/>
      <c r="BI422" s="240"/>
      <c r="BJ422" s="239"/>
      <c r="BK422" s="239"/>
      <c r="BL422" s="239"/>
      <c r="BM422" s="239"/>
      <c r="BN422" s="239"/>
    </row>
    <row r="423" spans="1:66">
      <c r="A423" s="238"/>
      <c r="B423" s="238"/>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c r="AJ423" s="239"/>
      <c r="AK423" s="239"/>
      <c r="AL423" s="239"/>
      <c r="AM423" s="239"/>
      <c r="AN423" s="239"/>
      <c r="AO423" s="239"/>
      <c r="AP423" s="239"/>
      <c r="AQ423" s="239"/>
      <c r="AR423" s="239"/>
      <c r="AS423" s="239"/>
      <c r="AT423" s="239"/>
      <c r="AU423" s="239"/>
      <c r="AV423" s="239"/>
      <c r="AW423" s="239"/>
      <c r="AX423" s="239"/>
      <c r="AY423" s="239"/>
      <c r="AZ423" s="239"/>
      <c r="BA423" s="239"/>
      <c r="BB423" s="239"/>
      <c r="BC423" s="239"/>
      <c r="BD423" s="239"/>
      <c r="BE423" s="239"/>
      <c r="BF423" s="239"/>
      <c r="BG423" s="239"/>
      <c r="BH423" s="239"/>
      <c r="BI423" s="240"/>
      <c r="BJ423" s="239"/>
      <c r="BK423" s="239"/>
      <c r="BL423" s="239"/>
      <c r="BM423" s="239"/>
      <c r="BN423" s="239"/>
    </row>
  </sheetData>
  <mergeCells count="73">
    <mergeCell ref="A13:A20"/>
    <mergeCell ref="B13:B20"/>
    <mergeCell ref="A21:A28"/>
    <mergeCell ref="B21:B28"/>
    <mergeCell ref="BH3:BH4"/>
    <mergeCell ref="BI3:BI4"/>
    <mergeCell ref="BJ3:BJ4"/>
    <mergeCell ref="BK3:BK4"/>
    <mergeCell ref="BL3:BL4"/>
    <mergeCell ref="A5:A12"/>
    <mergeCell ref="B5:B12"/>
    <mergeCell ref="BB3:BB4"/>
    <mergeCell ref="BC3:BC4"/>
    <mergeCell ref="BD3:BD4"/>
    <mergeCell ref="BE3:BE4"/>
    <mergeCell ref="BF3:BF4"/>
    <mergeCell ref="BG3:BG4"/>
    <mergeCell ref="AV3:AV4"/>
    <mergeCell ref="AW3:AW4"/>
    <mergeCell ref="AX3:AX4"/>
    <mergeCell ref="AY3:AY4"/>
    <mergeCell ref="AZ3:AZ4"/>
    <mergeCell ref="BA3:BA4"/>
    <mergeCell ref="AP3:AP4"/>
    <mergeCell ref="AQ3:AQ4"/>
    <mergeCell ref="AR3:AR4"/>
    <mergeCell ref="AS3:AS4"/>
    <mergeCell ref="AT3:AT4"/>
    <mergeCell ref="AU3:AU4"/>
    <mergeCell ref="AF3:AF4"/>
    <mergeCell ref="AG3:AG4"/>
    <mergeCell ref="AH3:AH4"/>
    <mergeCell ref="AI3:AI4"/>
    <mergeCell ref="AJ3:AJ4"/>
    <mergeCell ref="AK3:AK4"/>
    <mergeCell ref="P3:P4"/>
    <mergeCell ref="Q3:U3"/>
    <mergeCell ref="Z3:Z4"/>
    <mergeCell ref="AA3:AA4"/>
    <mergeCell ref="AB3:AB4"/>
    <mergeCell ref="AE3:AE4"/>
    <mergeCell ref="J3:J4"/>
    <mergeCell ref="K3:K4"/>
    <mergeCell ref="L3:L4"/>
    <mergeCell ref="M3:M4"/>
    <mergeCell ref="N3:N4"/>
    <mergeCell ref="O3:O4"/>
    <mergeCell ref="AG2:AH2"/>
    <mergeCell ref="AK2:AN2"/>
    <mergeCell ref="AO2:AU2"/>
    <mergeCell ref="AV2:BC2"/>
    <mergeCell ref="BD2:BL2"/>
    <mergeCell ref="BM2:BM4"/>
    <mergeCell ref="AL3:AL4"/>
    <mergeCell ref="AM3:AM4"/>
    <mergeCell ref="AN3:AN4"/>
    <mergeCell ref="AO3:AO4"/>
    <mergeCell ref="W2:W4"/>
    <mergeCell ref="X2:X4"/>
    <mergeCell ref="Y2:Y4"/>
    <mergeCell ref="Z2:AB2"/>
    <mergeCell ref="AC2:AC4"/>
    <mergeCell ref="AD2:AD4"/>
    <mergeCell ref="A2:D4"/>
    <mergeCell ref="E2:E4"/>
    <mergeCell ref="F2:I2"/>
    <mergeCell ref="J2:N2"/>
    <mergeCell ref="O2:U2"/>
    <mergeCell ref="V2:V4"/>
    <mergeCell ref="F3:F4"/>
    <mergeCell ref="G3:G4"/>
    <mergeCell ref="H3:H4"/>
    <mergeCell ref="I3:I4"/>
  </mergeCells>
  <phoneticPr fontId="2"/>
  <printOptions horizontalCentered="1"/>
  <pageMargins left="0.47244094488188981" right="0.47244094488188981" top="0.70866141732283472" bottom="0" header="0" footer="0"/>
  <pageSetup paperSize="9" scale="95" fitToWidth="0" fitToHeight="0" pageOrder="overThenDown" orientation="portrait" r:id="rId1"/>
  <headerFooter alignWithMargins="0"/>
  <colBreaks count="1" manualBreakCount="1">
    <brk id="3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showZeros="0" zoomScaleNormal="100" zoomScaleSheetLayoutView="115" workbookViewId="0">
      <selection sqref="A1:E1"/>
    </sheetView>
  </sheetViews>
  <sheetFormatPr defaultColWidth="8.875" defaultRowHeight="13.5"/>
  <cols>
    <col min="1" max="1" width="10" customWidth="1"/>
    <col min="2" max="2" width="5.5" customWidth="1"/>
    <col min="3" max="3" width="7.75" customWidth="1"/>
    <col min="4" max="10" width="5.5" customWidth="1"/>
    <col min="11" max="11" width="7.25" customWidth="1"/>
    <col min="12" max="14" width="5.5" customWidth="1"/>
    <col min="15" max="15" width="7.75" style="264" customWidth="1"/>
  </cols>
  <sheetData>
    <row r="1" spans="1:15" s="10" customFormat="1" ht="15" customHeight="1" thickBot="1">
      <c r="A1" s="34" t="s">
        <v>98</v>
      </c>
      <c r="B1" s="34"/>
      <c r="C1" s="34"/>
      <c r="D1" s="34"/>
      <c r="E1" s="34"/>
      <c r="O1" s="242"/>
    </row>
    <row r="2" spans="1:15" s="5" customFormat="1" ht="15.95" customHeight="1">
      <c r="A2" s="243"/>
      <c r="B2" s="244" t="s">
        <v>7</v>
      </c>
      <c r="C2" s="245"/>
      <c r="D2" s="244" t="s">
        <v>99</v>
      </c>
      <c r="E2" s="245"/>
      <c r="F2" s="244" t="s">
        <v>100</v>
      </c>
      <c r="G2" s="245"/>
      <c r="H2" s="244" t="s">
        <v>101</v>
      </c>
      <c r="I2" s="245"/>
      <c r="J2" s="244" t="s">
        <v>102</v>
      </c>
      <c r="K2" s="245"/>
      <c r="L2" s="244" t="s">
        <v>103</v>
      </c>
      <c r="M2" s="245"/>
      <c r="N2" s="246" t="s">
        <v>104</v>
      </c>
      <c r="O2" s="247"/>
    </row>
    <row r="3" spans="1:15" s="251" customFormat="1" ht="29.1" customHeight="1" thickBot="1">
      <c r="A3" s="248"/>
      <c r="B3" s="249" t="s">
        <v>105</v>
      </c>
      <c r="C3" s="249" t="s">
        <v>106</v>
      </c>
      <c r="D3" s="249" t="s">
        <v>105</v>
      </c>
      <c r="E3" s="249" t="s">
        <v>106</v>
      </c>
      <c r="F3" s="249" t="s">
        <v>105</v>
      </c>
      <c r="G3" s="249" t="s">
        <v>106</v>
      </c>
      <c r="H3" s="249" t="s">
        <v>105</v>
      </c>
      <c r="I3" s="249" t="s">
        <v>106</v>
      </c>
      <c r="J3" s="249" t="s">
        <v>105</v>
      </c>
      <c r="K3" s="249" t="s">
        <v>106</v>
      </c>
      <c r="L3" s="249" t="s">
        <v>105</v>
      </c>
      <c r="M3" s="249" t="s">
        <v>106</v>
      </c>
      <c r="N3" s="249" t="s">
        <v>105</v>
      </c>
      <c r="O3" s="250" t="s">
        <v>106</v>
      </c>
    </row>
    <row r="4" spans="1:15" s="255" customFormat="1" ht="19.5" customHeight="1">
      <c r="A4" s="252" t="s">
        <v>7</v>
      </c>
      <c r="B4" s="253">
        <v>82</v>
      </c>
      <c r="C4" s="254">
        <v>20661</v>
      </c>
      <c r="D4" s="253">
        <v>5</v>
      </c>
      <c r="E4" s="254">
        <v>682</v>
      </c>
      <c r="F4" s="253">
        <v>1</v>
      </c>
      <c r="G4" s="254">
        <v>16</v>
      </c>
      <c r="H4" s="253">
        <v>14</v>
      </c>
      <c r="I4" s="254">
        <v>770</v>
      </c>
      <c r="J4" s="253">
        <v>50</v>
      </c>
      <c r="K4" s="254">
        <v>1712</v>
      </c>
      <c r="L4" s="253">
        <v>7</v>
      </c>
      <c r="M4" s="254">
        <v>81</v>
      </c>
      <c r="N4" s="253">
        <v>5</v>
      </c>
      <c r="O4" s="254">
        <v>17400</v>
      </c>
    </row>
    <row r="5" spans="1:15" s="255" customFormat="1" ht="19.5" customHeight="1">
      <c r="A5" s="256" t="s">
        <v>0</v>
      </c>
      <c r="B5" s="257">
        <v>15</v>
      </c>
      <c r="C5" s="257">
        <v>629</v>
      </c>
      <c r="D5" s="257">
        <v>0</v>
      </c>
      <c r="E5" s="257">
        <v>0</v>
      </c>
      <c r="F5" s="257">
        <v>0</v>
      </c>
      <c r="G5" s="257">
        <v>0</v>
      </c>
      <c r="H5" s="257">
        <v>2</v>
      </c>
      <c r="I5" s="257">
        <v>34</v>
      </c>
      <c r="J5" s="257">
        <v>13</v>
      </c>
      <c r="K5" s="258">
        <v>595</v>
      </c>
      <c r="L5" s="257">
        <v>0</v>
      </c>
      <c r="M5" s="257">
        <v>0</v>
      </c>
      <c r="N5" s="257">
        <v>0</v>
      </c>
      <c r="O5" s="257">
        <v>0</v>
      </c>
    </row>
    <row r="6" spans="1:15" s="255" customFormat="1" ht="19.5" customHeight="1">
      <c r="A6" s="256" t="s">
        <v>1</v>
      </c>
      <c r="B6" s="257">
        <v>9</v>
      </c>
      <c r="C6" s="257">
        <v>775</v>
      </c>
      <c r="D6" s="257">
        <v>1</v>
      </c>
      <c r="E6" s="258">
        <v>621</v>
      </c>
      <c r="F6" s="257">
        <v>0</v>
      </c>
      <c r="G6" s="257">
        <v>0</v>
      </c>
      <c r="H6" s="257">
        <v>1</v>
      </c>
      <c r="I6" s="257">
        <v>1</v>
      </c>
      <c r="J6" s="257">
        <v>6</v>
      </c>
      <c r="K6" s="258">
        <v>148</v>
      </c>
      <c r="L6" s="257">
        <v>1</v>
      </c>
      <c r="M6" s="257">
        <v>5</v>
      </c>
      <c r="N6" s="257">
        <v>0</v>
      </c>
      <c r="O6" s="257">
        <v>0</v>
      </c>
    </row>
    <row r="7" spans="1:15" s="255" customFormat="1" ht="19.5" customHeight="1">
      <c r="A7" s="256" t="s">
        <v>2</v>
      </c>
      <c r="B7" s="257">
        <v>8</v>
      </c>
      <c r="C7" s="257">
        <v>212</v>
      </c>
      <c r="D7" s="257">
        <v>0</v>
      </c>
      <c r="E7" s="257">
        <v>0</v>
      </c>
      <c r="F7" s="257">
        <v>0</v>
      </c>
      <c r="G7" s="257">
        <v>0</v>
      </c>
      <c r="H7" s="257">
        <v>0</v>
      </c>
      <c r="I7" s="257">
        <v>0</v>
      </c>
      <c r="J7" s="257">
        <v>8</v>
      </c>
      <c r="K7" s="258">
        <v>212</v>
      </c>
      <c r="L7" s="257">
        <v>0</v>
      </c>
      <c r="M7" s="257">
        <v>0</v>
      </c>
      <c r="N7" s="257">
        <v>0</v>
      </c>
      <c r="O7" s="257">
        <v>0</v>
      </c>
    </row>
    <row r="8" spans="1:15" s="255" customFormat="1" ht="19.5" customHeight="1">
      <c r="A8" s="256" t="s">
        <v>3</v>
      </c>
      <c r="B8" s="257">
        <v>10</v>
      </c>
      <c r="C8" s="257">
        <v>3467</v>
      </c>
      <c r="D8" s="257">
        <v>1</v>
      </c>
      <c r="E8" s="258">
        <v>6</v>
      </c>
      <c r="F8" s="257">
        <v>1</v>
      </c>
      <c r="G8" s="258">
        <v>16</v>
      </c>
      <c r="H8" s="257">
        <v>2</v>
      </c>
      <c r="I8" s="258">
        <v>400</v>
      </c>
      <c r="J8" s="257">
        <v>3</v>
      </c>
      <c r="K8" s="258">
        <v>90</v>
      </c>
      <c r="L8" s="257">
        <v>2</v>
      </c>
      <c r="M8" s="258">
        <v>55</v>
      </c>
      <c r="N8" s="257">
        <v>1</v>
      </c>
      <c r="O8" s="257">
        <v>2900</v>
      </c>
    </row>
    <row r="9" spans="1:15" s="255" customFormat="1" ht="19.5" customHeight="1">
      <c r="A9" s="256" t="s">
        <v>4</v>
      </c>
      <c r="B9" s="257">
        <v>11</v>
      </c>
      <c r="C9" s="257">
        <v>5554</v>
      </c>
      <c r="D9" s="257">
        <v>0</v>
      </c>
      <c r="E9" s="258">
        <v>0</v>
      </c>
      <c r="F9" s="257">
        <v>0</v>
      </c>
      <c r="G9" s="258">
        <v>0</v>
      </c>
      <c r="H9" s="257">
        <v>2</v>
      </c>
      <c r="I9" s="258">
        <v>301</v>
      </c>
      <c r="J9" s="257">
        <v>8</v>
      </c>
      <c r="K9" s="258">
        <v>253</v>
      </c>
      <c r="L9" s="257">
        <v>0</v>
      </c>
      <c r="M9" s="258">
        <v>0</v>
      </c>
      <c r="N9" s="257">
        <v>1</v>
      </c>
      <c r="O9" s="257">
        <v>5000</v>
      </c>
    </row>
    <row r="10" spans="1:15" s="255" customFormat="1" ht="19.5" customHeight="1">
      <c r="A10" s="256" t="s">
        <v>5</v>
      </c>
      <c r="B10" s="257">
        <v>16</v>
      </c>
      <c r="C10" s="257">
        <v>4299</v>
      </c>
      <c r="D10" s="257">
        <v>2</v>
      </c>
      <c r="E10" s="258">
        <v>17</v>
      </c>
      <c r="F10" s="257">
        <v>0</v>
      </c>
      <c r="G10" s="258">
        <v>0</v>
      </c>
      <c r="H10" s="257">
        <v>3</v>
      </c>
      <c r="I10" s="258">
        <v>11</v>
      </c>
      <c r="J10" s="257">
        <v>6</v>
      </c>
      <c r="K10" s="257">
        <v>250</v>
      </c>
      <c r="L10" s="257">
        <v>4</v>
      </c>
      <c r="M10" s="258">
        <v>21</v>
      </c>
      <c r="N10" s="257">
        <v>1</v>
      </c>
      <c r="O10" s="257">
        <v>4000</v>
      </c>
    </row>
    <row r="11" spans="1:15" s="255" customFormat="1" ht="19.5" customHeight="1">
      <c r="A11" s="256" t="s">
        <v>6</v>
      </c>
      <c r="B11" s="257">
        <v>13</v>
      </c>
      <c r="C11" s="257">
        <v>5725</v>
      </c>
      <c r="D11" s="257">
        <v>1</v>
      </c>
      <c r="E11" s="258">
        <v>38</v>
      </c>
      <c r="F11" s="257">
        <v>0</v>
      </c>
      <c r="G11" s="258">
        <v>0</v>
      </c>
      <c r="H11" s="257">
        <v>4</v>
      </c>
      <c r="I11" s="258">
        <v>23</v>
      </c>
      <c r="J11" s="257">
        <v>6</v>
      </c>
      <c r="K11" s="257">
        <v>164</v>
      </c>
      <c r="L11" s="257">
        <v>0</v>
      </c>
      <c r="M11" s="257">
        <v>0</v>
      </c>
      <c r="N11" s="257">
        <v>2</v>
      </c>
      <c r="O11" s="257">
        <v>5500</v>
      </c>
    </row>
    <row r="12" spans="1:15" s="255" customFormat="1" ht="19.5" customHeight="1" thickBot="1">
      <c r="A12" s="259" t="s">
        <v>107</v>
      </c>
      <c r="B12" s="260">
        <v>-2</v>
      </c>
      <c r="C12" s="260">
        <v>72</v>
      </c>
      <c r="D12" s="260">
        <v>0</v>
      </c>
      <c r="E12" s="260">
        <v>0</v>
      </c>
      <c r="F12" s="260">
        <v>0</v>
      </c>
      <c r="G12" s="260">
        <v>0</v>
      </c>
      <c r="H12" s="260">
        <v>0</v>
      </c>
      <c r="I12" s="260">
        <v>-10</v>
      </c>
      <c r="J12" s="260">
        <v>-2</v>
      </c>
      <c r="K12" s="260">
        <v>82</v>
      </c>
      <c r="L12" s="260">
        <v>0</v>
      </c>
      <c r="M12" s="260">
        <v>0</v>
      </c>
      <c r="N12" s="260">
        <v>0</v>
      </c>
      <c r="O12" s="260">
        <v>0</v>
      </c>
    </row>
    <row r="13" spans="1:15" s="5" customFormat="1" ht="15" customHeight="1">
      <c r="A13" s="261" t="s">
        <v>15</v>
      </c>
      <c r="B13" s="262"/>
      <c r="C13" s="263"/>
      <c r="D13" s="263"/>
      <c r="E13" s="263"/>
      <c r="F13" s="263"/>
      <c r="G13" s="263"/>
      <c r="H13" s="263"/>
      <c r="I13" s="263"/>
      <c r="J13" s="263"/>
      <c r="K13" s="263"/>
      <c r="L13" s="263"/>
      <c r="M13" s="263"/>
      <c r="N13" s="263"/>
      <c r="O13" s="263"/>
    </row>
    <row r="17" spans="15:15">
      <c r="O17"/>
    </row>
  </sheetData>
  <mergeCells count="10">
    <mergeCell ref="J2:K2"/>
    <mergeCell ref="L2:M2"/>
    <mergeCell ref="N2:O2"/>
    <mergeCell ref="A13:O13"/>
    <mergeCell ref="A1:E1"/>
    <mergeCell ref="A2:A3"/>
    <mergeCell ref="B2:C2"/>
    <mergeCell ref="D2:E2"/>
    <mergeCell ref="F2:G2"/>
    <mergeCell ref="H2:I2"/>
  </mergeCells>
  <phoneticPr fontId="2"/>
  <printOptions horizontalCentered="1"/>
  <pageMargins left="0.47244094488188981" right="0.47244094488188981" top="0.70866141732283472" bottom="0" header="0" footer="0"/>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showZeros="0" zoomScaleNormal="100" zoomScaleSheetLayoutView="100" workbookViewId="0">
      <selection sqref="A1:E1"/>
    </sheetView>
  </sheetViews>
  <sheetFormatPr defaultColWidth="8.875" defaultRowHeight="13.5"/>
  <cols>
    <col min="1" max="1" width="10" style="89" customWidth="1"/>
    <col min="2" max="2" width="7.625" style="89" customWidth="1"/>
    <col min="3" max="6" width="7.5" style="89" customWidth="1"/>
    <col min="7" max="7" width="7.625" style="89" customWidth="1"/>
    <col min="8" max="11" width="7.5" style="89" customWidth="1"/>
    <col min="12" max="12" width="7.625" style="89" customWidth="1"/>
    <col min="13" max="19" width="1.625" style="89" customWidth="1"/>
    <col min="20" max="64" width="5.625" style="89" customWidth="1"/>
    <col min="65" max="16384" width="8.875" style="89"/>
  </cols>
  <sheetData>
    <row r="1" spans="1:12" s="266" customFormat="1" ht="15" customHeight="1" thickBot="1">
      <c r="A1" s="265" t="s">
        <v>108</v>
      </c>
      <c r="B1" s="265"/>
      <c r="C1" s="265"/>
      <c r="D1" s="265"/>
      <c r="E1" s="265"/>
      <c r="K1" s="22"/>
    </row>
    <row r="2" spans="1:12" s="22" customFormat="1" ht="15.95" customHeight="1">
      <c r="A2" s="267"/>
      <c r="B2" s="268" t="s">
        <v>59</v>
      </c>
      <c r="C2" s="269" t="s">
        <v>109</v>
      </c>
      <c r="D2" s="269" t="s">
        <v>110</v>
      </c>
      <c r="E2" s="269" t="s">
        <v>111</v>
      </c>
      <c r="F2" s="269" t="s">
        <v>112</v>
      </c>
      <c r="G2" s="270" t="s">
        <v>113</v>
      </c>
      <c r="H2" s="269" t="s">
        <v>109</v>
      </c>
      <c r="I2" s="269" t="s">
        <v>110</v>
      </c>
      <c r="J2" s="269" t="s">
        <v>111</v>
      </c>
      <c r="K2" s="269" t="s">
        <v>112</v>
      </c>
      <c r="L2" s="271" t="s">
        <v>114</v>
      </c>
    </row>
    <row r="3" spans="1:12" s="22" customFormat="1" ht="21" customHeight="1" thickBot="1">
      <c r="A3" s="272"/>
      <c r="B3" s="273"/>
      <c r="C3" s="274" t="s">
        <v>115</v>
      </c>
      <c r="D3" s="274" t="s">
        <v>115</v>
      </c>
      <c r="E3" s="274" t="s">
        <v>115</v>
      </c>
      <c r="F3" s="274" t="s">
        <v>115</v>
      </c>
      <c r="G3" s="275"/>
      <c r="H3" s="274" t="s">
        <v>115</v>
      </c>
      <c r="I3" s="274" t="s">
        <v>115</v>
      </c>
      <c r="J3" s="274" t="s">
        <v>115</v>
      </c>
      <c r="K3" s="274" t="s">
        <v>115</v>
      </c>
      <c r="L3" s="276"/>
    </row>
    <row r="4" spans="1:12" s="22" customFormat="1" ht="19.5" customHeight="1">
      <c r="A4" s="277" t="s">
        <v>7</v>
      </c>
      <c r="B4" s="278">
        <v>195</v>
      </c>
      <c r="C4" s="279">
        <v>0</v>
      </c>
      <c r="D4" s="279">
        <v>0</v>
      </c>
      <c r="E4" s="279">
        <v>0</v>
      </c>
      <c r="F4" s="279">
        <v>0</v>
      </c>
      <c r="G4" s="279">
        <v>17</v>
      </c>
      <c r="H4" s="279">
        <v>0</v>
      </c>
      <c r="I4" s="279">
        <v>0</v>
      </c>
      <c r="J4" s="279">
        <v>0</v>
      </c>
      <c r="K4" s="279">
        <v>0</v>
      </c>
      <c r="L4" s="279">
        <v>2</v>
      </c>
    </row>
    <row r="5" spans="1:12" s="22" customFormat="1" ht="19.5" customHeight="1">
      <c r="A5" s="280" t="s">
        <v>56</v>
      </c>
      <c r="B5" s="13">
        <v>2</v>
      </c>
      <c r="C5" s="281" t="s">
        <v>116</v>
      </c>
      <c r="D5" s="281" t="s">
        <v>116</v>
      </c>
      <c r="E5" s="281" t="s">
        <v>116</v>
      </c>
      <c r="F5" s="281">
        <v>0</v>
      </c>
      <c r="G5" s="281">
        <v>2</v>
      </c>
      <c r="H5" s="281" t="s">
        <v>116</v>
      </c>
      <c r="I5" s="281" t="s">
        <v>117</v>
      </c>
      <c r="J5" s="281" t="s">
        <v>116</v>
      </c>
      <c r="K5" s="281" t="s">
        <v>116</v>
      </c>
      <c r="L5" s="281">
        <v>2</v>
      </c>
    </row>
    <row r="6" spans="1:12" s="22" customFormat="1" ht="19.5" customHeight="1" thickBot="1">
      <c r="A6" s="282" t="s">
        <v>118</v>
      </c>
      <c r="B6" s="14">
        <v>193</v>
      </c>
      <c r="C6" s="283">
        <v>0</v>
      </c>
      <c r="D6" s="283">
        <v>0</v>
      </c>
      <c r="E6" s="283">
        <v>0</v>
      </c>
      <c r="F6" s="283">
        <v>0</v>
      </c>
      <c r="G6" s="283">
        <v>15</v>
      </c>
      <c r="H6" s="283">
        <v>0</v>
      </c>
      <c r="I6" s="283" t="s">
        <v>117</v>
      </c>
      <c r="J6" s="283" t="s">
        <v>116</v>
      </c>
      <c r="K6" s="283" t="s">
        <v>116</v>
      </c>
      <c r="L6" s="283" t="s">
        <v>116</v>
      </c>
    </row>
    <row r="7" spans="1:12" s="22" customFormat="1" ht="15" customHeight="1">
      <c r="A7" s="284" t="s">
        <v>15</v>
      </c>
      <c r="B7" s="285"/>
    </row>
  </sheetData>
  <mergeCells count="5">
    <mergeCell ref="A1:E1"/>
    <mergeCell ref="A2:A3"/>
    <mergeCell ref="B2:B3"/>
    <mergeCell ref="G2:G3"/>
    <mergeCell ref="L2:L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showGridLines="0" showZeros="0" zoomScaleSheetLayoutView="100" workbookViewId="0">
      <selection sqref="A1:G1"/>
    </sheetView>
  </sheetViews>
  <sheetFormatPr defaultColWidth="8.875" defaultRowHeight="13.5"/>
  <cols>
    <col min="1" max="1" width="10" style="89" customWidth="1"/>
    <col min="2" max="2" width="13.75" style="89" customWidth="1"/>
    <col min="3" max="7" width="13.75" customWidth="1"/>
    <col min="8" max="49" width="5.625" customWidth="1"/>
  </cols>
  <sheetData>
    <row r="1" spans="1:65" s="10" customFormat="1" ht="15" customHeight="1" thickBot="1">
      <c r="A1" s="286" t="s">
        <v>119</v>
      </c>
      <c r="B1" s="286"/>
      <c r="C1" s="286"/>
      <c r="D1" s="286"/>
      <c r="E1" s="286"/>
      <c r="F1" s="286"/>
      <c r="G1" s="286"/>
    </row>
    <row r="2" spans="1:65" s="5" customFormat="1" ht="33" customHeight="1">
      <c r="A2" s="267"/>
      <c r="B2" s="287" t="s">
        <v>120</v>
      </c>
      <c r="C2" s="288" t="s">
        <v>121</v>
      </c>
      <c r="D2" s="289" t="s">
        <v>123</v>
      </c>
      <c r="E2" s="290" t="s">
        <v>124</v>
      </c>
      <c r="F2" s="288" t="s">
        <v>125</v>
      </c>
      <c r="G2" s="291" t="s">
        <v>126</v>
      </c>
    </row>
    <row r="3" spans="1:65" s="5" customFormat="1" ht="84.95" customHeight="1" thickBot="1">
      <c r="A3" s="272"/>
      <c r="B3" s="292"/>
      <c r="C3" s="293"/>
      <c r="D3" s="294"/>
      <c r="E3" s="295"/>
      <c r="F3" s="293"/>
      <c r="G3" s="296"/>
    </row>
    <row r="4" spans="1:65" s="301" customFormat="1" ht="18" customHeight="1">
      <c r="A4" s="297" t="s">
        <v>7</v>
      </c>
      <c r="B4" s="298">
        <f>SUM(B5:B11)</f>
        <v>9</v>
      </c>
      <c r="C4" s="298">
        <f t="shared" ref="C4:G4" si="0">SUM(C5:C11)</f>
        <v>25</v>
      </c>
      <c r="D4" s="298">
        <f t="shared" si="0"/>
        <v>25</v>
      </c>
      <c r="E4" s="298">
        <f t="shared" si="0"/>
        <v>0</v>
      </c>
      <c r="F4" s="298">
        <f t="shared" si="0"/>
        <v>0</v>
      </c>
      <c r="G4" s="299">
        <f t="shared" si="0"/>
        <v>0</v>
      </c>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row>
    <row r="5" spans="1:65" s="301" customFormat="1" ht="18" customHeight="1">
      <c r="A5" s="302" t="s">
        <v>0</v>
      </c>
      <c r="B5" s="303">
        <v>0</v>
      </c>
      <c r="C5" s="303">
        <v>0</v>
      </c>
      <c r="D5" s="304">
        <v>0</v>
      </c>
      <c r="E5" s="304">
        <v>0</v>
      </c>
      <c r="F5" s="304">
        <v>0</v>
      </c>
      <c r="G5" s="304">
        <v>0</v>
      </c>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row>
    <row r="6" spans="1:65" s="301" customFormat="1" ht="18" customHeight="1">
      <c r="A6" s="305" t="s">
        <v>1</v>
      </c>
      <c r="B6" s="303">
        <v>4</v>
      </c>
      <c r="C6" s="303">
        <v>11</v>
      </c>
      <c r="D6" s="304">
        <v>11</v>
      </c>
      <c r="E6" s="304">
        <v>0</v>
      </c>
      <c r="F6" s="304">
        <v>0</v>
      </c>
      <c r="G6" s="304">
        <v>0</v>
      </c>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row>
    <row r="7" spans="1:65" s="301" customFormat="1" ht="18" customHeight="1">
      <c r="A7" s="305" t="s">
        <v>2</v>
      </c>
      <c r="B7" s="303">
        <v>5</v>
      </c>
      <c r="C7" s="303">
        <v>14</v>
      </c>
      <c r="D7" s="304">
        <v>14</v>
      </c>
      <c r="E7" s="304">
        <v>0</v>
      </c>
      <c r="F7" s="304">
        <v>0</v>
      </c>
      <c r="G7" s="304">
        <v>0</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row>
    <row r="8" spans="1:65" s="301" customFormat="1" ht="18" customHeight="1">
      <c r="A8" s="305" t="s">
        <v>3</v>
      </c>
      <c r="B8" s="303">
        <v>0</v>
      </c>
      <c r="C8" s="303">
        <v>0</v>
      </c>
      <c r="D8" s="304">
        <v>0</v>
      </c>
      <c r="E8" s="304">
        <v>0</v>
      </c>
      <c r="F8" s="304">
        <v>0</v>
      </c>
      <c r="G8" s="304">
        <v>0</v>
      </c>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row>
    <row r="9" spans="1:65" s="301" customFormat="1" ht="18" customHeight="1">
      <c r="A9" s="305" t="s">
        <v>4</v>
      </c>
      <c r="B9" s="303">
        <v>0</v>
      </c>
      <c r="C9" s="304">
        <v>0</v>
      </c>
      <c r="D9" s="304">
        <v>0</v>
      </c>
      <c r="E9" s="304">
        <v>0</v>
      </c>
      <c r="F9" s="304">
        <v>0</v>
      </c>
      <c r="G9" s="304">
        <v>0</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row>
    <row r="10" spans="1:65" s="301" customFormat="1" ht="18" customHeight="1">
      <c r="A10" s="305" t="s">
        <v>5</v>
      </c>
      <c r="B10" s="303">
        <v>0</v>
      </c>
      <c r="C10" s="303">
        <v>0</v>
      </c>
      <c r="D10" s="304">
        <v>0</v>
      </c>
      <c r="E10" s="304">
        <v>0</v>
      </c>
      <c r="F10" s="304">
        <v>0</v>
      </c>
      <c r="G10" s="304">
        <v>0</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row>
    <row r="11" spans="1:65" s="301" customFormat="1" ht="18" customHeight="1" thickBot="1">
      <c r="A11" s="306" t="s">
        <v>6</v>
      </c>
      <c r="B11" s="307">
        <v>0</v>
      </c>
      <c r="C11" s="307">
        <v>0</v>
      </c>
      <c r="D11" s="308">
        <v>0</v>
      </c>
      <c r="E11" s="308">
        <v>0</v>
      </c>
      <c r="F11" s="308">
        <v>0</v>
      </c>
      <c r="G11" s="308">
        <v>0</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row>
    <row r="12" spans="1:65" s="5" customFormat="1" ht="15" customHeight="1">
      <c r="A12" s="309" t="s">
        <v>15</v>
      </c>
      <c r="B12" s="309"/>
      <c r="C12" s="309"/>
      <c r="D12" s="309"/>
      <c r="E12" s="310"/>
      <c r="F12" s="310"/>
      <c r="G12" s="310"/>
    </row>
    <row r="17" spans="16:16">
      <c r="P17">
        <v>0</v>
      </c>
    </row>
  </sheetData>
  <mergeCells count="9">
    <mergeCell ref="A12:D12"/>
    <mergeCell ref="A1:G1"/>
    <mergeCell ref="A2:A3"/>
    <mergeCell ref="B2:B3"/>
    <mergeCell ref="C2:C3"/>
    <mergeCell ref="D2:D3"/>
    <mergeCell ref="E2:E3"/>
    <mergeCell ref="F2:F3"/>
    <mergeCell ref="G2:G3"/>
  </mergeCells>
  <phoneticPr fontId="2"/>
  <pageMargins left="0.47244094488188981" right="0.47244094488188981" top="0"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showZeros="0" zoomScaleSheetLayoutView="115" workbookViewId="0"/>
  </sheetViews>
  <sheetFormatPr defaultColWidth="8.875" defaultRowHeight="13.5"/>
  <cols>
    <col min="1" max="1" width="10" style="89" customWidth="1"/>
    <col min="2" max="16" width="5.5" style="89" customWidth="1"/>
    <col min="17" max="47" width="5.625" style="89" customWidth="1"/>
    <col min="48" max="16384" width="8.875" style="89"/>
  </cols>
  <sheetData>
    <row r="1" spans="1:16" s="266" customFormat="1" ht="15" customHeight="1" thickBot="1">
      <c r="A1" s="311" t="s">
        <v>127</v>
      </c>
      <c r="B1" s="312"/>
      <c r="C1" s="312"/>
      <c r="D1" s="312"/>
      <c r="E1" s="312"/>
      <c r="F1" s="312"/>
      <c r="O1" s="22"/>
    </row>
    <row r="2" spans="1:16" s="22" customFormat="1" ht="20.100000000000001" customHeight="1">
      <c r="A2" s="267"/>
      <c r="B2" s="287" t="s">
        <v>120</v>
      </c>
      <c r="C2" s="287" t="s">
        <v>121</v>
      </c>
      <c r="D2" s="37" t="s">
        <v>128</v>
      </c>
      <c r="E2" s="313"/>
      <c r="F2" s="314"/>
      <c r="G2" s="37" t="s">
        <v>129</v>
      </c>
      <c r="H2" s="313"/>
      <c r="I2" s="313"/>
      <c r="J2" s="313"/>
      <c r="K2" s="313"/>
      <c r="L2" s="314"/>
      <c r="M2" s="36" t="s">
        <v>130</v>
      </c>
      <c r="N2" s="36"/>
      <c r="O2" s="36"/>
      <c r="P2" s="37"/>
    </row>
    <row r="3" spans="1:16" s="22" customFormat="1" ht="20.100000000000001" customHeight="1">
      <c r="A3" s="315"/>
      <c r="B3" s="316"/>
      <c r="C3" s="316"/>
      <c r="D3" s="317" t="s">
        <v>131</v>
      </c>
      <c r="E3" s="318"/>
      <c r="F3" s="319"/>
      <c r="G3" s="320" t="s">
        <v>132</v>
      </c>
      <c r="H3" s="320"/>
      <c r="I3" s="320"/>
      <c r="J3" s="320" t="s">
        <v>133</v>
      </c>
      <c r="K3" s="320"/>
      <c r="L3" s="320"/>
      <c r="M3" s="321" t="s">
        <v>134</v>
      </c>
      <c r="N3" s="321" t="s">
        <v>135</v>
      </c>
      <c r="O3" s="321" t="s">
        <v>136</v>
      </c>
      <c r="P3" s="322" t="s">
        <v>137</v>
      </c>
    </row>
    <row r="4" spans="1:16" s="22" customFormat="1" ht="75" customHeight="1" thickBot="1">
      <c r="A4" s="272"/>
      <c r="B4" s="292"/>
      <c r="C4" s="292"/>
      <c r="D4" s="323" t="s">
        <v>7</v>
      </c>
      <c r="E4" s="323" t="s">
        <v>138</v>
      </c>
      <c r="F4" s="324" t="s">
        <v>139</v>
      </c>
      <c r="G4" s="325" t="s">
        <v>7</v>
      </c>
      <c r="H4" s="325" t="s">
        <v>138</v>
      </c>
      <c r="I4" s="325" t="s">
        <v>139</v>
      </c>
      <c r="J4" s="325" t="s">
        <v>7</v>
      </c>
      <c r="K4" s="325" t="s">
        <v>138</v>
      </c>
      <c r="L4" s="325" t="s">
        <v>139</v>
      </c>
      <c r="M4" s="326"/>
      <c r="N4" s="326"/>
      <c r="O4" s="326"/>
      <c r="P4" s="327"/>
    </row>
    <row r="5" spans="1:16" s="300" customFormat="1" ht="18" customHeight="1">
      <c r="A5" s="297" t="s">
        <v>7</v>
      </c>
      <c r="B5" s="328">
        <f>SUM(B6:B12)</f>
        <v>55</v>
      </c>
      <c r="C5" s="328">
        <f t="shared" ref="C5:P5" si="0">SUM(C6:C12)</f>
        <v>127</v>
      </c>
      <c r="D5" s="328">
        <f t="shared" si="0"/>
        <v>76</v>
      </c>
      <c r="E5" s="328">
        <f t="shared" si="0"/>
        <v>65</v>
      </c>
      <c r="F5" s="328">
        <f t="shared" si="0"/>
        <v>11</v>
      </c>
      <c r="G5" s="328">
        <f t="shared" si="0"/>
        <v>51</v>
      </c>
      <c r="H5" s="328">
        <f t="shared" si="0"/>
        <v>51</v>
      </c>
      <c r="I5" s="328">
        <f t="shared" si="0"/>
        <v>0</v>
      </c>
      <c r="J5" s="328">
        <f t="shared" si="0"/>
        <v>0</v>
      </c>
      <c r="K5" s="328">
        <f t="shared" si="0"/>
        <v>0</v>
      </c>
      <c r="L5" s="328">
        <f t="shared" si="0"/>
        <v>0</v>
      </c>
      <c r="M5" s="328">
        <f t="shared" si="0"/>
        <v>0</v>
      </c>
      <c r="N5" s="328">
        <f t="shared" si="0"/>
        <v>0</v>
      </c>
      <c r="O5" s="328">
        <f t="shared" si="0"/>
        <v>0</v>
      </c>
      <c r="P5" s="329">
        <f t="shared" si="0"/>
        <v>0</v>
      </c>
    </row>
    <row r="6" spans="1:16" s="300" customFormat="1" ht="18" customHeight="1">
      <c r="A6" s="302" t="s">
        <v>0</v>
      </c>
      <c r="B6" s="303">
        <v>2</v>
      </c>
      <c r="C6" s="303">
        <v>5</v>
      </c>
      <c r="D6" s="304">
        <v>3</v>
      </c>
      <c r="E6" s="304">
        <v>3</v>
      </c>
      <c r="F6" s="330">
        <v>0</v>
      </c>
      <c r="G6" s="330">
        <v>2</v>
      </c>
      <c r="H6" s="330">
        <v>2</v>
      </c>
      <c r="I6" s="330">
        <v>0</v>
      </c>
      <c r="J6" s="330">
        <v>0</v>
      </c>
      <c r="K6" s="330">
        <v>0</v>
      </c>
      <c r="L6" s="330">
        <v>0</v>
      </c>
      <c r="M6" s="331">
        <v>0</v>
      </c>
      <c r="N6" s="331">
        <v>0</v>
      </c>
      <c r="O6" s="331">
        <v>0</v>
      </c>
      <c r="P6" s="331">
        <v>0</v>
      </c>
    </row>
    <row r="7" spans="1:16" s="300" customFormat="1" ht="18" customHeight="1">
      <c r="A7" s="305" t="s">
        <v>1</v>
      </c>
      <c r="B7" s="303">
        <v>1</v>
      </c>
      <c r="C7" s="303">
        <v>5</v>
      </c>
      <c r="D7" s="304">
        <v>5</v>
      </c>
      <c r="E7" s="304">
        <v>5</v>
      </c>
      <c r="F7" s="330">
        <v>0</v>
      </c>
      <c r="G7" s="330">
        <v>0</v>
      </c>
      <c r="H7" s="330">
        <v>0</v>
      </c>
      <c r="I7" s="330">
        <v>0</v>
      </c>
      <c r="J7" s="330">
        <v>0</v>
      </c>
      <c r="K7" s="330">
        <v>0</v>
      </c>
      <c r="L7" s="330">
        <v>0</v>
      </c>
      <c r="M7" s="331">
        <v>0</v>
      </c>
      <c r="N7" s="331">
        <v>0</v>
      </c>
      <c r="O7" s="331">
        <v>0</v>
      </c>
      <c r="P7" s="331">
        <v>0</v>
      </c>
    </row>
    <row r="8" spans="1:16" s="300" customFormat="1" ht="18" customHeight="1">
      <c r="A8" s="305" t="s">
        <v>2</v>
      </c>
      <c r="B8" s="303">
        <v>50</v>
      </c>
      <c r="C8" s="303">
        <v>114</v>
      </c>
      <c r="D8" s="304">
        <v>66</v>
      </c>
      <c r="E8" s="304">
        <v>56</v>
      </c>
      <c r="F8" s="330">
        <v>10</v>
      </c>
      <c r="G8" s="330">
        <v>48</v>
      </c>
      <c r="H8" s="330">
        <v>48</v>
      </c>
      <c r="I8" s="330">
        <v>0</v>
      </c>
      <c r="J8" s="330">
        <v>0</v>
      </c>
      <c r="K8" s="330">
        <v>0</v>
      </c>
      <c r="L8" s="330">
        <v>0</v>
      </c>
      <c r="M8" s="331">
        <v>0</v>
      </c>
      <c r="N8" s="331">
        <v>0</v>
      </c>
      <c r="O8" s="331">
        <v>0</v>
      </c>
      <c r="P8" s="331">
        <v>0</v>
      </c>
    </row>
    <row r="9" spans="1:16" s="300" customFormat="1" ht="18" customHeight="1">
      <c r="A9" s="305" t="s">
        <v>3</v>
      </c>
      <c r="B9" s="303">
        <v>0</v>
      </c>
      <c r="C9" s="303">
        <v>0</v>
      </c>
      <c r="D9" s="304">
        <v>0</v>
      </c>
      <c r="E9" s="304">
        <v>0</v>
      </c>
      <c r="F9" s="330">
        <v>0</v>
      </c>
      <c r="G9" s="330">
        <v>0</v>
      </c>
      <c r="H9" s="330">
        <v>0</v>
      </c>
      <c r="I9" s="330">
        <v>0</v>
      </c>
      <c r="J9" s="330">
        <v>0</v>
      </c>
      <c r="K9" s="330">
        <v>0</v>
      </c>
      <c r="L9" s="330">
        <v>0</v>
      </c>
      <c r="M9" s="331">
        <v>0</v>
      </c>
      <c r="N9" s="331">
        <v>0</v>
      </c>
      <c r="O9" s="331">
        <v>0</v>
      </c>
      <c r="P9" s="331">
        <v>0</v>
      </c>
    </row>
    <row r="10" spans="1:16" s="300" customFormat="1" ht="18" customHeight="1">
      <c r="A10" s="305" t="s">
        <v>4</v>
      </c>
      <c r="B10" s="303">
        <v>0</v>
      </c>
      <c r="C10" s="303">
        <v>0</v>
      </c>
      <c r="D10" s="304">
        <v>0</v>
      </c>
      <c r="E10" s="304">
        <v>0</v>
      </c>
      <c r="F10" s="330">
        <v>0</v>
      </c>
      <c r="G10" s="330">
        <v>0</v>
      </c>
      <c r="H10" s="330">
        <v>0</v>
      </c>
      <c r="I10" s="330">
        <v>0</v>
      </c>
      <c r="J10" s="330">
        <v>0</v>
      </c>
      <c r="K10" s="330">
        <v>0</v>
      </c>
      <c r="L10" s="330">
        <v>0</v>
      </c>
      <c r="M10" s="331">
        <v>0</v>
      </c>
      <c r="N10" s="331">
        <v>0</v>
      </c>
      <c r="O10" s="331">
        <v>0</v>
      </c>
      <c r="P10" s="331">
        <v>0</v>
      </c>
    </row>
    <row r="11" spans="1:16" s="300" customFormat="1" ht="18" customHeight="1">
      <c r="A11" s="305" t="s">
        <v>5</v>
      </c>
      <c r="B11" s="330">
        <v>1</v>
      </c>
      <c r="C11" s="330">
        <v>2</v>
      </c>
      <c r="D11" s="330">
        <v>1</v>
      </c>
      <c r="E11" s="330">
        <v>1</v>
      </c>
      <c r="F11" s="330">
        <v>0</v>
      </c>
      <c r="G11" s="330">
        <v>1</v>
      </c>
      <c r="H11" s="330">
        <v>1</v>
      </c>
      <c r="I11" s="330">
        <v>0</v>
      </c>
      <c r="J11" s="330">
        <v>0</v>
      </c>
      <c r="K11" s="330">
        <v>0</v>
      </c>
      <c r="L11" s="330">
        <v>0</v>
      </c>
      <c r="M11" s="331">
        <v>0</v>
      </c>
      <c r="N11" s="331">
        <v>0</v>
      </c>
      <c r="O11" s="331">
        <v>0</v>
      </c>
      <c r="P11" s="331">
        <v>0</v>
      </c>
    </row>
    <row r="12" spans="1:16" s="300" customFormat="1" ht="18" customHeight="1" thickBot="1">
      <c r="A12" s="306" t="s">
        <v>6</v>
      </c>
      <c r="B12" s="332">
        <v>1</v>
      </c>
      <c r="C12" s="332">
        <v>1</v>
      </c>
      <c r="D12" s="332">
        <v>1</v>
      </c>
      <c r="E12" s="332">
        <v>0</v>
      </c>
      <c r="F12" s="332">
        <v>1</v>
      </c>
      <c r="G12" s="332">
        <v>0</v>
      </c>
      <c r="H12" s="332">
        <v>0</v>
      </c>
      <c r="I12" s="332">
        <v>0</v>
      </c>
      <c r="J12" s="332">
        <v>0</v>
      </c>
      <c r="K12" s="332">
        <v>0</v>
      </c>
      <c r="L12" s="332">
        <v>0</v>
      </c>
      <c r="M12" s="333">
        <v>0</v>
      </c>
      <c r="N12" s="333">
        <v>0</v>
      </c>
      <c r="O12" s="333">
        <v>0</v>
      </c>
      <c r="P12" s="333">
        <v>0</v>
      </c>
    </row>
    <row r="13" spans="1:16" s="335" customFormat="1" ht="22.5" customHeight="1">
      <c r="A13" s="334" t="s">
        <v>140</v>
      </c>
      <c r="B13" s="334"/>
      <c r="C13" s="334"/>
      <c r="D13" s="334"/>
      <c r="E13" s="334"/>
      <c r="F13" s="334"/>
      <c r="G13" s="334"/>
      <c r="H13" s="334"/>
      <c r="I13" s="334"/>
      <c r="J13" s="334"/>
      <c r="K13" s="334"/>
      <c r="L13" s="334"/>
      <c r="M13" s="334"/>
      <c r="N13" s="334"/>
      <c r="O13" s="334"/>
      <c r="P13" s="334"/>
    </row>
    <row r="14" spans="1:16" s="22" customFormat="1" ht="15" customHeight="1">
      <c r="A14" s="336" t="s">
        <v>15</v>
      </c>
      <c r="B14" s="336"/>
      <c r="C14" s="336"/>
      <c r="D14" s="337"/>
    </row>
  </sheetData>
  <mergeCells count="14">
    <mergeCell ref="N3:N4"/>
    <mergeCell ref="O3:O4"/>
    <mergeCell ref="P3:P4"/>
    <mergeCell ref="A13:P13"/>
    <mergeCell ref="A2:A4"/>
    <mergeCell ref="B2:B4"/>
    <mergeCell ref="C2:C4"/>
    <mergeCell ref="D2:F2"/>
    <mergeCell ref="G2:L2"/>
    <mergeCell ref="M2:P2"/>
    <mergeCell ref="D3:F3"/>
    <mergeCell ref="G3:I3"/>
    <mergeCell ref="J3:L3"/>
    <mergeCell ref="M3:M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showGridLines="0" showZeros="0" zoomScaleNormal="100" zoomScaleSheetLayoutView="100" zoomScalePageLayoutView="110" workbookViewId="0"/>
  </sheetViews>
  <sheetFormatPr defaultColWidth="8.875" defaultRowHeight="13.5"/>
  <cols>
    <col min="1" max="1" width="3.875" style="94" customWidth="1"/>
    <col min="2" max="2" width="2.625" style="94" customWidth="1"/>
    <col min="3" max="3" width="3.5" style="94" customWidth="1"/>
    <col min="4" max="5" width="2.625" style="384" customWidth="1"/>
    <col min="6" max="6" width="2.375" style="384" customWidth="1"/>
    <col min="7" max="9" width="2.375" style="94" customWidth="1"/>
    <col min="10" max="11" width="2.625" style="384" customWidth="1"/>
    <col min="12" max="12" width="2.375" style="384" customWidth="1"/>
    <col min="13" max="15" width="2.625" style="384" customWidth="1"/>
    <col min="16" max="17" width="2.625" style="94" customWidth="1"/>
    <col min="18" max="18" width="2.375" style="94" customWidth="1"/>
    <col min="19" max="20" width="2.625" style="384" customWidth="1"/>
    <col min="21" max="21" width="2.375" style="384" customWidth="1"/>
    <col min="22" max="23" width="2.625" style="384" customWidth="1"/>
    <col min="24" max="24" width="2.375" style="384" customWidth="1"/>
    <col min="25" max="26" width="2.625" style="94" customWidth="1"/>
    <col min="27" max="27" width="2.375" style="94" customWidth="1"/>
    <col min="28" max="28" width="2.625" style="94" customWidth="1"/>
    <col min="29" max="29" width="2.375" style="94" customWidth="1"/>
    <col min="30" max="30" width="2.625" style="94" customWidth="1"/>
    <col min="31" max="35" width="2.375" style="94" customWidth="1"/>
    <col min="36" max="36" width="2.625" style="384" customWidth="1"/>
    <col min="37" max="41" width="6.5" style="384" customWidth="1"/>
    <col min="42" max="42" width="5.125" style="384" bestFit="1" customWidth="1"/>
    <col min="43" max="43" width="6.625" style="384" customWidth="1"/>
    <col min="44" max="47" width="1.625" style="384" customWidth="1"/>
    <col min="48" max="92" width="5.625" style="384" customWidth="1"/>
    <col min="93" max="16384" width="8.875" style="384"/>
  </cols>
  <sheetData>
    <row r="1" spans="1:42" s="10" customFormat="1" ht="15" customHeight="1" thickBot="1">
      <c r="A1" s="338" t="s">
        <v>141</v>
      </c>
      <c r="B1" s="339"/>
      <c r="C1" s="339"/>
      <c r="D1" s="340"/>
      <c r="E1" s="340"/>
      <c r="F1" s="340"/>
      <c r="G1" s="339"/>
      <c r="H1" s="339"/>
      <c r="I1" s="339"/>
      <c r="J1" s="341"/>
      <c r="K1" s="341"/>
      <c r="L1" s="341"/>
      <c r="M1" s="341"/>
      <c r="N1" s="341"/>
      <c r="O1" s="341"/>
      <c r="P1" s="342"/>
      <c r="Q1" s="342"/>
      <c r="R1" s="342"/>
      <c r="S1" s="341"/>
      <c r="T1" s="341"/>
      <c r="U1" s="341"/>
      <c r="V1" s="341"/>
      <c r="W1" s="341"/>
      <c r="X1" s="341"/>
      <c r="Y1" s="266"/>
      <c r="Z1" s="266"/>
      <c r="AA1" s="266"/>
      <c r="AB1" s="266"/>
      <c r="AC1" s="266"/>
      <c r="AD1" s="266"/>
      <c r="AE1" s="266"/>
      <c r="AF1" s="266"/>
      <c r="AG1" s="266"/>
      <c r="AH1" s="22"/>
      <c r="AI1" s="266"/>
    </row>
    <row r="2" spans="1:42" s="351" customFormat="1" ht="27.75" customHeight="1">
      <c r="A2" s="343"/>
      <c r="B2" s="344" t="s">
        <v>120</v>
      </c>
      <c r="C2" s="344" t="s">
        <v>121</v>
      </c>
      <c r="D2" s="345" t="s">
        <v>142</v>
      </c>
      <c r="E2" s="346"/>
      <c r="F2" s="346"/>
      <c r="G2" s="346"/>
      <c r="H2" s="346"/>
      <c r="I2" s="346"/>
      <c r="J2" s="346"/>
      <c r="K2" s="346"/>
      <c r="L2" s="346"/>
      <c r="M2" s="346"/>
      <c r="N2" s="346"/>
      <c r="O2" s="346"/>
      <c r="P2" s="346"/>
      <c r="Q2" s="346"/>
      <c r="R2" s="346"/>
      <c r="S2" s="346"/>
      <c r="T2" s="346"/>
      <c r="U2" s="346"/>
      <c r="V2" s="346"/>
      <c r="W2" s="346"/>
      <c r="X2" s="347"/>
      <c r="Y2" s="348" t="s">
        <v>143</v>
      </c>
      <c r="Z2" s="348"/>
      <c r="AA2" s="349"/>
      <c r="AB2" s="344" t="s">
        <v>144</v>
      </c>
      <c r="AC2" s="344" t="s">
        <v>145</v>
      </c>
      <c r="AD2" s="344" t="s">
        <v>146</v>
      </c>
      <c r="AE2" s="344" t="s">
        <v>147</v>
      </c>
      <c r="AF2" s="344" t="s">
        <v>148</v>
      </c>
      <c r="AG2" s="344" t="s">
        <v>149</v>
      </c>
      <c r="AH2" s="344" t="s">
        <v>150</v>
      </c>
      <c r="AI2" s="344" t="s">
        <v>151</v>
      </c>
      <c r="AJ2" s="350" t="s">
        <v>49</v>
      </c>
    </row>
    <row r="3" spans="1:42" s="351" customFormat="1" ht="27.75" customHeight="1">
      <c r="A3" s="352"/>
      <c r="B3" s="353"/>
      <c r="C3" s="353"/>
      <c r="D3" s="354" t="s">
        <v>152</v>
      </c>
      <c r="E3" s="354"/>
      <c r="F3" s="354"/>
      <c r="G3" s="355" t="s">
        <v>153</v>
      </c>
      <c r="H3" s="355"/>
      <c r="I3" s="355"/>
      <c r="J3" s="356" t="s">
        <v>154</v>
      </c>
      <c r="K3" s="357"/>
      <c r="L3" s="358"/>
      <c r="M3" s="356" t="s">
        <v>155</v>
      </c>
      <c r="N3" s="357"/>
      <c r="O3" s="357"/>
      <c r="P3" s="359" t="s">
        <v>156</v>
      </c>
      <c r="Q3" s="360"/>
      <c r="R3" s="360"/>
      <c r="S3" s="356" t="s">
        <v>158</v>
      </c>
      <c r="T3" s="357"/>
      <c r="U3" s="358"/>
      <c r="V3" s="356" t="s">
        <v>159</v>
      </c>
      <c r="W3" s="357"/>
      <c r="X3" s="358"/>
      <c r="Y3" s="359" t="s">
        <v>160</v>
      </c>
      <c r="Z3" s="360"/>
      <c r="AA3" s="361"/>
      <c r="AB3" s="353"/>
      <c r="AC3" s="353"/>
      <c r="AD3" s="353"/>
      <c r="AE3" s="353"/>
      <c r="AF3" s="353"/>
      <c r="AG3" s="353"/>
      <c r="AH3" s="353"/>
      <c r="AI3" s="353"/>
      <c r="AJ3" s="362"/>
    </row>
    <row r="4" spans="1:42" s="351" customFormat="1" ht="80.099999999999994" customHeight="1" thickBot="1">
      <c r="A4" s="363"/>
      <c r="B4" s="364"/>
      <c r="C4" s="364"/>
      <c r="D4" s="365" t="s">
        <v>7</v>
      </c>
      <c r="E4" s="366" t="s">
        <v>138</v>
      </c>
      <c r="F4" s="365" t="s">
        <v>139</v>
      </c>
      <c r="G4" s="367" t="s">
        <v>7</v>
      </c>
      <c r="H4" s="368" t="s">
        <v>138</v>
      </c>
      <c r="I4" s="367" t="s">
        <v>139</v>
      </c>
      <c r="J4" s="365" t="s">
        <v>7</v>
      </c>
      <c r="K4" s="366" t="s">
        <v>138</v>
      </c>
      <c r="L4" s="365" t="s">
        <v>139</v>
      </c>
      <c r="M4" s="365" t="s">
        <v>7</v>
      </c>
      <c r="N4" s="366" t="s">
        <v>138</v>
      </c>
      <c r="O4" s="365" t="s">
        <v>139</v>
      </c>
      <c r="P4" s="367" t="s">
        <v>7</v>
      </c>
      <c r="Q4" s="368" t="s">
        <v>138</v>
      </c>
      <c r="R4" s="367" t="s">
        <v>139</v>
      </c>
      <c r="S4" s="365" t="s">
        <v>7</v>
      </c>
      <c r="T4" s="366" t="s">
        <v>138</v>
      </c>
      <c r="U4" s="367" t="s">
        <v>139</v>
      </c>
      <c r="V4" s="367" t="s">
        <v>7</v>
      </c>
      <c r="W4" s="368" t="s">
        <v>138</v>
      </c>
      <c r="X4" s="367" t="s">
        <v>139</v>
      </c>
      <c r="Y4" s="367" t="s">
        <v>7</v>
      </c>
      <c r="Z4" s="368" t="s">
        <v>138</v>
      </c>
      <c r="AA4" s="367" t="s">
        <v>139</v>
      </c>
      <c r="AB4" s="364"/>
      <c r="AC4" s="364"/>
      <c r="AD4" s="364"/>
      <c r="AE4" s="364"/>
      <c r="AF4" s="364"/>
      <c r="AG4" s="364"/>
      <c r="AH4" s="364"/>
      <c r="AI4" s="364"/>
      <c r="AJ4" s="369"/>
    </row>
    <row r="5" spans="1:42" s="373" customFormat="1" ht="15.6" customHeight="1">
      <c r="A5" s="370" t="s">
        <v>7</v>
      </c>
      <c r="B5" s="371">
        <f>SUM(B6:B12)</f>
        <v>29</v>
      </c>
      <c r="C5" s="371">
        <f>SUM(C6:C12)</f>
        <v>218</v>
      </c>
      <c r="D5" s="371">
        <f t="shared" ref="D5:AJ5" si="0">SUM(D6:D12)</f>
        <v>27</v>
      </c>
      <c r="E5" s="371">
        <f t="shared" si="0"/>
        <v>21</v>
      </c>
      <c r="F5" s="371">
        <f t="shared" si="0"/>
        <v>6</v>
      </c>
      <c r="G5" s="371">
        <f t="shared" si="0"/>
        <v>0</v>
      </c>
      <c r="H5" s="371">
        <f t="shared" si="0"/>
        <v>0</v>
      </c>
      <c r="I5" s="371">
        <f t="shared" si="0"/>
        <v>0</v>
      </c>
      <c r="J5" s="371">
        <f t="shared" si="0"/>
        <v>20</v>
      </c>
      <c r="K5" s="371">
        <f t="shared" si="0"/>
        <v>20</v>
      </c>
      <c r="L5" s="371">
        <f t="shared" si="0"/>
        <v>0</v>
      </c>
      <c r="M5" s="371">
        <f t="shared" si="0"/>
        <v>1</v>
      </c>
      <c r="N5" s="371">
        <f t="shared" si="0"/>
        <v>1</v>
      </c>
      <c r="O5" s="371">
        <f t="shared" si="0"/>
        <v>0</v>
      </c>
      <c r="P5" s="371">
        <f t="shared" si="0"/>
        <v>22</v>
      </c>
      <c r="Q5" s="371">
        <f t="shared" si="0"/>
        <v>19</v>
      </c>
      <c r="R5" s="371">
        <f t="shared" si="0"/>
        <v>3</v>
      </c>
      <c r="S5" s="371">
        <f t="shared" si="0"/>
        <v>20</v>
      </c>
      <c r="T5" s="371">
        <f t="shared" si="0"/>
        <v>19</v>
      </c>
      <c r="U5" s="371">
        <f t="shared" si="0"/>
        <v>1</v>
      </c>
      <c r="V5" s="371">
        <f t="shared" si="0"/>
        <v>25</v>
      </c>
      <c r="W5" s="371">
        <f t="shared" si="0"/>
        <v>19</v>
      </c>
      <c r="X5" s="371">
        <f t="shared" si="0"/>
        <v>6</v>
      </c>
      <c r="Y5" s="371">
        <f t="shared" si="0"/>
        <v>20</v>
      </c>
      <c r="Z5" s="371">
        <f t="shared" si="0"/>
        <v>14</v>
      </c>
      <c r="AA5" s="371">
        <f t="shared" si="0"/>
        <v>6</v>
      </c>
      <c r="AB5" s="371">
        <f t="shared" si="0"/>
        <v>27</v>
      </c>
      <c r="AC5" s="371">
        <f t="shared" si="0"/>
        <v>0</v>
      </c>
      <c r="AD5" s="371">
        <f t="shared" si="0"/>
        <v>27</v>
      </c>
      <c r="AE5" s="371">
        <f t="shared" si="0"/>
        <v>0</v>
      </c>
      <c r="AF5" s="371">
        <f t="shared" si="0"/>
        <v>0</v>
      </c>
      <c r="AG5" s="371">
        <f t="shared" si="0"/>
        <v>0</v>
      </c>
      <c r="AH5" s="371">
        <f t="shared" si="0"/>
        <v>0</v>
      </c>
      <c r="AI5" s="371">
        <f t="shared" si="0"/>
        <v>0</v>
      </c>
      <c r="AJ5" s="371">
        <f t="shared" si="0"/>
        <v>29</v>
      </c>
      <c r="AK5" s="372"/>
    </row>
    <row r="6" spans="1:42" s="373" customFormat="1" ht="15.6" customHeight="1">
      <c r="A6" s="374" t="s">
        <v>0</v>
      </c>
      <c r="B6" s="375">
        <v>17</v>
      </c>
      <c r="C6" s="375">
        <v>174</v>
      </c>
      <c r="D6" s="375">
        <v>24</v>
      </c>
      <c r="E6" s="375">
        <v>19</v>
      </c>
      <c r="F6" s="375">
        <v>5</v>
      </c>
      <c r="G6" s="375">
        <v>0</v>
      </c>
      <c r="H6" s="375">
        <v>0</v>
      </c>
      <c r="I6" s="375">
        <v>0</v>
      </c>
      <c r="J6" s="375">
        <v>17</v>
      </c>
      <c r="K6" s="375">
        <v>17</v>
      </c>
      <c r="L6" s="375">
        <v>0</v>
      </c>
      <c r="M6" s="375">
        <v>0</v>
      </c>
      <c r="N6" s="375">
        <v>0</v>
      </c>
      <c r="O6" s="375">
        <v>0</v>
      </c>
      <c r="P6" s="375">
        <v>19</v>
      </c>
      <c r="Q6" s="375">
        <v>16</v>
      </c>
      <c r="R6" s="375">
        <v>3</v>
      </c>
      <c r="S6" s="375">
        <v>17</v>
      </c>
      <c r="T6" s="375">
        <v>17</v>
      </c>
      <c r="U6" s="375">
        <v>0</v>
      </c>
      <c r="V6" s="375">
        <v>22</v>
      </c>
      <c r="W6" s="375">
        <v>17</v>
      </c>
      <c r="X6" s="375">
        <v>5</v>
      </c>
      <c r="Y6" s="375">
        <v>5</v>
      </c>
      <c r="Z6" s="375">
        <v>5</v>
      </c>
      <c r="AA6" s="375">
        <v>0</v>
      </c>
      <c r="AB6" s="375">
        <v>24</v>
      </c>
      <c r="AC6" s="375">
        <v>0</v>
      </c>
      <c r="AD6" s="375">
        <v>24</v>
      </c>
      <c r="AE6" s="375">
        <v>0</v>
      </c>
      <c r="AF6" s="375">
        <v>0</v>
      </c>
      <c r="AG6" s="375">
        <v>0</v>
      </c>
      <c r="AH6" s="375">
        <v>0</v>
      </c>
      <c r="AI6" s="375">
        <v>0</v>
      </c>
      <c r="AJ6" s="375">
        <v>22</v>
      </c>
    </row>
    <row r="7" spans="1:42" s="376" customFormat="1" ht="15.6" customHeight="1">
      <c r="A7" s="374" t="s">
        <v>1</v>
      </c>
      <c r="B7" s="375">
        <v>0</v>
      </c>
      <c r="C7" s="375">
        <v>0</v>
      </c>
      <c r="D7" s="375">
        <v>0</v>
      </c>
      <c r="E7" s="375">
        <v>0</v>
      </c>
      <c r="F7" s="375">
        <v>0</v>
      </c>
      <c r="G7" s="375">
        <v>0</v>
      </c>
      <c r="H7" s="375">
        <v>0</v>
      </c>
      <c r="I7" s="375">
        <v>0</v>
      </c>
      <c r="J7" s="375">
        <v>0</v>
      </c>
      <c r="K7" s="375">
        <v>0</v>
      </c>
      <c r="L7" s="375">
        <v>0</v>
      </c>
      <c r="M7" s="375">
        <v>0</v>
      </c>
      <c r="N7" s="375">
        <v>0</v>
      </c>
      <c r="O7" s="375">
        <v>0</v>
      </c>
      <c r="P7" s="375">
        <v>0</v>
      </c>
      <c r="Q7" s="375">
        <v>0</v>
      </c>
      <c r="R7" s="375">
        <v>0</v>
      </c>
      <c r="S7" s="375">
        <v>0</v>
      </c>
      <c r="T7" s="375">
        <v>0</v>
      </c>
      <c r="U7" s="375">
        <v>0</v>
      </c>
      <c r="V7" s="375">
        <v>0</v>
      </c>
      <c r="W7" s="375">
        <v>0</v>
      </c>
      <c r="X7" s="375">
        <v>0</v>
      </c>
      <c r="Y7" s="375">
        <v>0</v>
      </c>
      <c r="Z7" s="375">
        <v>0</v>
      </c>
      <c r="AA7" s="375">
        <v>0</v>
      </c>
      <c r="AB7" s="375">
        <v>0</v>
      </c>
      <c r="AC7" s="375">
        <v>0</v>
      </c>
      <c r="AD7" s="375">
        <v>0</v>
      </c>
      <c r="AE7" s="375">
        <v>0</v>
      </c>
      <c r="AF7" s="375">
        <v>0</v>
      </c>
      <c r="AG7" s="375">
        <v>0</v>
      </c>
      <c r="AH7" s="375">
        <v>0</v>
      </c>
      <c r="AI7" s="375">
        <v>0</v>
      </c>
      <c r="AJ7" s="375">
        <v>0</v>
      </c>
      <c r="AP7" s="377"/>
    </row>
    <row r="8" spans="1:42" s="376" customFormat="1" ht="15.6" customHeight="1">
      <c r="A8" s="374" t="s">
        <v>2</v>
      </c>
      <c r="B8" s="375">
        <v>1</v>
      </c>
      <c r="C8" s="375">
        <v>8</v>
      </c>
      <c r="D8" s="375">
        <v>1</v>
      </c>
      <c r="E8" s="375">
        <v>1</v>
      </c>
      <c r="F8" s="375">
        <v>0</v>
      </c>
      <c r="G8" s="375">
        <v>0</v>
      </c>
      <c r="H8" s="375">
        <v>0</v>
      </c>
      <c r="I8" s="375">
        <v>0</v>
      </c>
      <c r="J8" s="375">
        <v>1</v>
      </c>
      <c r="K8" s="375">
        <v>1</v>
      </c>
      <c r="L8" s="375">
        <v>0</v>
      </c>
      <c r="M8" s="375">
        <v>0</v>
      </c>
      <c r="N8" s="375">
        <v>0</v>
      </c>
      <c r="O8" s="375">
        <v>0</v>
      </c>
      <c r="P8" s="375">
        <v>1</v>
      </c>
      <c r="Q8" s="375">
        <v>1</v>
      </c>
      <c r="R8" s="375">
        <v>0</v>
      </c>
      <c r="S8" s="375">
        <v>1</v>
      </c>
      <c r="T8" s="375">
        <v>1</v>
      </c>
      <c r="U8" s="375">
        <v>0</v>
      </c>
      <c r="V8" s="375">
        <v>1</v>
      </c>
      <c r="W8" s="375">
        <v>1</v>
      </c>
      <c r="X8" s="375">
        <v>0</v>
      </c>
      <c r="Y8" s="375">
        <v>0</v>
      </c>
      <c r="Z8" s="375">
        <v>0</v>
      </c>
      <c r="AA8" s="375">
        <v>0</v>
      </c>
      <c r="AB8" s="375">
        <v>1</v>
      </c>
      <c r="AC8" s="375">
        <v>0</v>
      </c>
      <c r="AD8" s="375">
        <v>1</v>
      </c>
      <c r="AE8" s="375">
        <v>0</v>
      </c>
      <c r="AF8" s="375">
        <v>0</v>
      </c>
      <c r="AG8" s="375">
        <v>0</v>
      </c>
      <c r="AH8" s="375">
        <v>0</v>
      </c>
      <c r="AI8" s="375">
        <v>0</v>
      </c>
      <c r="AJ8" s="375">
        <v>1</v>
      </c>
    </row>
    <row r="9" spans="1:42" s="376" customFormat="1" ht="15.6" customHeight="1">
      <c r="A9" s="374" t="s">
        <v>3</v>
      </c>
      <c r="B9" s="375">
        <v>3</v>
      </c>
      <c r="C9" s="375">
        <v>10</v>
      </c>
      <c r="D9" s="375">
        <v>0</v>
      </c>
      <c r="E9" s="375">
        <v>0</v>
      </c>
      <c r="F9" s="375">
        <v>0</v>
      </c>
      <c r="G9" s="375">
        <v>0</v>
      </c>
      <c r="H9" s="375">
        <v>0</v>
      </c>
      <c r="I9" s="375">
        <v>0</v>
      </c>
      <c r="J9" s="375">
        <v>0</v>
      </c>
      <c r="K9" s="375">
        <v>0</v>
      </c>
      <c r="L9" s="375">
        <v>0</v>
      </c>
      <c r="M9" s="375">
        <v>0</v>
      </c>
      <c r="N9" s="375">
        <v>0</v>
      </c>
      <c r="O9" s="375">
        <v>0</v>
      </c>
      <c r="P9" s="375">
        <v>0</v>
      </c>
      <c r="Q9" s="375">
        <v>0</v>
      </c>
      <c r="R9" s="375">
        <v>0</v>
      </c>
      <c r="S9" s="375">
        <v>0</v>
      </c>
      <c r="T9" s="375">
        <v>0</v>
      </c>
      <c r="U9" s="375">
        <v>0</v>
      </c>
      <c r="V9" s="375">
        <v>0</v>
      </c>
      <c r="W9" s="375">
        <v>0</v>
      </c>
      <c r="X9" s="375">
        <v>0</v>
      </c>
      <c r="Y9" s="375">
        <v>10</v>
      </c>
      <c r="Z9" s="375">
        <v>4</v>
      </c>
      <c r="AA9" s="375">
        <v>6</v>
      </c>
      <c r="AB9" s="375">
        <v>0</v>
      </c>
      <c r="AC9" s="375">
        <v>0</v>
      </c>
      <c r="AD9" s="375">
        <v>0</v>
      </c>
      <c r="AE9" s="375">
        <v>0</v>
      </c>
      <c r="AF9" s="375">
        <v>0</v>
      </c>
      <c r="AG9" s="375">
        <v>0</v>
      </c>
      <c r="AH9" s="375">
        <v>0</v>
      </c>
      <c r="AI9" s="375">
        <v>0</v>
      </c>
      <c r="AJ9" s="375">
        <v>0</v>
      </c>
    </row>
    <row r="10" spans="1:42" s="376" customFormat="1" ht="15.6" customHeight="1">
      <c r="A10" s="374" t="s">
        <v>4</v>
      </c>
      <c r="B10" s="375">
        <v>6</v>
      </c>
      <c r="C10" s="375">
        <v>24</v>
      </c>
      <c r="D10" s="375">
        <v>2</v>
      </c>
      <c r="E10" s="375">
        <v>1</v>
      </c>
      <c r="F10" s="375">
        <v>1</v>
      </c>
      <c r="G10" s="375">
        <v>0</v>
      </c>
      <c r="H10" s="375">
        <v>0</v>
      </c>
      <c r="I10" s="375">
        <v>0</v>
      </c>
      <c r="J10" s="375">
        <v>2</v>
      </c>
      <c r="K10" s="375">
        <v>2</v>
      </c>
      <c r="L10" s="375">
        <v>0</v>
      </c>
      <c r="M10" s="375">
        <v>1</v>
      </c>
      <c r="N10" s="375">
        <v>1</v>
      </c>
      <c r="O10" s="375">
        <v>0</v>
      </c>
      <c r="P10" s="375">
        <v>2</v>
      </c>
      <c r="Q10" s="375">
        <v>2</v>
      </c>
      <c r="R10" s="375">
        <v>0</v>
      </c>
      <c r="S10" s="375">
        <v>2</v>
      </c>
      <c r="T10" s="375">
        <v>1</v>
      </c>
      <c r="U10" s="375">
        <v>1</v>
      </c>
      <c r="V10" s="375">
        <v>2</v>
      </c>
      <c r="W10" s="375">
        <v>1</v>
      </c>
      <c r="X10" s="375">
        <v>1</v>
      </c>
      <c r="Y10" s="375">
        <v>3</v>
      </c>
      <c r="Z10" s="375">
        <v>3</v>
      </c>
      <c r="AA10" s="375">
        <v>0</v>
      </c>
      <c r="AB10" s="375">
        <v>2</v>
      </c>
      <c r="AC10" s="375">
        <v>0</v>
      </c>
      <c r="AD10" s="375">
        <v>2</v>
      </c>
      <c r="AE10" s="375">
        <v>0</v>
      </c>
      <c r="AF10" s="375">
        <v>0</v>
      </c>
      <c r="AG10" s="375">
        <v>0</v>
      </c>
      <c r="AH10" s="375">
        <v>0</v>
      </c>
      <c r="AI10" s="375">
        <v>0</v>
      </c>
      <c r="AJ10" s="375">
        <v>6</v>
      </c>
    </row>
    <row r="11" spans="1:42" s="376" customFormat="1" ht="15.6" customHeight="1">
      <c r="A11" s="374" t="s">
        <v>5</v>
      </c>
      <c r="B11" s="375">
        <v>0</v>
      </c>
      <c r="C11" s="375">
        <v>0</v>
      </c>
      <c r="D11" s="375">
        <v>0</v>
      </c>
      <c r="E11" s="375">
        <v>0</v>
      </c>
      <c r="F11" s="375">
        <v>0</v>
      </c>
      <c r="G11" s="375">
        <v>0</v>
      </c>
      <c r="H11" s="375">
        <v>0</v>
      </c>
      <c r="I11" s="375">
        <v>0</v>
      </c>
      <c r="J11" s="375">
        <v>0</v>
      </c>
      <c r="K11" s="375">
        <v>0</v>
      </c>
      <c r="L11" s="375">
        <v>0</v>
      </c>
      <c r="M11" s="375">
        <v>0</v>
      </c>
      <c r="N11" s="375">
        <v>0</v>
      </c>
      <c r="O11" s="375">
        <v>0</v>
      </c>
      <c r="P11" s="375">
        <v>0</v>
      </c>
      <c r="Q11" s="375">
        <v>0</v>
      </c>
      <c r="R11" s="375">
        <v>0</v>
      </c>
      <c r="S11" s="375">
        <v>0</v>
      </c>
      <c r="T11" s="375">
        <v>0</v>
      </c>
      <c r="U11" s="375">
        <v>0</v>
      </c>
      <c r="V11" s="375">
        <v>0</v>
      </c>
      <c r="W11" s="375">
        <v>0</v>
      </c>
      <c r="X11" s="375">
        <v>0</v>
      </c>
      <c r="Y11" s="375">
        <v>0</v>
      </c>
      <c r="Z11" s="375">
        <v>0</v>
      </c>
      <c r="AA11" s="375">
        <v>0</v>
      </c>
      <c r="AB11" s="375">
        <v>0</v>
      </c>
      <c r="AC11" s="375">
        <v>0</v>
      </c>
      <c r="AD11" s="375">
        <v>0</v>
      </c>
      <c r="AE11" s="375">
        <v>0</v>
      </c>
      <c r="AF11" s="375">
        <v>0</v>
      </c>
      <c r="AG11" s="375">
        <v>0</v>
      </c>
      <c r="AH11" s="375">
        <v>0</v>
      </c>
      <c r="AI11" s="375">
        <v>0</v>
      </c>
      <c r="AJ11" s="375">
        <v>0</v>
      </c>
    </row>
    <row r="12" spans="1:42" s="376" customFormat="1" ht="15.6" customHeight="1" thickBot="1">
      <c r="A12" s="378" t="s">
        <v>6</v>
      </c>
      <c r="B12" s="379">
        <v>2</v>
      </c>
      <c r="C12" s="380">
        <v>2</v>
      </c>
      <c r="D12" s="379">
        <v>0</v>
      </c>
      <c r="E12" s="379">
        <v>0</v>
      </c>
      <c r="F12" s="379">
        <v>0</v>
      </c>
      <c r="G12" s="379">
        <v>0</v>
      </c>
      <c r="H12" s="379">
        <v>0</v>
      </c>
      <c r="I12" s="379">
        <v>0</v>
      </c>
      <c r="J12" s="379">
        <v>0</v>
      </c>
      <c r="K12" s="379">
        <v>0</v>
      </c>
      <c r="L12" s="379">
        <v>0</v>
      </c>
      <c r="M12" s="379">
        <v>0</v>
      </c>
      <c r="N12" s="379">
        <v>0</v>
      </c>
      <c r="O12" s="379">
        <v>0</v>
      </c>
      <c r="P12" s="379">
        <v>0</v>
      </c>
      <c r="Q12" s="379">
        <v>0</v>
      </c>
      <c r="R12" s="379">
        <v>0</v>
      </c>
      <c r="S12" s="379">
        <v>0</v>
      </c>
      <c r="T12" s="379">
        <v>0</v>
      </c>
      <c r="U12" s="379">
        <v>0</v>
      </c>
      <c r="V12" s="379">
        <v>0</v>
      </c>
      <c r="W12" s="379">
        <v>0</v>
      </c>
      <c r="X12" s="379">
        <v>0</v>
      </c>
      <c r="Y12" s="379">
        <v>2</v>
      </c>
      <c r="Z12" s="379">
        <v>2</v>
      </c>
      <c r="AA12" s="379">
        <v>0</v>
      </c>
      <c r="AB12" s="380">
        <v>0</v>
      </c>
      <c r="AC12" s="379">
        <v>0</v>
      </c>
      <c r="AD12" s="380">
        <v>0</v>
      </c>
      <c r="AE12" s="380">
        <v>0</v>
      </c>
      <c r="AF12" s="380">
        <v>0</v>
      </c>
      <c r="AG12" s="379">
        <v>0</v>
      </c>
      <c r="AH12" s="379">
        <v>0</v>
      </c>
      <c r="AI12" s="379">
        <v>0</v>
      </c>
      <c r="AJ12" s="379">
        <v>0</v>
      </c>
    </row>
    <row r="13" spans="1:42" s="382" customFormat="1" ht="32.450000000000003" customHeight="1">
      <c r="A13" s="381" t="s">
        <v>161</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row>
    <row r="14" spans="1:42" s="22" customFormat="1" ht="15" customHeight="1">
      <c r="A14" s="336" t="s">
        <v>15</v>
      </c>
      <c r="B14" s="336"/>
      <c r="C14" s="336"/>
      <c r="AF14" s="383"/>
      <c r="AG14" s="24"/>
    </row>
    <row r="15" spans="1:42" s="94" customFormat="1"/>
  </sheetData>
  <mergeCells count="23">
    <mergeCell ref="A13:AJ13"/>
    <mergeCell ref="AI2:AI4"/>
    <mergeCell ref="AJ2:AJ4"/>
    <mergeCell ref="D3:F3"/>
    <mergeCell ref="G3:I3"/>
    <mergeCell ref="J3:L3"/>
    <mergeCell ref="M3:O3"/>
    <mergeCell ref="P3:R3"/>
    <mergeCell ref="S3:U3"/>
    <mergeCell ref="V3:X3"/>
    <mergeCell ref="Y3:AA3"/>
    <mergeCell ref="AC2:AC4"/>
    <mergeCell ref="AD2:AD4"/>
    <mergeCell ref="AE2:AE4"/>
    <mergeCell ref="AF2:AF4"/>
    <mergeCell ref="AG2:AG4"/>
    <mergeCell ref="AH2:AH4"/>
    <mergeCell ref="A2:A4"/>
    <mergeCell ref="B2:B4"/>
    <mergeCell ref="C2:C4"/>
    <mergeCell ref="D2:X2"/>
    <mergeCell ref="Y2:AA2"/>
    <mergeCell ref="AB2:AB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
  <sheetViews>
    <sheetView showGridLines="0" showZeros="0" zoomScaleNormal="100" zoomScaleSheetLayoutView="75" workbookViewId="0"/>
  </sheetViews>
  <sheetFormatPr defaultColWidth="8.875" defaultRowHeight="13.5"/>
  <cols>
    <col min="1" max="1" width="3.125" customWidth="1"/>
    <col min="2" max="2" width="2.25" customWidth="1"/>
    <col min="3" max="3" width="2.875" customWidth="1"/>
    <col min="4" max="5" width="2.25" style="94" customWidth="1"/>
    <col min="6" max="6" width="2.125" style="94" customWidth="1"/>
    <col min="7" max="8" width="2.25" style="94" customWidth="1"/>
    <col min="9" max="9" width="2.125" style="94" customWidth="1"/>
    <col min="10" max="11" width="2.25" style="94" customWidth="1"/>
    <col min="12" max="12" width="2.125" style="94" customWidth="1"/>
    <col min="13" max="14" width="2.25" style="94" customWidth="1"/>
    <col min="15" max="15" width="2.125" style="94" customWidth="1"/>
    <col min="16" max="17" width="2.25" style="94" customWidth="1"/>
    <col min="18" max="18" width="2.125" style="94" customWidth="1"/>
    <col min="19" max="26" width="2.25" style="384" customWidth="1"/>
    <col min="27" max="27" width="2.125" style="384" customWidth="1"/>
    <col min="28" max="30" width="2.125" customWidth="1"/>
    <col min="31" max="35" width="2.125" style="89" customWidth="1"/>
    <col min="36" max="36" width="2.25" style="89" customWidth="1"/>
    <col min="37" max="41" width="2.125" style="89" customWidth="1"/>
    <col min="42" max="72" width="5.625" customWidth="1"/>
  </cols>
  <sheetData>
    <row r="1" spans="1:41" s="10" customFormat="1" ht="15" customHeight="1" thickBot="1">
      <c r="A1" s="340" t="s">
        <v>162</v>
      </c>
      <c r="B1" s="340"/>
      <c r="C1" s="340"/>
      <c r="D1" s="339"/>
      <c r="E1" s="339"/>
      <c r="F1" s="339"/>
      <c r="G1" s="339"/>
      <c r="H1" s="339"/>
      <c r="I1" s="266"/>
      <c r="J1" s="266"/>
      <c r="K1" s="266"/>
      <c r="L1" s="266"/>
      <c r="M1" s="266"/>
      <c r="N1" s="266"/>
      <c r="O1" s="266"/>
      <c r="P1" s="266"/>
      <c r="Q1" s="266"/>
      <c r="R1" s="266"/>
      <c r="AE1" s="266"/>
      <c r="AF1" s="266"/>
      <c r="AG1" s="266"/>
      <c r="AH1" s="266"/>
      <c r="AI1" s="266"/>
      <c r="AJ1" s="266"/>
      <c r="AK1" s="22"/>
      <c r="AL1" s="266"/>
      <c r="AM1" s="266"/>
      <c r="AN1" s="266"/>
      <c r="AO1" s="266"/>
    </row>
    <row r="2" spans="1:41" s="351" customFormat="1" ht="57" customHeight="1">
      <c r="A2" s="385"/>
      <c r="B2" s="386" t="s">
        <v>120</v>
      </c>
      <c r="C2" s="386" t="s">
        <v>121</v>
      </c>
      <c r="D2" s="387" t="s">
        <v>163</v>
      </c>
      <c r="E2" s="387"/>
      <c r="F2" s="387"/>
      <c r="G2" s="387"/>
      <c r="H2" s="387"/>
      <c r="I2" s="387"/>
      <c r="J2" s="387"/>
      <c r="K2" s="387"/>
      <c r="L2" s="387"/>
      <c r="M2" s="387"/>
      <c r="N2" s="387"/>
      <c r="O2" s="387"/>
      <c r="P2" s="387"/>
      <c r="Q2" s="387"/>
      <c r="R2" s="387"/>
      <c r="S2" s="387"/>
      <c r="T2" s="387"/>
      <c r="U2" s="387"/>
      <c r="V2" s="388" t="s">
        <v>164</v>
      </c>
      <c r="W2" s="389"/>
      <c r="X2" s="390"/>
      <c r="Y2" s="391" t="s">
        <v>165</v>
      </c>
      <c r="Z2" s="392"/>
      <c r="AA2" s="392"/>
      <c r="AB2" s="391" t="s">
        <v>166</v>
      </c>
      <c r="AC2" s="392"/>
      <c r="AD2" s="392"/>
      <c r="AE2" s="393" t="s">
        <v>167</v>
      </c>
      <c r="AF2" s="394" t="s">
        <v>168</v>
      </c>
      <c r="AG2" s="395" t="s">
        <v>169</v>
      </c>
      <c r="AH2" s="394" t="s">
        <v>170</v>
      </c>
      <c r="AI2" s="394" t="s">
        <v>171</v>
      </c>
      <c r="AJ2" s="394" t="s">
        <v>172</v>
      </c>
      <c r="AK2" s="396" t="s">
        <v>173</v>
      </c>
      <c r="AL2" s="397" t="s">
        <v>174</v>
      </c>
      <c r="AM2" s="397" t="s">
        <v>175</v>
      </c>
      <c r="AN2" s="397" t="s">
        <v>176</v>
      </c>
      <c r="AO2" s="396" t="s">
        <v>177</v>
      </c>
    </row>
    <row r="3" spans="1:41" s="351" customFormat="1" ht="20.100000000000001" customHeight="1">
      <c r="A3" s="398"/>
      <c r="B3" s="399"/>
      <c r="C3" s="399"/>
      <c r="D3" s="400" t="s">
        <v>178</v>
      </c>
      <c r="E3" s="400"/>
      <c r="F3" s="400"/>
      <c r="G3" s="401" t="s">
        <v>179</v>
      </c>
      <c r="H3" s="401"/>
      <c r="I3" s="401"/>
      <c r="J3" s="401" t="s">
        <v>180</v>
      </c>
      <c r="K3" s="401"/>
      <c r="L3" s="401"/>
      <c r="M3" s="401" t="s">
        <v>170</v>
      </c>
      <c r="N3" s="401"/>
      <c r="O3" s="401"/>
      <c r="P3" s="401" t="s">
        <v>171</v>
      </c>
      <c r="Q3" s="401"/>
      <c r="R3" s="401"/>
      <c r="S3" s="400" t="s">
        <v>123</v>
      </c>
      <c r="T3" s="400"/>
      <c r="U3" s="400"/>
      <c r="V3" s="400" t="s">
        <v>123</v>
      </c>
      <c r="W3" s="400"/>
      <c r="X3" s="400"/>
      <c r="Y3" s="400" t="s">
        <v>123</v>
      </c>
      <c r="Z3" s="400"/>
      <c r="AA3" s="400"/>
      <c r="AB3" s="400" t="s">
        <v>123</v>
      </c>
      <c r="AC3" s="400"/>
      <c r="AD3" s="400"/>
      <c r="AE3" s="125"/>
      <c r="AF3" s="114"/>
      <c r="AG3" s="127"/>
      <c r="AH3" s="114"/>
      <c r="AI3" s="114"/>
      <c r="AJ3" s="114"/>
      <c r="AK3" s="402"/>
      <c r="AL3" s="112"/>
      <c r="AM3" s="112"/>
      <c r="AN3" s="112"/>
      <c r="AO3" s="402"/>
    </row>
    <row r="4" spans="1:41" s="351" customFormat="1" ht="23.1" customHeight="1" thickBot="1">
      <c r="A4" s="403"/>
      <c r="B4" s="404"/>
      <c r="C4" s="404"/>
      <c r="D4" s="405" t="s">
        <v>7</v>
      </c>
      <c r="E4" s="406" t="s">
        <v>138</v>
      </c>
      <c r="F4" s="405" t="s">
        <v>139</v>
      </c>
      <c r="G4" s="405" t="s">
        <v>7</v>
      </c>
      <c r="H4" s="406" t="s">
        <v>138</v>
      </c>
      <c r="I4" s="405" t="s">
        <v>139</v>
      </c>
      <c r="J4" s="405" t="s">
        <v>7</v>
      </c>
      <c r="K4" s="406" t="s">
        <v>138</v>
      </c>
      <c r="L4" s="405" t="s">
        <v>139</v>
      </c>
      <c r="M4" s="405" t="s">
        <v>7</v>
      </c>
      <c r="N4" s="406" t="s">
        <v>138</v>
      </c>
      <c r="O4" s="405" t="s">
        <v>139</v>
      </c>
      <c r="P4" s="405" t="s">
        <v>7</v>
      </c>
      <c r="Q4" s="406" t="s">
        <v>138</v>
      </c>
      <c r="R4" s="405" t="s">
        <v>139</v>
      </c>
      <c r="S4" s="407" t="s">
        <v>7</v>
      </c>
      <c r="T4" s="408" t="s">
        <v>138</v>
      </c>
      <c r="U4" s="407" t="s">
        <v>139</v>
      </c>
      <c r="V4" s="407" t="s">
        <v>7</v>
      </c>
      <c r="W4" s="408" t="s">
        <v>138</v>
      </c>
      <c r="X4" s="407" t="s">
        <v>139</v>
      </c>
      <c r="Y4" s="407" t="s">
        <v>7</v>
      </c>
      <c r="Z4" s="408" t="s">
        <v>138</v>
      </c>
      <c r="AA4" s="407" t="s">
        <v>139</v>
      </c>
      <c r="AB4" s="405" t="s">
        <v>7</v>
      </c>
      <c r="AC4" s="406" t="s">
        <v>138</v>
      </c>
      <c r="AD4" s="409" t="s">
        <v>139</v>
      </c>
      <c r="AE4" s="410"/>
      <c r="AF4" s="411"/>
      <c r="AG4" s="412"/>
      <c r="AH4" s="411"/>
      <c r="AI4" s="411"/>
      <c r="AJ4" s="411"/>
      <c r="AK4" s="413"/>
      <c r="AL4" s="414"/>
      <c r="AM4" s="414"/>
      <c r="AN4" s="414"/>
      <c r="AO4" s="413"/>
    </row>
    <row r="5" spans="1:41" s="376" customFormat="1" ht="15.6" customHeight="1">
      <c r="A5" s="415" t="s">
        <v>7</v>
      </c>
      <c r="B5" s="416">
        <f>SUM(B6+B7+B8+B9+B10+B11+B12)</f>
        <v>17</v>
      </c>
      <c r="C5" s="416">
        <f t="shared" ref="C5:AC5" si="0">SUM(C6+C7+C8+C9+C10+C11+C12)</f>
        <v>271</v>
      </c>
      <c r="D5" s="416">
        <f t="shared" si="0"/>
        <v>11</v>
      </c>
      <c r="E5" s="416">
        <f t="shared" si="0"/>
        <v>11</v>
      </c>
      <c r="F5" s="416">
        <f t="shared" si="0"/>
        <v>0</v>
      </c>
      <c r="G5" s="416">
        <f t="shared" si="0"/>
        <v>11</v>
      </c>
      <c r="H5" s="416">
        <f t="shared" si="0"/>
        <v>11</v>
      </c>
      <c r="I5" s="416">
        <f t="shared" si="0"/>
        <v>0</v>
      </c>
      <c r="J5" s="416">
        <f t="shared" si="0"/>
        <v>11</v>
      </c>
      <c r="K5" s="416">
        <f t="shared" si="0"/>
        <v>11</v>
      </c>
      <c r="L5" s="416">
        <f t="shared" si="0"/>
        <v>0</v>
      </c>
      <c r="M5" s="416">
        <f t="shared" si="0"/>
        <v>11</v>
      </c>
      <c r="N5" s="416">
        <f t="shared" si="0"/>
        <v>11</v>
      </c>
      <c r="O5" s="416">
        <f t="shared" si="0"/>
        <v>0</v>
      </c>
      <c r="P5" s="416">
        <f t="shared" si="0"/>
        <v>11</v>
      </c>
      <c r="Q5" s="416">
        <f t="shared" si="0"/>
        <v>11</v>
      </c>
      <c r="R5" s="416">
        <f t="shared" si="0"/>
        <v>0</v>
      </c>
      <c r="S5" s="416">
        <f t="shared" si="0"/>
        <v>64</v>
      </c>
      <c r="T5" s="416">
        <f t="shared" si="0"/>
        <v>43</v>
      </c>
      <c r="U5" s="416">
        <f t="shared" si="0"/>
        <v>21</v>
      </c>
      <c r="V5" s="416">
        <f t="shared" si="0"/>
        <v>88</v>
      </c>
      <c r="W5" s="416">
        <f t="shared" si="0"/>
        <v>60</v>
      </c>
      <c r="X5" s="416">
        <f t="shared" si="0"/>
        <v>28</v>
      </c>
      <c r="Y5" s="416">
        <f t="shared" si="0"/>
        <v>16</v>
      </c>
      <c r="Z5" s="416">
        <f t="shared" si="0"/>
        <v>12</v>
      </c>
      <c r="AA5" s="416">
        <f t="shared" si="0"/>
        <v>4</v>
      </c>
      <c r="AB5" s="416">
        <f t="shared" si="0"/>
        <v>3</v>
      </c>
      <c r="AC5" s="416">
        <f t="shared" si="0"/>
        <v>3</v>
      </c>
      <c r="AD5" s="417" t="s">
        <v>117</v>
      </c>
      <c r="AE5" s="417" t="s">
        <v>117</v>
      </c>
      <c r="AF5" s="417" t="s">
        <v>117</v>
      </c>
      <c r="AG5" s="417" t="s">
        <v>117</v>
      </c>
      <c r="AH5" s="417" t="s">
        <v>117</v>
      </c>
      <c r="AI5" s="417" t="s">
        <v>117</v>
      </c>
      <c r="AJ5" s="417" t="s">
        <v>117</v>
      </c>
      <c r="AK5" s="417" t="s">
        <v>117</v>
      </c>
      <c r="AL5" s="417" t="s">
        <v>117</v>
      </c>
      <c r="AM5" s="417" t="s">
        <v>117</v>
      </c>
      <c r="AN5" s="417" t="s">
        <v>117</v>
      </c>
      <c r="AO5" s="417" t="s">
        <v>117</v>
      </c>
    </row>
    <row r="6" spans="1:41" s="376" customFormat="1" ht="15.6" customHeight="1">
      <c r="A6" s="154" t="s">
        <v>0</v>
      </c>
      <c r="B6" s="375">
        <v>1</v>
      </c>
      <c r="C6" s="375">
        <v>5</v>
      </c>
      <c r="D6" s="375">
        <v>0</v>
      </c>
      <c r="E6" s="375">
        <v>0</v>
      </c>
      <c r="F6" s="375">
        <v>0</v>
      </c>
      <c r="G6" s="375">
        <v>0</v>
      </c>
      <c r="H6" s="375">
        <v>0</v>
      </c>
      <c r="I6" s="375">
        <v>0</v>
      </c>
      <c r="J6" s="375">
        <v>0</v>
      </c>
      <c r="K6" s="375">
        <v>0</v>
      </c>
      <c r="L6" s="375">
        <v>0</v>
      </c>
      <c r="M6" s="375">
        <v>0</v>
      </c>
      <c r="N6" s="375">
        <v>0</v>
      </c>
      <c r="O6" s="375">
        <v>0</v>
      </c>
      <c r="P6" s="375">
        <v>0</v>
      </c>
      <c r="Q6" s="375">
        <v>0</v>
      </c>
      <c r="R6" s="375">
        <v>0</v>
      </c>
      <c r="S6" s="375">
        <v>0</v>
      </c>
      <c r="T6" s="375">
        <v>0</v>
      </c>
      <c r="U6" s="375">
        <v>0</v>
      </c>
      <c r="V6" s="375">
        <v>4</v>
      </c>
      <c r="W6" s="375">
        <v>1</v>
      </c>
      <c r="X6" s="375">
        <v>3</v>
      </c>
      <c r="Y6" s="375">
        <v>1</v>
      </c>
      <c r="Z6" s="375">
        <v>1</v>
      </c>
      <c r="AA6" s="375">
        <v>0</v>
      </c>
      <c r="AB6" s="375">
        <v>0</v>
      </c>
      <c r="AC6" s="375">
        <v>0</v>
      </c>
      <c r="AD6" s="375">
        <v>0</v>
      </c>
      <c r="AE6" s="418">
        <v>0</v>
      </c>
      <c r="AF6" s="419">
        <v>0</v>
      </c>
      <c r="AG6" s="419">
        <v>0</v>
      </c>
      <c r="AH6" s="419">
        <v>0</v>
      </c>
      <c r="AI6" s="419">
        <v>0</v>
      </c>
      <c r="AJ6" s="419">
        <v>0</v>
      </c>
      <c r="AK6" s="418">
        <v>0</v>
      </c>
      <c r="AL6" s="418">
        <v>0</v>
      </c>
      <c r="AM6" s="418">
        <v>0</v>
      </c>
      <c r="AN6" s="418">
        <v>0</v>
      </c>
      <c r="AO6" s="418">
        <v>0</v>
      </c>
    </row>
    <row r="7" spans="1:41" s="376" customFormat="1" ht="15.6" customHeight="1">
      <c r="A7" s="154" t="s">
        <v>1</v>
      </c>
      <c r="B7" s="375">
        <v>3</v>
      </c>
      <c r="C7" s="375">
        <v>35</v>
      </c>
      <c r="D7" s="375">
        <v>0</v>
      </c>
      <c r="E7" s="375">
        <v>0</v>
      </c>
      <c r="F7" s="375">
        <v>0</v>
      </c>
      <c r="G7" s="375">
        <v>0</v>
      </c>
      <c r="H7" s="375">
        <v>0</v>
      </c>
      <c r="I7" s="375">
        <v>0</v>
      </c>
      <c r="J7" s="375">
        <v>0</v>
      </c>
      <c r="K7" s="375">
        <v>0</v>
      </c>
      <c r="L7" s="375">
        <v>0</v>
      </c>
      <c r="M7" s="375">
        <v>0</v>
      </c>
      <c r="N7" s="375">
        <v>0</v>
      </c>
      <c r="O7" s="375">
        <v>0</v>
      </c>
      <c r="P7" s="375">
        <v>0</v>
      </c>
      <c r="Q7" s="375">
        <v>0</v>
      </c>
      <c r="R7" s="375">
        <v>0</v>
      </c>
      <c r="S7" s="375">
        <v>6</v>
      </c>
      <c r="T7" s="375">
        <v>6</v>
      </c>
      <c r="U7" s="375">
        <v>0</v>
      </c>
      <c r="V7" s="375">
        <v>16</v>
      </c>
      <c r="W7" s="375">
        <v>15</v>
      </c>
      <c r="X7" s="375">
        <v>1</v>
      </c>
      <c r="Y7" s="375">
        <v>10</v>
      </c>
      <c r="Z7" s="375">
        <v>9</v>
      </c>
      <c r="AA7" s="375">
        <v>1</v>
      </c>
      <c r="AB7" s="375">
        <v>3</v>
      </c>
      <c r="AC7" s="375">
        <v>3</v>
      </c>
      <c r="AD7" s="375">
        <v>0</v>
      </c>
      <c r="AE7" s="375">
        <v>0</v>
      </c>
      <c r="AF7" s="375">
        <v>0</v>
      </c>
      <c r="AG7" s="375">
        <v>0</v>
      </c>
      <c r="AH7" s="375">
        <v>0</v>
      </c>
      <c r="AI7" s="375">
        <v>0</v>
      </c>
      <c r="AJ7" s="420">
        <v>0</v>
      </c>
      <c r="AK7" s="375">
        <v>0</v>
      </c>
      <c r="AL7" s="375">
        <v>0</v>
      </c>
      <c r="AM7" s="375">
        <v>0</v>
      </c>
      <c r="AN7" s="375">
        <v>0</v>
      </c>
      <c r="AO7" s="375">
        <v>0</v>
      </c>
    </row>
    <row r="8" spans="1:41" s="376" customFormat="1" ht="15.6" customHeight="1">
      <c r="A8" s="154" t="s">
        <v>2</v>
      </c>
      <c r="B8" s="375">
        <v>7</v>
      </c>
      <c r="C8" s="375">
        <v>83</v>
      </c>
      <c r="D8" s="375">
        <v>0</v>
      </c>
      <c r="E8" s="375">
        <v>0</v>
      </c>
      <c r="F8" s="375">
        <v>0</v>
      </c>
      <c r="G8" s="375">
        <v>0</v>
      </c>
      <c r="H8" s="375">
        <v>0</v>
      </c>
      <c r="I8" s="375">
        <v>0</v>
      </c>
      <c r="J8" s="375">
        <v>0</v>
      </c>
      <c r="K8" s="375">
        <v>0</v>
      </c>
      <c r="L8" s="375">
        <v>0</v>
      </c>
      <c r="M8" s="375">
        <v>0</v>
      </c>
      <c r="N8" s="375">
        <v>0</v>
      </c>
      <c r="O8" s="375">
        <v>0</v>
      </c>
      <c r="P8" s="375">
        <v>0</v>
      </c>
      <c r="Q8" s="375">
        <v>0</v>
      </c>
      <c r="R8" s="375">
        <v>0</v>
      </c>
      <c r="S8" s="375">
        <v>34</v>
      </c>
      <c r="T8" s="375">
        <v>30</v>
      </c>
      <c r="U8" s="375">
        <v>4</v>
      </c>
      <c r="V8" s="375">
        <v>48</v>
      </c>
      <c r="W8" s="375">
        <v>28</v>
      </c>
      <c r="X8" s="375">
        <v>20</v>
      </c>
      <c r="Y8" s="375">
        <v>1</v>
      </c>
      <c r="Z8" s="375">
        <v>0</v>
      </c>
      <c r="AA8" s="375">
        <v>1</v>
      </c>
      <c r="AB8" s="375">
        <v>0</v>
      </c>
      <c r="AC8" s="375">
        <v>0</v>
      </c>
      <c r="AD8" s="375">
        <v>0</v>
      </c>
      <c r="AE8" s="375">
        <v>0</v>
      </c>
      <c r="AF8" s="375">
        <v>0</v>
      </c>
      <c r="AG8" s="375">
        <v>0</v>
      </c>
      <c r="AH8" s="375">
        <v>0</v>
      </c>
      <c r="AI8" s="375">
        <v>0</v>
      </c>
      <c r="AJ8" s="375">
        <v>0</v>
      </c>
      <c r="AK8" s="375">
        <v>0</v>
      </c>
      <c r="AL8" s="375">
        <v>0</v>
      </c>
      <c r="AM8" s="375">
        <v>0</v>
      </c>
      <c r="AN8" s="375">
        <v>0</v>
      </c>
      <c r="AO8" s="375">
        <v>0</v>
      </c>
    </row>
    <row r="9" spans="1:41" s="376" customFormat="1" ht="15.6" customHeight="1">
      <c r="A9" s="154" t="s">
        <v>3</v>
      </c>
      <c r="B9" s="375">
        <v>5</v>
      </c>
      <c r="C9" s="375">
        <v>138</v>
      </c>
      <c r="D9" s="375">
        <v>11</v>
      </c>
      <c r="E9" s="375">
        <v>11</v>
      </c>
      <c r="F9" s="375">
        <v>0</v>
      </c>
      <c r="G9" s="375">
        <v>11</v>
      </c>
      <c r="H9" s="375">
        <v>11</v>
      </c>
      <c r="I9" s="375">
        <v>0</v>
      </c>
      <c r="J9" s="375">
        <v>11</v>
      </c>
      <c r="K9" s="375">
        <v>11</v>
      </c>
      <c r="L9" s="375">
        <v>0</v>
      </c>
      <c r="M9" s="375">
        <v>11</v>
      </c>
      <c r="N9" s="375">
        <v>11</v>
      </c>
      <c r="O9" s="375">
        <v>0</v>
      </c>
      <c r="P9" s="375">
        <v>11</v>
      </c>
      <c r="Q9" s="375">
        <v>11</v>
      </c>
      <c r="R9" s="375">
        <v>0</v>
      </c>
      <c r="S9" s="375">
        <v>23</v>
      </c>
      <c r="T9" s="375">
        <v>6</v>
      </c>
      <c r="U9" s="375">
        <v>17</v>
      </c>
      <c r="V9" s="375">
        <v>12</v>
      </c>
      <c r="W9" s="375">
        <v>8</v>
      </c>
      <c r="X9" s="375">
        <v>4</v>
      </c>
      <c r="Y9" s="375">
        <v>3</v>
      </c>
      <c r="Z9" s="375">
        <v>1</v>
      </c>
      <c r="AA9" s="375">
        <v>2</v>
      </c>
      <c r="AB9" s="375">
        <v>0</v>
      </c>
      <c r="AC9" s="375">
        <v>0</v>
      </c>
      <c r="AD9" s="375">
        <v>0</v>
      </c>
      <c r="AE9" s="375">
        <v>3</v>
      </c>
      <c r="AF9" s="375">
        <v>3</v>
      </c>
      <c r="AG9" s="375">
        <v>3</v>
      </c>
      <c r="AH9" s="375">
        <v>3</v>
      </c>
      <c r="AI9" s="375">
        <v>6</v>
      </c>
      <c r="AJ9" s="375">
        <v>14</v>
      </c>
      <c r="AK9" s="375">
        <v>3</v>
      </c>
      <c r="AL9" s="375">
        <v>3</v>
      </c>
      <c r="AM9" s="375">
        <v>3</v>
      </c>
      <c r="AN9" s="375">
        <v>3</v>
      </c>
      <c r="AO9" s="375">
        <v>1</v>
      </c>
    </row>
    <row r="10" spans="1:41" s="376" customFormat="1" ht="15.6" customHeight="1">
      <c r="A10" s="154" t="s">
        <v>4</v>
      </c>
      <c r="B10" s="375">
        <v>0</v>
      </c>
      <c r="C10" s="375">
        <v>0</v>
      </c>
      <c r="D10" s="375">
        <v>0</v>
      </c>
      <c r="E10" s="375">
        <v>0</v>
      </c>
      <c r="F10" s="375">
        <v>0</v>
      </c>
      <c r="G10" s="375">
        <v>0</v>
      </c>
      <c r="H10" s="375">
        <v>0</v>
      </c>
      <c r="I10" s="375">
        <v>0</v>
      </c>
      <c r="J10" s="375">
        <v>0</v>
      </c>
      <c r="K10" s="375">
        <v>0</v>
      </c>
      <c r="L10" s="375">
        <v>0</v>
      </c>
      <c r="M10" s="375">
        <v>0</v>
      </c>
      <c r="N10" s="375">
        <v>0</v>
      </c>
      <c r="O10" s="375">
        <v>0</v>
      </c>
      <c r="P10" s="375">
        <v>0</v>
      </c>
      <c r="Q10" s="375">
        <v>0</v>
      </c>
      <c r="R10" s="375">
        <v>0</v>
      </c>
      <c r="S10" s="375">
        <v>0</v>
      </c>
      <c r="T10" s="375">
        <v>0</v>
      </c>
      <c r="U10" s="375">
        <v>0</v>
      </c>
      <c r="V10" s="375">
        <v>0</v>
      </c>
      <c r="W10" s="375">
        <v>0</v>
      </c>
      <c r="X10" s="375">
        <v>0</v>
      </c>
      <c r="Y10" s="375">
        <v>0</v>
      </c>
      <c r="Z10" s="375">
        <v>0</v>
      </c>
      <c r="AA10" s="375">
        <v>0</v>
      </c>
      <c r="AB10" s="375">
        <v>0</v>
      </c>
      <c r="AC10" s="375">
        <v>0</v>
      </c>
      <c r="AD10" s="375">
        <v>0</v>
      </c>
      <c r="AE10" s="375">
        <v>0</v>
      </c>
      <c r="AF10" s="375">
        <v>0</v>
      </c>
      <c r="AG10" s="375">
        <v>0</v>
      </c>
      <c r="AH10" s="375">
        <v>0</v>
      </c>
      <c r="AI10" s="375">
        <v>0</v>
      </c>
      <c r="AJ10" s="375">
        <v>0</v>
      </c>
      <c r="AK10" s="375">
        <v>0</v>
      </c>
      <c r="AL10" s="375">
        <v>0</v>
      </c>
      <c r="AM10" s="375">
        <v>0</v>
      </c>
      <c r="AN10" s="375">
        <v>0</v>
      </c>
      <c r="AO10" s="375">
        <v>0</v>
      </c>
    </row>
    <row r="11" spans="1:41" s="376" customFormat="1" ht="15.6" customHeight="1">
      <c r="A11" s="154" t="s">
        <v>5</v>
      </c>
      <c r="B11" s="375">
        <v>0</v>
      </c>
      <c r="C11" s="375">
        <v>0</v>
      </c>
      <c r="D11" s="375">
        <v>0</v>
      </c>
      <c r="E11" s="375">
        <v>0</v>
      </c>
      <c r="F11" s="375">
        <v>0</v>
      </c>
      <c r="G11" s="375">
        <v>0</v>
      </c>
      <c r="H11" s="375">
        <v>0</v>
      </c>
      <c r="I11" s="375">
        <v>0</v>
      </c>
      <c r="J11" s="375">
        <v>0</v>
      </c>
      <c r="K11" s="375">
        <v>0</v>
      </c>
      <c r="L11" s="375">
        <v>0</v>
      </c>
      <c r="M11" s="375">
        <v>0</v>
      </c>
      <c r="N11" s="375">
        <v>0</v>
      </c>
      <c r="O11" s="375">
        <v>0</v>
      </c>
      <c r="P11" s="375">
        <v>0</v>
      </c>
      <c r="Q11" s="375">
        <v>0</v>
      </c>
      <c r="R11" s="375">
        <v>0</v>
      </c>
      <c r="S11" s="375">
        <v>0</v>
      </c>
      <c r="T11" s="375">
        <v>0</v>
      </c>
      <c r="U11" s="375">
        <v>0</v>
      </c>
      <c r="V11" s="375">
        <v>0</v>
      </c>
      <c r="W11" s="375">
        <v>0</v>
      </c>
      <c r="X11" s="375">
        <v>0</v>
      </c>
      <c r="Y11" s="375">
        <v>0</v>
      </c>
      <c r="Z11" s="375">
        <v>0</v>
      </c>
      <c r="AA11" s="375">
        <v>0</v>
      </c>
      <c r="AB11" s="375">
        <v>0</v>
      </c>
      <c r="AC11" s="375">
        <v>0</v>
      </c>
      <c r="AD11" s="375">
        <v>0</v>
      </c>
      <c r="AE11" s="375">
        <v>0</v>
      </c>
      <c r="AF11" s="375">
        <v>0</v>
      </c>
      <c r="AG11" s="375">
        <v>0</v>
      </c>
      <c r="AH11" s="375">
        <v>0</v>
      </c>
      <c r="AI11" s="375">
        <v>0</v>
      </c>
      <c r="AJ11" s="375">
        <v>0</v>
      </c>
      <c r="AK11" s="375">
        <v>0</v>
      </c>
      <c r="AL11" s="375">
        <v>0</v>
      </c>
      <c r="AM11" s="375">
        <v>0</v>
      </c>
      <c r="AN11" s="375">
        <v>0</v>
      </c>
      <c r="AO11" s="375">
        <v>0</v>
      </c>
    </row>
    <row r="12" spans="1:41" s="376" customFormat="1" ht="15.6" customHeight="1" thickBot="1">
      <c r="A12" s="421" t="s">
        <v>6</v>
      </c>
      <c r="B12" s="379">
        <v>1</v>
      </c>
      <c r="C12" s="380">
        <v>10</v>
      </c>
      <c r="D12" s="375">
        <v>0</v>
      </c>
      <c r="E12" s="375">
        <v>0</v>
      </c>
      <c r="F12" s="375">
        <v>0</v>
      </c>
      <c r="G12" s="375">
        <v>0</v>
      </c>
      <c r="H12" s="375">
        <v>0</v>
      </c>
      <c r="I12" s="375">
        <v>0</v>
      </c>
      <c r="J12" s="375">
        <v>0</v>
      </c>
      <c r="K12" s="375">
        <v>0</v>
      </c>
      <c r="L12" s="375">
        <v>0</v>
      </c>
      <c r="M12" s="375">
        <v>0</v>
      </c>
      <c r="N12" s="375">
        <v>0</v>
      </c>
      <c r="O12" s="375">
        <v>0</v>
      </c>
      <c r="P12" s="375">
        <v>0</v>
      </c>
      <c r="Q12" s="375">
        <v>0</v>
      </c>
      <c r="R12" s="375">
        <v>0</v>
      </c>
      <c r="S12" s="375">
        <v>1</v>
      </c>
      <c r="T12" s="375">
        <v>1</v>
      </c>
      <c r="U12" s="375">
        <v>0</v>
      </c>
      <c r="V12" s="375">
        <v>8</v>
      </c>
      <c r="W12" s="375">
        <v>8</v>
      </c>
      <c r="X12" s="375">
        <v>0</v>
      </c>
      <c r="Y12" s="375">
        <v>1</v>
      </c>
      <c r="Z12" s="375">
        <v>1</v>
      </c>
      <c r="AA12" s="375">
        <v>0</v>
      </c>
      <c r="AB12" s="375">
        <v>0</v>
      </c>
      <c r="AC12" s="375">
        <v>0</v>
      </c>
      <c r="AD12" s="375">
        <v>0</v>
      </c>
      <c r="AE12" s="375">
        <v>0</v>
      </c>
      <c r="AF12" s="375">
        <v>0</v>
      </c>
      <c r="AG12" s="375">
        <v>0</v>
      </c>
      <c r="AH12" s="375">
        <v>0</v>
      </c>
      <c r="AI12" s="375">
        <v>0</v>
      </c>
      <c r="AJ12" s="375">
        <v>0</v>
      </c>
      <c r="AK12" s="375">
        <v>0</v>
      </c>
      <c r="AL12" s="375">
        <v>0</v>
      </c>
      <c r="AM12" s="375">
        <v>0</v>
      </c>
      <c r="AN12" s="375">
        <v>0</v>
      </c>
      <c r="AO12" s="375">
        <v>0</v>
      </c>
    </row>
    <row r="13" spans="1:41" s="5" customFormat="1" ht="45" customHeight="1">
      <c r="A13" s="422" t="s">
        <v>181</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row>
    <row r="14" spans="1:41" s="5" customFormat="1" ht="15" customHeight="1">
      <c r="A14" s="32" t="s">
        <v>15</v>
      </c>
      <c r="B14" s="32"/>
      <c r="C14" s="3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E14" s="22"/>
      <c r="AF14" s="22"/>
      <c r="AG14" s="22"/>
      <c r="AH14" s="22"/>
      <c r="AI14" s="22"/>
      <c r="AJ14" s="22"/>
      <c r="AK14" s="22"/>
      <c r="AL14" s="22"/>
      <c r="AM14" s="22"/>
      <c r="AN14" s="22"/>
      <c r="AO14" s="22"/>
    </row>
    <row r="15" spans="1:41">
      <c r="D15" s="266"/>
      <c r="E15" s="266"/>
      <c r="F15" s="266"/>
      <c r="G15" s="266"/>
      <c r="H15" s="266"/>
      <c r="I15" s="266"/>
      <c r="J15" s="266"/>
      <c r="K15" s="266"/>
      <c r="L15" s="266"/>
      <c r="M15" s="266"/>
      <c r="N15" s="266"/>
      <c r="O15" s="266"/>
      <c r="P15" s="266"/>
      <c r="Q15" s="266"/>
      <c r="R15" s="266"/>
      <c r="S15" s="10"/>
      <c r="T15" s="10"/>
      <c r="U15" s="10"/>
      <c r="V15" s="10"/>
      <c r="W15" s="10"/>
      <c r="X15" s="10"/>
      <c r="Y15" s="10"/>
      <c r="Z15" s="10"/>
      <c r="AA15" s="10"/>
    </row>
    <row r="19" spans="4:27">
      <c r="D19" s="89"/>
      <c r="E19" s="89"/>
      <c r="F19" s="89"/>
      <c r="G19" s="89"/>
      <c r="H19" s="89"/>
      <c r="I19" s="89"/>
      <c r="J19" s="89"/>
      <c r="K19" s="89"/>
      <c r="L19" s="89"/>
      <c r="M19" s="89"/>
      <c r="N19" s="89"/>
      <c r="O19" s="89"/>
      <c r="P19" s="89"/>
      <c r="Q19" s="89"/>
      <c r="R19" s="89"/>
      <c r="S19"/>
      <c r="T19"/>
      <c r="U19"/>
      <c r="V19"/>
      <c r="W19"/>
      <c r="X19"/>
      <c r="Y19"/>
      <c r="Z19"/>
      <c r="AA19"/>
    </row>
    <row r="20" spans="4:27">
      <c r="D20" s="89"/>
      <c r="E20" s="89"/>
      <c r="F20" s="89"/>
      <c r="G20" s="89"/>
      <c r="H20" s="89"/>
      <c r="I20" s="89"/>
      <c r="J20" s="89"/>
      <c r="K20" s="89"/>
      <c r="L20" s="89"/>
      <c r="M20" s="89"/>
      <c r="N20" s="89"/>
      <c r="O20" s="89"/>
      <c r="P20" s="89"/>
      <c r="Q20" s="89"/>
      <c r="R20" s="89"/>
      <c r="S20"/>
      <c r="T20"/>
      <c r="U20"/>
      <c r="V20"/>
      <c r="W20"/>
      <c r="X20"/>
      <c r="Y20"/>
      <c r="Z20"/>
      <c r="AA20"/>
    </row>
    <row r="21" spans="4:27">
      <c r="D21" s="89"/>
      <c r="E21" s="89"/>
      <c r="F21" s="89"/>
      <c r="G21" s="89"/>
      <c r="H21" s="89"/>
      <c r="I21" s="89"/>
      <c r="J21" s="89"/>
      <c r="K21" s="89"/>
      <c r="L21" s="89"/>
      <c r="M21" s="89"/>
      <c r="N21" s="89"/>
      <c r="O21" s="89"/>
      <c r="P21" s="89"/>
      <c r="Q21" s="89"/>
      <c r="R21" s="89"/>
      <c r="S21"/>
      <c r="T21"/>
      <c r="U21"/>
      <c r="V21"/>
      <c r="W21"/>
      <c r="X21"/>
      <c r="Y21"/>
      <c r="Z21"/>
      <c r="AA21"/>
    </row>
    <row r="22" spans="4:27">
      <c r="D22" s="89"/>
      <c r="E22" s="89"/>
      <c r="F22" s="89"/>
      <c r="G22" s="89"/>
      <c r="H22" s="89"/>
      <c r="I22" s="89"/>
      <c r="J22" s="89"/>
      <c r="K22" s="89"/>
      <c r="L22" s="89"/>
      <c r="M22" s="89"/>
      <c r="N22" s="89"/>
      <c r="O22" s="89"/>
      <c r="P22" s="89"/>
      <c r="Q22" s="89"/>
      <c r="R22" s="89"/>
      <c r="S22"/>
      <c r="T22"/>
      <c r="U22"/>
      <c r="V22"/>
      <c r="W22"/>
      <c r="X22"/>
      <c r="Y22"/>
      <c r="Z22"/>
      <c r="AA22"/>
    </row>
    <row r="23" spans="4:27">
      <c r="D23" s="89"/>
      <c r="E23" s="89"/>
      <c r="F23" s="89"/>
      <c r="G23" s="89"/>
      <c r="H23" s="89"/>
      <c r="I23" s="89"/>
      <c r="J23" s="89"/>
      <c r="K23" s="89"/>
      <c r="L23" s="89"/>
      <c r="M23" s="89"/>
      <c r="N23" s="89"/>
      <c r="O23" s="89"/>
      <c r="P23" s="89"/>
      <c r="Q23" s="89"/>
      <c r="R23" s="89"/>
      <c r="S23"/>
      <c r="T23"/>
      <c r="U23"/>
      <c r="V23"/>
      <c r="W23"/>
      <c r="X23"/>
      <c r="Y23"/>
      <c r="Z23"/>
      <c r="AA23"/>
    </row>
    <row r="24" spans="4:27">
      <c r="D24" s="89"/>
      <c r="E24" s="89"/>
      <c r="F24" s="89"/>
      <c r="G24" s="89"/>
      <c r="H24" s="89"/>
      <c r="I24" s="89"/>
      <c r="J24" s="89"/>
      <c r="K24" s="89"/>
      <c r="L24" s="89"/>
      <c r="M24" s="89"/>
      <c r="N24" s="89"/>
      <c r="O24" s="89"/>
      <c r="P24" s="89"/>
      <c r="Q24" s="89"/>
      <c r="R24" s="89"/>
      <c r="S24"/>
      <c r="T24"/>
      <c r="U24"/>
      <c r="V24"/>
      <c r="W24"/>
      <c r="X24"/>
      <c r="Y24"/>
      <c r="Z24"/>
      <c r="AA24"/>
    </row>
    <row r="25" spans="4:27">
      <c r="D25" s="89"/>
      <c r="E25" s="89"/>
      <c r="F25" s="89"/>
      <c r="G25" s="89"/>
      <c r="H25" s="89"/>
      <c r="I25" s="89"/>
      <c r="J25" s="89"/>
      <c r="K25" s="89"/>
      <c r="L25" s="89"/>
      <c r="M25" s="89"/>
      <c r="N25" s="89"/>
      <c r="O25" s="89"/>
      <c r="P25" s="89"/>
      <c r="Q25" s="89"/>
      <c r="R25" s="89"/>
      <c r="S25"/>
      <c r="T25"/>
      <c r="U25"/>
      <c r="V25"/>
      <c r="W25"/>
      <c r="X25"/>
      <c r="Y25"/>
      <c r="Z25"/>
      <c r="AA25"/>
    </row>
    <row r="26" spans="4:27">
      <c r="D26" s="89"/>
      <c r="E26" s="89"/>
      <c r="F26" s="89"/>
      <c r="G26" s="89"/>
      <c r="H26" s="89"/>
      <c r="I26" s="89"/>
      <c r="J26" s="89"/>
      <c r="K26" s="89"/>
      <c r="L26" s="89"/>
      <c r="M26" s="89"/>
      <c r="N26" s="89"/>
      <c r="O26" s="89"/>
      <c r="P26" s="89"/>
      <c r="Q26" s="89"/>
      <c r="R26" s="89"/>
      <c r="S26"/>
      <c r="T26"/>
      <c r="U26"/>
      <c r="V26"/>
      <c r="W26"/>
      <c r="X26"/>
      <c r="Y26"/>
      <c r="Z26"/>
      <c r="AA26"/>
    </row>
    <row r="27" spans="4:27">
      <c r="D27" s="89"/>
      <c r="E27" s="89"/>
      <c r="F27" s="89"/>
      <c r="G27" s="89"/>
      <c r="H27" s="89"/>
      <c r="I27" s="89"/>
      <c r="J27" s="89"/>
      <c r="K27" s="89"/>
      <c r="L27" s="89"/>
      <c r="M27" s="89"/>
      <c r="N27" s="89"/>
      <c r="O27" s="89"/>
      <c r="P27" s="89"/>
      <c r="Q27" s="89"/>
      <c r="R27" s="89"/>
      <c r="S27"/>
      <c r="T27"/>
      <c r="U27"/>
      <c r="V27"/>
      <c r="W27"/>
      <c r="X27"/>
      <c r="Y27"/>
      <c r="Z27"/>
      <c r="AA27"/>
    </row>
    <row r="28" spans="4:27">
      <c r="D28" s="89"/>
      <c r="E28" s="89"/>
      <c r="F28" s="89"/>
      <c r="G28" s="89"/>
      <c r="H28" s="89"/>
      <c r="I28" s="89"/>
      <c r="J28" s="89"/>
      <c r="K28" s="89"/>
      <c r="L28" s="89"/>
      <c r="M28" s="89"/>
      <c r="N28" s="89"/>
      <c r="O28" s="89"/>
      <c r="P28" s="89"/>
      <c r="Q28" s="89"/>
      <c r="R28" s="89"/>
      <c r="S28"/>
      <c r="T28"/>
      <c r="U28"/>
      <c r="V28"/>
      <c r="W28"/>
      <c r="X28"/>
      <c r="Y28"/>
      <c r="Z28"/>
      <c r="AA28"/>
    </row>
    <row r="29" spans="4:27">
      <c r="D29" s="89"/>
      <c r="E29" s="89"/>
      <c r="F29" s="89"/>
      <c r="G29" s="89"/>
      <c r="H29" s="89"/>
      <c r="I29" s="89"/>
      <c r="J29" s="89"/>
      <c r="K29" s="89"/>
      <c r="L29" s="89"/>
      <c r="M29" s="89"/>
      <c r="N29" s="89"/>
      <c r="O29" s="89"/>
      <c r="P29" s="89"/>
      <c r="Q29" s="89"/>
      <c r="R29" s="89"/>
      <c r="S29"/>
      <c r="T29"/>
      <c r="U29"/>
      <c r="V29"/>
      <c r="W29"/>
      <c r="X29"/>
      <c r="Y29"/>
      <c r="Z29"/>
      <c r="AA29"/>
    </row>
  </sheetData>
  <mergeCells count="28">
    <mergeCell ref="P3:R3"/>
    <mergeCell ref="S3:U3"/>
    <mergeCell ref="V3:X3"/>
    <mergeCell ref="Y3:AA3"/>
    <mergeCell ref="AB3:AD3"/>
    <mergeCell ref="A13:AO13"/>
    <mergeCell ref="AJ2:AJ4"/>
    <mergeCell ref="AK2:AK4"/>
    <mergeCell ref="AL2:AL4"/>
    <mergeCell ref="AM2:AM4"/>
    <mergeCell ref="AN2:AN4"/>
    <mergeCell ref="AO2:AO4"/>
    <mergeCell ref="AB2:AD2"/>
    <mergeCell ref="AE2:AE4"/>
    <mergeCell ref="AF2:AF4"/>
    <mergeCell ref="AG2:AG4"/>
    <mergeCell ref="AH2:AH4"/>
    <mergeCell ref="AI2:AI4"/>
    <mergeCell ref="A2:A4"/>
    <mergeCell ref="B2:B4"/>
    <mergeCell ref="C2:C4"/>
    <mergeCell ref="D2:U2"/>
    <mergeCell ref="V2:X2"/>
    <mergeCell ref="Y2:AA2"/>
    <mergeCell ref="D3:F3"/>
    <mergeCell ref="G3:I3"/>
    <mergeCell ref="J3:L3"/>
    <mergeCell ref="M3:O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GridLines="0" showZeros="0" zoomScaleNormal="100" zoomScaleSheetLayoutView="90" workbookViewId="0"/>
  </sheetViews>
  <sheetFormatPr defaultColWidth="8.875" defaultRowHeight="13.5"/>
  <cols>
    <col min="1" max="1" width="4.5" style="89" customWidth="1"/>
    <col min="2" max="2" width="3.25" style="89" customWidth="1"/>
    <col min="3" max="3" width="4.125" style="89" customWidth="1"/>
    <col min="4" max="5" width="3.25" style="89" customWidth="1"/>
    <col min="6" max="6" width="3.125" style="89" customWidth="1"/>
    <col min="7" max="9" width="2.75" style="89" customWidth="1"/>
    <col min="10" max="10" width="3.25" style="89" customWidth="1"/>
    <col min="11" max="15" width="3.125" style="89" customWidth="1"/>
    <col min="16" max="16" width="3.25" style="89" customWidth="1"/>
    <col min="17" max="21" width="3.125" style="89" customWidth="1"/>
    <col min="22" max="22" width="3.25" style="89" customWidth="1"/>
    <col min="23" max="24" width="3.125" style="89" customWidth="1"/>
    <col min="25" max="30" width="2.75" style="89" customWidth="1"/>
    <col min="31" max="39" width="3.25" style="89" customWidth="1"/>
    <col min="40" max="42" width="2.75" style="89" customWidth="1"/>
    <col min="43" max="45" width="3.125" style="89" customWidth="1"/>
    <col min="46" max="48" width="3.25" style="89" customWidth="1"/>
    <col min="49" max="49" width="3.125" style="89" customWidth="1"/>
    <col min="50" max="50" width="3.25" style="89" customWidth="1"/>
    <col min="51" max="51" width="3.625" style="89" customWidth="1"/>
    <col min="52" max="52" width="3.25" style="89" customWidth="1"/>
    <col min="53" max="54" width="3.125" style="89" customWidth="1"/>
    <col min="55" max="56" width="2.75" style="89" customWidth="1"/>
    <col min="57" max="58" width="3.875" style="89" customWidth="1"/>
    <col min="59" max="59" width="3.5" style="89" customWidth="1"/>
    <col min="60" max="60" width="9" customWidth="1"/>
    <col min="61" max="62" width="5.625" customWidth="1"/>
  </cols>
  <sheetData>
    <row r="1" spans="1:60" s="10" customFormat="1" ht="15" customHeight="1" thickBot="1">
      <c r="A1" s="339" t="s">
        <v>182</v>
      </c>
      <c r="B1" s="339"/>
      <c r="C1" s="339"/>
      <c r="D1" s="339"/>
      <c r="E1" s="339"/>
      <c r="F1" s="339"/>
      <c r="G1" s="339"/>
      <c r="H1" s="339"/>
      <c r="I1" s="339"/>
      <c r="J1" s="339"/>
      <c r="K1" s="342"/>
      <c r="L1" s="342"/>
      <c r="M1" s="423"/>
      <c r="N1" s="423"/>
      <c r="O1" s="423"/>
      <c r="P1" s="423"/>
      <c r="Q1" s="423"/>
      <c r="R1" s="423"/>
      <c r="S1" s="342"/>
      <c r="T1" s="342"/>
      <c r="U1" s="342"/>
      <c r="V1" s="342"/>
      <c r="W1" s="342"/>
      <c r="X1" s="342"/>
      <c r="Y1" s="342"/>
      <c r="Z1" s="342"/>
      <c r="AA1" s="342"/>
      <c r="AB1" s="342"/>
      <c r="AC1" s="342"/>
      <c r="AD1" s="342"/>
      <c r="AE1" s="266"/>
      <c r="AF1" s="266"/>
      <c r="AG1" s="266"/>
      <c r="AH1" s="342"/>
      <c r="AI1" s="342"/>
      <c r="AJ1" s="342"/>
      <c r="AK1" s="342"/>
      <c r="AL1" s="342"/>
      <c r="AM1" s="342"/>
      <c r="AN1" s="342"/>
      <c r="AO1" s="342"/>
      <c r="AP1" s="342"/>
      <c r="AQ1" s="266"/>
      <c r="AR1" s="266"/>
      <c r="AS1" s="266"/>
      <c r="AT1" s="424"/>
      <c r="AU1" s="266"/>
      <c r="AV1" s="266"/>
      <c r="AW1" s="266"/>
      <c r="AX1" s="266"/>
      <c r="AY1" s="266"/>
      <c r="AZ1" s="266"/>
      <c r="BA1" s="266"/>
      <c r="BB1" s="266"/>
      <c r="BC1" s="266"/>
      <c r="BD1" s="266"/>
      <c r="BE1" s="22"/>
      <c r="BF1" s="266"/>
      <c r="BG1" s="266"/>
    </row>
    <row r="2" spans="1:60" s="351" customFormat="1" ht="21.95" customHeight="1">
      <c r="A2" s="425"/>
      <c r="B2" s="426" t="s">
        <v>120</v>
      </c>
      <c r="C2" s="426" t="s">
        <v>121</v>
      </c>
      <c r="D2" s="427" t="s">
        <v>183</v>
      </c>
      <c r="E2" s="428"/>
      <c r="F2" s="428"/>
      <c r="G2" s="428"/>
      <c r="H2" s="428"/>
      <c r="I2" s="428"/>
      <c r="J2" s="428"/>
      <c r="K2" s="428"/>
      <c r="L2" s="428"/>
      <c r="M2" s="428"/>
      <c r="N2" s="428"/>
      <c r="O2" s="428"/>
      <c r="P2" s="428"/>
      <c r="Q2" s="428"/>
      <c r="R2" s="428"/>
      <c r="S2" s="428"/>
      <c r="T2" s="428"/>
      <c r="U2" s="428"/>
      <c r="V2" s="428"/>
      <c r="W2" s="428"/>
      <c r="X2" s="429"/>
      <c r="Y2" s="430"/>
      <c r="Z2" s="431"/>
      <c r="AA2" s="431"/>
      <c r="AB2" s="431"/>
      <c r="AC2" s="431"/>
      <c r="AD2" s="431"/>
      <c r="AE2" s="432" t="s">
        <v>184</v>
      </c>
      <c r="AF2" s="432"/>
      <c r="AG2" s="432"/>
      <c r="AH2" s="432"/>
      <c r="AI2" s="432"/>
      <c r="AJ2" s="432"/>
      <c r="AK2" s="432"/>
      <c r="AL2" s="432"/>
      <c r="AM2" s="432"/>
      <c r="AN2" s="431"/>
      <c r="AO2" s="431"/>
      <c r="AP2" s="431"/>
      <c r="AQ2" s="431"/>
      <c r="AR2" s="431"/>
      <c r="AS2" s="433"/>
      <c r="AT2" s="434" t="s">
        <v>185</v>
      </c>
      <c r="AU2" s="435"/>
      <c r="AV2" s="436"/>
      <c r="AW2" s="437" t="s">
        <v>186</v>
      </c>
      <c r="AX2" s="437" t="s">
        <v>187</v>
      </c>
      <c r="AY2" s="437" t="s">
        <v>188</v>
      </c>
      <c r="AZ2" s="437" t="s">
        <v>189</v>
      </c>
      <c r="BA2" s="437" t="s">
        <v>190</v>
      </c>
      <c r="BB2" s="437" t="s">
        <v>191</v>
      </c>
      <c r="BC2" s="397" t="s">
        <v>192</v>
      </c>
      <c r="BD2" s="397" t="s">
        <v>193</v>
      </c>
      <c r="BE2" s="397"/>
      <c r="BF2" s="437" t="s">
        <v>194</v>
      </c>
      <c r="BG2" s="396" t="s">
        <v>49</v>
      </c>
    </row>
    <row r="3" spans="1:60" s="351" customFormat="1" ht="21.95" customHeight="1">
      <c r="A3" s="438"/>
      <c r="B3" s="439"/>
      <c r="C3" s="439"/>
      <c r="D3" s="400" t="s">
        <v>188</v>
      </c>
      <c r="E3" s="400"/>
      <c r="F3" s="400"/>
      <c r="G3" s="401" t="s">
        <v>195</v>
      </c>
      <c r="H3" s="401"/>
      <c r="I3" s="401"/>
      <c r="J3" s="400" t="s">
        <v>196</v>
      </c>
      <c r="K3" s="400"/>
      <c r="L3" s="400"/>
      <c r="M3" s="401" t="s">
        <v>197</v>
      </c>
      <c r="N3" s="401"/>
      <c r="O3" s="401"/>
      <c r="P3" s="401" t="s">
        <v>198</v>
      </c>
      <c r="Q3" s="401"/>
      <c r="R3" s="401"/>
      <c r="S3" s="400" t="s">
        <v>199</v>
      </c>
      <c r="T3" s="400"/>
      <c r="U3" s="400"/>
      <c r="V3" s="400" t="s">
        <v>200</v>
      </c>
      <c r="W3" s="400"/>
      <c r="X3" s="400"/>
      <c r="Y3" s="401" t="s">
        <v>201</v>
      </c>
      <c r="Z3" s="401"/>
      <c r="AA3" s="401"/>
      <c r="AB3" s="401" t="s">
        <v>196</v>
      </c>
      <c r="AC3" s="401"/>
      <c r="AD3" s="440"/>
      <c r="AE3" s="441" t="s">
        <v>187</v>
      </c>
      <c r="AF3" s="401"/>
      <c r="AG3" s="401"/>
      <c r="AH3" s="441" t="s">
        <v>197</v>
      </c>
      <c r="AI3" s="401"/>
      <c r="AJ3" s="401"/>
      <c r="AK3" s="441" t="s">
        <v>198</v>
      </c>
      <c r="AL3" s="401"/>
      <c r="AM3" s="401"/>
      <c r="AN3" s="401" t="s">
        <v>192</v>
      </c>
      <c r="AO3" s="401"/>
      <c r="AP3" s="401"/>
      <c r="AQ3" s="401" t="s">
        <v>200</v>
      </c>
      <c r="AR3" s="401"/>
      <c r="AS3" s="401"/>
      <c r="AT3" s="400" t="s">
        <v>122</v>
      </c>
      <c r="AU3" s="400"/>
      <c r="AV3" s="400"/>
      <c r="AW3" s="121"/>
      <c r="AX3" s="121"/>
      <c r="AY3" s="112"/>
      <c r="AZ3" s="121"/>
      <c r="BA3" s="121"/>
      <c r="BB3" s="121"/>
      <c r="BC3" s="112"/>
      <c r="BD3" s="112"/>
      <c r="BE3" s="112"/>
      <c r="BF3" s="112"/>
      <c r="BG3" s="402"/>
    </row>
    <row r="4" spans="1:60" s="351" customFormat="1" ht="35.1" customHeight="1" thickBot="1">
      <c r="A4" s="442"/>
      <c r="B4" s="443"/>
      <c r="C4" s="443"/>
      <c r="D4" s="444" t="s">
        <v>7</v>
      </c>
      <c r="E4" s="445" t="s">
        <v>138</v>
      </c>
      <c r="F4" s="444" t="s">
        <v>139</v>
      </c>
      <c r="G4" s="444" t="s">
        <v>7</v>
      </c>
      <c r="H4" s="445" t="s">
        <v>138</v>
      </c>
      <c r="I4" s="444" t="s">
        <v>139</v>
      </c>
      <c r="J4" s="444" t="s">
        <v>7</v>
      </c>
      <c r="K4" s="445" t="s">
        <v>138</v>
      </c>
      <c r="L4" s="444" t="s">
        <v>139</v>
      </c>
      <c r="M4" s="444" t="s">
        <v>7</v>
      </c>
      <c r="N4" s="445" t="s">
        <v>138</v>
      </c>
      <c r="O4" s="444" t="s">
        <v>139</v>
      </c>
      <c r="P4" s="444" t="s">
        <v>7</v>
      </c>
      <c r="Q4" s="445" t="s">
        <v>138</v>
      </c>
      <c r="R4" s="444" t="s">
        <v>139</v>
      </c>
      <c r="S4" s="444" t="s">
        <v>7</v>
      </c>
      <c r="T4" s="445" t="s">
        <v>138</v>
      </c>
      <c r="U4" s="444" t="s">
        <v>139</v>
      </c>
      <c r="V4" s="444" t="s">
        <v>7</v>
      </c>
      <c r="W4" s="445" t="s">
        <v>138</v>
      </c>
      <c r="X4" s="444" t="s">
        <v>139</v>
      </c>
      <c r="Y4" s="444" t="s">
        <v>7</v>
      </c>
      <c r="Z4" s="445" t="s">
        <v>138</v>
      </c>
      <c r="AA4" s="444" t="s">
        <v>139</v>
      </c>
      <c r="AB4" s="444" t="s">
        <v>7</v>
      </c>
      <c r="AC4" s="445" t="s">
        <v>138</v>
      </c>
      <c r="AD4" s="446" t="s">
        <v>139</v>
      </c>
      <c r="AE4" s="447" t="s">
        <v>7</v>
      </c>
      <c r="AF4" s="445" t="s">
        <v>138</v>
      </c>
      <c r="AG4" s="444" t="s">
        <v>139</v>
      </c>
      <c r="AH4" s="447" t="s">
        <v>7</v>
      </c>
      <c r="AI4" s="445" t="s">
        <v>138</v>
      </c>
      <c r="AJ4" s="444" t="s">
        <v>139</v>
      </c>
      <c r="AK4" s="447" t="s">
        <v>7</v>
      </c>
      <c r="AL4" s="445" t="s">
        <v>138</v>
      </c>
      <c r="AM4" s="444" t="s">
        <v>139</v>
      </c>
      <c r="AN4" s="444" t="s">
        <v>7</v>
      </c>
      <c r="AO4" s="445" t="s">
        <v>138</v>
      </c>
      <c r="AP4" s="444" t="s">
        <v>139</v>
      </c>
      <c r="AQ4" s="448" t="s">
        <v>7</v>
      </c>
      <c r="AR4" s="449" t="s">
        <v>138</v>
      </c>
      <c r="AS4" s="448" t="s">
        <v>139</v>
      </c>
      <c r="AT4" s="448" t="s">
        <v>7</v>
      </c>
      <c r="AU4" s="449" t="s">
        <v>138</v>
      </c>
      <c r="AV4" s="448" t="s">
        <v>139</v>
      </c>
      <c r="AW4" s="121"/>
      <c r="AX4" s="121"/>
      <c r="AY4" s="112"/>
      <c r="AZ4" s="121"/>
      <c r="BA4" s="121"/>
      <c r="BB4" s="121"/>
      <c r="BC4" s="112"/>
      <c r="BD4" s="414"/>
      <c r="BE4" s="414"/>
      <c r="BF4" s="414"/>
      <c r="BG4" s="413"/>
    </row>
    <row r="5" spans="1:60" s="454" customFormat="1" ht="12" customHeight="1">
      <c r="A5" s="415" t="s">
        <v>7</v>
      </c>
      <c r="B5" s="450">
        <f>SUM(B6:B12)</f>
        <v>81</v>
      </c>
      <c r="C5" s="450">
        <f>SUM(C6:C12)</f>
        <v>1008</v>
      </c>
      <c r="D5" s="450">
        <f t="shared" ref="D5:BG5" si="0">SUM(D6:D12)</f>
        <v>116</v>
      </c>
      <c r="E5" s="450">
        <f t="shared" si="0"/>
        <v>108</v>
      </c>
      <c r="F5" s="450">
        <f t="shared" si="0"/>
        <v>8</v>
      </c>
      <c r="G5" s="450">
        <f t="shared" si="0"/>
        <v>0</v>
      </c>
      <c r="H5" s="450">
        <f t="shared" si="0"/>
        <v>0</v>
      </c>
      <c r="I5" s="450">
        <f t="shared" si="0"/>
        <v>0</v>
      </c>
      <c r="J5" s="450">
        <f t="shared" si="0"/>
        <v>84</v>
      </c>
      <c r="K5" s="450">
        <f t="shared" si="0"/>
        <v>84</v>
      </c>
      <c r="L5" s="450">
        <f t="shared" si="0"/>
        <v>0</v>
      </c>
      <c r="M5" s="450">
        <f t="shared" si="0"/>
        <v>0</v>
      </c>
      <c r="N5" s="450">
        <f t="shared" si="0"/>
        <v>0</v>
      </c>
      <c r="O5" s="450">
        <f t="shared" si="0"/>
        <v>0</v>
      </c>
      <c r="P5" s="450">
        <f t="shared" si="0"/>
        <v>84</v>
      </c>
      <c r="Q5" s="450">
        <f t="shared" si="0"/>
        <v>76</v>
      </c>
      <c r="R5" s="450">
        <f t="shared" si="0"/>
        <v>8</v>
      </c>
      <c r="S5" s="450">
        <f t="shared" si="0"/>
        <v>88</v>
      </c>
      <c r="T5" s="450">
        <f t="shared" si="0"/>
        <v>87</v>
      </c>
      <c r="U5" s="450">
        <f t="shared" si="0"/>
        <v>1</v>
      </c>
      <c r="V5" s="450">
        <f t="shared" si="0"/>
        <v>110</v>
      </c>
      <c r="W5" s="450">
        <f t="shared" si="0"/>
        <v>95</v>
      </c>
      <c r="X5" s="450">
        <f t="shared" si="0"/>
        <v>15</v>
      </c>
      <c r="Y5" s="450">
        <f t="shared" si="0"/>
        <v>0</v>
      </c>
      <c r="Z5" s="450">
        <f t="shared" si="0"/>
        <v>0</v>
      </c>
      <c r="AA5" s="450">
        <f t="shared" si="0"/>
        <v>0</v>
      </c>
      <c r="AB5" s="450">
        <f t="shared" si="0"/>
        <v>0</v>
      </c>
      <c r="AC5" s="450">
        <f t="shared" si="0"/>
        <v>0</v>
      </c>
      <c r="AD5" s="450">
        <f t="shared" si="0"/>
        <v>0</v>
      </c>
      <c r="AE5" s="451">
        <f t="shared" si="0"/>
        <v>1</v>
      </c>
      <c r="AF5" s="450">
        <f t="shared" si="0"/>
        <v>1</v>
      </c>
      <c r="AG5" s="452">
        <f t="shared" si="0"/>
        <v>0</v>
      </c>
      <c r="AH5" s="451">
        <f t="shared" si="0"/>
        <v>0</v>
      </c>
      <c r="AI5" s="450">
        <f t="shared" si="0"/>
        <v>0</v>
      </c>
      <c r="AJ5" s="452">
        <f t="shared" si="0"/>
        <v>0</v>
      </c>
      <c r="AK5" s="451">
        <f t="shared" si="0"/>
        <v>0</v>
      </c>
      <c r="AL5" s="450">
        <f t="shared" si="0"/>
        <v>0</v>
      </c>
      <c r="AM5" s="450">
        <f t="shared" si="0"/>
        <v>0</v>
      </c>
      <c r="AN5" s="450">
        <f t="shared" si="0"/>
        <v>0</v>
      </c>
      <c r="AO5" s="450">
        <f t="shared" si="0"/>
        <v>0</v>
      </c>
      <c r="AP5" s="450">
        <f t="shared" si="0"/>
        <v>0</v>
      </c>
      <c r="AQ5" s="450">
        <f t="shared" si="0"/>
        <v>1</v>
      </c>
      <c r="AR5" s="450">
        <f t="shared" si="0"/>
        <v>1</v>
      </c>
      <c r="AS5" s="450">
        <f t="shared" si="0"/>
        <v>0</v>
      </c>
      <c r="AT5" s="450">
        <f t="shared" si="0"/>
        <v>80</v>
      </c>
      <c r="AU5" s="450">
        <f t="shared" si="0"/>
        <v>68</v>
      </c>
      <c r="AV5" s="450">
        <f t="shared" si="0"/>
        <v>12</v>
      </c>
      <c r="AW5" s="450">
        <f t="shared" si="0"/>
        <v>0</v>
      </c>
      <c r="AX5" s="450">
        <f t="shared" si="0"/>
        <v>112</v>
      </c>
      <c r="AY5" s="450">
        <f t="shared" si="0"/>
        <v>1</v>
      </c>
      <c r="AZ5" s="450">
        <f t="shared" si="0"/>
        <v>113</v>
      </c>
      <c r="BA5" s="450">
        <f t="shared" si="0"/>
        <v>19</v>
      </c>
      <c r="BB5" s="450">
        <f t="shared" si="0"/>
        <v>88</v>
      </c>
      <c r="BC5" s="450">
        <f t="shared" si="0"/>
        <v>0</v>
      </c>
      <c r="BD5" s="450">
        <f t="shared" si="0"/>
        <v>0</v>
      </c>
      <c r="BE5" s="450">
        <f t="shared" si="0"/>
        <v>0</v>
      </c>
      <c r="BF5" s="450">
        <f t="shared" si="0"/>
        <v>7</v>
      </c>
      <c r="BG5" s="450">
        <f t="shared" si="0"/>
        <v>104</v>
      </c>
      <c r="BH5" s="453"/>
    </row>
    <row r="6" spans="1:60" s="454" customFormat="1" ht="12" customHeight="1">
      <c r="A6" s="154" t="s">
        <v>0</v>
      </c>
      <c r="B6" s="455">
        <v>22</v>
      </c>
      <c r="C6" s="455">
        <v>141</v>
      </c>
      <c r="D6" s="455">
        <v>11</v>
      </c>
      <c r="E6" s="455">
        <v>10</v>
      </c>
      <c r="F6" s="455">
        <v>1</v>
      </c>
      <c r="G6" s="455">
        <v>0</v>
      </c>
      <c r="H6" s="455">
        <v>0</v>
      </c>
      <c r="I6" s="455">
        <v>0</v>
      </c>
      <c r="J6" s="455">
        <v>11</v>
      </c>
      <c r="K6" s="455">
        <v>11</v>
      </c>
      <c r="L6" s="455">
        <v>0</v>
      </c>
      <c r="M6" s="455">
        <v>0</v>
      </c>
      <c r="N6" s="455">
        <v>0</v>
      </c>
      <c r="O6" s="455">
        <v>0</v>
      </c>
      <c r="P6" s="455">
        <v>11</v>
      </c>
      <c r="Q6" s="455">
        <v>11</v>
      </c>
      <c r="R6" s="455">
        <v>0</v>
      </c>
      <c r="S6" s="455">
        <v>11</v>
      </c>
      <c r="T6" s="455">
        <v>11</v>
      </c>
      <c r="U6" s="455">
        <v>0</v>
      </c>
      <c r="V6" s="455">
        <v>13</v>
      </c>
      <c r="W6" s="455">
        <v>11</v>
      </c>
      <c r="X6" s="455">
        <v>2</v>
      </c>
      <c r="Y6" s="456">
        <v>0</v>
      </c>
      <c r="Z6" s="456">
        <v>0</v>
      </c>
      <c r="AA6" s="456">
        <v>0</v>
      </c>
      <c r="AB6" s="456">
        <v>0</v>
      </c>
      <c r="AC6" s="456">
        <v>0</v>
      </c>
      <c r="AD6" s="456">
        <v>0</v>
      </c>
      <c r="AE6" s="457">
        <v>0</v>
      </c>
      <c r="AF6" s="455">
        <v>0</v>
      </c>
      <c r="AG6" s="458">
        <v>0</v>
      </c>
      <c r="AH6" s="459">
        <v>0</v>
      </c>
      <c r="AI6" s="456">
        <v>0</v>
      </c>
      <c r="AJ6" s="460">
        <v>0</v>
      </c>
      <c r="AK6" s="459">
        <v>0</v>
      </c>
      <c r="AL6" s="456">
        <v>0</v>
      </c>
      <c r="AM6" s="456">
        <v>0</v>
      </c>
      <c r="AN6" s="456">
        <v>0</v>
      </c>
      <c r="AO6" s="456">
        <v>0</v>
      </c>
      <c r="AP6" s="456">
        <v>0</v>
      </c>
      <c r="AQ6" s="224">
        <v>0</v>
      </c>
      <c r="AR6" s="224">
        <v>0</v>
      </c>
      <c r="AS6" s="224">
        <v>0</v>
      </c>
      <c r="AT6" s="224">
        <v>37</v>
      </c>
      <c r="AU6" s="224">
        <v>35</v>
      </c>
      <c r="AV6" s="224">
        <v>2</v>
      </c>
      <c r="AW6" s="224">
        <v>0</v>
      </c>
      <c r="AX6" s="224">
        <v>17</v>
      </c>
      <c r="AY6" s="224">
        <v>0</v>
      </c>
      <c r="AZ6" s="224">
        <v>17</v>
      </c>
      <c r="BA6" s="224">
        <v>0</v>
      </c>
      <c r="BB6" s="224">
        <v>11</v>
      </c>
      <c r="BC6" s="224">
        <v>0</v>
      </c>
      <c r="BD6" s="215">
        <v>0</v>
      </c>
      <c r="BE6" s="461">
        <v>0</v>
      </c>
      <c r="BF6" s="461">
        <v>2</v>
      </c>
      <c r="BG6" s="462">
        <v>0</v>
      </c>
      <c r="BH6" s="453"/>
    </row>
    <row r="7" spans="1:60" s="454" customFormat="1" ht="12" customHeight="1">
      <c r="A7" s="154" t="s">
        <v>1</v>
      </c>
      <c r="B7" s="455">
        <v>6</v>
      </c>
      <c r="C7" s="455">
        <v>147</v>
      </c>
      <c r="D7" s="455">
        <v>17</v>
      </c>
      <c r="E7" s="455">
        <v>16</v>
      </c>
      <c r="F7" s="455">
        <v>1</v>
      </c>
      <c r="G7" s="455">
        <v>0</v>
      </c>
      <c r="H7" s="455">
        <v>0</v>
      </c>
      <c r="I7" s="455">
        <v>0</v>
      </c>
      <c r="J7" s="455">
        <v>14</v>
      </c>
      <c r="K7" s="455">
        <v>14</v>
      </c>
      <c r="L7" s="455">
        <v>0</v>
      </c>
      <c r="M7" s="455">
        <v>0</v>
      </c>
      <c r="N7" s="455">
        <v>0</v>
      </c>
      <c r="O7" s="455">
        <v>0</v>
      </c>
      <c r="P7" s="455">
        <v>14</v>
      </c>
      <c r="Q7" s="455">
        <v>13</v>
      </c>
      <c r="R7" s="455">
        <v>1</v>
      </c>
      <c r="S7" s="455">
        <v>14</v>
      </c>
      <c r="T7" s="455">
        <v>14</v>
      </c>
      <c r="U7" s="455">
        <v>0</v>
      </c>
      <c r="V7" s="455">
        <v>14</v>
      </c>
      <c r="W7" s="455">
        <v>14</v>
      </c>
      <c r="X7" s="455">
        <v>0</v>
      </c>
      <c r="Y7" s="456">
        <v>0</v>
      </c>
      <c r="Z7" s="456">
        <v>0</v>
      </c>
      <c r="AA7" s="456">
        <v>0</v>
      </c>
      <c r="AB7" s="456">
        <v>0</v>
      </c>
      <c r="AC7" s="456">
        <v>0</v>
      </c>
      <c r="AD7" s="456">
        <v>0</v>
      </c>
      <c r="AE7" s="459">
        <v>0</v>
      </c>
      <c r="AF7" s="456">
        <v>0</v>
      </c>
      <c r="AG7" s="458">
        <v>0</v>
      </c>
      <c r="AH7" s="459">
        <v>0</v>
      </c>
      <c r="AI7" s="456">
        <v>0</v>
      </c>
      <c r="AJ7" s="460">
        <v>0</v>
      </c>
      <c r="AK7" s="459">
        <v>0</v>
      </c>
      <c r="AL7" s="456">
        <v>0</v>
      </c>
      <c r="AM7" s="456">
        <v>0</v>
      </c>
      <c r="AN7" s="456">
        <v>0</v>
      </c>
      <c r="AO7" s="456">
        <v>0</v>
      </c>
      <c r="AP7" s="456">
        <v>0</v>
      </c>
      <c r="AQ7" s="456">
        <v>0</v>
      </c>
      <c r="AR7" s="456">
        <v>0</v>
      </c>
      <c r="AS7" s="456">
        <v>0</v>
      </c>
      <c r="AT7" s="224">
        <v>0</v>
      </c>
      <c r="AU7" s="224">
        <v>0</v>
      </c>
      <c r="AV7" s="224">
        <v>0</v>
      </c>
      <c r="AW7" s="224">
        <v>0</v>
      </c>
      <c r="AX7" s="224">
        <v>14</v>
      </c>
      <c r="AY7" s="224">
        <v>0</v>
      </c>
      <c r="AZ7" s="224">
        <v>14</v>
      </c>
      <c r="BA7" s="224">
        <v>0</v>
      </c>
      <c r="BB7" s="224">
        <v>14</v>
      </c>
      <c r="BC7" s="224">
        <v>0</v>
      </c>
      <c r="BD7" s="215">
        <v>0</v>
      </c>
      <c r="BE7" s="224">
        <v>0</v>
      </c>
      <c r="BF7" s="224">
        <v>0</v>
      </c>
      <c r="BG7" s="215">
        <v>32</v>
      </c>
      <c r="BH7" s="453"/>
    </row>
    <row r="8" spans="1:60" s="454" customFormat="1" ht="12" customHeight="1">
      <c r="A8" s="154" t="s">
        <v>2</v>
      </c>
      <c r="B8" s="455">
        <v>14</v>
      </c>
      <c r="C8" s="455">
        <v>205</v>
      </c>
      <c r="D8" s="455">
        <v>27</v>
      </c>
      <c r="E8" s="455">
        <v>22</v>
      </c>
      <c r="F8" s="455">
        <v>5</v>
      </c>
      <c r="G8" s="455">
        <v>0</v>
      </c>
      <c r="H8" s="455">
        <v>0</v>
      </c>
      <c r="I8" s="455">
        <v>0</v>
      </c>
      <c r="J8" s="455">
        <v>17</v>
      </c>
      <c r="K8" s="455">
        <v>17</v>
      </c>
      <c r="L8" s="455">
        <v>0</v>
      </c>
      <c r="M8" s="455">
        <v>0</v>
      </c>
      <c r="N8" s="455">
        <v>0</v>
      </c>
      <c r="O8" s="455">
        <v>0</v>
      </c>
      <c r="P8" s="455">
        <v>17</v>
      </c>
      <c r="Q8" s="455">
        <v>13</v>
      </c>
      <c r="R8" s="455">
        <v>4</v>
      </c>
      <c r="S8" s="455">
        <v>21</v>
      </c>
      <c r="T8" s="455">
        <v>21</v>
      </c>
      <c r="U8" s="455">
        <v>0</v>
      </c>
      <c r="V8" s="455">
        <v>23</v>
      </c>
      <c r="W8" s="455">
        <v>20</v>
      </c>
      <c r="X8" s="455">
        <v>3</v>
      </c>
      <c r="Y8" s="456">
        <v>0</v>
      </c>
      <c r="Z8" s="456">
        <v>0</v>
      </c>
      <c r="AA8" s="456">
        <v>0</v>
      </c>
      <c r="AB8" s="456">
        <v>0</v>
      </c>
      <c r="AC8" s="456">
        <v>0</v>
      </c>
      <c r="AD8" s="456">
        <v>0</v>
      </c>
      <c r="AE8" s="459">
        <v>0</v>
      </c>
      <c r="AF8" s="456">
        <v>0</v>
      </c>
      <c r="AG8" s="458">
        <v>0</v>
      </c>
      <c r="AH8" s="459">
        <v>0</v>
      </c>
      <c r="AI8" s="456">
        <v>0</v>
      </c>
      <c r="AJ8" s="460">
        <v>0</v>
      </c>
      <c r="AK8" s="459">
        <v>0</v>
      </c>
      <c r="AL8" s="456">
        <v>0</v>
      </c>
      <c r="AM8" s="456">
        <v>0</v>
      </c>
      <c r="AN8" s="456">
        <v>0</v>
      </c>
      <c r="AO8" s="456">
        <v>0</v>
      </c>
      <c r="AP8" s="456">
        <v>0</v>
      </c>
      <c r="AQ8" s="456">
        <v>0</v>
      </c>
      <c r="AR8" s="456">
        <v>0</v>
      </c>
      <c r="AS8" s="456">
        <v>0</v>
      </c>
      <c r="AT8" s="224">
        <v>24</v>
      </c>
      <c r="AU8" s="224">
        <v>18</v>
      </c>
      <c r="AV8" s="224">
        <v>6</v>
      </c>
      <c r="AW8" s="224">
        <v>0</v>
      </c>
      <c r="AX8" s="224">
        <v>25</v>
      </c>
      <c r="AY8" s="224">
        <v>0</v>
      </c>
      <c r="AZ8" s="224">
        <v>25</v>
      </c>
      <c r="BA8" s="224">
        <v>0</v>
      </c>
      <c r="BB8" s="224">
        <v>21</v>
      </c>
      <c r="BC8" s="224">
        <v>0</v>
      </c>
      <c r="BD8" s="215">
        <v>0</v>
      </c>
      <c r="BE8" s="224">
        <v>0</v>
      </c>
      <c r="BF8" s="224">
        <v>5</v>
      </c>
      <c r="BG8" s="215">
        <v>0</v>
      </c>
      <c r="BH8" s="453"/>
    </row>
    <row r="9" spans="1:60" s="454" customFormat="1" ht="12" customHeight="1">
      <c r="A9" s="154" t="s">
        <v>3</v>
      </c>
      <c r="B9" s="455">
        <v>10</v>
      </c>
      <c r="C9" s="455">
        <v>140</v>
      </c>
      <c r="D9" s="455">
        <v>18</v>
      </c>
      <c r="E9" s="455">
        <v>18</v>
      </c>
      <c r="F9" s="455">
        <v>0</v>
      </c>
      <c r="G9" s="455">
        <v>0</v>
      </c>
      <c r="H9" s="455">
        <v>0</v>
      </c>
      <c r="I9" s="455">
        <v>0</v>
      </c>
      <c r="J9" s="455">
        <v>17</v>
      </c>
      <c r="K9" s="455">
        <v>17</v>
      </c>
      <c r="L9" s="455">
        <v>0</v>
      </c>
      <c r="M9" s="455">
        <v>0</v>
      </c>
      <c r="N9" s="455">
        <v>0</v>
      </c>
      <c r="O9" s="455">
        <v>0</v>
      </c>
      <c r="P9" s="455">
        <v>17</v>
      </c>
      <c r="Q9" s="455">
        <v>14</v>
      </c>
      <c r="R9" s="455">
        <v>3</v>
      </c>
      <c r="S9" s="455">
        <v>17</v>
      </c>
      <c r="T9" s="455">
        <v>16</v>
      </c>
      <c r="U9" s="455">
        <v>1</v>
      </c>
      <c r="V9" s="455">
        <v>18</v>
      </c>
      <c r="W9" s="455">
        <v>17</v>
      </c>
      <c r="X9" s="455">
        <v>1</v>
      </c>
      <c r="Y9" s="456">
        <v>0</v>
      </c>
      <c r="Z9" s="456">
        <v>0</v>
      </c>
      <c r="AA9" s="456">
        <v>0</v>
      </c>
      <c r="AB9" s="456">
        <v>0</v>
      </c>
      <c r="AC9" s="456">
        <v>0</v>
      </c>
      <c r="AD9" s="456">
        <v>0</v>
      </c>
      <c r="AE9" s="459">
        <v>0</v>
      </c>
      <c r="AF9" s="456">
        <v>0</v>
      </c>
      <c r="AG9" s="458">
        <v>0</v>
      </c>
      <c r="AH9" s="459">
        <v>0</v>
      </c>
      <c r="AI9" s="456">
        <v>0</v>
      </c>
      <c r="AJ9" s="460">
        <v>0</v>
      </c>
      <c r="AK9" s="459">
        <v>0</v>
      </c>
      <c r="AL9" s="456">
        <v>0</v>
      </c>
      <c r="AM9" s="456">
        <v>0</v>
      </c>
      <c r="AN9" s="456">
        <v>0</v>
      </c>
      <c r="AO9" s="456">
        <v>0</v>
      </c>
      <c r="AP9" s="456">
        <v>0</v>
      </c>
      <c r="AQ9" s="456">
        <v>0</v>
      </c>
      <c r="AR9" s="456">
        <v>0</v>
      </c>
      <c r="AS9" s="456">
        <v>0</v>
      </c>
      <c r="AT9" s="224">
        <v>0</v>
      </c>
      <c r="AU9" s="224">
        <v>0</v>
      </c>
      <c r="AV9" s="224">
        <v>0</v>
      </c>
      <c r="AW9" s="224">
        <v>0</v>
      </c>
      <c r="AX9" s="224">
        <v>18</v>
      </c>
      <c r="AY9" s="224">
        <v>0</v>
      </c>
      <c r="AZ9" s="224">
        <v>18</v>
      </c>
      <c r="BA9" s="224">
        <v>0</v>
      </c>
      <c r="BB9" s="224">
        <v>17</v>
      </c>
      <c r="BC9" s="224">
        <v>0</v>
      </c>
      <c r="BD9" s="215">
        <v>0</v>
      </c>
      <c r="BE9" s="224">
        <v>0</v>
      </c>
      <c r="BF9" s="224">
        <v>0</v>
      </c>
      <c r="BG9" s="215">
        <v>0</v>
      </c>
      <c r="BH9" s="453"/>
    </row>
    <row r="10" spans="1:60" s="454" customFormat="1" ht="12" customHeight="1">
      <c r="A10" s="154" t="s">
        <v>4</v>
      </c>
      <c r="B10" s="455">
        <v>12</v>
      </c>
      <c r="C10" s="455">
        <v>163</v>
      </c>
      <c r="D10" s="455">
        <v>18</v>
      </c>
      <c r="E10" s="455">
        <v>17</v>
      </c>
      <c r="F10" s="455">
        <v>1</v>
      </c>
      <c r="G10" s="455">
        <v>0</v>
      </c>
      <c r="H10" s="455">
        <v>0</v>
      </c>
      <c r="I10" s="455">
        <v>0</v>
      </c>
      <c r="J10" s="455">
        <v>6</v>
      </c>
      <c r="K10" s="455">
        <v>6</v>
      </c>
      <c r="L10" s="455">
        <v>0</v>
      </c>
      <c r="M10" s="455">
        <v>0</v>
      </c>
      <c r="N10" s="455">
        <v>0</v>
      </c>
      <c r="O10" s="455">
        <v>0</v>
      </c>
      <c r="P10" s="455">
        <v>6</v>
      </c>
      <c r="Q10" s="455">
        <v>6</v>
      </c>
      <c r="R10" s="455">
        <v>0</v>
      </c>
      <c r="S10" s="455">
        <v>6</v>
      </c>
      <c r="T10" s="455">
        <v>6</v>
      </c>
      <c r="U10" s="455">
        <v>0</v>
      </c>
      <c r="V10" s="455">
        <v>18</v>
      </c>
      <c r="W10" s="455">
        <v>13</v>
      </c>
      <c r="X10" s="455">
        <v>5</v>
      </c>
      <c r="Y10" s="456">
        <v>0</v>
      </c>
      <c r="Z10" s="456">
        <v>0</v>
      </c>
      <c r="AA10" s="456">
        <v>0</v>
      </c>
      <c r="AB10" s="456">
        <v>0</v>
      </c>
      <c r="AC10" s="456">
        <v>0</v>
      </c>
      <c r="AD10" s="456">
        <v>0</v>
      </c>
      <c r="AE10" s="459">
        <v>1</v>
      </c>
      <c r="AF10" s="456">
        <v>1</v>
      </c>
      <c r="AG10" s="458">
        <v>0</v>
      </c>
      <c r="AH10" s="459">
        <v>0</v>
      </c>
      <c r="AI10" s="456">
        <v>0</v>
      </c>
      <c r="AJ10" s="460">
        <v>0</v>
      </c>
      <c r="AK10" s="459">
        <v>0</v>
      </c>
      <c r="AL10" s="456">
        <v>0</v>
      </c>
      <c r="AM10" s="456">
        <v>0</v>
      </c>
      <c r="AN10" s="456">
        <v>0</v>
      </c>
      <c r="AO10" s="456">
        <v>0</v>
      </c>
      <c r="AP10" s="456">
        <v>0</v>
      </c>
      <c r="AQ10" s="456">
        <v>1</v>
      </c>
      <c r="AR10" s="456">
        <v>1</v>
      </c>
      <c r="AS10" s="456">
        <v>0</v>
      </c>
      <c r="AT10" s="224">
        <v>13</v>
      </c>
      <c r="AU10" s="224">
        <v>11</v>
      </c>
      <c r="AV10" s="224">
        <v>2</v>
      </c>
      <c r="AW10" s="224">
        <v>0</v>
      </c>
      <c r="AX10" s="224">
        <v>18</v>
      </c>
      <c r="AY10" s="224">
        <v>1</v>
      </c>
      <c r="AZ10" s="224">
        <v>19</v>
      </c>
      <c r="BA10" s="224">
        <v>19</v>
      </c>
      <c r="BB10" s="224">
        <v>6</v>
      </c>
      <c r="BC10" s="224">
        <v>0</v>
      </c>
      <c r="BD10" s="215">
        <v>0</v>
      </c>
      <c r="BE10" s="224">
        <v>0</v>
      </c>
      <c r="BF10" s="224">
        <v>0</v>
      </c>
      <c r="BG10" s="215">
        <v>31</v>
      </c>
      <c r="BH10" s="453"/>
    </row>
    <row r="11" spans="1:60" s="454" customFormat="1" ht="12" customHeight="1">
      <c r="A11" s="463" t="s">
        <v>5</v>
      </c>
      <c r="B11" s="455">
        <v>5</v>
      </c>
      <c r="C11" s="455">
        <v>54</v>
      </c>
      <c r="D11" s="455">
        <v>9</v>
      </c>
      <c r="E11" s="455">
        <v>9</v>
      </c>
      <c r="F11" s="455">
        <v>0</v>
      </c>
      <c r="G11" s="455">
        <v>0</v>
      </c>
      <c r="H11" s="455">
        <v>0</v>
      </c>
      <c r="I11" s="455">
        <v>0</v>
      </c>
      <c r="J11" s="455">
        <v>4</v>
      </c>
      <c r="K11" s="455">
        <v>4</v>
      </c>
      <c r="L11" s="455">
        <v>0</v>
      </c>
      <c r="M11" s="455">
        <v>0</v>
      </c>
      <c r="N11" s="455">
        <v>0</v>
      </c>
      <c r="O11" s="455">
        <v>0</v>
      </c>
      <c r="P11" s="455">
        <v>4</v>
      </c>
      <c r="Q11" s="455">
        <v>4</v>
      </c>
      <c r="R11" s="455">
        <v>0</v>
      </c>
      <c r="S11" s="455">
        <v>4</v>
      </c>
      <c r="T11" s="455">
        <v>4</v>
      </c>
      <c r="U11" s="455">
        <v>0</v>
      </c>
      <c r="V11" s="455">
        <v>4</v>
      </c>
      <c r="W11" s="455">
        <v>3</v>
      </c>
      <c r="X11" s="455">
        <v>1</v>
      </c>
      <c r="Y11" s="456">
        <v>0</v>
      </c>
      <c r="Z11" s="456">
        <v>0</v>
      </c>
      <c r="AA11" s="456">
        <v>0</v>
      </c>
      <c r="AB11" s="456">
        <v>0</v>
      </c>
      <c r="AC11" s="456">
        <v>0</v>
      </c>
      <c r="AD11" s="456">
        <v>0</v>
      </c>
      <c r="AE11" s="459">
        <v>0</v>
      </c>
      <c r="AF11" s="456">
        <v>0</v>
      </c>
      <c r="AG11" s="458">
        <v>0</v>
      </c>
      <c r="AH11" s="464">
        <v>0</v>
      </c>
      <c r="AI11" s="456">
        <v>0</v>
      </c>
      <c r="AJ11" s="460">
        <v>0</v>
      </c>
      <c r="AK11" s="464">
        <v>0</v>
      </c>
      <c r="AL11" s="456">
        <v>0</v>
      </c>
      <c r="AM11" s="456">
        <v>0</v>
      </c>
      <c r="AN11" s="456">
        <v>0</v>
      </c>
      <c r="AO11" s="456">
        <v>0</v>
      </c>
      <c r="AP11" s="456">
        <v>0</v>
      </c>
      <c r="AQ11" s="456">
        <v>0</v>
      </c>
      <c r="AR11" s="456">
        <v>0</v>
      </c>
      <c r="AS11" s="456">
        <v>0</v>
      </c>
      <c r="AT11" s="224">
        <v>0</v>
      </c>
      <c r="AU11" s="224">
        <v>0</v>
      </c>
      <c r="AV11" s="224">
        <v>0</v>
      </c>
      <c r="AW11" s="224">
        <v>0</v>
      </c>
      <c r="AX11" s="224">
        <v>6</v>
      </c>
      <c r="AY11" s="224">
        <v>0</v>
      </c>
      <c r="AZ11" s="224">
        <v>6</v>
      </c>
      <c r="BA11" s="224">
        <v>0</v>
      </c>
      <c r="BB11" s="224">
        <v>4</v>
      </c>
      <c r="BC11" s="224">
        <v>0</v>
      </c>
      <c r="BD11" s="215">
        <v>0</v>
      </c>
      <c r="BE11" s="224">
        <v>0</v>
      </c>
      <c r="BF11" s="224">
        <v>0</v>
      </c>
      <c r="BG11" s="215">
        <v>13</v>
      </c>
      <c r="BH11" s="453"/>
    </row>
    <row r="12" spans="1:60" s="454" customFormat="1" ht="12" customHeight="1" thickBot="1">
      <c r="A12" s="465" t="s">
        <v>6</v>
      </c>
      <c r="B12" s="466">
        <v>12</v>
      </c>
      <c r="C12" s="466">
        <v>158</v>
      </c>
      <c r="D12" s="466">
        <v>16</v>
      </c>
      <c r="E12" s="466">
        <v>16</v>
      </c>
      <c r="F12" s="466">
        <v>0</v>
      </c>
      <c r="G12" s="466">
        <v>0</v>
      </c>
      <c r="H12" s="466">
        <v>0</v>
      </c>
      <c r="I12" s="466">
        <v>0</v>
      </c>
      <c r="J12" s="466">
        <v>15</v>
      </c>
      <c r="K12" s="466">
        <v>15</v>
      </c>
      <c r="L12" s="466">
        <v>0</v>
      </c>
      <c r="M12" s="466">
        <v>0</v>
      </c>
      <c r="N12" s="466">
        <v>0</v>
      </c>
      <c r="O12" s="466">
        <v>0</v>
      </c>
      <c r="P12" s="466">
        <v>15</v>
      </c>
      <c r="Q12" s="466">
        <v>15</v>
      </c>
      <c r="R12" s="466">
        <v>0</v>
      </c>
      <c r="S12" s="466">
        <v>15</v>
      </c>
      <c r="T12" s="466">
        <v>15</v>
      </c>
      <c r="U12" s="466">
        <v>0</v>
      </c>
      <c r="V12" s="466">
        <v>20</v>
      </c>
      <c r="W12" s="466">
        <v>17</v>
      </c>
      <c r="X12" s="466">
        <v>3</v>
      </c>
      <c r="Y12" s="467">
        <v>0</v>
      </c>
      <c r="Z12" s="467">
        <v>0</v>
      </c>
      <c r="AA12" s="467">
        <v>0</v>
      </c>
      <c r="AB12" s="467">
        <v>0</v>
      </c>
      <c r="AC12" s="467">
        <v>0</v>
      </c>
      <c r="AD12" s="467">
        <v>0</v>
      </c>
      <c r="AE12" s="468">
        <v>0</v>
      </c>
      <c r="AF12" s="466">
        <v>0</v>
      </c>
      <c r="AG12" s="469">
        <v>0</v>
      </c>
      <c r="AH12" s="470">
        <v>0</v>
      </c>
      <c r="AI12" s="467">
        <v>0</v>
      </c>
      <c r="AJ12" s="471">
        <v>0</v>
      </c>
      <c r="AK12" s="470">
        <v>0</v>
      </c>
      <c r="AL12" s="467">
        <v>0</v>
      </c>
      <c r="AM12" s="467">
        <v>0</v>
      </c>
      <c r="AN12" s="467">
        <v>0</v>
      </c>
      <c r="AO12" s="467">
        <v>0</v>
      </c>
      <c r="AP12" s="467">
        <v>0</v>
      </c>
      <c r="AQ12" s="472">
        <v>0</v>
      </c>
      <c r="AR12" s="472">
        <v>0</v>
      </c>
      <c r="AS12" s="472">
        <v>0</v>
      </c>
      <c r="AT12" s="472">
        <v>6</v>
      </c>
      <c r="AU12" s="472">
        <v>4</v>
      </c>
      <c r="AV12" s="472">
        <v>2</v>
      </c>
      <c r="AW12" s="472">
        <v>0</v>
      </c>
      <c r="AX12" s="472">
        <v>14</v>
      </c>
      <c r="AY12" s="472">
        <v>0</v>
      </c>
      <c r="AZ12" s="472">
        <v>14</v>
      </c>
      <c r="BA12" s="472">
        <v>0</v>
      </c>
      <c r="BB12" s="472">
        <v>15</v>
      </c>
      <c r="BC12" s="472">
        <v>0</v>
      </c>
      <c r="BD12" s="473">
        <v>0</v>
      </c>
      <c r="BE12" s="472">
        <v>0</v>
      </c>
      <c r="BF12" s="472">
        <v>0</v>
      </c>
      <c r="BG12" s="473">
        <v>28</v>
      </c>
      <c r="BH12" s="453"/>
    </row>
    <row r="13" spans="1:60" s="5" customFormat="1" ht="54.95" customHeight="1">
      <c r="A13" s="474" t="s">
        <v>202</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5"/>
      <c r="AF13" s="475"/>
      <c r="AG13" s="475"/>
    </row>
    <row r="14" spans="1:60" s="5" customFormat="1" ht="15" customHeight="1">
      <c r="A14" s="336" t="s">
        <v>203</v>
      </c>
      <c r="B14" s="22"/>
      <c r="C14" s="22"/>
      <c r="D14" s="336"/>
      <c r="E14" s="22"/>
      <c r="F14" s="22"/>
      <c r="G14" s="22"/>
      <c r="H14" s="22"/>
      <c r="I14" s="22"/>
      <c r="J14" s="22"/>
      <c r="K14" s="22"/>
      <c r="L14" s="22"/>
      <c r="M14" s="22"/>
      <c r="N14" s="22"/>
      <c r="O14" s="22"/>
      <c r="P14" s="22"/>
      <c r="Q14" s="22"/>
      <c r="R14" s="22"/>
      <c r="S14" s="22"/>
      <c r="T14" s="22"/>
      <c r="U14" s="22"/>
      <c r="V14" s="22"/>
      <c r="W14" s="22"/>
      <c r="X14" s="22"/>
      <c r="Y14" s="22"/>
      <c r="Z14" s="22"/>
      <c r="AB14" s="22"/>
      <c r="AC14" s="22"/>
      <c r="AD14" s="22"/>
      <c r="AE14" s="22"/>
      <c r="AF14" s="22"/>
      <c r="AG14" s="22"/>
    </row>
    <row r="41" spans="24:24">
      <c r="X41" s="89">
        <v>0</v>
      </c>
    </row>
  </sheetData>
  <mergeCells count="33">
    <mergeCell ref="A13:AD13"/>
    <mergeCell ref="AE3:AG3"/>
    <mergeCell ref="AH3:AJ3"/>
    <mergeCell ref="AK3:AM3"/>
    <mergeCell ref="AN3:AP3"/>
    <mergeCell ref="AQ3:AS3"/>
    <mergeCell ref="AT3:AV3"/>
    <mergeCell ref="BC2:BC4"/>
    <mergeCell ref="BD2:BD4"/>
    <mergeCell ref="BE2:BE4"/>
    <mergeCell ref="BF2:BF4"/>
    <mergeCell ref="BG2:BG4"/>
    <mergeCell ref="D3:F3"/>
    <mergeCell ref="G3:I3"/>
    <mergeCell ref="J3:L3"/>
    <mergeCell ref="M3:O3"/>
    <mergeCell ref="P3:R3"/>
    <mergeCell ref="AW2:AW4"/>
    <mergeCell ref="AX2:AX4"/>
    <mergeCell ref="AY2:AY4"/>
    <mergeCell ref="AZ2:AZ4"/>
    <mergeCell ref="BA2:BA4"/>
    <mergeCell ref="BB2:BB4"/>
    <mergeCell ref="A2:A4"/>
    <mergeCell ref="B2:B4"/>
    <mergeCell ref="C2:C4"/>
    <mergeCell ref="D2:X2"/>
    <mergeCell ref="AE2:AM2"/>
    <mergeCell ref="AT2:AV2"/>
    <mergeCell ref="S3:U3"/>
    <mergeCell ref="V3:X3"/>
    <mergeCell ref="Y3:AA3"/>
    <mergeCell ref="AB3:AD3"/>
  </mergeCells>
  <phoneticPr fontId="2"/>
  <printOptions horizontalCentered="1"/>
  <pageMargins left="0.47244094488188981" right="0.47244094488188981" top="0.47244094488188981" bottom="0.47244094488188981" header="0" footer="0"/>
  <pageSetup paperSize="9" fitToWidth="0" fitToHeight="0" orientation="portrait" r:id="rId1"/>
  <headerFooter alignWithMargins="0"/>
  <colBreaks count="1" manualBreakCount="1">
    <brk id="30" max="1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
  <sheetViews>
    <sheetView showGridLines="0" showZeros="0" zoomScaleNormal="100" zoomScaleSheetLayoutView="100" workbookViewId="0"/>
  </sheetViews>
  <sheetFormatPr defaultColWidth="8.875" defaultRowHeight="13.5"/>
  <cols>
    <col min="1" max="1" width="4.5" style="547" customWidth="1"/>
    <col min="2" max="2" width="3.25" style="547" customWidth="1"/>
    <col min="3" max="3" width="4.125" style="547" customWidth="1"/>
    <col min="4" max="5" width="3.25" style="547" customWidth="1"/>
    <col min="6" max="6" width="3.125" style="547" customWidth="1"/>
    <col min="7" max="9" width="2.75" style="547" customWidth="1"/>
    <col min="10" max="10" width="3.25" style="547" customWidth="1"/>
    <col min="11" max="15" width="3.125" style="547" customWidth="1"/>
    <col min="16" max="16" width="3.25" style="547" customWidth="1"/>
    <col min="17" max="21" width="3.125" style="547" customWidth="1"/>
    <col min="22" max="22" width="3.25" style="547" customWidth="1"/>
    <col min="23" max="24" width="3.125" style="547" customWidth="1"/>
    <col min="25" max="30" width="2.75" style="547" customWidth="1"/>
    <col min="31" max="39" width="3.125" style="547" customWidth="1"/>
    <col min="40" max="42" width="2.75" style="547" customWidth="1"/>
    <col min="43" max="46" width="3.125" style="547" customWidth="1"/>
    <col min="47" max="51" width="3.25" style="547" customWidth="1"/>
    <col min="52" max="52" width="3.125" style="547" customWidth="1"/>
    <col min="53" max="53" width="3.25" style="547" customWidth="1"/>
    <col min="54" max="59" width="3.125" style="547" customWidth="1"/>
    <col min="60" max="60" width="3.25" style="547" customWidth="1"/>
    <col min="61" max="16384" width="8.875" style="547"/>
  </cols>
  <sheetData>
    <row r="1" spans="1:61" s="478" customFormat="1" ht="15" customHeight="1" thickBot="1">
      <c r="A1" s="476" t="s">
        <v>204</v>
      </c>
      <c r="B1" s="476"/>
      <c r="C1" s="476"/>
      <c r="D1" s="476"/>
      <c r="E1" s="476"/>
      <c r="F1" s="476"/>
      <c r="G1" s="476"/>
      <c r="H1" s="476"/>
      <c r="I1" s="476"/>
      <c r="J1" s="476"/>
      <c r="K1" s="476"/>
      <c r="L1" s="477"/>
      <c r="M1" s="477"/>
      <c r="N1" s="477"/>
      <c r="O1" s="477"/>
      <c r="P1" s="477"/>
      <c r="Q1" s="477"/>
      <c r="R1" s="477"/>
      <c r="S1" s="477"/>
      <c r="T1" s="477"/>
      <c r="U1" s="477"/>
      <c r="V1" s="477"/>
      <c r="W1" s="477"/>
      <c r="X1" s="477"/>
      <c r="Y1" s="477"/>
      <c r="Z1" s="477"/>
      <c r="AA1" s="477"/>
      <c r="AB1" s="477"/>
      <c r="AC1" s="477"/>
      <c r="AD1" s="477"/>
      <c r="BF1" s="479"/>
    </row>
    <row r="2" spans="1:61" s="489" customFormat="1" ht="21.95" customHeight="1">
      <c r="A2" s="480"/>
      <c r="B2" s="481" t="s">
        <v>205</v>
      </c>
      <c r="C2" s="481" t="s">
        <v>206</v>
      </c>
      <c r="D2" s="427" t="s">
        <v>183</v>
      </c>
      <c r="E2" s="428"/>
      <c r="F2" s="428"/>
      <c r="G2" s="428"/>
      <c r="H2" s="428"/>
      <c r="I2" s="428"/>
      <c r="J2" s="428"/>
      <c r="K2" s="428"/>
      <c r="L2" s="428"/>
      <c r="M2" s="428"/>
      <c r="N2" s="428"/>
      <c r="O2" s="428"/>
      <c r="P2" s="428"/>
      <c r="Q2" s="428"/>
      <c r="R2" s="428"/>
      <c r="S2" s="428"/>
      <c r="T2" s="428"/>
      <c r="U2" s="428"/>
      <c r="V2" s="428"/>
      <c r="W2" s="428"/>
      <c r="X2" s="429"/>
      <c r="Y2" s="482"/>
      <c r="Z2" s="483"/>
      <c r="AA2" s="483"/>
      <c r="AB2" s="483"/>
      <c r="AC2" s="483"/>
      <c r="AD2" s="483"/>
      <c r="AE2" s="432" t="s">
        <v>184</v>
      </c>
      <c r="AF2" s="432"/>
      <c r="AG2" s="432"/>
      <c r="AH2" s="432"/>
      <c r="AI2" s="432"/>
      <c r="AJ2" s="432"/>
      <c r="AK2" s="432"/>
      <c r="AL2" s="432"/>
      <c r="AM2" s="432"/>
      <c r="AN2" s="483"/>
      <c r="AO2" s="483"/>
      <c r="AP2" s="483"/>
      <c r="AQ2" s="483"/>
      <c r="AR2" s="483"/>
      <c r="AS2" s="484"/>
      <c r="AT2" s="485" t="s">
        <v>196</v>
      </c>
      <c r="AU2" s="485" t="s">
        <v>207</v>
      </c>
      <c r="AV2" s="485" t="s">
        <v>187</v>
      </c>
      <c r="AW2" s="485" t="s">
        <v>190</v>
      </c>
      <c r="AX2" s="481" t="s">
        <v>189</v>
      </c>
      <c r="AY2" s="481" t="s">
        <v>208</v>
      </c>
      <c r="AZ2" s="485" t="s">
        <v>209</v>
      </c>
      <c r="BA2" s="485" t="s">
        <v>210</v>
      </c>
      <c r="BB2" s="485" t="s">
        <v>211</v>
      </c>
      <c r="BC2" s="486" t="s">
        <v>170</v>
      </c>
      <c r="BD2" s="487" t="s">
        <v>171</v>
      </c>
      <c r="BE2" s="485" t="s">
        <v>179</v>
      </c>
      <c r="BF2" s="485" t="s">
        <v>133</v>
      </c>
      <c r="BG2" s="488" t="s">
        <v>125</v>
      </c>
      <c r="BH2" s="488" t="s">
        <v>177</v>
      </c>
    </row>
    <row r="3" spans="1:61" s="489" customFormat="1" ht="21.95" customHeight="1">
      <c r="A3" s="490"/>
      <c r="B3" s="491"/>
      <c r="C3" s="491"/>
      <c r="D3" s="492" t="s">
        <v>152</v>
      </c>
      <c r="E3" s="493"/>
      <c r="F3" s="494"/>
      <c r="G3" s="492" t="s">
        <v>153</v>
      </c>
      <c r="H3" s="493"/>
      <c r="I3" s="494"/>
      <c r="J3" s="495" t="s">
        <v>212</v>
      </c>
      <c r="K3" s="496"/>
      <c r="L3" s="496"/>
      <c r="M3" s="401" t="s">
        <v>197</v>
      </c>
      <c r="N3" s="401"/>
      <c r="O3" s="401"/>
      <c r="P3" s="495" t="s">
        <v>213</v>
      </c>
      <c r="Q3" s="496"/>
      <c r="R3" s="496"/>
      <c r="S3" s="495" t="s">
        <v>158</v>
      </c>
      <c r="T3" s="496"/>
      <c r="U3" s="496"/>
      <c r="V3" s="495" t="s">
        <v>193</v>
      </c>
      <c r="W3" s="496"/>
      <c r="X3" s="496"/>
      <c r="Y3" s="497" t="s">
        <v>214</v>
      </c>
      <c r="Z3" s="497"/>
      <c r="AA3" s="497"/>
      <c r="AB3" s="497" t="s">
        <v>212</v>
      </c>
      <c r="AC3" s="497"/>
      <c r="AD3" s="498"/>
      <c r="AE3" s="499" t="s">
        <v>215</v>
      </c>
      <c r="AF3" s="500"/>
      <c r="AG3" s="500"/>
      <c r="AH3" s="441" t="s">
        <v>197</v>
      </c>
      <c r="AI3" s="401"/>
      <c r="AJ3" s="401"/>
      <c r="AK3" s="441" t="s">
        <v>198</v>
      </c>
      <c r="AL3" s="401"/>
      <c r="AM3" s="401"/>
      <c r="AN3" s="500" t="s">
        <v>216</v>
      </c>
      <c r="AO3" s="500"/>
      <c r="AP3" s="500"/>
      <c r="AQ3" s="500" t="s">
        <v>193</v>
      </c>
      <c r="AR3" s="500"/>
      <c r="AS3" s="500"/>
      <c r="AT3" s="501"/>
      <c r="AU3" s="501"/>
      <c r="AV3" s="501"/>
      <c r="AW3" s="501"/>
      <c r="AX3" s="491"/>
      <c r="AY3" s="491"/>
      <c r="AZ3" s="501"/>
      <c r="BA3" s="501"/>
      <c r="BB3" s="501"/>
      <c r="BC3" s="502"/>
      <c r="BD3" s="503"/>
      <c r="BE3" s="501"/>
      <c r="BF3" s="501"/>
      <c r="BG3" s="504"/>
      <c r="BH3" s="504"/>
    </row>
    <row r="4" spans="1:61" s="489" customFormat="1" ht="35.450000000000003" customHeight="1" thickBot="1">
      <c r="A4" s="505"/>
      <c r="B4" s="506"/>
      <c r="C4" s="506"/>
      <c r="D4" s="507" t="s">
        <v>7</v>
      </c>
      <c r="E4" s="508" t="s">
        <v>138</v>
      </c>
      <c r="F4" s="507" t="s">
        <v>139</v>
      </c>
      <c r="G4" s="507" t="s">
        <v>7</v>
      </c>
      <c r="H4" s="508" t="s">
        <v>138</v>
      </c>
      <c r="I4" s="507" t="s">
        <v>139</v>
      </c>
      <c r="J4" s="507" t="s">
        <v>7</v>
      </c>
      <c r="K4" s="508" t="s">
        <v>138</v>
      </c>
      <c r="L4" s="507" t="s">
        <v>139</v>
      </c>
      <c r="M4" s="507" t="s">
        <v>7</v>
      </c>
      <c r="N4" s="508" t="s">
        <v>138</v>
      </c>
      <c r="O4" s="507" t="s">
        <v>139</v>
      </c>
      <c r="P4" s="507" t="s">
        <v>7</v>
      </c>
      <c r="Q4" s="508" t="s">
        <v>138</v>
      </c>
      <c r="R4" s="507" t="s">
        <v>139</v>
      </c>
      <c r="S4" s="507" t="s">
        <v>7</v>
      </c>
      <c r="T4" s="508" t="s">
        <v>138</v>
      </c>
      <c r="U4" s="507" t="s">
        <v>139</v>
      </c>
      <c r="V4" s="507" t="s">
        <v>7</v>
      </c>
      <c r="W4" s="508" t="s">
        <v>138</v>
      </c>
      <c r="X4" s="507" t="s">
        <v>139</v>
      </c>
      <c r="Y4" s="509" t="s">
        <v>7</v>
      </c>
      <c r="Z4" s="509" t="s">
        <v>138</v>
      </c>
      <c r="AA4" s="509" t="s">
        <v>139</v>
      </c>
      <c r="AB4" s="509" t="s">
        <v>7</v>
      </c>
      <c r="AC4" s="509" t="s">
        <v>138</v>
      </c>
      <c r="AD4" s="509" t="s">
        <v>139</v>
      </c>
      <c r="AE4" s="510" t="s">
        <v>7</v>
      </c>
      <c r="AF4" s="509" t="s">
        <v>138</v>
      </c>
      <c r="AG4" s="511" t="s">
        <v>139</v>
      </c>
      <c r="AH4" s="512" t="s">
        <v>7</v>
      </c>
      <c r="AI4" s="511" t="s">
        <v>138</v>
      </c>
      <c r="AJ4" s="511" t="s">
        <v>139</v>
      </c>
      <c r="AK4" s="512" t="s">
        <v>7</v>
      </c>
      <c r="AL4" s="511" t="s">
        <v>138</v>
      </c>
      <c r="AM4" s="511" t="s">
        <v>139</v>
      </c>
      <c r="AN4" s="511" t="s">
        <v>7</v>
      </c>
      <c r="AO4" s="511" t="s">
        <v>138</v>
      </c>
      <c r="AP4" s="511" t="s">
        <v>139</v>
      </c>
      <c r="AQ4" s="511" t="s">
        <v>7</v>
      </c>
      <c r="AR4" s="511" t="s">
        <v>138</v>
      </c>
      <c r="AS4" s="511" t="s">
        <v>139</v>
      </c>
      <c r="AT4" s="513"/>
      <c r="AU4" s="514"/>
      <c r="AV4" s="513"/>
      <c r="AW4" s="513"/>
      <c r="AX4" s="515"/>
      <c r="AY4" s="491"/>
      <c r="AZ4" s="501"/>
      <c r="BA4" s="514"/>
      <c r="BB4" s="501"/>
      <c r="BC4" s="516"/>
      <c r="BD4" s="517"/>
      <c r="BE4" s="514"/>
      <c r="BF4" s="514"/>
      <c r="BG4" s="518"/>
      <c r="BH4" s="518"/>
    </row>
    <row r="5" spans="1:61" s="524" customFormat="1" ht="12" customHeight="1">
      <c r="A5" s="519" t="s">
        <v>7</v>
      </c>
      <c r="B5" s="520">
        <f>SUM(B6:B12)</f>
        <v>51</v>
      </c>
      <c r="C5" s="520">
        <f t="shared" ref="C5:BH5" si="0">SUM(C6:C12)</f>
        <v>475</v>
      </c>
      <c r="D5" s="520">
        <f t="shared" si="0"/>
        <v>61</v>
      </c>
      <c r="E5" s="520">
        <f t="shared" si="0"/>
        <v>32</v>
      </c>
      <c r="F5" s="520">
        <f t="shared" si="0"/>
        <v>29</v>
      </c>
      <c r="G5" s="520">
        <f t="shared" si="0"/>
        <v>0</v>
      </c>
      <c r="H5" s="520">
        <f t="shared" si="0"/>
        <v>0</v>
      </c>
      <c r="I5" s="520">
        <f t="shared" si="0"/>
        <v>0</v>
      </c>
      <c r="J5" s="520">
        <f t="shared" si="0"/>
        <v>48</v>
      </c>
      <c r="K5" s="520">
        <f t="shared" si="0"/>
        <v>47</v>
      </c>
      <c r="L5" s="520">
        <f t="shared" si="0"/>
        <v>1</v>
      </c>
      <c r="M5" s="520">
        <f t="shared" si="0"/>
        <v>0</v>
      </c>
      <c r="N5" s="520">
        <f t="shared" si="0"/>
        <v>0</v>
      </c>
      <c r="O5" s="520">
        <f t="shared" si="0"/>
        <v>0</v>
      </c>
      <c r="P5" s="520">
        <f t="shared" si="0"/>
        <v>48</v>
      </c>
      <c r="Q5" s="520">
        <f t="shared" si="0"/>
        <v>47</v>
      </c>
      <c r="R5" s="520">
        <f t="shared" si="0"/>
        <v>1</v>
      </c>
      <c r="S5" s="520">
        <f t="shared" si="0"/>
        <v>50</v>
      </c>
      <c r="T5" s="520">
        <f t="shared" si="0"/>
        <v>48</v>
      </c>
      <c r="U5" s="520">
        <f t="shared" si="0"/>
        <v>2</v>
      </c>
      <c r="V5" s="520">
        <f t="shared" si="0"/>
        <v>57</v>
      </c>
      <c r="W5" s="520">
        <f t="shared" si="0"/>
        <v>51</v>
      </c>
      <c r="X5" s="520">
        <f t="shared" si="0"/>
        <v>6</v>
      </c>
      <c r="Y5" s="520">
        <f t="shared" si="0"/>
        <v>0</v>
      </c>
      <c r="Z5" s="520">
        <f t="shared" si="0"/>
        <v>0</v>
      </c>
      <c r="AA5" s="520">
        <f t="shared" si="0"/>
        <v>0</v>
      </c>
      <c r="AB5" s="520">
        <f t="shared" si="0"/>
        <v>0</v>
      </c>
      <c r="AC5" s="520">
        <f t="shared" si="0"/>
        <v>0</v>
      </c>
      <c r="AD5" s="520">
        <f t="shared" si="0"/>
        <v>0</v>
      </c>
      <c r="AE5" s="521">
        <f t="shared" si="0"/>
        <v>14</v>
      </c>
      <c r="AF5" s="520">
        <f t="shared" si="0"/>
        <v>14</v>
      </c>
      <c r="AG5" s="522">
        <f t="shared" si="0"/>
        <v>0</v>
      </c>
      <c r="AH5" s="521">
        <f t="shared" si="0"/>
        <v>0</v>
      </c>
      <c r="AI5" s="520">
        <f t="shared" si="0"/>
        <v>0</v>
      </c>
      <c r="AJ5" s="520">
        <f t="shared" si="0"/>
        <v>0</v>
      </c>
      <c r="AK5" s="522">
        <f t="shared" si="0"/>
        <v>0</v>
      </c>
      <c r="AL5" s="520">
        <f t="shared" si="0"/>
        <v>0</v>
      </c>
      <c r="AM5" s="520">
        <f t="shared" si="0"/>
        <v>0</v>
      </c>
      <c r="AN5" s="520">
        <f t="shared" si="0"/>
        <v>0</v>
      </c>
      <c r="AO5" s="520">
        <f t="shared" si="0"/>
        <v>0</v>
      </c>
      <c r="AP5" s="520">
        <f t="shared" si="0"/>
        <v>0</v>
      </c>
      <c r="AQ5" s="520">
        <f t="shared" si="0"/>
        <v>0</v>
      </c>
      <c r="AR5" s="520">
        <f t="shared" si="0"/>
        <v>0</v>
      </c>
      <c r="AS5" s="520">
        <f t="shared" si="0"/>
        <v>0</v>
      </c>
      <c r="AT5" s="520">
        <f t="shared" si="0"/>
        <v>0</v>
      </c>
      <c r="AU5" s="520">
        <f t="shared" si="0"/>
        <v>1</v>
      </c>
      <c r="AV5" s="520">
        <f t="shared" si="0"/>
        <v>47</v>
      </c>
      <c r="AW5" s="520">
        <f t="shared" si="0"/>
        <v>5</v>
      </c>
      <c r="AX5" s="520">
        <f t="shared" si="0"/>
        <v>61</v>
      </c>
      <c r="AY5" s="520">
        <f t="shared" si="0"/>
        <v>50</v>
      </c>
      <c r="AZ5" s="520">
        <f t="shared" si="0"/>
        <v>0</v>
      </c>
      <c r="BA5" s="520">
        <f t="shared" si="0"/>
        <v>3</v>
      </c>
      <c r="BB5" s="520">
        <f t="shared" si="0"/>
        <v>0</v>
      </c>
      <c r="BC5" s="520">
        <f t="shared" si="0"/>
        <v>0</v>
      </c>
      <c r="BD5" s="520">
        <f t="shared" si="0"/>
        <v>0</v>
      </c>
      <c r="BE5" s="520">
        <f t="shared" si="0"/>
        <v>0</v>
      </c>
      <c r="BF5" s="520">
        <f t="shared" si="0"/>
        <v>0</v>
      </c>
      <c r="BG5" s="520">
        <f t="shared" si="0"/>
        <v>0</v>
      </c>
      <c r="BH5" s="520">
        <f t="shared" si="0"/>
        <v>30</v>
      </c>
      <c r="BI5" s="523"/>
    </row>
    <row r="6" spans="1:61" s="523" customFormat="1" ht="12" customHeight="1">
      <c r="A6" s="525" t="s">
        <v>0</v>
      </c>
      <c r="B6" s="526">
        <v>7</v>
      </c>
      <c r="C6" s="527">
        <v>38</v>
      </c>
      <c r="D6" s="526">
        <v>7</v>
      </c>
      <c r="E6" s="527">
        <v>4</v>
      </c>
      <c r="F6" s="527">
        <v>3</v>
      </c>
      <c r="G6" s="526">
        <v>0</v>
      </c>
      <c r="H6" s="527">
        <v>0</v>
      </c>
      <c r="I6" s="527">
        <v>0</v>
      </c>
      <c r="J6" s="526">
        <v>3</v>
      </c>
      <c r="K6" s="527">
        <v>3</v>
      </c>
      <c r="L6" s="527">
        <v>0</v>
      </c>
      <c r="M6" s="526">
        <v>0</v>
      </c>
      <c r="N6" s="527">
        <v>0</v>
      </c>
      <c r="O6" s="527">
        <v>0</v>
      </c>
      <c r="P6" s="526">
        <v>3</v>
      </c>
      <c r="Q6" s="527">
        <v>3</v>
      </c>
      <c r="R6" s="527">
        <v>0</v>
      </c>
      <c r="S6" s="526">
        <v>3</v>
      </c>
      <c r="T6" s="527">
        <v>3</v>
      </c>
      <c r="U6" s="527">
        <v>0</v>
      </c>
      <c r="V6" s="526">
        <v>5</v>
      </c>
      <c r="W6" s="527">
        <v>3</v>
      </c>
      <c r="X6" s="527">
        <v>2</v>
      </c>
      <c r="Y6" s="526">
        <v>0</v>
      </c>
      <c r="Z6" s="527">
        <v>0</v>
      </c>
      <c r="AA6" s="527">
        <v>0</v>
      </c>
      <c r="AB6" s="526">
        <v>0</v>
      </c>
      <c r="AC6" s="527">
        <v>0</v>
      </c>
      <c r="AD6" s="527">
        <v>0</v>
      </c>
      <c r="AE6" s="528">
        <v>0</v>
      </c>
      <c r="AF6" s="527">
        <v>0</v>
      </c>
      <c r="AG6" s="529">
        <v>0</v>
      </c>
      <c r="AH6" s="528">
        <v>0</v>
      </c>
      <c r="AI6" s="527">
        <v>0</v>
      </c>
      <c r="AJ6" s="529">
        <v>0</v>
      </c>
      <c r="AK6" s="528">
        <v>0</v>
      </c>
      <c r="AL6" s="527">
        <v>0</v>
      </c>
      <c r="AM6" s="527">
        <v>0</v>
      </c>
      <c r="AN6" s="527">
        <v>0</v>
      </c>
      <c r="AO6" s="527">
        <v>0</v>
      </c>
      <c r="AP6" s="527">
        <v>0</v>
      </c>
      <c r="AQ6" s="527">
        <v>0</v>
      </c>
      <c r="AR6" s="527">
        <v>0</v>
      </c>
      <c r="AS6" s="527">
        <v>0</v>
      </c>
      <c r="AT6" s="526">
        <v>0</v>
      </c>
      <c r="AU6" s="526">
        <v>0</v>
      </c>
      <c r="AV6" s="526">
        <v>6</v>
      </c>
      <c r="AW6" s="526">
        <v>0</v>
      </c>
      <c r="AX6" s="526">
        <v>6</v>
      </c>
      <c r="AY6" s="530">
        <v>3</v>
      </c>
      <c r="AZ6" s="530">
        <v>0</v>
      </c>
      <c r="BA6" s="530">
        <v>2</v>
      </c>
      <c r="BB6" s="531">
        <v>0</v>
      </c>
      <c r="BC6" s="530">
        <v>0</v>
      </c>
      <c r="BD6" s="530">
        <v>0</v>
      </c>
      <c r="BE6" s="530">
        <v>0</v>
      </c>
      <c r="BF6" s="530">
        <v>0</v>
      </c>
      <c r="BG6" s="531">
        <v>0</v>
      </c>
      <c r="BH6" s="531">
        <v>0</v>
      </c>
    </row>
    <row r="7" spans="1:61" s="523" customFormat="1" ht="12" customHeight="1">
      <c r="A7" s="525" t="s">
        <v>1</v>
      </c>
      <c r="B7" s="526">
        <v>13</v>
      </c>
      <c r="C7" s="527">
        <v>135</v>
      </c>
      <c r="D7" s="526">
        <v>17</v>
      </c>
      <c r="E7" s="527">
        <v>8</v>
      </c>
      <c r="F7" s="527">
        <v>9</v>
      </c>
      <c r="G7" s="526">
        <v>0</v>
      </c>
      <c r="H7" s="527">
        <v>0</v>
      </c>
      <c r="I7" s="527">
        <v>0</v>
      </c>
      <c r="J7" s="526">
        <v>10</v>
      </c>
      <c r="K7" s="527">
        <v>10</v>
      </c>
      <c r="L7" s="527">
        <v>0</v>
      </c>
      <c r="M7" s="526">
        <v>0</v>
      </c>
      <c r="N7" s="527">
        <v>0</v>
      </c>
      <c r="O7" s="527">
        <v>0</v>
      </c>
      <c r="P7" s="526">
        <v>10</v>
      </c>
      <c r="Q7" s="527">
        <v>9</v>
      </c>
      <c r="R7" s="527">
        <v>1</v>
      </c>
      <c r="S7" s="526">
        <v>10</v>
      </c>
      <c r="T7" s="527">
        <v>10</v>
      </c>
      <c r="U7" s="527">
        <v>0</v>
      </c>
      <c r="V7" s="526">
        <v>16</v>
      </c>
      <c r="W7" s="527">
        <v>16</v>
      </c>
      <c r="X7" s="527">
        <v>0</v>
      </c>
      <c r="Y7" s="526">
        <v>0</v>
      </c>
      <c r="Z7" s="527">
        <v>0</v>
      </c>
      <c r="AA7" s="527">
        <v>0</v>
      </c>
      <c r="AB7" s="526">
        <v>0</v>
      </c>
      <c r="AC7" s="527">
        <v>0</v>
      </c>
      <c r="AD7" s="527">
        <v>0</v>
      </c>
      <c r="AE7" s="532">
        <v>2</v>
      </c>
      <c r="AF7" s="527">
        <v>2</v>
      </c>
      <c r="AG7" s="533">
        <v>0</v>
      </c>
      <c r="AH7" s="532">
        <v>0</v>
      </c>
      <c r="AI7" s="527">
        <v>0</v>
      </c>
      <c r="AJ7" s="533">
        <v>0</v>
      </c>
      <c r="AK7" s="532">
        <v>0</v>
      </c>
      <c r="AL7" s="527">
        <v>0</v>
      </c>
      <c r="AM7" s="527">
        <v>0</v>
      </c>
      <c r="AN7" s="526">
        <v>0</v>
      </c>
      <c r="AO7" s="527">
        <v>0</v>
      </c>
      <c r="AP7" s="527">
        <v>0</v>
      </c>
      <c r="AQ7" s="526">
        <v>0</v>
      </c>
      <c r="AR7" s="527">
        <v>0</v>
      </c>
      <c r="AS7" s="527">
        <v>0</v>
      </c>
      <c r="AT7" s="526">
        <v>0</v>
      </c>
      <c r="AU7" s="526">
        <v>1</v>
      </c>
      <c r="AV7" s="526">
        <v>16</v>
      </c>
      <c r="AW7" s="526">
        <v>0</v>
      </c>
      <c r="AX7" s="526">
        <v>18</v>
      </c>
      <c r="AY7" s="534">
        <v>10</v>
      </c>
      <c r="AZ7" s="534">
        <v>0</v>
      </c>
      <c r="BA7" s="534">
        <v>0</v>
      </c>
      <c r="BB7" s="535">
        <v>0</v>
      </c>
      <c r="BC7" s="534">
        <v>0</v>
      </c>
      <c r="BD7" s="534">
        <v>0</v>
      </c>
      <c r="BE7" s="534">
        <v>0</v>
      </c>
      <c r="BF7" s="534">
        <v>0</v>
      </c>
      <c r="BG7" s="535">
        <v>0</v>
      </c>
      <c r="BH7" s="535">
        <v>25</v>
      </c>
    </row>
    <row r="8" spans="1:61" s="523" customFormat="1" ht="12" customHeight="1">
      <c r="A8" s="525" t="s">
        <v>2</v>
      </c>
      <c r="B8" s="526">
        <v>13</v>
      </c>
      <c r="C8" s="527">
        <v>94</v>
      </c>
      <c r="D8" s="526">
        <v>13</v>
      </c>
      <c r="E8" s="527">
        <v>3</v>
      </c>
      <c r="F8" s="527">
        <v>10</v>
      </c>
      <c r="G8" s="526">
        <v>0</v>
      </c>
      <c r="H8" s="527">
        <v>0</v>
      </c>
      <c r="I8" s="527">
        <v>0</v>
      </c>
      <c r="J8" s="526">
        <v>10</v>
      </c>
      <c r="K8" s="527">
        <v>9</v>
      </c>
      <c r="L8" s="527">
        <v>1</v>
      </c>
      <c r="M8" s="526">
        <v>0</v>
      </c>
      <c r="N8" s="527">
        <v>0</v>
      </c>
      <c r="O8" s="527">
        <v>0</v>
      </c>
      <c r="P8" s="526">
        <v>10</v>
      </c>
      <c r="Q8" s="527">
        <v>10</v>
      </c>
      <c r="R8" s="527">
        <v>0</v>
      </c>
      <c r="S8" s="526">
        <v>12</v>
      </c>
      <c r="T8" s="527">
        <v>10</v>
      </c>
      <c r="U8" s="527">
        <v>2</v>
      </c>
      <c r="V8" s="526">
        <v>11</v>
      </c>
      <c r="W8" s="527">
        <v>10</v>
      </c>
      <c r="X8" s="527">
        <v>1</v>
      </c>
      <c r="Y8" s="526">
        <v>0</v>
      </c>
      <c r="Z8" s="527">
        <v>0</v>
      </c>
      <c r="AA8" s="527">
        <v>0</v>
      </c>
      <c r="AB8" s="526">
        <v>0</v>
      </c>
      <c r="AC8" s="527">
        <v>0</v>
      </c>
      <c r="AD8" s="527">
        <v>0</v>
      </c>
      <c r="AE8" s="532">
        <v>0</v>
      </c>
      <c r="AF8" s="527">
        <v>0</v>
      </c>
      <c r="AG8" s="533">
        <v>0</v>
      </c>
      <c r="AH8" s="532">
        <v>0</v>
      </c>
      <c r="AI8" s="527">
        <v>0</v>
      </c>
      <c r="AJ8" s="533">
        <v>0</v>
      </c>
      <c r="AK8" s="532">
        <v>0</v>
      </c>
      <c r="AL8" s="527">
        <v>0</v>
      </c>
      <c r="AM8" s="527">
        <v>0</v>
      </c>
      <c r="AN8" s="526">
        <v>0</v>
      </c>
      <c r="AO8" s="527">
        <v>0</v>
      </c>
      <c r="AP8" s="527">
        <v>0</v>
      </c>
      <c r="AQ8" s="526">
        <v>0</v>
      </c>
      <c r="AR8" s="527">
        <v>0</v>
      </c>
      <c r="AS8" s="527">
        <v>0</v>
      </c>
      <c r="AT8" s="526">
        <v>0</v>
      </c>
      <c r="AU8" s="526">
        <v>0</v>
      </c>
      <c r="AV8" s="526">
        <v>13</v>
      </c>
      <c r="AW8" s="526">
        <v>0</v>
      </c>
      <c r="AX8" s="526">
        <v>13</v>
      </c>
      <c r="AY8" s="534">
        <v>12</v>
      </c>
      <c r="AZ8" s="534">
        <v>0</v>
      </c>
      <c r="BA8" s="534">
        <v>0</v>
      </c>
      <c r="BB8" s="535">
        <v>0</v>
      </c>
      <c r="BC8" s="534">
        <v>0</v>
      </c>
      <c r="BD8" s="534">
        <v>0</v>
      </c>
      <c r="BE8" s="534">
        <v>0</v>
      </c>
      <c r="BF8" s="534">
        <v>0</v>
      </c>
      <c r="BG8" s="535">
        <v>0</v>
      </c>
      <c r="BH8" s="535">
        <v>0</v>
      </c>
    </row>
    <row r="9" spans="1:61" s="523" customFormat="1" ht="12" customHeight="1">
      <c r="A9" s="525" t="s">
        <v>3</v>
      </c>
      <c r="B9" s="526">
        <v>10</v>
      </c>
      <c r="C9" s="527">
        <v>96</v>
      </c>
      <c r="D9" s="527">
        <v>12</v>
      </c>
      <c r="E9" s="527">
        <v>6</v>
      </c>
      <c r="F9" s="527">
        <v>6</v>
      </c>
      <c r="G9" s="527">
        <v>0</v>
      </c>
      <c r="H9" s="527">
        <v>0</v>
      </c>
      <c r="I9" s="527">
        <v>0</v>
      </c>
      <c r="J9" s="527">
        <v>12</v>
      </c>
      <c r="K9" s="527">
        <v>12</v>
      </c>
      <c r="L9" s="527">
        <v>0</v>
      </c>
      <c r="M9" s="527">
        <v>0</v>
      </c>
      <c r="N9" s="527">
        <v>0</v>
      </c>
      <c r="O9" s="527">
        <v>0</v>
      </c>
      <c r="P9" s="527">
        <v>12</v>
      </c>
      <c r="Q9" s="527">
        <v>12</v>
      </c>
      <c r="R9" s="527">
        <v>0</v>
      </c>
      <c r="S9" s="527">
        <v>12</v>
      </c>
      <c r="T9" s="527">
        <v>12</v>
      </c>
      <c r="U9" s="527">
        <v>0</v>
      </c>
      <c r="V9" s="527">
        <v>12</v>
      </c>
      <c r="W9" s="527">
        <v>10</v>
      </c>
      <c r="X9" s="527">
        <v>2</v>
      </c>
      <c r="Y9" s="526">
        <v>0</v>
      </c>
      <c r="Z9" s="527">
        <v>0</v>
      </c>
      <c r="AA9" s="527">
        <v>0</v>
      </c>
      <c r="AB9" s="526">
        <v>0</v>
      </c>
      <c r="AC9" s="527">
        <v>0</v>
      </c>
      <c r="AD9" s="527">
        <v>0</v>
      </c>
      <c r="AE9" s="532">
        <v>12</v>
      </c>
      <c r="AF9" s="527">
        <v>12</v>
      </c>
      <c r="AG9" s="533">
        <v>0</v>
      </c>
      <c r="AH9" s="532">
        <v>0</v>
      </c>
      <c r="AI9" s="527">
        <v>0</v>
      </c>
      <c r="AJ9" s="533">
        <v>0</v>
      </c>
      <c r="AK9" s="532">
        <v>0</v>
      </c>
      <c r="AL9" s="527">
        <v>0</v>
      </c>
      <c r="AM9" s="527">
        <v>0</v>
      </c>
      <c r="AN9" s="526">
        <v>0</v>
      </c>
      <c r="AO9" s="527">
        <v>0</v>
      </c>
      <c r="AP9" s="527">
        <v>0</v>
      </c>
      <c r="AQ9" s="526">
        <v>0</v>
      </c>
      <c r="AR9" s="527">
        <v>0</v>
      </c>
      <c r="AS9" s="527">
        <v>0</v>
      </c>
      <c r="AT9" s="526">
        <v>0</v>
      </c>
      <c r="AU9" s="526">
        <v>0</v>
      </c>
      <c r="AV9" s="526">
        <v>0</v>
      </c>
      <c r="AW9" s="527">
        <v>0</v>
      </c>
      <c r="AX9" s="527">
        <v>12</v>
      </c>
      <c r="AY9" s="527">
        <v>12</v>
      </c>
      <c r="AZ9" s="534">
        <v>0</v>
      </c>
      <c r="BA9" s="534">
        <v>0</v>
      </c>
      <c r="BB9" s="535">
        <v>0</v>
      </c>
      <c r="BC9" s="534">
        <v>0</v>
      </c>
      <c r="BD9" s="534">
        <v>0</v>
      </c>
      <c r="BE9" s="534">
        <v>0</v>
      </c>
      <c r="BF9" s="534">
        <v>0</v>
      </c>
      <c r="BG9" s="535">
        <v>0</v>
      </c>
      <c r="BH9" s="535">
        <v>0</v>
      </c>
    </row>
    <row r="10" spans="1:61" s="523" customFormat="1" ht="12" customHeight="1">
      <c r="A10" s="525" t="s">
        <v>4</v>
      </c>
      <c r="B10" s="526">
        <v>2</v>
      </c>
      <c r="C10" s="527">
        <v>50</v>
      </c>
      <c r="D10" s="526">
        <v>5</v>
      </c>
      <c r="E10" s="527">
        <v>5</v>
      </c>
      <c r="F10" s="527">
        <v>0</v>
      </c>
      <c r="G10" s="526">
        <v>0</v>
      </c>
      <c r="H10" s="527">
        <v>0</v>
      </c>
      <c r="I10" s="527">
        <v>0</v>
      </c>
      <c r="J10" s="526">
        <v>5</v>
      </c>
      <c r="K10" s="527">
        <v>5</v>
      </c>
      <c r="L10" s="527">
        <v>0</v>
      </c>
      <c r="M10" s="526">
        <v>0</v>
      </c>
      <c r="N10" s="527">
        <v>0</v>
      </c>
      <c r="O10" s="527">
        <v>0</v>
      </c>
      <c r="P10" s="526">
        <v>5</v>
      </c>
      <c r="Q10" s="527">
        <v>5</v>
      </c>
      <c r="R10" s="527">
        <v>0</v>
      </c>
      <c r="S10" s="526">
        <v>5</v>
      </c>
      <c r="T10" s="527">
        <v>5</v>
      </c>
      <c r="U10" s="527">
        <v>0</v>
      </c>
      <c r="V10" s="526">
        <v>5</v>
      </c>
      <c r="W10" s="527">
        <v>5</v>
      </c>
      <c r="X10" s="527">
        <v>0</v>
      </c>
      <c r="Y10" s="526">
        <v>0</v>
      </c>
      <c r="Z10" s="527">
        <v>0</v>
      </c>
      <c r="AA10" s="527">
        <v>0</v>
      </c>
      <c r="AB10" s="526">
        <v>0</v>
      </c>
      <c r="AC10" s="527">
        <v>0</v>
      </c>
      <c r="AD10" s="527">
        <v>0</v>
      </c>
      <c r="AE10" s="532">
        <v>0</v>
      </c>
      <c r="AF10" s="527">
        <v>0</v>
      </c>
      <c r="AG10" s="533">
        <v>0</v>
      </c>
      <c r="AH10" s="532">
        <v>0</v>
      </c>
      <c r="AI10" s="527">
        <v>0</v>
      </c>
      <c r="AJ10" s="533">
        <v>0</v>
      </c>
      <c r="AK10" s="532">
        <v>0</v>
      </c>
      <c r="AL10" s="527">
        <v>0</v>
      </c>
      <c r="AM10" s="527">
        <v>0</v>
      </c>
      <c r="AN10" s="526">
        <v>0</v>
      </c>
      <c r="AO10" s="527">
        <v>0</v>
      </c>
      <c r="AP10" s="527">
        <v>0</v>
      </c>
      <c r="AQ10" s="526">
        <v>0</v>
      </c>
      <c r="AR10" s="527">
        <v>0</v>
      </c>
      <c r="AS10" s="527">
        <v>0</v>
      </c>
      <c r="AT10" s="526">
        <v>0</v>
      </c>
      <c r="AU10" s="526">
        <v>0</v>
      </c>
      <c r="AV10" s="526">
        <v>5</v>
      </c>
      <c r="AW10" s="526">
        <v>5</v>
      </c>
      <c r="AX10" s="526">
        <v>5</v>
      </c>
      <c r="AY10" s="534">
        <v>5</v>
      </c>
      <c r="AZ10" s="534">
        <v>0</v>
      </c>
      <c r="BA10" s="534">
        <v>0</v>
      </c>
      <c r="BB10" s="535">
        <v>0</v>
      </c>
      <c r="BC10" s="534">
        <v>0</v>
      </c>
      <c r="BD10" s="534">
        <v>0</v>
      </c>
      <c r="BE10" s="534">
        <v>0</v>
      </c>
      <c r="BF10" s="534">
        <v>0</v>
      </c>
      <c r="BG10" s="535">
        <v>0</v>
      </c>
      <c r="BH10" s="535">
        <v>5</v>
      </c>
    </row>
    <row r="11" spans="1:61" s="523" customFormat="1" ht="12" customHeight="1">
      <c r="A11" s="536" t="s">
        <v>5</v>
      </c>
      <c r="B11" s="526">
        <v>1</v>
      </c>
      <c r="C11" s="527">
        <v>6</v>
      </c>
      <c r="D11" s="526">
        <v>0</v>
      </c>
      <c r="E11" s="527">
        <v>0</v>
      </c>
      <c r="F11" s="527">
        <v>0</v>
      </c>
      <c r="G11" s="526">
        <v>0</v>
      </c>
      <c r="H11" s="527">
        <v>0</v>
      </c>
      <c r="I11" s="527">
        <v>0</v>
      </c>
      <c r="J11" s="526">
        <v>1</v>
      </c>
      <c r="K11" s="527">
        <v>1</v>
      </c>
      <c r="L11" s="527">
        <v>0</v>
      </c>
      <c r="M11" s="526">
        <v>0</v>
      </c>
      <c r="N11" s="527">
        <v>0</v>
      </c>
      <c r="O11" s="527">
        <v>0</v>
      </c>
      <c r="P11" s="526">
        <v>1</v>
      </c>
      <c r="Q11" s="527">
        <v>1</v>
      </c>
      <c r="R11" s="527">
        <v>0</v>
      </c>
      <c r="S11" s="526">
        <v>1</v>
      </c>
      <c r="T11" s="527">
        <v>1</v>
      </c>
      <c r="U11" s="527">
        <v>0</v>
      </c>
      <c r="V11" s="526">
        <v>1</v>
      </c>
      <c r="W11" s="527">
        <v>1</v>
      </c>
      <c r="X11" s="527">
        <v>0</v>
      </c>
      <c r="Y11" s="526">
        <v>0</v>
      </c>
      <c r="Z11" s="527">
        <v>0</v>
      </c>
      <c r="AA11" s="527">
        <v>0</v>
      </c>
      <c r="AB11" s="526">
        <v>0</v>
      </c>
      <c r="AC11" s="527">
        <v>0</v>
      </c>
      <c r="AD11" s="527">
        <v>0</v>
      </c>
      <c r="AE11" s="532">
        <v>0</v>
      </c>
      <c r="AF11" s="527">
        <v>0</v>
      </c>
      <c r="AG11" s="533">
        <v>0</v>
      </c>
      <c r="AH11" s="532">
        <v>0</v>
      </c>
      <c r="AI11" s="527">
        <v>0</v>
      </c>
      <c r="AJ11" s="533">
        <v>0</v>
      </c>
      <c r="AK11" s="532">
        <v>0</v>
      </c>
      <c r="AL11" s="527">
        <v>0</v>
      </c>
      <c r="AM11" s="527">
        <v>0</v>
      </c>
      <c r="AN11" s="526">
        <v>0</v>
      </c>
      <c r="AO11" s="527">
        <v>0</v>
      </c>
      <c r="AP11" s="527">
        <v>0</v>
      </c>
      <c r="AQ11" s="526">
        <v>0</v>
      </c>
      <c r="AR11" s="527">
        <v>0</v>
      </c>
      <c r="AS11" s="527">
        <v>0</v>
      </c>
      <c r="AT11" s="526">
        <v>0</v>
      </c>
      <c r="AU11" s="526">
        <v>0</v>
      </c>
      <c r="AV11" s="526">
        <v>0</v>
      </c>
      <c r="AW11" s="526">
        <v>0</v>
      </c>
      <c r="AX11" s="526">
        <v>0</v>
      </c>
      <c r="AY11" s="534">
        <v>1</v>
      </c>
      <c r="AZ11" s="534">
        <v>0</v>
      </c>
      <c r="BA11" s="534">
        <v>1</v>
      </c>
      <c r="BB11" s="535">
        <v>0</v>
      </c>
      <c r="BC11" s="534">
        <v>0</v>
      </c>
      <c r="BD11" s="534">
        <v>0</v>
      </c>
      <c r="BE11" s="534">
        <v>0</v>
      </c>
      <c r="BF11" s="534">
        <v>0</v>
      </c>
      <c r="BG11" s="535">
        <v>0</v>
      </c>
      <c r="BH11" s="535">
        <v>0</v>
      </c>
    </row>
    <row r="12" spans="1:61" s="523" customFormat="1" ht="12" customHeight="1" thickBot="1">
      <c r="A12" s="537" t="s">
        <v>6</v>
      </c>
      <c r="B12" s="538">
        <v>5</v>
      </c>
      <c r="C12" s="539">
        <v>56</v>
      </c>
      <c r="D12" s="538">
        <v>7</v>
      </c>
      <c r="E12" s="540">
        <v>6</v>
      </c>
      <c r="F12" s="540">
        <v>1</v>
      </c>
      <c r="G12" s="538">
        <v>0</v>
      </c>
      <c r="H12" s="540">
        <v>0</v>
      </c>
      <c r="I12" s="540">
        <v>0</v>
      </c>
      <c r="J12" s="538">
        <v>7</v>
      </c>
      <c r="K12" s="540">
        <v>7</v>
      </c>
      <c r="L12" s="540">
        <v>0</v>
      </c>
      <c r="M12" s="538">
        <v>0</v>
      </c>
      <c r="N12" s="540">
        <v>0</v>
      </c>
      <c r="O12" s="540">
        <v>0</v>
      </c>
      <c r="P12" s="538">
        <v>7</v>
      </c>
      <c r="Q12" s="540">
        <v>7</v>
      </c>
      <c r="R12" s="540">
        <v>0</v>
      </c>
      <c r="S12" s="538">
        <v>7</v>
      </c>
      <c r="T12" s="540">
        <v>7</v>
      </c>
      <c r="U12" s="540">
        <v>0</v>
      </c>
      <c r="V12" s="538">
        <v>7</v>
      </c>
      <c r="W12" s="540">
        <v>6</v>
      </c>
      <c r="X12" s="540">
        <v>1</v>
      </c>
      <c r="Y12" s="538">
        <v>0</v>
      </c>
      <c r="Z12" s="540">
        <v>0</v>
      </c>
      <c r="AA12" s="540">
        <v>0</v>
      </c>
      <c r="AB12" s="538">
        <v>0</v>
      </c>
      <c r="AC12" s="540">
        <v>0</v>
      </c>
      <c r="AD12" s="540">
        <v>0</v>
      </c>
      <c r="AE12" s="541">
        <v>0</v>
      </c>
      <c r="AF12" s="540">
        <v>0</v>
      </c>
      <c r="AG12" s="539">
        <v>0</v>
      </c>
      <c r="AH12" s="541">
        <v>0</v>
      </c>
      <c r="AI12" s="540">
        <v>0</v>
      </c>
      <c r="AJ12" s="539">
        <v>0</v>
      </c>
      <c r="AK12" s="541">
        <v>0</v>
      </c>
      <c r="AL12" s="540">
        <v>0</v>
      </c>
      <c r="AM12" s="540">
        <v>0</v>
      </c>
      <c r="AN12" s="538">
        <v>0</v>
      </c>
      <c r="AO12" s="540">
        <v>0</v>
      </c>
      <c r="AP12" s="540">
        <v>0</v>
      </c>
      <c r="AQ12" s="538">
        <v>0</v>
      </c>
      <c r="AR12" s="540">
        <v>0</v>
      </c>
      <c r="AS12" s="539">
        <v>0</v>
      </c>
      <c r="AT12" s="538">
        <v>0</v>
      </c>
      <c r="AU12" s="538">
        <v>0</v>
      </c>
      <c r="AV12" s="538">
        <v>7</v>
      </c>
      <c r="AW12" s="538">
        <v>0</v>
      </c>
      <c r="AX12" s="538">
        <v>7</v>
      </c>
      <c r="AY12" s="542">
        <v>7</v>
      </c>
      <c r="AZ12" s="542">
        <v>0</v>
      </c>
      <c r="BA12" s="542">
        <v>0</v>
      </c>
      <c r="BB12" s="543">
        <v>0</v>
      </c>
      <c r="BC12" s="542">
        <v>0</v>
      </c>
      <c r="BD12" s="542">
        <v>0</v>
      </c>
      <c r="BE12" s="542">
        <v>0</v>
      </c>
      <c r="BF12" s="542">
        <v>0</v>
      </c>
      <c r="BG12" s="543">
        <v>0</v>
      </c>
      <c r="BH12" s="543">
        <v>0</v>
      </c>
    </row>
    <row r="13" spans="1:61" s="523" customFormat="1" ht="54.95" customHeight="1">
      <c r="A13" s="544" t="s">
        <v>217</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5"/>
      <c r="AF13" s="545"/>
      <c r="AG13" s="545"/>
    </row>
    <row r="14" spans="1:61" s="489" customFormat="1" ht="15" customHeight="1">
      <c r="A14" s="546" t="s">
        <v>25</v>
      </c>
      <c r="B14" s="479"/>
      <c r="C14" s="479"/>
      <c r="D14" s="546"/>
      <c r="E14" s="479"/>
      <c r="F14" s="479"/>
      <c r="G14" s="479"/>
      <c r="H14" s="479"/>
      <c r="I14" s="479"/>
      <c r="J14" s="479"/>
      <c r="K14" s="479"/>
      <c r="L14" s="479"/>
      <c r="M14" s="479"/>
      <c r="N14" s="479"/>
      <c r="O14" s="479"/>
      <c r="P14" s="479"/>
      <c r="Q14" s="479"/>
      <c r="R14" s="479"/>
      <c r="S14" s="479"/>
      <c r="T14" s="479"/>
      <c r="U14" s="479"/>
      <c r="V14" s="479"/>
      <c r="W14" s="479"/>
      <c r="X14" s="479"/>
      <c r="Y14" s="479"/>
      <c r="Z14" s="479"/>
      <c r="AA14" s="479"/>
    </row>
    <row r="15" spans="1:61">
      <c r="J15" s="548"/>
      <c r="K15" s="548"/>
      <c r="L15" s="548"/>
      <c r="M15" s="548"/>
      <c r="N15" s="548"/>
      <c r="O15" s="548"/>
      <c r="P15" s="548"/>
      <c r="Q15" s="548"/>
      <c r="R15" s="548"/>
      <c r="S15" s="548"/>
      <c r="T15" s="548"/>
      <c r="U15" s="548"/>
      <c r="V15" s="548"/>
      <c r="W15" s="548"/>
      <c r="X15" s="548"/>
      <c r="Y15" s="548"/>
    </row>
    <row r="19" spans="4:29">
      <c r="D19" s="549"/>
      <c r="G19" s="549"/>
    </row>
    <row r="20" spans="4:29">
      <c r="AB20" s="550"/>
      <c r="AC20" s="550"/>
    </row>
    <row r="21" spans="4:29">
      <c r="AB21" s="550"/>
      <c r="AC21" s="550"/>
    </row>
    <row r="22" spans="4:29">
      <c r="AB22" s="550"/>
      <c r="AC22" s="550"/>
    </row>
    <row r="23" spans="4:29">
      <c r="AB23" s="551"/>
      <c r="AC23" s="551"/>
    </row>
    <row r="24" spans="4:29">
      <c r="AB24" s="552"/>
      <c r="AC24" s="552"/>
    </row>
    <row r="25" spans="4:29">
      <c r="AB25" s="552"/>
      <c r="AC25" s="552"/>
    </row>
    <row r="26" spans="4:29">
      <c r="AB26" s="552"/>
      <c r="AC26" s="552"/>
    </row>
    <row r="27" spans="4:29">
      <c r="AB27" s="552"/>
      <c r="AC27" s="552"/>
    </row>
    <row r="28" spans="4:29">
      <c r="AB28" s="552"/>
      <c r="AC28" s="552"/>
    </row>
    <row r="29" spans="4:29">
      <c r="AB29" s="552"/>
      <c r="AC29" s="552"/>
    </row>
    <row r="30" spans="4:29">
      <c r="AB30" s="552"/>
      <c r="AC30" s="552"/>
    </row>
  </sheetData>
  <mergeCells count="37">
    <mergeCell ref="AN3:AP3"/>
    <mergeCell ref="AQ3:AS3"/>
    <mergeCell ref="A13:AD13"/>
    <mergeCell ref="AB20:AB22"/>
    <mergeCell ref="AC20:AC22"/>
    <mergeCell ref="BG2:BG4"/>
    <mergeCell ref="BH2:BH4"/>
    <mergeCell ref="D3:F3"/>
    <mergeCell ref="G3:I3"/>
    <mergeCell ref="J3:L3"/>
    <mergeCell ref="M3:O3"/>
    <mergeCell ref="P3:R3"/>
    <mergeCell ref="S3:U3"/>
    <mergeCell ref="V3:X3"/>
    <mergeCell ref="Y3:AA3"/>
    <mergeCell ref="BA2:BA4"/>
    <mergeCell ref="BB2:BB4"/>
    <mergeCell ref="BC2:BC4"/>
    <mergeCell ref="BD2:BD4"/>
    <mergeCell ref="BE2:BE4"/>
    <mergeCell ref="BF2:BF4"/>
    <mergeCell ref="AU2:AU4"/>
    <mergeCell ref="AV2:AV4"/>
    <mergeCell ref="AW2:AW4"/>
    <mergeCell ref="AX2:AX4"/>
    <mergeCell ref="AY2:AY4"/>
    <mergeCell ref="AZ2:AZ4"/>
    <mergeCell ref="A2:A4"/>
    <mergeCell ref="B2:B4"/>
    <mergeCell ref="C2:C4"/>
    <mergeCell ref="D2:X2"/>
    <mergeCell ref="AE2:AM2"/>
    <mergeCell ref="AT2:AT4"/>
    <mergeCell ref="AB3:AD3"/>
    <mergeCell ref="AE3:AG3"/>
    <mergeCell ref="AH3:AJ3"/>
    <mergeCell ref="AK3:AM3"/>
  </mergeCells>
  <phoneticPr fontId="2"/>
  <pageMargins left="0.47244094488188981" right="0.47244094488188981" top="0.70866141732283472" bottom="0" header="0" footer="0"/>
  <pageSetup paperSize="9" fitToWidth="0" orientation="portrait" r:id="rId1"/>
  <headerFooter alignWithMargins="0"/>
  <colBreaks count="1" manualBreakCount="1">
    <brk id="30" max="1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showZeros="0" zoomScaleNormal="100" workbookViewId="0">
      <selection sqref="A1:D1"/>
    </sheetView>
  </sheetViews>
  <sheetFormatPr defaultColWidth="8.875" defaultRowHeight="13.5"/>
  <cols>
    <col min="1" max="1" width="10" style="89" customWidth="1"/>
    <col min="2" max="4" width="9.125" style="89" customWidth="1"/>
    <col min="5" max="5" width="9.125" customWidth="1"/>
    <col min="6" max="10" width="9.125" style="89" customWidth="1"/>
    <col min="11" max="36" width="5.625" customWidth="1"/>
  </cols>
  <sheetData>
    <row r="1" spans="1:11" s="10" customFormat="1" ht="15" customHeight="1" thickBot="1">
      <c r="A1" s="286" t="s">
        <v>218</v>
      </c>
      <c r="B1" s="286"/>
      <c r="C1" s="286"/>
      <c r="D1" s="286"/>
      <c r="E1" s="553"/>
      <c r="F1" s="554"/>
      <c r="G1" s="554"/>
      <c r="H1" s="554"/>
      <c r="I1" s="555"/>
      <c r="J1" s="554"/>
      <c r="K1" s="553"/>
    </row>
    <row r="2" spans="1:11" s="8" customFormat="1" ht="65.099999999999994" customHeight="1" thickBot="1">
      <c r="A2" s="556"/>
      <c r="B2" s="557" t="s">
        <v>205</v>
      </c>
      <c r="C2" s="557" t="s">
        <v>206</v>
      </c>
      <c r="D2" s="557" t="s">
        <v>219</v>
      </c>
      <c r="E2" s="558" t="s">
        <v>220</v>
      </c>
      <c r="F2" s="557" t="s">
        <v>221</v>
      </c>
      <c r="G2" s="557" t="s">
        <v>222</v>
      </c>
      <c r="H2" s="557" t="s">
        <v>152</v>
      </c>
      <c r="I2" s="559" t="s">
        <v>223</v>
      </c>
      <c r="J2" s="559" t="s">
        <v>224</v>
      </c>
      <c r="K2" s="560"/>
    </row>
    <row r="3" spans="1:11" s="88" customFormat="1" ht="15" customHeight="1">
      <c r="A3" s="297" t="s">
        <v>7</v>
      </c>
      <c r="B3" s="561">
        <f>SUM(B4:B10)</f>
        <v>21</v>
      </c>
      <c r="C3" s="561">
        <f t="shared" ref="C3:J3" si="0">SUM(C4:C10)</f>
        <v>87</v>
      </c>
      <c r="D3" s="561">
        <f t="shared" si="0"/>
        <v>9</v>
      </c>
      <c r="E3" s="561">
        <f t="shared" si="0"/>
        <v>21</v>
      </c>
      <c r="F3" s="561">
        <f t="shared" si="0"/>
        <v>16</v>
      </c>
      <c r="G3" s="561">
        <f t="shared" si="0"/>
        <v>21</v>
      </c>
      <c r="H3" s="561">
        <f t="shared" si="0"/>
        <v>0</v>
      </c>
      <c r="I3" s="561">
        <f t="shared" si="0"/>
        <v>20</v>
      </c>
      <c r="J3" s="561">
        <f t="shared" si="0"/>
        <v>0</v>
      </c>
    </row>
    <row r="4" spans="1:11" s="566" customFormat="1" ht="15" customHeight="1">
      <c r="A4" s="302" t="s">
        <v>0</v>
      </c>
      <c r="B4" s="562">
        <v>6</v>
      </c>
      <c r="C4" s="563">
        <f t="shared" ref="C4:C10" si="1">SUM(D4:J4)</f>
        <v>24</v>
      </c>
      <c r="D4" s="73">
        <v>0</v>
      </c>
      <c r="E4" s="73">
        <v>6</v>
      </c>
      <c r="F4" s="73">
        <v>6</v>
      </c>
      <c r="G4" s="73">
        <v>6</v>
      </c>
      <c r="H4" s="73">
        <v>0</v>
      </c>
      <c r="I4" s="564">
        <v>6</v>
      </c>
      <c r="J4" s="565">
        <v>0</v>
      </c>
    </row>
    <row r="5" spans="1:11" s="566" customFormat="1" ht="15" customHeight="1">
      <c r="A5" s="305" t="s">
        <v>1</v>
      </c>
      <c r="B5" s="562">
        <v>3</v>
      </c>
      <c r="C5" s="563">
        <f t="shared" si="1"/>
        <v>11</v>
      </c>
      <c r="D5" s="73">
        <v>0</v>
      </c>
      <c r="E5" s="562">
        <v>3</v>
      </c>
      <c r="F5" s="562">
        <v>3</v>
      </c>
      <c r="G5" s="562">
        <v>3</v>
      </c>
      <c r="H5" s="73">
        <v>0</v>
      </c>
      <c r="I5" s="55">
        <v>2</v>
      </c>
      <c r="J5" s="55">
        <v>0</v>
      </c>
    </row>
    <row r="6" spans="1:11" s="566" customFormat="1" ht="15" customHeight="1">
      <c r="A6" s="305" t="s">
        <v>2</v>
      </c>
      <c r="B6" s="562">
        <v>3</v>
      </c>
      <c r="C6" s="563">
        <f t="shared" si="1"/>
        <v>12</v>
      </c>
      <c r="D6" s="73">
        <v>0</v>
      </c>
      <c r="E6" s="562">
        <v>3</v>
      </c>
      <c r="F6" s="562">
        <v>3</v>
      </c>
      <c r="G6" s="562">
        <v>3</v>
      </c>
      <c r="H6" s="73">
        <v>0</v>
      </c>
      <c r="I6" s="55">
        <v>3</v>
      </c>
      <c r="J6" s="55">
        <v>0</v>
      </c>
    </row>
    <row r="7" spans="1:11" s="566" customFormat="1" ht="15" customHeight="1">
      <c r="A7" s="305" t="s">
        <v>3</v>
      </c>
      <c r="B7" s="562">
        <v>5</v>
      </c>
      <c r="C7" s="563">
        <f t="shared" si="1"/>
        <v>15</v>
      </c>
      <c r="D7" s="73">
        <v>0</v>
      </c>
      <c r="E7" s="562">
        <v>5</v>
      </c>
      <c r="F7" s="562">
        <v>0</v>
      </c>
      <c r="G7" s="562">
        <v>5</v>
      </c>
      <c r="H7" s="73">
        <v>0</v>
      </c>
      <c r="I7" s="55">
        <v>5</v>
      </c>
      <c r="J7" s="55">
        <v>0</v>
      </c>
    </row>
    <row r="8" spans="1:11" s="566" customFormat="1" ht="15" customHeight="1">
      <c r="A8" s="305" t="s">
        <v>4</v>
      </c>
      <c r="B8" s="562">
        <v>4</v>
      </c>
      <c r="C8" s="563">
        <f t="shared" si="1"/>
        <v>25</v>
      </c>
      <c r="D8" s="73">
        <v>9</v>
      </c>
      <c r="E8" s="562">
        <v>4</v>
      </c>
      <c r="F8" s="562">
        <v>4</v>
      </c>
      <c r="G8" s="562">
        <v>4</v>
      </c>
      <c r="H8" s="73">
        <v>0</v>
      </c>
      <c r="I8" s="55">
        <v>4</v>
      </c>
      <c r="J8" s="55">
        <v>0</v>
      </c>
    </row>
    <row r="9" spans="1:11" s="566" customFormat="1" ht="15" customHeight="1">
      <c r="A9" s="305" t="s">
        <v>5</v>
      </c>
      <c r="B9" s="562">
        <v>0</v>
      </c>
      <c r="C9" s="563">
        <f t="shared" si="1"/>
        <v>0</v>
      </c>
      <c r="D9" s="73">
        <v>0</v>
      </c>
      <c r="E9" s="562">
        <v>0</v>
      </c>
      <c r="F9" s="562">
        <v>0</v>
      </c>
      <c r="G9" s="562">
        <v>0</v>
      </c>
      <c r="H9" s="73">
        <v>0</v>
      </c>
      <c r="I9" s="55">
        <v>0</v>
      </c>
      <c r="J9" s="55">
        <v>0</v>
      </c>
    </row>
    <row r="10" spans="1:11" s="566" customFormat="1" ht="15" customHeight="1" thickBot="1">
      <c r="A10" s="306" t="s">
        <v>6</v>
      </c>
      <c r="B10" s="567">
        <v>0</v>
      </c>
      <c r="C10" s="568">
        <f t="shared" si="1"/>
        <v>0</v>
      </c>
      <c r="D10" s="83">
        <v>0</v>
      </c>
      <c r="E10" s="567">
        <v>0</v>
      </c>
      <c r="F10" s="567">
        <v>0</v>
      </c>
      <c r="G10" s="567">
        <v>0</v>
      </c>
      <c r="H10" s="83">
        <v>0</v>
      </c>
      <c r="I10" s="569">
        <v>0</v>
      </c>
      <c r="J10" s="569">
        <v>0</v>
      </c>
    </row>
    <row r="11" spans="1:11" s="8" customFormat="1" ht="15" customHeight="1">
      <c r="A11" s="336" t="s">
        <v>25</v>
      </c>
      <c r="B11" s="184"/>
      <c r="C11" s="570"/>
      <c r="D11" s="571"/>
      <c r="F11" s="571"/>
      <c r="G11" s="571"/>
      <c r="H11" s="571"/>
      <c r="I11" s="571"/>
      <c r="J11" s="571"/>
    </row>
  </sheetData>
  <mergeCells count="1">
    <mergeCell ref="A1:D1"/>
  </mergeCells>
  <phoneticPr fontId="2"/>
  <pageMargins left="0.47244094488188981" right="0.47244094488188981" top="0.70866141732283472" bottom="0.47244094488188981"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showZeros="0" zoomScaleNormal="100" workbookViewId="0"/>
  </sheetViews>
  <sheetFormatPr defaultColWidth="8.875" defaultRowHeight="13.5"/>
  <cols>
    <col min="1" max="1" width="10" style="608" customWidth="1"/>
    <col min="2" max="3" width="7.875" style="608" customWidth="1"/>
    <col min="4" max="4" width="7.5" style="608" customWidth="1"/>
    <col min="5" max="6" width="7.5" style="547" customWidth="1"/>
    <col min="7" max="12" width="7.5" style="608" customWidth="1"/>
    <col min="13" max="50" width="5.625" style="608" customWidth="1"/>
    <col min="51" max="16384" width="8.875" style="608"/>
  </cols>
  <sheetData>
    <row r="1" spans="1:13" s="573" customFormat="1" ht="15" customHeight="1" thickBot="1">
      <c r="A1" s="572" t="s">
        <v>225</v>
      </c>
      <c r="K1" s="574"/>
    </row>
    <row r="2" spans="1:13" s="479" customFormat="1" ht="20.100000000000001" customHeight="1">
      <c r="A2" s="575"/>
      <c r="B2" s="576" t="s">
        <v>120</v>
      </c>
      <c r="C2" s="576" t="s">
        <v>121</v>
      </c>
      <c r="D2" s="577" t="s">
        <v>226</v>
      </c>
      <c r="E2" s="578"/>
      <c r="F2" s="579"/>
      <c r="G2" s="577" t="s">
        <v>227</v>
      </c>
      <c r="H2" s="578"/>
      <c r="I2" s="579"/>
      <c r="J2" s="577" t="s">
        <v>228</v>
      </c>
      <c r="K2" s="578"/>
      <c r="L2" s="578"/>
    </row>
    <row r="3" spans="1:13" s="479" customFormat="1" ht="20.100000000000001" customHeight="1">
      <c r="A3" s="580"/>
      <c r="B3" s="581"/>
      <c r="C3" s="581"/>
      <c r="D3" s="582" t="s">
        <v>229</v>
      </c>
      <c r="E3" s="583"/>
      <c r="F3" s="584"/>
      <c r="G3" s="585" t="s">
        <v>123</v>
      </c>
      <c r="H3" s="586"/>
      <c r="I3" s="587"/>
      <c r="J3" s="585" t="s">
        <v>230</v>
      </c>
      <c r="K3" s="586"/>
      <c r="L3" s="586"/>
    </row>
    <row r="4" spans="1:13" s="479" customFormat="1" ht="24.95" customHeight="1" thickBot="1">
      <c r="A4" s="588"/>
      <c r="B4" s="589"/>
      <c r="C4" s="589"/>
      <c r="D4" s="590" t="s">
        <v>7</v>
      </c>
      <c r="E4" s="591" t="s">
        <v>138</v>
      </c>
      <c r="F4" s="590" t="s">
        <v>139</v>
      </c>
      <c r="G4" s="590" t="s">
        <v>7</v>
      </c>
      <c r="H4" s="591" t="s">
        <v>138</v>
      </c>
      <c r="I4" s="590" t="s">
        <v>139</v>
      </c>
      <c r="J4" s="590" t="s">
        <v>7</v>
      </c>
      <c r="K4" s="591" t="s">
        <v>138</v>
      </c>
      <c r="L4" s="590" t="s">
        <v>139</v>
      </c>
    </row>
    <row r="5" spans="1:13" s="596" customFormat="1" ht="15" customHeight="1">
      <c r="A5" s="592" t="s">
        <v>7</v>
      </c>
      <c r="B5" s="593">
        <f>SUM(B6:B12)</f>
        <v>150</v>
      </c>
      <c r="C5" s="593">
        <f t="shared" ref="C5:L5" si="0">SUM(C6:C12)</f>
        <v>851</v>
      </c>
      <c r="D5" s="593">
        <f t="shared" si="0"/>
        <v>44</v>
      </c>
      <c r="E5" s="593">
        <f t="shared" si="0"/>
        <v>44</v>
      </c>
      <c r="F5" s="593">
        <f t="shared" si="0"/>
        <v>0</v>
      </c>
      <c r="G5" s="593">
        <f t="shared" si="0"/>
        <v>800</v>
      </c>
      <c r="H5" s="593">
        <f t="shared" si="0"/>
        <v>792</v>
      </c>
      <c r="I5" s="593">
        <f t="shared" si="0"/>
        <v>8</v>
      </c>
      <c r="J5" s="593">
        <f t="shared" si="0"/>
        <v>3</v>
      </c>
      <c r="K5" s="593">
        <f t="shared" si="0"/>
        <v>3</v>
      </c>
      <c r="L5" s="594">
        <f t="shared" si="0"/>
        <v>0</v>
      </c>
      <c r="M5" s="595"/>
    </row>
    <row r="6" spans="1:13" s="596" customFormat="1" ht="15" customHeight="1">
      <c r="A6" s="597" t="s">
        <v>0</v>
      </c>
      <c r="B6" s="598">
        <v>34</v>
      </c>
      <c r="C6" s="599">
        <v>208</v>
      </c>
      <c r="D6" s="599">
        <v>28</v>
      </c>
      <c r="E6" s="598">
        <v>28</v>
      </c>
      <c r="F6" s="600">
        <v>0</v>
      </c>
      <c r="G6" s="599">
        <v>180</v>
      </c>
      <c r="H6" s="598">
        <v>180</v>
      </c>
      <c r="I6" s="600">
        <v>0</v>
      </c>
      <c r="J6" s="600">
        <v>0</v>
      </c>
      <c r="K6" s="600">
        <v>0</v>
      </c>
      <c r="L6" s="600">
        <v>0</v>
      </c>
    </row>
    <row r="7" spans="1:13" s="596" customFormat="1" ht="15" customHeight="1">
      <c r="A7" s="597" t="s">
        <v>1</v>
      </c>
      <c r="B7" s="598">
        <v>15</v>
      </c>
      <c r="C7" s="599">
        <v>91</v>
      </c>
      <c r="D7" s="599">
        <v>0</v>
      </c>
      <c r="E7" s="598">
        <v>0</v>
      </c>
      <c r="F7" s="600">
        <v>0</v>
      </c>
      <c r="G7" s="599">
        <v>88</v>
      </c>
      <c r="H7" s="598">
        <v>88</v>
      </c>
      <c r="I7" s="600">
        <v>0</v>
      </c>
      <c r="J7" s="599">
        <v>3</v>
      </c>
      <c r="K7" s="598">
        <v>3</v>
      </c>
      <c r="L7" s="600">
        <v>0</v>
      </c>
    </row>
    <row r="8" spans="1:13" s="596" customFormat="1" ht="15" customHeight="1">
      <c r="A8" s="597" t="s">
        <v>2</v>
      </c>
      <c r="B8" s="598">
        <v>54</v>
      </c>
      <c r="C8" s="599">
        <v>400</v>
      </c>
      <c r="D8" s="599">
        <v>0</v>
      </c>
      <c r="E8" s="598">
        <v>0</v>
      </c>
      <c r="F8" s="600">
        <v>0</v>
      </c>
      <c r="G8" s="599">
        <v>396</v>
      </c>
      <c r="H8" s="598">
        <v>392</v>
      </c>
      <c r="I8" s="600">
        <v>4</v>
      </c>
      <c r="J8" s="599">
        <v>0</v>
      </c>
      <c r="K8" s="598">
        <v>0</v>
      </c>
      <c r="L8" s="600">
        <v>0</v>
      </c>
    </row>
    <row r="9" spans="1:13" s="596" customFormat="1" ht="15" customHeight="1">
      <c r="A9" s="597" t="s">
        <v>3</v>
      </c>
      <c r="B9" s="598">
        <v>7</v>
      </c>
      <c r="C9" s="599">
        <v>22</v>
      </c>
      <c r="D9" s="599">
        <v>0</v>
      </c>
      <c r="E9" s="598">
        <v>0</v>
      </c>
      <c r="F9" s="600">
        <v>0</v>
      </c>
      <c r="G9" s="599">
        <v>22</v>
      </c>
      <c r="H9" s="598">
        <v>22</v>
      </c>
      <c r="I9" s="600">
        <v>0</v>
      </c>
      <c r="J9" s="599">
        <v>0</v>
      </c>
      <c r="K9" s="598">
        <v>0</v>
      </c>
      <c r="L9" s="600">
        <v>0</v>
      </c>
    </row>
    <row r="10" spans="1:13" s="596" customFormat="1" ht="15" customHeight="1">
      <c r="A10" s="597" t="s">
        <v>4</v>
      </c>
      <c r="B10" s="598">
        <v>14</v>
      </c>
      <c r="C10" s="599">
        <v>60</v>
      </c>
      <c r="D10" s="599">
        <v>8</v>
      </c>
      <c r="E10" s="598">
        <v>8</v>
      </c>
      <c r="F10" s="600">
        <v>0</v>
      </c>
      <c r="G10" s="599">
        <v>52</v>
      </c>
      <c r="H10" s="598">
        <v>50</v>
      </c>
      <c r="I10" s="600">
        <v>2</v>
      </c>
      <c r="J10" s="600">
        <v>0</v>
      </c>
      <c r="K10" s="598">
        <v>0</v>
      </c>
      <c r="L10" s="600">
        <v>0</v>
      </c>
    </row>
    <row r="11" spans="1:13" s="596" customFormat="1" ht="15" customHeight="1">
      <c r="A11" s="601" t="s">
        <v>5</v>
      </c>
      <c r="B11" s="598">
        <v>17</v>
      </c>
      <c r="C11" s="599">
        <v>48</v>
      </c>
      <c r="D11" s="599">
        <v>0</v>
      </c>
      <c r="E11" s="598">
        <v>0</v>
      </c>
      <c r="F11" s="600">
        <v>0</v>
      </c>
      <c r="G11" s="599">
        <v>48</v>
      </c>
      <c r="H11" s="598">
        <v>46</v>
      </c>
      <c r="I11" s="600">
        <v>2</v>
      </c>
      <c r="J11" s="600">
        <v>0</v>
      </c>
      <c r="K11" s="600">
        <v>0</v>
      </c>
      <c r="L11" s="600">
        <v>0</v>
      </c>
    </row>
    <row r="12" spans="1:13" s="596" customFormat="1" ht="15" customHeight="1" thickBot="1">
      <c r="A12" s="602" t="s">
        <v>6</v>
      </c>
      <c r="B12" s="599">
        <v>9</v>
      </c>
      <c r="C12" s="599">
        <v>22</v>
      </c>
      <c r="D12" s="599">
        <v>8</v>
      </c>
      <c r="E12" s="603">
        <v>8</v>
      </c>
      <c r="F12" s="604">
        <v>0</v>
      </c>
      <c r="G12" s="599">
        <v>14</v>
      </c>
      <c r="H12" s="599">
        <v>14</v>
      </c>
      <c r="I12" s="599">
        <v>0</v>
      </c>
      <c r="J12" s="599">
        <v>0</v>
      </c>
      <c r="K12" s="603">
        <v>0</v>
      </c>
      <c r="L12" s="604">
        <v>0</v>
      </c>
    </row>
    <row r="13" spans="1:13" s="574" customFormat="1" ht="24.95" customHeight="1">
      <c r="A13" s="605" t="s">
        <v>231</v>
      </c>
      <c r="B13" s="605"/>
      <c r="C13" s="605"/>
      <c r="D13" s="605"/>
      <c r="E13" s="605"/>
      <c r="F13" s="605"/>
      <c r="G13" s="605"/>
      <c r="H13" s="605"/>
      <c r="I13" s="605"/>
      <c r="J13" s="605"/>
      <c r="K13" s="605"/>
      <c r="L13" s="605"/>
    </row>
    <row r="14" spans="1:13" s="574" customFormat="1" ht="15" customHeight="1">
      <c r="A14" s="606" t="s">
        <v>25</v>
      </c>
      <c r="B14" s="606"/>
      <c r="C14" s="606"/>
      <c r="D14" s="607"/>
    </row>
    <row r="18" spans="1:18">
      <c r="A18" s="547"/>
      <c r="B18" s="547"/>
      <c r="C18" s="547"/>
      <c r="D18" s="547"/>
      <c r="G18" s="547"/>
      <c r="H18" s="547"/>
      <c r="I18" s="547"/>
      <c r="J18" s="547"/>
      <c r="K18" s="547"/>
      <c r="L18" s="547"/>
      <c r="M18" s="547"/>
      <c r="N18" s="547"/>
      <c r="O18" s="547"/>
      <c r="P18" s="547"/>
      <c r="Q18" s="547"/>
      <c r="R18" s="547"/>
    </row>
  </sheetData>
  <mergeCells count="10">
    <mergeCell ref="A13:L13"/>
    <mergeCell ref="A2:A4"/>
    <mergeCell ref="B2:B4"/>
    <mergeCell ref="C2:C4"/>
    <mergeCell ref="D2:F2"/>
    <mergeCell ref="G2:I2"/>
    <mergeCell ref="J2:L2"/>
    <mergeCell ref="D3:F3"/>
    <mergeCell ref="G3:I3"/>
    <mergeCell ref="J3:L3"/>
  </mergeCells>
  <phoneticPr fontId="2"/>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Zeros="0" zoomScaleNormal="100" zoomScaleSheetLayoutView="100" workbookViewId="0"/>
  </sheetViews>
  <sheetFormatPr defaultColWidth="8.875" defaultRowHeight="13.5"/>
  <cols>
    <col min="1" max="1" width="10" style="94" customWidth="1"/>
    <col min="2" max="3" width="7.875" style="94" customWidth="1"/>
    <col min="4" max="4" width="7.5" style="94" customWidth="1"/>
    <col min="5" max="6" width="7.5" style="89" customWidth="1"/>
    <col min="7" max="12" width="7.5" style="94" customWidth="1"/>
    <col min="13" max="49" width="5.625" style="94" customWidth="1"/>
    <col min="50" max="16384" width="8.875" style="94"/>
  </cols>
  <sheetData>
    <row r="1" spans="1:13" s="609" customFormat="1" ht="15" customHeight="1" thickBot="1">
      <c r="A1" s="191" t="s">
        <v>232</v>
      </c>
      <c r="K1" s="382"/>
    </row>
    <row r="2" spans="1:13" s="22" customFormat="1" ht="20.100000000000001" customHeight="1">
      <c r="A2" s="267"/>
      <c r="B2" s="287" t="s">
        <v>120</v>
      </c>
      <c r="C2" s="287" t="s">
        <v>121</v>
      </c>
      <c r="D2" s="610" t="s">
        <v>226</v>
      </c>
      <c r="E2" s="611"/>
      <c r="F2" s="612"/>
      <c r="G2" s="610" t="s">
        <v>227</v>
      </c>
      <c r="H2" s="611"/>
      <c r="I2" s="612"/>
      <c r="J2" s="610" t="s">
        <v>228</v>
      </c>
      <c r="K2" s="611"/>
      <c r="L2" s="611"/>
    </row>
    <row r="3" spans="1:13" s="22" customFormat="1" ht="20.100000000000001" customHeight="1">
      <c r="A3" s="315"/>
      <c r="B3" s="316"/>
      <c r="C3" s="316"/>
      <c r="D3" s="613" t="s">
        <v>229</v>
      </c>
      <c r="E3" s="614"/>
      <c r="F3" s="615"/>
      <c r="G3" s="616" t="s">
        <v>123</v>
      </c>
      <c r="H3" s="617"/>
      <c r="I3" s="618"/>
      <c r="J3" s="616" t="s">
        <v>230</v>
      </c>
      <c r="K3" s="617"/>
      <c r="L3" s="617"/>
    </row>
    <row r="4" spans="1:13" s="22" customFormat="1" ht="24.95" customHeight="1" thickBot="1">
      <c r="A4" s="272"/>
      <c r="B4" s="292"/>
      <c r="C4" s="292"/>
      <c r="D4" s="619" t="s">
        <v>7</v>
      </c>
      <c r="E4" s="620" t="s">
        <v>138</v>
      </c>
      <c r="F4" s="619" t="s">
        <v>139</v>
      </c>
      <c r="G4" s="619" t="s">
        <v>7</v>
      </c>
      <c r="H4" s="620" t="s">
        <v>138</v>
      </c>
      <c r="I4" s="619" t="s">
        <v>139</v>
      </c>
      <c r="J4" s="619" t="s">
        <v>7</v>
      </c>
      <c r="K4" s="620" t="s">
        <v>138</v>
      </c>
      <c r="L4" s="619" t="s">
        <v>139</v>
      </c>
    </row>
    <row r="5" spans="1:13" s="624" customFormat="1" ht="15" customHeight="1">
      <c r="A5" s="277" t="s">
        <v>7</v>
      </c>
      <c r="B5" s="621">
        <f>SUM(B6:B12)</f>
        <v>13</v>
      </c>
      <c r="C5" s="621">
        <f t="shared" ref="C5:L5" si="0">SUM(C6:C12)</f>
        <v>58</v>
      </c>
      <c r="D5" s="621">
        <f t="shared" si="0"/>
        <v>4</v>
      </c>
      <c r="E5" s="621">
        <f t="shared" si="0"/>
        <v>4</v>
      </c>
      <c r="F5" s="621">
        <f t="shared" si="0"/>
        <v>0</v>
      </c>
      <c r="G5" s="621">
        <f t="shared" si="0"/>
        <v>50</v>
      </c>
      <c r="H5" s="621">
        <f t="shared" si="0"/>
        <v>50</v>
      </c>
      <c r="I5" s="621">
        <f t="shared" si="0"/>
        <v>0</v>
      </c>
      <c r="J5" s="621">
        <f t="shared" si="0"/>
        <v>4</v>
      </c>
      <c r="K5" s="621">
        <f t="shared" si="0"/>
        <v>4</v>
      </c>
      <c r="L5" s="622">
        <f t="shared" si="0"/>
        <v>0</v>
      </c>
      <c r="M5" s="623"/>
    </row>
    <row r="6" spans="1:13" s="627" customFormat="1" ht="15" customHeight="1">
      <c r="A6" s="280" t="s">
        <v>0</v>
      </c>
      <c r="B6" s="562">
        <v>3</v>
      </c>
      <c r="C6" s="625">
        <v>8</v>
      </c>
      <c r="D6" s="625">
        <v>2</v>
      </c>
      <c r="E6" s="562">
        <v>2</v>
      </c>
      <c r="F6" s="626">
        <v>0</v>
      </c>
      <c r="G6" s="625">
        <v>6</v>
      </c>
      <c r="H6" s="625">
        <v>6</v>
      </c>
      <c r="I6" s="626">
        <v>0</v>
      </c>
      <c r="J6" s="626">
        <v>0</v>
      </c>
      <c r="K6" s="626">
        <v>0</v>
      </c>
      <c r="L6" s="626">
        <v>0</v>
      </c>
    </row>
    <row r="7" spans="1:13" s="627" customFormat="1" ht="15" customHeight="1">
      <c r="A7" s="280" t="s">
        <v>1</v>
      </c>
      <c r="B7" s="562">
        <v>4</v>
      </c>
      <c r="C7" s="625">
        <v>20</v>
      </c>
      <c r="D7" s="625">
        <v>0</v>
      </c>
      <c r="E7" s="562">
        <v>0</v>
      </c>
      <c r="F7" s="626">
        <v>0</v>
      </c>
      <c r="G7" s="625">
        <v>16</v>
      </c>
      <c r="H7" s="625">
        <v>16</v>
      </c>
      <c r="I7" s="626">
        <v>0</v>
      </c>
      <c r="J7" s="625">
        <v>4</v>
      </c>
      <c r="K7" s="562">
        <v>4</v>
      </c>
      <c r="L7" s="626">
        <v>0</v>
      </c>
    </row>
    <row r="8" spans="1:13" s="627" customFormat="1" ht="15" customHeight="1">
      <c r="A8" s="280" t="s">
        <v>2</v>
      </c>
      <c r="B8" s="562">
        <v>2</v>
      </c>
      <c r="C8" s="625">
        <v>13</v>
      </c>
      <c r="D8" s="625">
        <v>0</v>
      </c>
      <c r="E8" s="562">
        <v>0</v>
      </c>
      <c r="F8" s="626">
        <v>0</v>
      </c>
      <c r="G8" s="625">
        <v>13</v>
      </c>
      <c r="H8" s="625">
        <v>13</v>
      </c>
      <c r="I8" s="626">
        <v>0</v>
      </c>
      <c r="J8" s="625">
        <v>0</v>
      </c>
      <c r="K8" s="562">
        <v>0</v>
      </c>
      <c r="L8" s="626">
        <v>0</v>
      </c>
    </row>
    <row r="9" spans="1:13" s="627" customFormat="1" ht="15" customHeight="1">
      <c r="A9" s="280" t="s">
        <v>3</v>
      </c>
      <c r="B9" s="562">
        <v>2</v>
      </c>
      <c r="C9" s="625">
        <v>6</v>
      </c>
      <c r="D9" s="625">
        <v>0</v>
      </c>
      <c r="E9" s="562">
        <v>0</v>
      </c>
      <c r="F9" s="626">
        <v>0</v>
      </c>
      <c r="G9" s="625">
        <v>6</v>
      </c>
      <c r="H9" s="625">
        <v>6</v>
      </c>
      <c r="I9" s="626">
        <v>0</v>
      </c>
      <c r="J9" s="625">
        <v>0</v>
      </c>
      <c r="K9" s="562">
        <v>0</v>
      </c>
      <c r="L9" s="626">
        <v>0</v>
      </c>
    </row>
    <row r="10" spans="1:13" s="627" customFormat="1" ht="15" customHeight="1">
      <c r="A10" s="280" t="s">
        <v>4</v>
      </c>
      <c r="B10" s="562">
        <v>2</v>
      </c>
      <c r="C10" s="625">
        <v>11</v>
      </c>
      <c r="D10" s="625">
        <v>2</v>
      </c>
      <c r="E10" s="562">
        <v>2</v>
      </c>
      <c r="F10" s="626">
        <v>0</v>
      </c>
      <c r="G10" s="625">
        <v>9</v>
      </c>
      <c r="H10" s="625">
        <v>9</v>
      </c>
      <c r="I10" s="626">
        <v>0</v>
      </c>
      <c r="J10" s="625">
        <v>0</v>
      </c>
      <c r="K10" s="562">
        <v>0</v>
      </c>
      <c r="L10" s="626">
        <v>0</v>
      </c>
    </row>
    <row r="11" spans="1:13" s="627" customFormat="1" ht="15" customHeight="1">
      <c r="A11" s="628" t="s">
        <v>5</v>
      </c>
      <c r="B11" s="562">
        <v>0</v>
      </c>
      <c r="C11" s="562">
        <v>0</v>
      </c>
      <c r="D11" s="625">
        <v>0</v>
      </c>
      <c r="E11" s="562">
        <v>0</v>
      </c>
      <c r="F11" s="626">
        <v>0</v>
      </c>
      <c r="G11" s="625">
        <v>0</v>
      </c>
      <c r="H11" s="625">
        <v>0</v>
      </c>
      <c r="I11" s="626">
        <v>0</v>
      </c>
      <c r="J11" s="562">
        <v>0</v>
      </c>
      <c r="K11" s="562">
        <v>0</v>
      </c>
      <c r="L11" s="626">
        <v>0</v>
      </c>
    </row>
    <row r="12" spans="1:13" s="627" customFormat="1" ht="15" customHeight="1" thickBot="1">
      <c r="A12" s="629" t="s">
        <v>6</v>
      </c>
      <c r="B12" s="625">
        <v>0</v>
      </c>
      <c r="C12" s="625">
        <v>0</v>
      </c>
      <c r="D12" s="625">
        <v>0</v>
      </c>
      <c r="E12" s="567">
        <v>0</v>
      </c>
      <c r="F12" s="630">
        <v>0</v>
      </c>
      <c r="G12" s="630">
        <v>0</v>
      </c>
      <c r="H12" s="630">
        <v>0</v>
      </c>
      <c r="I12" s="630">
        <v>0</v>
      </c>
      <c r="J12" s="625">
        <v>0</v>
      </c>
      <c r="K12" s="567">
        <v>0</v>
      </c>
      <c r="L12" s="630">
        <v>0</v>
      </c>
    </row>
    <row r="13" spans="1:13" s="382" customFormat="1" ht="24.95" customHeight="1">
      <c r="A13" s="631" t="s">
        <v>233</v>
      </c>
      <c r="B13" s="631"/>
      <c r="C13" s="631"/>
      <c r="D13" s="631"/>
      <c r="E13" s="631"/>
      <c r="F13" s="631"/>
      <c r="G13" s="631"/>
      <c r="H13" s="631"/>
      <c r="I13" s="631"/>
      <c r="J13" s="631"/>
      <c r="K13" s="631"/>
      <c r="L13" s="631"/>
    </row>
    <row r="14" spans="1:13" s="382" customFormat="1" ht="15" customHeight="1">
      <c r="A14" s="632" t="s">
        <v>25</v>
      </c>
      <c r="B14" s="632"/>
      <c r="C14" s="632"/>
      <c r="D14" s="633"/>
    </row>
    <row r="15" spans="1:13">
      <c r="E15" s="266"/>
      <c r="F15" s="266"/>
    </row>
  </sheetData>
  <mergeCells count="10">
    <mergeCell ref="A13:L13"/>
    <mergeCell ref="A2:A4"/>
    <mergeCell ref="B2:B4"/>
    <mergeCell ref="C2:C4"/>
    <mergeCell ref="D2:F2"/>
    <mergeCell ref="G2:I2"/>
    <mergeCell ref="J2:L2"/>
    <mergeCell ref="D3:F3"/>
    <mergeCell ref="G3:I3"/>
    <mergeCell ref="J3:L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showGridLines="0" showZeros="0" zoomScaleNormal="100" zoomScaleSheetLayoutView="100" workbookViewId="0">
      <pane xSplit="4" ySplit="3" topLeftCell="E4" activePane="bottomRight" state="frozen"/>
      <selection pane="topRight" activeCell="E1" sqref="E1"/>
      <selection pane="bottomLeft" activeCell="A4" sqref="A4"/>
      <selection pane="bottomRight"/>
    </sheetView>
  </sheetViews>
  <sheetFormatPr defaultColWidth="8.875" defaultRowHeight="12"/>
  <cols>
    <col min="1" max="1" width="6.625" style="702" customWidth="1"/>
    <col min="2" max="4" width="6.625" style="703" customWidth="1"/>
    <col min="5" max="5" width="6.375" style="702" customWidth="1"/>
    <col min="6" max="10" width="4.5" style="702" customWidth="1"/>
    <col min="11" max="29" width="3.75" style="704" customWidth="1"/>
    <col min="30" max="30" width="3.75" style="705" customWidth="1"/>
    <col min="31" max="45" width="3.75" style="704" customWidth="1"/>
    <col min="46" max="16384" width="8.875" style="702"/>
  </cols>
  <sheetData>
    <row r="1" spans="1:48" s="641" customFormat="1" ht="15" customHeight="1">
      <c r="A1" s="634" t="s">
        <v>234</v>
      </c>
      <c r="B1" s="634"/>
      <c r="C1" s="634"/>
      <c r="D1" s="634"/>
      <c r="E1" s="634"/>
      <c r="F1" s="634"/>
      <c r="G1" s="634"/>
      <c r="H1" s="634"/>
      <c r="I1" s="635"/>
      <c r="J1" s="636"/>
      <c r="K1" s="637"/>
      <c r="L1" s="638"/>
      <c r="M1" s="638"/>
      <c r="N1" s="638"/>
      <c r="O1" s="638"/>
      <c r="P1" s="639"/>
      <c r="Q1" s="638"/>
      <c r="R1" s="638"/>
      <c r="S1" s="639"/>
      <c r="T1" s="638"/>
      <c r="U1" s="638"/>
      <c r="V1" s="639"/>
      <c r="W1" s="638"/>
      <c r="X1" s="638"/>
      <c r="Y1" s="639"/>
      <c r="Z1" s="638"/>
      <c r="AA1" s="639"/>
      <c r="AB1" s="639"/>
      <c r="AC1" s="639"/>
      <c r="AD1" s="639"/>
      <c r="AE1" s="638"/>
      <c r="AF1" s="638"/>
      <c r="AG1" s="638"/>
      <c r="AH1" s="638"/>
      <c r="AI1" s="638"/>
      <c r="AJ1" s="638"/>
      <c r="AK1" s="638"/>
      <c r="AL1" s="638"/>
      <c r="AM1" s="638"/>
      <c r="AN1" s="638"/>
      <c r="AO1" s="638"/>
      <c r="AP1" s="638"/>
      <c r="AQ1" s="638"/>
      <c r="AR1" s="638"/>
      <c r="AS1" s="640"/>
    </row>
    <row r="2" spans="1:48" s="649" customFormat="1" ht="12.95" customHeight="1">
      <c r="A2" s="642"/>
      <c r="B2" s="642"/>
      <c r="C2" s="642"/>
      <c r="D2" s="643"/>
      <c r="E2" s="644" t="s">
        <v>7</v>
      </c>
      <c r="F2" s="645" t="s">
        <v>235</v>
      </c>
      <c r="G2" s="645"/>
      <c r="H2" s="645"/>
      <c r="I2" s="645"/>
      <c r="J2" s="645"/>
      <c r="K2" s="645" t="s">
        <v>236</v>
      </c>
      <c r="L2" s="645"/>
      <c r="M2" s="645"/>
      <c r="N2" s="645"/>
      <c r="O2" s="645"/>
      <c r="P2" s="645" t="s">
        <v>1</v>
      </c>
      <c r="Q2" s="645"/>
      <c r="R2" s="645"/>
      <c r="S2" s="645"/>
      <c r="T2" s="646"/>
      <c r="U2" s="647" t="s">
        <v>237</v>
      </c>
      <c r="V2" s="645"/>
      <c r="W2" s="645"/>
      <c r="X2" s="645"/>
      <c r="Y2" s="645"/>
      <c r="Z2" s="645" t="s">
        <v>238</v>
      </c>
      <c r="AA2" s="645"/>
      <c r="AB2" s="645"/>
      <c r="AC2" s="645"/>
      <c r="AD2" s="645"/>
      <c r="AE2" s="645" t="s">
        <v>239</v>
      </c>
      <c r="AF2" s="645"/>
      <c r="AG2" s="645"/>
      <c r="AH2" s="645"/>
      <c r="AI2" s="645"/>
      <c r="AJ2" s="645" t="s">
        <v>240</v>
      </c>
      <c r="AK2" s="645"/>
      <c r="AL2" s="645"/>
      <c r="AM2" s="645"/>
      <c r="AN2" s="645"/>
      <c r="AO2" s="645" t="s">
        <v>241</v>
      </c>
      <c r="AP2" s="645"/>
      <c r="AQ2" s="645"/>
      <c r="AR2" s="645"/>
      <c r="AS2" s="646"/>
      <c r="AT2" s="648"/>
      <c r="AU2" s="648"/>
      <c r="AV2" s="648"/>
    </row>
    <row r="3" spans="1:48" s="649" customFormat="1" ht="51" customHeight="1">
      <c r="A3" s="642"/>
      <c r="B3" s="642"/>
      <c r="C3" s="642"/>
      <c r="D3" s="643"/>
      <c r="E3" s="644"/>
      <c r="F3" s="650" t="s">
        <v>242</v>
      </c>
      <c r="G3" s="650" t="s">
        <v>243</v>
      </c>
      <c r="H3" s="650" t="s">
        <v>244</v>
      </c>
      <c r="I3" s="650" t="s">
        <v>245</v>
      </c>
      <c r="J3" s="650" t="s">
        <v>49</v>
      </c>
      <c r="K3" s="650" t="s">
        <v>242</v>
      </c>
      <c r="L3" s="650" t="s">
        <v>243</v>
      </c>
      <c r="M3" s="650" t="s">
        <v>244</v>
      </c>
      <c r="N3" s="650" t="s">
        <v>245</v>
      </c>
      <c r="O3" s="650" t="s">
        <v>49</v>
      </c>
      <c r="P3" s="650" t="s">
        <v>242</v>
      </c>
      <c r="Q3" s="650" t="s">
        <v>243</v>
      </c>
      <c r="R3" s="650" t="s">
        <v>244</v>
      </c>
      <c r="S3" s="650" t="s">
        <v>245</v>
      </c>
      <c r="T3" s="651" t="s">
        <v>49</v>
      </c>
      <c r="U3" s="652" t="s">
        <v>242</v>
      </c>
      <c r="V3" s="650" t="s">
        <v>243</v>
      </c>
      <c r="W3" s="650" t="s">
        <v>244</v>
      </c>
      <c r="X3" s="650" t="s">
        <v>245</v>
      </c>
      <c r="Y3" s="650" t="s">
        <v>49</v>
      </c>
      <c r="Z3" s="650" t="s">
        <v>242</v>
      </c>
      <c r="AA3" s="650" t="s">
        <v>243</v>
      </c>
      <c r="AB3" s="650" t="s">
        <v>244</v>
      </c>
      <c r="AC3" s="650" t="s">
        <v>245</v>
      </c>
      <c r="AD3" s="650" t="s">
        <v>49</v>
      </c>
      <c r="AE3" s="650" t="s">
        <v>242</v>
      </c>
      <c r="AF3" s="650" t="s">
        <v>243</v>
      </c>
      <c r="AG3" s="650" t="s">
        <v>244</v>
      </c>
      <c r="AH3" s="650" t="s">
        <v>245</v>
      </c>
      <c r="AI3" s="650" t="s">
        <v>49</v>
      </c>
      <c r="AJ3" s="650" t="s">
        <v>242</v>
      </c>
      <c r="AK3" s="650" t="s">
        <v>243</v>
      </c>
      <c r="AL3" s="650" t="s">
        <v>244</v>
      </c>
      <c r="AM3" s="650" t="s">
        <v>245</v>
      </c>
      <c r="AN3" s="650" t="s">
        <v>49</v>
      </c>
      <c r="AO3" s="650" t="s">
        <v>242</v>
      </c>
      <c r="AP3" s="650" t="s">
        <v>243</v>
      </c>
      <c r="AQ3" s="650" t="s">
        <v>244</v>
      </c>
      <c r="AR3" s="650" t="s">
        <v>245</v>
      </c>
      <c r="AS3" s="651" t="s">
        <v>49</v>
      </c>
      <c r="AT3" s="648"/>
      <c r="AU3" s="648"/>
      <c r="AV3" s="648"/>
    </row>
    <row r="4" spans="1:48" s="663" customFormat="1" ht="12" customHeight="1">
      <c r="A4" s="653" t="s">
        <v>205</v>
      </c>
      <c r="B4" s="653"/>
      <c r="C4" s="653"/>
      <c r="D4" s="654"/>
      <c r="E4" s="655">
        <f>SUM(F4:J4)</f>
        <v>129</v>
      </c>
      <c r="F4" s="656">
        <v>101</v>
      </c>
      <c r="G4" s="656">
        <v>23</v>
      </c>
      <c r="H4" s="656">
        <v>5</v>
      </c>
      <c r="I4" s="656">
        <v>0</v>
      </c>
      <c r="J4" s="656">
        <v>0</v>
      </c>
      <c r="K4" s="656">
        <v>5</v>
      </c>
      <c r="L4" s="656">
        <v>2</v>
      </c>
      <c r="M4" s="656">
        <v>2</v>
      </c>
      <c r="N4" s="656">
        <v>0</v>
      </c>
      <c r="O4" s="656">
        <v>0</v>
      </c>
      <c r="P4" s="656">
        <v>29</v>
      </c>
      <c r="Q4" s="656">
        <v>2</v>
      </c>
      <c r="R4" s="656">
        <v>0</v>
      </c>
      <c r="S4" s="656">
        <v>0</v>
      </c>
      <c r="T4" s="657">
        <v>0</v>
      </c>
      <c r="U4" s="658">
        <v>9</v>
      </c>
      <c r="V4" s="656">
        <v>4</v>
      </c>
      <c r="W4" s="656">
        <v>0</v>
      </c>
      <c r="X4" s="656">
        <v>0</v>
      </c>
      <c r="Y4" s="656">
        <v>0</v>
      </c>
      <c r="Z4" s="656">
        <v>12</v>
      </c>
      <c r="AA4" s="656">
        <v>5</v>
      </c>
      <c r="AB4" s="656">
        <v>0</v>
      </c>
      <c r="AC4" s="656">
        <v>0</v>
      </c>
      <c r="AD4" s="659">
        <v>0</v>
      </c>
      <c r="AE4" s="659">
        <v>20</v>
      </c>
      <c r="AF4" s="659">
        <v>3</v>
      </c>
      <c r="AG4" s="659">
        <v>0</v>
      </c>
      <c r="AH4" s="659">
        <v>0</v>
      </c>
      <c r="AI4" s="659">
        <v>0</v>
      </c>
      <c r="AJ4" s="659">
        <v>15</v>
      </c>
      <c r="AK4" s="659">
        <v>4</v>
      </c>
      <c r="AL4" s="659">
        <v>3</v>
      </c>
      <c r="AM4" s="659">
        <v>0</v>
      </c>
      <c r="AN4" s="659">
        <v>0</v>
      </c>
      <c r="AO4" s="659">
        <v>11</v>
      </c>
      <c r="AP4" s="659">
        <v>3</v>
      </c>
      <c r="AQ4" s="659">
        <v>0</v>
      </c>
      <c r="AR4" s="659">
        <v>0</v>
      </c>
      <c r="AS4" s="660">
        <v>0</v>
      </c>
      <c r="AT4" s="661"/>
      <c r="AU4" s="662"/>
      <c r="AV4" s="662"/>
    </row>
    <row r="5" spans="1:48" s="663" customFormat="1" ht="12" customHeight="1">
      <c r="A5" s="653" t="s">
        <v>206</v>
      </c>
      <c r="B5" s="653"/>
      <c r="C5" s="653"/>
      <c r="D5" s="654"/>
      <c r="E5" s="655">
        <f t="shared" ref="E5:E50" si="0">SUM(F5:J5)</f>
        <v>956</v>
      </c>
      <c r="F5" s="656">
        <v>677</v>
      </c>
      <c r="G5" s="656">
        <v>243</v>
      </c>
      <c r="H5" s="656">
        <v>36</v>
      </c>
      <c r="I5" s="656"/>
      <c r="J5" s="656"/>
      <c r="K5" s="656">
        <v>72</v>
      </c>
      <c r="L5" s="656">
        <v>63</v>
      </c>
      <c r="M5" s="656">
        <v>11</v>
      </c>
      <c r="N5" s="656"/>
      <c r="O5" s="656"/>
      <c r="P5" s="656">
        <v>96</v>
      </c>
      <c r="Q5" s="656">
        <v>14</v>
      </c>
      <c r="R5" s="656">
        <v>0</v>
      </c>
      <c r="S5" s="656"/>
      <c r="T5" s="657"/>
      <c r="U5" s="658">
        <v>82</v>
      </c>
      <c r="V5" s="656">
        <v>46</v>
      </c>
      <c r="W5" s="656">
        <v>0</v>
      </c>
      <c r="X5" s="656"/>
      <c r="Y5" s="656"/>
      <c r="Z5" s="656">
        <v>63</v>
      </c>
      <c r="AA5" s="656">
        <v>26</v>
      </c>
      <c r="AB5" s="656">
        <v>0</v>
      </c>
      <c r="AC5" s="656"/>
      <c r="AD5" s="659"/>
      <c r="AE5" s="656">
        <v>124</v>
      </c>
      <c r="AF5" s="664">
        <v>24</v>
      </c>
      <c r="AG5" s="659">
        <v>0</v>
      </c>
      <c r="AH5" s="659"/>
      <c r="AI5" s="659"/>
      <c r="AJ5" s="656">
        <v>199</v>
      </c>
      <c r="AK5" s="656">
        <v>41</v>
      </c>
      <c r="AL5" s="659">
        <v>25</v>
      </c>
      <c r="AM5" s="659"/>
      <c r="AN5" s="656"/>
      <c r="AO5" s="659">
        <v>41</v>
      </c>
      <c r="AP5" s="656">
        <v>29</v>
      </c>
      <c r="AQ5" s="656">
        <v>0</v>
      </c>
      <c r="AR5" s="656"/>
      <c r="AS5" s="657"/>
      <c r="AT5" s="661"/>
      <c r="AU5" s="662"/>
      <c r="AV5" s="662"/>
    </row>
    <row r="6" spans="1:48" s="663" customFormat="1" ht="12" customHeight="1">
      <c r="A6" s="665" t="s">
        <v>246</v>
      </c>
      <c r="B6" s="666" t="s">
        <v>247</v>
      </c>
      <c r="C6" s="667"/>
      <c r="D6" s="668" t="s">
        <v>7</v>
      </c>
      <c r="E6" s="655">
        <f t="shared" si="0"/>
        <v>174</v>
      </c>
      <c r="F6" s="656">
        <v>121</v>
      </c>
      <c r="G6" s="656">
        <v>44</v>
      </c>
      <c r="H6" s="656">
        <v>9</v>
      </c>
      <c r="I6" s="656">
        <v>0</v>
      </c>
      <c r="J6" s="656">
        <v>0</v>
      </c>
      <c r="K6" s="656">
        <v>13</v>
      </c>
      <c r="L6" s="656">
        <v>9</v>
      </c>
      <c r="M6" s="656">
        <v>3</v>
      </c>
      <c r="N6" s="656">
        <v>0</v>
      </c>
      <c r="O6" s="656">
        <v>0</v>
      </c>
      <c r="P6" s="656">
        <v>9</v>
      </c>
      <c r="Q6" s="656">
        <v>2</v>
      </c>
      <c r="R6" s="656">
        <v>0</v>
      </c>
      <c r="S6" s="656">
        <v>0</v>
      </c>
      <c r="T6" s="657">
        <v>0</v>
      </c>
      <c r="U6" s="658">
        <v>13</v>
      </c>
      <c r="V6" s="656">
        <v>8</v>
      </c>
      <c r="W6" s="656">
        <v>0</v>
      </c>
      <c r="X6" s="656">
        <v>0</v>
      </c>
      <c r="Y6" s="656">
        <v>0</v>
      </c>
      <c r="Z6" s="656">
        <v>15</v>
      </c>
      <c r="AA6" s="656">
        <v>6</v>
      </c>
      <c r="AB6" s="656">
        <v>0</v>
      </c>
      <c r="AC6" s="656">
        <v>0</v>
      </c>
      <c r="AD6" s="659">
        <v>0</v>
      </c>
      <c r="AE6" s="659">
        <v>25</v>
      </c>
      <c r="AF6" s="659">
        <v>6</v>
      </c>
      <c r="AG6" s="659">
        <v>0</v>
      </c>
      <c r="AH6" s="659">
        <v>0</v>
      </c>
      <c r="AI6" s="659">
        <v>0</v>
      </c>
      <c r="AJ6" s="659">
        <v>43</v>
      </c>
      <c r="AK6" s="659">
        <v>9</v>
      </c>
      <c r="AL6" s="659">
        <v>6</v>
      </c>
      <c r="AM6" s="659">
        <v>0</v>
      </c>
      <c r="AN6" s="659">
        <v>0</v>
      </c>
      <c r="AO6" s="659">
        <v>3</v>
      </c>
      <c r="AP6" s="659">
        <v>4</v>
      </c>
      <c r="AQ6" s="659">
        <v>0</v>
      </c>
      <c r="AR6" s="659">
        <v>0</v>
      </c>
      <c r="AS6" s="660">
        <v>0</v>
      </c>
      <c r="AT6" s="661"/>
      <c r="AU6" s="662"/>
      <c r="AV6" s="662"/>
    </row>
    <row r="7" spans="1:48" s="663" customFormat="1" ht="12" customHeight="1">
      <c r="A7" s="665"/>
      <c r="B7" s="669"/>
      <c r="C7" s="667"/>
      <c r="D7" s="670" t="s">
        <v>138</v>
      </c>
      <c r="E7" s="655">
        <f t="shared" si="0"/>
        <v>171</v>
      </c>
      <c r="F7" s="656">
        <v>121</v>
      </c>
      <c r="G7" s="656">
        <v>41</v>
      </c>
      <c r="H7" s="656">
        <v>9</v>
      </c>
      <c r="I7" s="656">
        <v>0</v>
      </c>
      <c r="J7" s="656">
        <v>0</v>
      </c>
      <c r="K7" s="656">
        <v>13</v>
      </c>
      <c r="L7" s="656">
        <v>9</v>
      </c>
      <c r="M7" s="656">
        <v>3</v>
      </c>
      <c r="N7" s="656">
        <v>0</v>
      </c>
      <c r="O7" s="656">
        <v>0</v>
      </c>
      <c r="P7" s="656">
        <v>9</v>
      </c>
      <c r="Q7" s="656">
        <v>2</v>
      </c>
      <c r="R7" s="656">
        <v>0</v>
      </c>
      <c r="S7" s="656">
        <v>0</v>
      </c>
      <c r="T7" s="657">
        <v>0</v>
      </c>
      <c r="U7" s="658">
        <v>13</v>
      </c>
      <c r="V7" s="656">
        <v>5</v>
      </c>
      <c r="W7" s="656">
        <v>0</v>
      </c>
      <c r="X7" s="656">
        <v>0</v>
      </c>
      <c r="Y7" s="656">
        <v>0</v>
      </c>
      <c r="Z7" s="656">
        <v>15</v>
      </c>
      <c r="AA7" s="656">
        <v>6</v>
      </c>
      <c r="AB7" s="656">
        <v>0</v>
      </c>
      <c r="AC7" s="656">
        <v>0</v>
      </c>
      <c r="AD7" s="659">
        <v>0</v>
      </c>
      <c r="AE7" s="659">
        <v>25</v>
      </c>
      <c r="AF7" s="659">
        <v>6</v>
      </c>
      <c r="AG7" s="659">
        <v>0</v>
      </c>
      <c r="AH7" s="659">
        <v>0</v>
      </c>
      <c r="AI7" s="659">
        <v>0</v>
      </c>
      <c r="AJ7" s="659">
        <v>43</v>
      </c>
      <c r="AK7" s="659">
        <v>9</v>
      </c>
      <c r="AL7" s="659">
        <v>6</v>
      </c>
      <c r="AM7" s="659">
        <v>0</v>
      </c>
      <c r="AN7" s="659">
        <v>0</v>
      </c>
      <c r="AO7" s="659">
        <v>3</v>
      </c>
      <c r="AP7" s="659">
        <v>4</v>
      </c>
      <c r="AQ7" s="659">
        <v>0</v>
      </c>
      <c r="AR7" s="659">
        <v>0</v>
      </c>
      <c r="AS7" s="660">
        <v>0</v>
      </c>
      <c r="AT7" s="661"/>
      <c r="AU7" s="662"/>
      <c r="AV7" s="662"/>
    </row>
    <row r="8" spans="1:48" s="663" customFormat="1" ht="12" customHeight="1">
      <c r="A8" s="665"/>
      <c r="B8" s="669"/>
      <c r="C8" s="667"/>
      <c r="D8" s="668" t="s">
        <v>139</v>
      </c>
      <c r="E8" s="655">
        <f t="shared" si="0"/>
        <v>3</v>
      </c>
      <c r="F8" s="656">
        <v>0</v>
      </c>
      <c r="G8" s="656">
        <v>3</v>
      </c>
      <c r="H8" s="656">
        <v>0</v>
      </c>
      <c r="I8" s="656">
        <v>0</v>
      </c>
      <c r="J8" s="656">
        <v>0</v>
      </c>
      <c r="K8" s="656">
        <v>0</v>
      </c>
      <c r="L8" s="656">
        <v>0</v>
      </c>
      <c r="M8" s="656">
        <v>0</v>
      </c>
      <c r="N8" s="656">
        <v>0</v>
      </c>
      <c r="O8" s="656">
        <v>0</v>
      </c>
      <c r="P8" s="656">
        <v>0</v>
      </c>
      <c r="Q8" s="656">
        <v>0</v>
      </c>
      <c r="R8" s="656">
        <v>0</v>
      </c>
      <c r="S8" s="656">
        <v>0</v>
      </c>
      <c r="T8" s="657">
        <v>0</v>
      </c>
      <c r="U8" s="658">
        <v>0</v>
      </c>
      <c r="V8" s="656">
        <v>3</v>
      </c>
      <c r="W8" s="656">
        <v>0</v>
      </c>
      <c r="X8" s="656">
        <v>0</v>
      </c>
      <c r="Y8" s="656">
        <v>0</v>
      </c>
      <c r="Z8" s="656">
        <v>0</v>
      </c>
      <c r="AA8" s="656">
        <v>0</v>
      </c>
      <c r="AB8" s="656">
        <v>0</v>
      </c>
      <c r="AC8" s="656">
        <v>0</v>
      </c>
      <c r="AD8" s="659">
        <v>0</v>
      </c>
      <c r="AE8" s="659">
        <v>0</v>
      </c>
      <c r="AF8" s="659">
        <v>0</v>
      </c>
      <c r="AG8" s="659">
        <v>0</v>
      </c>
      <c r="AH8" s="659">
        <v>0</v>
      </c>
      <c r="AI8" s="659">
        <v>0</v>
      </c>
      <c r="AJ8" s="659">
        <v>0</v>
      </c>
      <c r="AK8" s="659">
        <v>0</v>
      </c>
      <c r="AL8" s="659">
        <v>0</v>
      </c>
      <c r="AM8" s="659">
        <v>0</v>
      </c>
      <c r="AN8" s="659">
        <v>0</v>
      </c>
      <c r="AO8" s="659">
        <v>0</v>
      </c>
      <c r="AP8" s="659">
        <v>0</v>
      </c>
      <c r="AQ8" s="659">
        <v>0</v>
      </c>
      <c r="AR8" s="659">
        <v>0</v>
      </c>
      <c r="AS8" s="660">
        <v>0</v>
      </c>
      <c r="AT8" s="661"/>
      <c r="AU8" s="662"/>
      <c r="AV8" s="662"/>
    </row>
    <row r="9" spans="1:48" s="663" customFormat="1" ht="12" customHeight="1">
      <c r="A9" s="665"/>
      <c r="B9" s="669" t="s">
        <v>212</v>
      </c>
      <c r="C9" s="667"/>
      <c r="D9" s="668" t="s">
        <v>7</v>
      </c>
      <c r="E9" s="655">
        <f t="shared" si="0"/>
        <v>82</v>
      </c>
      <c r="F9" s="656">
        <v>55</v>
      </c>
      <c r="G9" s="656">
        <v>26</v>
      </c>
      <c r="H9" s="656">
        <v>1</v>
      </c>
      <c r="I9" s="656">
        <v>0</v>
      </c>
      <c r="J9" s="656">
        <v>0</v>
      </c>
      <c r="K9" s="656">
        <v>7</v>
      </c>
      <c r="L9" s="656">
        <v>9</v>
      </c>
      <c r="M9" s="656">
        <v>0</v>
      </c>
      <c r="N9" s="656">
        <v>0</v>
      </c>
      <c r="O9" s="656">
        <v>0</v>
      </c>
      <c r="P9" s="656">
        <v>9</v>
      </c>
      <c r="Q9" s="656">
        <v>2</v>
      </c>
      <c r="R9" s="656">
        <v>0</v>
      </c>
      <c r="S9" s="656">
        <v>0</v>
      </c>
      <c r="T9" s="657">
        <v>0</v>
      </c>
      <c r="U9" s="658">
        <v>6</v>
      </c>
      <c r="V9" s="656">
        <v>5</v>
      </c>
      <c r="W9" s="656">
        <v>0</v>
      </c>
      <c r="X9" s="656">
        <v>0</v>
      </c>
      <c r="Y9" s="656">
        <v>0</v>
      </c>
      <c r="Z9" s="656">
        <v>4</v>
      </c>
      <c r="AA9" s="656">
        <v>2</v>
      </c>
      <c r="AB9" s="656">
        <v>0</v>
      </c>
      <c r="AC9" s="656">
        <v>0</v>
      </c>
      <c r="AD9" s="659">
        <v>0</v>
      </c>
      <c r="AE9" s="659">
        <v>9</v>
      </c>
      <c r="AF9" s="659">
        <v>1</v>
      </c>
      <c r="AG9" s="659">
        <v>0</v>
      </c>
      <c r="AH9" s="659">
        <v>0</v>
      </c>
      <c r="AI9" s="659">
        <v>0</v>
      </c>
      <c r="AJ9" s="659">
        <v>14</v>
      </c>
      <c r="AK9" s="659">
        <v>3</v>
      </c>
      <c r="AL9" s="659">
        <v>1</v>
      </c>
      <c r="AM9" s="659">
        <v>0</v>
      </c>
      <c r="AN9" s="659">
        <v>0</v>
      </c>
      <c r="AO9" s="659">
        <v>6</v>
      </c>
      <c r="AP9" s="659">
        <v>4</v>
      </c>
      <c r="AQ9" s="659">
        <v>0</v>
      </c>
      <c r="AR9" s="659">
        <v>0</v>
      </c>
      <c r="AS9" s="660">
        <v>0</v>
      </c>
      <c r="AT9" s="661"/>
      <c r="AU9" s="662"/>
      <c r="AV9" s="662"/>
    </row>
    <row r="10" spans="1:48" s="663" customFormat="1" ht="12" customHeight="1">
      <c r="A10" s="665"/>
      <c r="B10" s="669"/>
      <c r="C10" s="667"/>
      <c r="D10" s="670" t="s">
        <v>138</v>
      </c>
      <c r="E10" s="655">
        <f t="shared" si="0"/>
        <v>82</v>
      </c>
      <c r="F10" s="656">
        <v>55</v>
      </c>
      <c r="G10" s="656">
        <v>26</v>
      </c>
      <c r="H10" s="656">
        <v>1</v>
      </c>
      <c r="I10" s="656">
        <v>0</v>
      </c>
      <c r="J10" s="656">
        <v>0</v>
      </c>
      <c r="K10" s="656">
        <v>7</v>
      </c>
      <c r="L10" s="656">
        <v>9</v>
      </c>
      <c r="M10" s="656">
        <v>0</v>
      </c>
      <c r="N10" s="656">
        <v>0</v>
      </c>
      <c r="O10" s="656">
        <v>0</v>
      </c>
      <c r="P10" s="656">
        <v>9</v>
      </c>
      <c r="Q10" s="656">
        <v>2</v>
      </c>
      <c r="R10" s="656">
        <v>0</v>
      </c>
      <c r="S10" s="656">
        <v>0</v>
      </c>
      <c r="T10" s="657">
        <v>0</v>
      </c>
      <c r="U10" s="658">
        <v>6</v>
      </c>
      <c r="V10" s="656">
        <v>5</v>
      </c>
      <c r="W10" s="656">
        <v>0</v>
      </c>
      <c r="X10" s="656">
        <v>0</v>
      </c>
      <c r="Y10" s="656">
        <v>0</v>
      </c>
      <c r="Z10" s="656">
        <v>4</v>
      </c>
      <c r="AA10" s="656">
        <v>2</v>
      </c>
      <c r="AB10" s="656">
        <v>0</v>
      </c>
      <c r="AC10" s="656">
        <v>0</v>
      </c>
      <c r="AD10" s="656">
        <v>0</v>
      </c>
      <c r="AE10" s="656">
        <v>9</v>
      </c>
      <c r="AF10" s="656">
        <v>1</v>
      </c>
      <c r="AG10" s="656">
        <v>0</v>
      </c>
      <c r="AH10" s="656">
        <v>0</v>
      </c>
      <c r="AI10" s="656">
        <v>0</v>
      </c>
      <c r="AJ10" s="656">
        <v>14</v>
      </c>
      <c r="AK10" s="656">
        <v>3</v>
      </c>
      <c r="AL10" s="656">
        <v>1</v>
      </c>
      <c r="AM10" s="656">
        <v>0</v>
      </c>
      <c r="AN10" s="656">
        <v>0</v>
      </c>
      <c r="AO10" s="656">
        <v>6</v>
      </c>
      <c r="AP10" s="656">
        <v>4</v>
      </c>
      <c r="AQ10" s="656">
        <v>0</v>
      </c>
      <c r="AR10" s="656">
        <v>0</v>
      </c>
      <c r="AS10" s="657">
        <v>0</v>
      </c>
      <c r="AT10" s="661"/>
      <c r="AU10" s="662"/>
      <c r="AV10" s="662"/>
    </row>
    <row r="11" spans="1:48" s="663" customFormat="1" ht="12" customHeight="1">
      <c r="A11" s="665"/>
      <c r="B11" s="669"/>
      <c r="C11" s="667"/>
      <c r="D11" s="668" t="s">
        <v>139</v>
      </c>
      <c r="E11" s="655">
        <f t="shared" si="0"/>
        <v>0</v>
      </c>
      <c r="F11" s="656">
        <v>0</v>
      </c>
      <c r="G11" s="656">
        <v>0</v>
      </c>
      <c r="H11" s="656">
        <v>0</v>
      </c>
      <c r="I11" s="656">
        <v>0</v>
      </c>
      <c r="J11" s="656">
        <v>0</v>
      </c>
      <c r="K11" s="656">
        <v>0</v>
      </c>
      <c r="L11" s="656">
        <v>0</v>
      </c>
      <c r="M11" s="656">
        <v>0</v>
      </c>
      <c r="N11" s="656">
        <v>0</v>
      </c>
      <c r="O11" s="656">
        <v>0</v>
      </c>
      <c r="P11" s="656">
        <v>0</v>
      </c>
      <c r="Q11" s="656">
        <v>0</v>
      </c>
      <c r="R11" s="656">
        <v>0</v>
      </c>
      <c r="S11" s="656">
        <v>0</v>
      </c>
      <c r="T11" s="657">
        <v>0</v>
      </c>
      <c r="U11" s="658">
        <v>0</v>
      </c>
      <c r="V11" s="656">
        <v>0</v>
      </c>
      <c r="W11" s="656">
        <v>0</v>
      </c>
      <c r="X11" s="656">
        <v>0</v>
      </c>
      <c r="Y11" s="656">
        <v>0</v>
      </c>
      <c r="Z11" s="656">
        <v>0</v>
      </c>
      <c r="AA11" s="656">
        <v>0</v>
      </c>
      <c r="AB11" s="656">
        <v>0</v>
      </c>
      <c r="AC11" s="656">
        <v>0</v>
      </c>
      <c r="AD11" s="659">
        <v>0</v>
      </c>
      <c r="AE11" s="659">
        <v>0</v>
      </c>
      <c r="AF11" s="659">
        <v>0</v>
      </c>
      <c r="AG11" s="659">
        <v>0</v>
      </c>
      <c r="AH11" s="659">
        <v>0</v>
      </c>
      <c r="AI11" s="659">
        <v>0</v>
      </c>
      <c r="AJ11" s="659">
        <v>0</v>
      </c>
      <c r="AK11" s="659">
        <v>0</v>
      </c>
      <c r="AL11" s="659">
        <v>0</v>
      </c>
      <c r="AM11" s="659">
        <v>0</v>
      </c>
      <c r="AN11" s="659">
        <v>0</v>
      </c>
      <c r="AO11" s="659">
        <v>0</v>
      </c>
      <c r="AP11" s="659">
        <v>0</v>
      </c>
      <c r="AQ11" s="659">
        <v>0</v>
      </c>
      <c r="AR11" s="659">
        <v>0</v>
      </c>
      <c r="AS11" s="660">
        <v>0</v>
      </c>
      <c r="AT11" s="661"/>
      <c r="AU11" s="662"/>
      <c r="AV11" s="662"/>
    </row>
    <row r="12" spans="1:48" s="663" customFormat="1" ht="12" customHeight="1">
      <c r="A12" s="665"/>
      <c r="B12" s="671" t="s">
        <v>248</v>
      </c>
      <c r="C12" s="672"/>
      <c r="D12" s="668" t="s">
        <v>7</v>
      </c>
      <c r="E12" s="655">
        <f t="shared" si="0"/>
        <v>82</v>
      </c>
      <c r="F12" s="656">
        <v>55</v>
      </c>
      <c r="G12" s="656">
        <v>26</v>
      </c>
      <c r="H12" s="656">
        <v>1</v>
      </c>
      <c r="I12" s="656">
        <v>0</v>
      </c>
      <c r="J12" s="656">
        <v>0</v>
      </c>
      <c r="K12" s="656">
        <v>7</v>
      </c>
      <c r="L12" s="656">
        <v>9</v>
      </c>
      <c r="M12" s="656">
        <v>0</v>
      </c>
      <c r="N12" s="656">
        <v>0</v>
      </c>
      <c r="O12" s="656">
        <v>0</v>
      </c>
      <c r="P12" s="656">
        <v>9</v>
      </c>
      <c r="Q12" s="656">
        <v>2</v>
      </c>
      <c r="R12" s="656">
        <v>0</v>
      </c>
      <c r="S12" s="656">
        <v>0</v>
      </c>
      <c r="T12" s="657">
        <v>0</v>
      </c>
      <c r="U12" s="658">
        <v>6</v>
      </c>
      <c r="V12" s="656">
        <v>5</v>
      </c>
      <c r="W12" s="656">
        <v>0</v>
      </c>
      <c r="X12" s="656">
        <v>0</v>
      </c>
      <c r="Y12" s="656">
        <v>0</v>
      </c>
      <c r="Z12" s="656">
        <v>4</v>
      </c>
      <c r="AA12" s="656">
        <v>2</v>
      </c>
      <c r="AB12" s="656">
        <v>0</v>
      </c>
      <c r="AC12" s="656">
        <v>0</v>
      </c>
      <c r="AD12" s="659">
        <v>0</v>
      </c>
      <c r="AE12" s="659">
        <v>9</v>
      </c>
      <c r="AF12" s="659">
        <v>1</v>
      </c>
      <c r="AG12" s="659">
        <v>0</v>
      </c>
      <c r="AH12" s="659">
        <v>0</v>
      </c>
      <c r="AI12" s="659">
        <v>0</v>
      </c>
      <c r="AJ12" s="659">
        <v>14</v>
      </c>
      <c r="AK12" s="659">
        <v>3</v>
      </c>
      <c r="AL12" s="659">
        <v>1</v>
      </c>
      <c r="AM12" s="659">
        <v>0</v>
      </c>
      <c r="AN12" s="659">
        <v>0</v>
      </c>
      <c r="AO12" s="659">
        <v>6</v>
      </c>
      <c r="AP12" s="659">
        <v>4</v>
      </c>
      <c r="AQ12" s="659">
        <v>0</v>
      </c>
      <c r="AR12" s="659">
        <v>0</v>
      </c>
      <c r="AS12" s="660">
        <v>0</v>
      </c>
      <c r="AT12" s="661"/>
      <c r="AU12" s="662"/>
      <c r="AV12" s="662"/>
    </row>
    <row r="13" spans="1:48" s="663" customFormat="1" ht="12" customHeight="1">
      <c r="A13" s="665"/>
      <c r="B13" s="671"/>
      <c r="C13" s="672"/>
      <c r="D13" s="670" t="s">
        <v>138</v>
      </c>
      <c r="E13" s="655">
        <f t="shared" si="0"/>
        <v>76</v>
      </c>
      <c r="F13" s="656">
        <v>50</v>
      </c>
      <c r="G13" s="656">
        <v>25</v>
      </c>
      <c r="H13" s="656">
        <v>1</v>
      </c>
      <c r="I13" s="656">
        <v>0</v>
      </c>
      <c r="J13" s="656">
        <v>0</v>
      </c>
      <c r="K13" s="656">
        <v>7</v>
      </c>
      <c r="L13" s="656">
        <v>9</v>
      </c>
      <c r="M13" s="656">
        <v>0</v>
      </c>
      <c r="N13" s="656">
        <v>0</v>
      </c>
      <c r="O13" s="656">
        <v>0</v>
      </c>
      <c r="P13" s="656">
        <v>8</v>
      </c>
      <c r="Q13" s="656">
        <v>2</v>
      </c>
      <c r="R13" s="656">
        <v>0</v>
      </c>
      <c r="S13" s="656">
        <v>0</v>
      </c>
      <c r="T13" s="657">
        <v>0</v>
      </c>
      <c r="U13" s="658">
        <v>5</v>
      </c>
      <c r="V13" s="656">
        <v>5</v>
      </c>
      <c r="W13" s="656">
        <v>0</v>
      </c>
      <c r="X13" s="656">
        <v>0</v>
      </c>
      <c r="Y13" s="656">
        <v>0</v>
      </c>
      <c r="Z13" s="656">
        <v>4</v>
      </c>
      <c r="AA13" s="656">
        <v>2</v>
      </c>
      <c r="AB13" s="656">
        <v>0</v>
      </c>
      <c r="AC13" s="656">
        <v>0</v>
      </c>
      <c r="AD13" s="656">
        <v>0</v>
      </c>
      <c r="AE13" s="656">
        <v>9</v>
      </c>
      <c r="AF13" s="656">
        <v>1</v>
      </c>
      <c r="AG13" s="656">
        <v>0</v>
      </c>
      <c r="AH13" s="656">
        <v>0</v>
      </c>
      <c r="AI13" s="656">
        <v>0</v>
      </c>
      <c r="AJ13" s="656">
        <v>11</v>
      </c>
      <c r="AK13" s="656">
        <v>3</v>
      </c>
      <c r="AL13" s="656">
        <v>1</v>
      </c>
      <c r="AM13" s="656">
        <v>0</v>
      </c>
      <c r="AN13" s="656">
        <v>0</v>
      </c>
      <c r="AO13" s="656">
        <v>6</v>
      </c>
      <c r="AP13" s="656">
        <v>3</v>
      </c>
      <c r="AQ13" s="656">
        <v>0</v>
      </c>
      <c r="AR13" s="656">
        <v>0</v>
      </c>
      <c r="AS13" s="657">
        <v>0</v>
      </c>
      <c r="AT13" s="661"/>
      <c r="AU13" s="662"/>
      <c r="AV13" s="662"/>
    </row>
    <row r="14" spans="1:48" s="663" customFormat="1" ht="12" customHeight="1">
      <c r="A14" s="665"/>
      <c r="B14" s="671"/>
      <c r="C14" s="672"/>
      <c r="D14" s="668" t="s">
        <v>139</v>
      </c>
      <c r="E14" s="655">
        <f t="shared" si="0"/>
        <v>6</v>
      </c>
      <c r="F14" s="656">
        <v>5</v>
      </c>
      <c r="G14" s="656">
        <v>1</v>
      </c>
      <c r="H14" s="656">
        <v>0</v>
      </c>
      <c r="I14" s="656">
        <v>0</v>
      </c>
      <c r="J14" s="656">
        <v>0</v>
      </c>
      <c r="K14" s="656">
        <v>0</v>
      </c>
      <c r="L14" s="656">
        <v>0</v>
      </c>
      <c r="M14" s="656">
        <v>0</v>
      </c>
      <c r="N14" s="656">
        <v>0</v>
      </c>
      <c r="O14" s="656">
        <v>0</v>
      </c>
      <c r="P14" s="656">
        <v>1</v>
      </c>
      <c r="Q14" s="656">
        <v>0</v>
      </c>
      <c r="R14" s="656">
        <v>0</v>
      </c>
      <c r="S14" s="656">
        <v>0</v>
      </c>
      <c r="T14" s="657">
        <v>0</v>
      </c>
      <c r="U14" s="658">
        <v>1</v>
      </c>
      <c r="V14" s="656">
        <v>0</v>
      </c>
      <c r="W14" s="656">
        <v>0</v>
      </c>
      <c r="X14" s="656">
        <v>0</v>
      </c>
      <c r="Y14" s="656">
        <v>0</v>
      </c>
      <c r="Z14" s="656">
        <v>0</v>
      </c>
      <c r="AA14" s="656">
        <v>0</v>
      </c>
      <c r="AB14" s="656">
        <v>0</v>
      </c>
      <c r="AC14" s="656">
        <v>0</v>
      </c>
      <c r="AD14" s="659">
        <v>0</v>
      </c>
      <c r="AE14" s="659">
        <v>0</v>
      </c>
      <c r="AF14" s="659">
        <v>0</v>
      </c>
      <c r="AG14" s="659">
        <v>0</v>
      </c>
      <c r="AH14" s="659">
        <v>0</v>
      </c>
      <c r="AI14" s="659">
        <v>0</v>
      </c>
      <c r="AJ14" s="659">
        <v>3</v>
      </c>
      <c r="AK14" s="659">
        <v>0</v>
      </c>
      <c r="AL14" s="659">
        <v>0</v>
      </c>
      <c r="AM14" s="659">
        <v>0</v>
      </c>
      <c r="AN14" s="659">
        <v>0</v>
      </c>
      <c r="AO14" s="659">
        <v>0</v>
      </c>
      <c r="AP14" s="659">
        <v>1</v>
      </c>
      <c r="AQ14" s="659">
        <v>0</v>
      </c>
      <c r="AR14" s="659">
        <v>0</v>
      </c>
      <c r="AS14" s="660">
        <v>0</v>
      </c>
      <c r="AT14" s="661"/>
      <c r="AU14" s="662"/>
      <c r="AV14" s="662"/>
    </row>
    <row r="15" spans="1:48" s="663" customFormat="1" ht="12" customHeight="1">
      <c r="A15" s="665"/>
      <c r="B15" s="667" t="s">
        <v>216</v>
      </c>
      <c r="C15" s="673"/>
      <c r="D15" s="668" t="s">
        <v>7</v>
      </c>
      <c r="E15" s="655">
        <f t="shared" si="0"/>
        <v>83</v>
      </c>
      <c r="F15" s="656">
        <v>55</v>
      </c>
      <c r="G15" s="656">
        <v>27</v>
      </c>
      <c r="H15" s="656">
        <v>1</v>
      </c>
      <c r="I15" s="656">
        <v>0</v>
      </c>
      <c r="J15" s="656">
        <v>0</v>
      </c>
      <c r="K15" s="656">
        <v>7</v>
      </c>
      <c r="L15" s="656">
        <v>9</v>
      </c>
      <c r="M15" s="656">
        <v>0</v>
      </c>
      <c r="N15" s="656">
        <v>0</v>
      </c>
      <c r="O15" s="656">
        <v>0</v>
      </c>
      <c r="P15" s="656">
        <v>9</v>
      </c>
      <c r="Q15" s="656">
        <v>2</v>
      </c>
      <c r="R15" s="656">
        <v>0</v>
      </c>
      <c r="S15" s="656">
        <v>0</v>
      </c>
      <c r="T15" s="657">
        <v>0</v>
      </c>
      <c r="U15" s="658">
        <v>6</v>
      </c>
      <c r="V15" s="656">
        <v>5</v>
      </c>
      <c r="W15" s="656">
        <v>0</v>
      </c>
      <c r="X15" s="656">
        <v>0</v>
      </c>
      <c r="Y15" s="656">
        <v>0</v>
      </c>
      <c r="Z15" s="656">
        <v>4</v>
      </c>
      <c r="AA15" s="656">
        <v>2</v>
      </c>
      <c r="AB15" s="656">
        <v>0</v>
      </c>
      <c r="AC15" s="656">
        <v>0</v>
      </c>
      <c r="AD15" s="659">
        <v>0</v>
      </c>
      <c r="AE15" s="659">
        <v>9</v>
      </c>
      <c r="AF15" s="659">
        <v>2</v>
      </c>
      <c r="AG15" s="659">
        <v>0</v>
      </c>
      <c r="AH15" s="659">
        <v>0</v>
      </c>
      <c r="AI15" s="659">
        <v>0</v>
      </c>
      <c r="AJ15" s="659">
        <v>14</v>
      </c>
      <c r="AK15" s="659">
        <v>3</v>
      </c>
      <c r="AL15" s="659">
        <v>1</v>
      </c>
      <c r="AM15" s="659">
        <v>0</v>
      </c>
      <c r="AN15" s="659">
        <v>0</v>
      </c>
      <c r="AO15" s="659">
        <v>6</v>
      </c>
      <c r="AP15" s="659">
        <v>4</v>
      </c>
      <c r="AQ15" s="659">
        <v>0</v>
      </c>
      <c r="AR15" s="659">
        <v>0</v>
      </c>
      <c r="AS15" s="660">
        <v>0</v>
      </c>
      <c r="AT15" s="661"/>
      <c r="AU15" s="662"/>
      <c r="AV15" s="662"/>
    </row>
    <row r="16" spans="1:48" s="663" customFormat="1" ht="12" customHeight="1">
      <c r="A16" s="665"/>
      <c r="B16" s="667"/>
      <c r="C16" s="673"/>
      <c r="D16" s="670" t="s">
        <v>138</v>
      </c>
      <c r="E16" s="655">
        <f t="shared" si="0"/>
        <v>83</v>
      </c>
      <c r="F16" s="674">
        <v>55</v>
      </c>
      <c r="G16" s="674">
        <v>27</v>
      </c>
      <c r="H16" s="674">
        <v>1</v>
      </c>
      <c r="I16" s="674">
        <v>0</v>
      </c>
      <c r="J16" s="674">
        <v>0</v>
      </c>
      <c r="K16" s="674">
        <v>7</v>
      </c>
      <c r="L16" s="674">
        <v>9</v>
      </c>
      <c r="M16" s="674">
        <v>0</v>
      </c>
      <c r="N16" s="674">
        <v>0</v>
      </c>
      <c r="O16" s="674">
        <v>0</v>
      </c>
      <c r="P16" s="674">
        <v>9</v>
      </c>
      <c r="Q16" s="674">
        <v>2</v>
      </c>
      <c r="R16" s="674">
        <v>0</v>
      </c>
      <c r="S16" s="674">
        <v>0</v>
      </c>
      <c r="T16" s="675">
        <v>0</v>
      </c>
      <c r="U16" s="676">
        <v>6</v>
      </c>
      <c r="V16" s="674">
        <v>5</v>
      </c>
      <c r="W16" s="674">
        <v>0</v>
      </c>
      <c r="X16" s="674">
        <v>0</v>
      </c>
      <c r="Y16" s="674">
        <v>0</v>
      </c>
      <c r="Z16" s="674">
        <v>4</v>
      </c>
      <c r="AA16" s="674">
        <v>2</v>
      </c>
      <c r="AB16" s="674">
        <v>0</v>
      </c>
      <c r="AC16" s="674">
        <v>0</v>
      </c>
      <c r="AD16" s="674">
        <v>0</v>
      </c>
      <c r="AE16" s="674">
        <v>9</v>
      </c>
      <c r="AF16" s="674">
        <v>2</v>
      </c>
      <c r="AG16" s="674">
        <v>0</v>
      </c>
      <c r="AH16" s="674">
        <v>0</v>
      </c>
      <c r="AI16" s="674">
        <v>0</v>
      </c>
      <c r="AJ16" s="674">
        <v>14</v>
      </c>
      <c r="AK16" s="674">
        <v>3</v>
      </c>
      <c r="AL16" s="674">
        <v>1</v>
      </c>
      <c r="AM16" s="674">
        <v>0</v>
      </c>
      <c r="AN16" s="674">
        <v>0</v>
      </c>
      <c r="AO16" s="674">
        <v>6</v>
      </c>
      <c r="AP16" s="674">
        <v>4</v>
      </c>
      <c r="AQ16" s="674">
        <v>0</v>
      </c>
      <c r="AR16" s="674">
        <v>0</v>
      </c>
      <c r="AS16" s="675">
        <v>0</v>
      </c>
      <c r="AT16" s="661"/>
      <c r="AU16" s="662"/>
      <c r="AV16" s="662"/>
    </row>
    <row r="17" spans="1:48" s="663" customFormat="1" ht="12" customHeight="1">
      <c r="A17" s="665"/>
      <c r="B17" s="667"/>
      <c r="C17" s="673"/>
      <c r="D17" s="668" t="s">
        <v>139</v>
      </c>
      <c r="E17" s="655">
        <f t="shared" si="0"/>
        <v>0</v>
      </c>
      <c r="F17" s="656">
        <v>0</v>
      </c>
      <c r="G17" s="656">
        <v>0</v>
      </c>
      <c r="H17" s="656">
        <v>0</v>
      </c>
      <c r="I17" s="656">
        <v>0</v>
      </c>
      <c r="J17" s="656">
        <v>0</v>
      </c>
      <c r="K17" s="656">
        <v>0</v>
      </c>
      <c r="L17" s="656">
        <v>0</v>
      </c>
      <c r="M17" s="656">
        <v>0</v>
      </c>
      <c r="N17" s="656">
        <v>0</v>
      </c>
      <c r="O17" s="656">
        <v>0</v>
      </c>
      <c r="P17" s="656">
        <v>0</v>
      </c>
      <c r="Q17" s="656">
        <v>0</v>
      </c>
      <c r="R17" s="656">
        <v>0</v>
      </c>
      <c r="S17" s="656">
        <v>0</v>
      </c>
      <c r="T17" s="657">
        <v>0</v>
      </c>
      <c r="U17" s="658">
        <v>0</v>
      </c>
      <c r="V17" s="656">
        <v>0</v>
      </c>
      <c r="W17" s="656">
        <v>0</v>
      </c>
      <c r="X17" s="656">
        <v>0</v>
      </c>
      <c r="Y17" s="656">
        <v>0</v>
      </c>
      <c r="Z17" s="656">
        <v>0</v>
      </c>
      <c r="AA17" s="656">
        <v>0</v>
      </c>
      <c r="AB17" s="656">
        <v>0</v>
      </c>
      <c r="AC17" s="656">
        <v>0</v>
      </c>
      <c r="AD17" s="659">
        <v>0</v>
      </c>
      <c r="AE17" s="659">
        <v>0</v>
      </c>
      <c r="AF17" s="659">
        <v>0</v>
      </c>
      <c r="AG17" s="659">
        <v>0</v>
      </c>
      <c r="AH17" s="659">
        <v>0</v>
      </c>
      <c r="AI17" s="659">
        <v>0</v>
      </c>
      <c r="AJ17" s="659">
        <v>0</v>
      </c>
      <c r="AK17" s="659">
        <v>0</v>
      </c>
      <c r="AL17" s="659">
        <v>0</v>
      </c>
      <c r="AM17" s="659">
        <v>0</v>
      </c>
      <c r="AN17" s="659">
        <v>0</v>
      </c>
      <c r="AO17" s="659">
        <v>0</v>
      </c>
      <c r="AP17" s="659">
        <v>0</v>
      </c>
      <c r="AQ17" s="659">
        <v>0</v>
      </c>
      <c r="AR17" s="659">
        <v>0</v>
      </c>
      <c r="AS17" s="660">
        <v>0</v>
      </c>
      <c r="AT17" s="661"/>
      <c r="AU17" s="662"/>
      <c r="AV17" s="662"/>
    </row>
    <row r="18" spans="1:48" s="663" customFormat="1" ht="12" customHeight="1">
      <c r="A18" s="665"/>
      <c r="B18" s="667" t="s">
        <v>249</v>
      </c>
      <c r="C18" s="673"/>
      <c r="D18" s="668" t="s">
        <v>7</v>
      </c>
      <c r="E18" s="655">
        <f t="shared" si="0"/>
        <v>83</v>
      </c>
      <c r="F18" s="656">
        <v>55</v>
      </c>
      <c r="G18" s="656">
        <v>27</v>
      </c>
      <c r="H18" s="656">
        <v>1</v>
      </c>
      <c r="I18" s="656">
        <v>0</v>
      </c>
      <c r="J18" s="656">
        <v>0</v>
      </c>
      <c r="K18" s="656">
        <v>7</v>
      </c>
      <c r="L18" s="656">
        <v>9</v>
      </c>
      <c r="M18" s="656">
        <v>0</v>
      </c>
      <c r="N18" s="656">
        <v>0</v>
      </c>
      <c r="O18" s="656">
        <v>0</v>
      </c>
      <c r="P18" s="656">
        <v>9</v>
      </c>
      <c r="Q18" s="656">
        <v>2</v>
      </c>
      <c r="R18" s="656">
        <v>0</v>
      </c>
      <c r="S18" s="656">
        <v>0</v>
      </c>
      <c r="T18" s="657">
        <v>0</v>
      </c>
      <c r="U18" s="658">
        <v>6</v>
      </c>
      <c r="V18" s="656">
        <v>5</v>
      </c>
      <c r="W18" s="656">
        <v>0</v>
      </c>
      <c r="X18" s="656">
        <v>0</v>
      </c>
      <c r="Y18" s="656">
        <v>0</v>
      </c>
      <c r="Z18" s="656">
        <v>4</v>
      </c>
      <c r="AA18" s="656">
        <v>2</v>
      </c>
      <c r="AB18" s="656">
        <v>0</v>
      </c>
      <c r="AC18" s="656">
        <v>0</v>
      </c>
      <c r="AD18" s="659">
        <v>0</v>
      </c>
      <c r="AE18" s="659">
        <v>9</v>
      </c>
      <c r="AF18" s="659">
        <v>2</v>
      </c>
      <c r="AG18" s="659">
        <v>0</v>
      </c>
      <c r="AH18" s="659">
        <v>0</v>
      </c>
      <c r="AI18" s="659">
        <v>0</v>
      </c>
      <c r="AJ18" s="659">
        <v>14</v>
      </c>
      <c r="AK18" s="659">
        <v>3</v>
      </c>
      <c r="AL18" s="659">
        <v>1</v>
      </c>
      <c r="AM18" s="659">
        <v>0</v>
      </c>
      <c r="AN18" s="659">
        <v>0</v>
      </c>
      <c r="AO18" s="659">
        <v>6</v>
      </c>
      <c r="AP18" s="659">
        <v>4</v>
      </c>
      <c r="AQ18" s="659">
        <v>0</v>
      </c>
      <c r="AR18" s="659">
        <v>0</v>
      </c>
      <c r="AS18" s="660">
        <v>0</v>
      </c>
      <c r="AT18" s="661"/>
      <c r="AU18" s="662"/>
      <c r="AV18" s="662"/>
    </row>
    <row r="19" spans="1:48" s="663" customFormat="1" ht="12" customHeight="1">
      <c r="A19" s="665"/>
      <c r="B19" s="667"/>
      <c r="C19" s="673"/>
      <c r="D19" s="670" t="s">
        <v>138</v>
      </c>
      <c r="E19" s="655">
        <f t="shared" si="0"/>
        <v>82</v>
      </c>
      <c r="F19" s="674">
        <v>54</v>
      </c>
      <c r="G19" s="674">
        <v>27</v>
      </c>
      <c r="H19" s="674">
        <v>1</v>
      </c>
      <c r="I19" s="674">
        <v>0</v>
      </c>
      <c r="J19" s="674">
        <v>0</v>
      </c>
      <c r="K19" s="674">
        <v>7</v>
      </c>
      <c r="L19" s="674">
        <v>9</v>
      </c>
      <c r="M19" s="674">
        <v>0</v>
      </c>
      <c r="N19" s="674">
        <v>0</v>
      </c>
      <c r="O19" s="674">
        <v>0</v>
      </c>
      <c r="P19" s="674">
        <v>8</v>
      </c>
      <c r="Q19" s="674">
        <v>2</v>
      </c>
      <c r="R19" s="674">
        <v>0</v>
      </c>
      <c r="S19" s="674">
        <v>0</v>
      </c>
      <c r="T19" s="675">
        <v>0</v>
      </c>
      <c r="U19" s="676">
        <v>6</v>
      </c>
      <c r="V19" s="674">
        <v>5</v>
      </c>
      <c r="W19" s="674">
        <v>0</v>
      </c>
      <c r="X19" s="674">
        <v>0</v>
      </c>
      <c r="Y19" s="674">
        <v>0</v>
      </c>
      <c r="Z19" s="674">
        <v>4</v>
      </c>
      <c r="AA19" s="674">
        <v>2</v>
      </c>
      <c r="AB19" s="674">
        <v>0</v>
      </c>
      <c r="AC19" s="674">
        <v>0</v>
      </c>
      <c r="AD19" s="674">
        <v>0</v>
      </c>
      <c r="AE19" s="674">
        <v>9</v>
      </c>
      <c r="AF19" s="674">
        <v>2</v>
      </c>
      <c r="AG19" s="674">
        <v>0</v>
      </c>
      <c r="AH19" s="674">
        <v>0</v>
      </c>
      <c r="AI19" s="674">
        <v>0</v>
      </c>
      <c r="AJ19" s="674">
        <v>14</v>
      </c>
      <c r="AK19" s="674">
        <v>3</v>
      </c>
      <c r="AL19" s="674">
        <v>1</v>
      </c>
      <c r="AM19" s="674">
        <v>0</v>
      </c>
      <c r="AN19" s="674">
        <v>0</v>
      </c>
      <c r="AO19" s="674">
        <v>6</v>
      </c>
      <c r="AP19" s="674">
        <v>4</v>
      </c>
      <c r="AQ19" s="674">
        <v>0</v>
      </c>
      <c r="AR19" s="674">
        <v>0</v>
      </c>
      <c r="AS19" s="675">
        <v>0</v>
      </c>
      <c r="AT19" s="661"/>
      <c r="AU19" s="662"/>
      <c r="AV19" s="662"/>
    </row>
    <row r="20" spans="1:48" s="663" customFormat="1" ht="12" customHeight="1">
      <c r="A20" s="665"/>
      <c r="B20" s="667"/>
      <c r="C20" s="673"/>
      <c r="D20" s="668" t="s">
        <v>139</v>
      </c>
      <c r="E20" s="655">
        <f t="shared" si="0"/>
        <v>1</v>
      </c>
      <c r="F20" s="656">
        <v>1</v>
      </c>
      <c r="G20" s="656">
        <v>0</v>
      </c>
      <c r="H20" s="656">
        <v>0</v>
      </c>
      <c r="I20" s="656">
        <v>0</v>
      </c>
      <c r="J20" s="656">
        <v>0</v>
      </c>
      <c r="K20" s="656">
        <v>0</v>
      </c>
      <c r="L20" s="656">
        <v>0</v>
      </c>
      <c r="M20" s="656">
        <v>0</v>
      </c>
      <c r="N20" s="656">
        <v>0</v>
      </c>
      <c r="O20" s="656">
        <v>0</v>
      </c>
      <c r="P20" s="656">
        <v>1</v>
      </c>
      <c r="Q20" s="656">
        <v>0</v>
      </c>
      <c r="R20" s="656">
        <v>0</v>
      </c>
      <c r="S20" s="656">
        <v>0</v>
      </c>
      <c r="T20" s="657">
        <v>0</v>
      </c>
      <c r="U20" s="658">
        <v>0</v>
      </c>
      <c r="V20" s="656">
        <v>0</v>
      </c>
      <c r="W20" s="656">
        <v>0</v>
      </c>
      <c r="X20" s="656">
        <v>0</v>
      </c>
      <c r="Y20" s="656">
        <v>0</v>
      </c>
      <c r="Z20" s="656">
        <v>0</v>
      </c>
      <c r="AA20" s="656">
        <v>0</v>
      </c>
      <c r="AB20" s="656">
        <v>0</v>
      </c>
      <c r="AC20" s="656">
        <v>0</v>
      </c>
      <c r="AD20" s="659">
        <v>0</v>
      </c>
      <c r="AE20" s="659">
        <v>0</v>
      </c>
      <c r="AF20" s="659">
        <v>0</v>
      </c>
      <c r="AG20" s="659">
        <v>0</v>
      </c>
      <c r="AH20" s="659">
        <v>0</v>
      </c>
      <c r="AI20" s="659">
        <v>0</v>
      </c>
      <c r="AJ20" s="659">
        <v>0</v>
      </c>
      <c r="AK20" s="659">
        <v>0</v>
      </c>
      <c r="AL20" s="659">
        <v>0</v>
      </c>
      <c r="AM20" s="659">
        <v>0</v>
      </c>
      <c r="AN20" s="659">
        <v>0</v>
      </c>
      <c r="AO20" s="659">
        <v>0</v>
      </c>
      <c r="AP20" s="659">
        <v>0</v>
      </c>
      <c r="AQ20" s="659">
        <v>0</v>
      </c>
      <c r="AR20" s="659">
        <v>0</v>
      </c>
      <c r="AS20" s="660">
        <v>0</v>
      </c>
      <c r="AT20" s="661"/>
      <c r="AU20" s="662"/>
      <c r="AV20" s="662"/>
    </row>
    <row r="21" spans="1:48" s="663" customFormat="1" ht="12" customHeight="1">
      <c r="A21" s="665"/>
      <c r="B21" s="666" t="s">
        <v>152</v>
      </c>
      <c r="C21" s="667"/>
      <c r="D21" s="668" t="s">
        <v>7</v>
      </c>
      <c r="E21" s="655">
        <f t="shared" si="0"/>
        <v>184</v>
      </c>
      <c r="F21" s="656">
        <v>129</v>
      </c>
      <c r="G21" s="656">
        <v>46</v>
      </c>
      <c r="H21" s="656">
        <v>9</v>
      </c>
      <c r="I21" s="656">
        <v>0</v>
      </c>
      <c r="J21" s="656">
        <v>0</v>
      </c>
      <c r="K21" s="656">
        <v>13</v>
      </c>
      <c r="L21" s="656">
        <v>9</v>
      </c>
      <c r="M21" s="656">
        <v>3</v>
      </c>
      <c r="N21" s="656">
        <v>0</v>
      </c>
      <c r="O21" s="656">
        <v>0</v>
      </c>
      <c r="P21" s="656">
        <v>9</v>
      </c>
      <c r="Q21" s="656">
        <v>2</v>
      </c>
      <c r="R21" s="656">
        <v>0</v>
      </c>
      <c r="S21" s="656">
        <v>0</v>
      </c>
      <c r="T21" s="657">
        <v>0</v>
      </c>
      <c r="U21" s="658">
        <v>13</v>
      </c>
      <c r="V21" s="656">
        <v>10</v>
      </c>
      <c r="W21" s="656">
        <v>0</v>
      </c>
      <c r="X21" s="656">
        <v>0</v>
      </c>
      <c r="Y21" s="656">
        <v>0</v>
      </c>
      <c r="Z21" s="656">
        <v>15</v>
      </c>
      <c r="AA21" s="656">
        <v>6</v>
      </c>
      <c r="AB21" s="656">
        <v>0</v>
      </c>
      <c r="AC21" s="656">
        <v>0</v>
      </c>
      <c r="AD21" s="659">
        <v>0</v>
      </c>
      <c r="AE21" s="659">
        <v>25</v>
      </c>
      <c r="AF21" s="659">
        <v>6</v>
      </c>
      <c r="AG21" s="659">
        <v>0</v>
      </c>
      <c r="AH21" s="659">
        <v>0</v>
      </c>
      <c r="AI21" s="659">
        <v>0</v>
      </c>
      <c r="AJ21" s="659">
        <v>49</v>
      </c>
      <c r="AK21" s="659">
        <v>9</v>
      </c>
      <c r="AL21" s="659">
        <v>6</v>
      </c>
      <c r="AM21" s="659">
        <v>0</v>
      </c>
      <c r="AN21" s="659">
        <v>0</v>
      </c>
      <c r="AO21" s="659">
        <v>5</v>
      </c>
      <c r="AP21" s="659">
        <v>4</v>
      </c>
      <c r="AQ21" s="659">
        <v>0</v>
      </c>
      <c r="AR21" s="659">
        <v>0</v>
      </c>
      <c r="AS21" s="660">
        <v>0</v>
      </c>
      <c r="AT21" s="661"/>
      <c r="AU21" s="662"/>
      <c r="AV21" s="662"/>
    </row>
    <row r="22" spans="1:48" s="663" customFormat="1" ht="12" customHeight="1">
      <c r="A22" s="665"/>
      <c r="B22" s="669"/>
      <c r="C22" s="667"/>
      <c r="D22" s="670" t="s">
        <v>138</v>
      </c>
      <c r="E22" s="655">
        <f t="shared" si="0"/>
        <v>160</v>
      </c>
      <c r="F22" s="674">
        <v>110</v>
      </c>
      <c r="G22" s="674">
        <v>41</v>
      </c>
      <c r="H22" s="674">
        <v>9</v>
      </c>
      <c r="I22" s="674">
        <v>0</v>
      </c>
      <c r="J22" s="674">
        <v>0</v>
      </c>
      <c r="K22" s="674">
        <v>13</v>
      </c>
      <c r="L22" s="674">
        <v>9</v>
      </c>
      <c r="M22" s="674">
        <v>3</v>
      </c>
      <c r="N22" s="674">
        <v>0</v>
      </c>
      <c r="O22" s="674">
        <v>0</v>
      </c>
      <c r="P22" s="674">
        <v>8</v>
      </c>
      <c r="Q22" s="674">
        <v>2</v>
      </c>
      <c r="R22" s="674">
        <v>0</v>
      </c>
      <c r="S22" s="674">
        <v>0</v>
      </c>
      <c r="T22" s="675">
        <v>0</v>
      </c>
      <c r="U22" s="676">
        <v>12</v>
      </c>
      <c r="V22" s="674">
        <v>5</v>
      </c>
      <c r="W22" s="674">
        <v>0</v>
      </c>
      <c r="X22" s="674">
        <v>0</v>
      </c>
      <c r="Y22" s="674">
        <v>0</v>
      </c>
      <c r="Z22" s="674">
        <v>15</v>
      </c>
      <c r="AA22" s="674">
        <v>6</v>
      </c>
      <c r="AB22" s="674">
        <v>0</v>
      </c>
      <c r="AC22" s="674">
        <v>0</v>
      </c>
      <c r="AD22" s="674">
        <v>0</v>
      </c>
      <c r="AE22" s="674">
        <v>22</v>
      </c>
      <c r="AF22" s="674">
        <v>6</v>
      </c>
      <c r="AG22" s="674">
        <v>0</v>
      </c>
      <c r="AH22" s="674">
        <v>0</v>
      </c>
      <c r="AI22" s="674">
        <v>0</v>
      </c>
      <c r="AJ22" s="674">
        <v>35</v>
      </c>
      <c r="AK22" s="674">
        <v>9</v>
      </c>
      <c r="AL22" s="674">
        <v>6</v>
      </c>
      <c r="AM22" s="674">
        <v>0</v>
      </c>
      <c r="AN22" s="674">
        <v>0</v>
      </c>
      <c r="AO22" s="674">
        <v>5</v>
      </c>
      <c r="AP22" s="674">
        <v>4</v>
      </c>
      <c r="AQ22" s="674">
        <v>0</v>
      </c>
      <c r="AR22" s="674">
        <v>0</v>
      </c>
      <c r="AS22" s="675">
        <v>0</v>
      </c>
      <c r="AT22" s="661"/>
      <c r="AU22" s="662"/>
      <c r="AV22" s="662"/>
    </row>
    <row r="23" spans="1:48" s="663" customFormat="1" ht="12" customHeight="1">
      <c r="A23" s="665"/>
      <c r="B23" s="669"/>
      <c r="C23" s="667"/>
      <c r="D23" s="668" t="s">
        <v>139</v>
      </c>
      <c r="E23" s="655">
        <f t="shared" si="0"/>
        <v>24</v>
      </c>
      <c r="F23" s="656">
        <v>19</v>
      </c>
      <c r="G23" s="656">
        <v>5</v>
      </c>
      <c r="H23" s="656">
        <v>0</v>
      </c>
      <c r="I23" s="656">
        <v>0</v>
      </c>
      <c r="J23" s="656">
        <v>0</v>
      </c>
      <c r="K23" s="656">
        <v>0</v>
      </c>
      <c r="L23" s="656">
        <v>0</v>
      </c>
      <c r="M23" s="656">
        <v>0</v>
      </c>
      <c r="N23" s="656">
        <v>0</v>
      </c>
      <c r="O23" s="656">
        <v>0</v>
      </c>
      <c r="P23" s="656">
        <v>1</v>
      </c>
      <c r="Q23" s="656">
        <v>0</v>
      </c>
      <c r="R23" s="656">
        <v>0</v>
      </c>
      <c r="S23" s="656">
        <v>0</v>
      </c>
      <c r="T23" s="657">
        <v>0</v>
      </c>
      <c r="U23" s="658">
        <v>1</v>
      </c>
      <c r="V23" s="656">
        <v>5</v>
      </c>
      <c r="W23" s="656">
        <v>0</v>
      </c>
      <c r="X23" s="656">
        <v>0</v>
      </c>
      <c r="Y23" s="656">
        <v>0</v>
      </c>
      <c r="Z23" s="656">
        <v>0</v>
      </c>
      <c r="AA23" s="656">
        <v>0</v>
      </c>
      <c r="AB23" s="656">
        <v>0</v>
      </c>
      <c r="AC23" s="656">
        <v>0</v>
      </c>
      <c r="AD23" s="659">
        <v>0</v>
      </c>
      <c r="AE23" s="659">
        <v>3</v>
      </c>
      <c r="AF23" s="659">
        <v>0</v>
      </c>
      <c r="AG23" s="659">
        <v>0</v>
      </c>
      <c r="AH23" s="659">
        <v>0</v>
      </c>
      <c r="AI23" s="659">
        <v>0</v>
      </c>
      <c r="AJ23" s="659">
        <v>14</v>
      </c>
      <c r="AK23" s="659">
        <v>0</v>
      </c>
      <c r="AL23" s="659">
        <v>0</v>
      </c>
      <c r="AM23" s="659">
        <v>0</v>
      </c>
      <c r="AN23" s="659">
        <v>0</v>
      </c>
      <c r="AO23" s="659">
        <v>0</v>
      </c>
      <c r="AP23" s="659">
        <v>0</v>
      </c>
      <c r="AQ23" s="659">
        <v>0</v>
      </c>
      <c r="AR23" s="659">
        <v>0</v>
      </c>
      <c r="AS23" s="660">
        <v>0</v>
      </c>
      <c r="AT23" s="661"/>
      <c r="AU23" s="662"/>
      <c r="AV23" s="662"/>
    </row>
    <row r="24" spans="1:48" s="663" customFormat="1" ht="12" customHeight="1">
      <c r="A24" s="665"/>
      <c r="B24" s="666" t="s">
        <v>250</v>
      </c>
      <c r="C24" s="667"/>
      <c r="D24" s="668" t="s">
        <v>7</v>
      </c>
      <c r="E24" s="655">
        <f t="shared" si="0"/>
        <v>0</v>
      </c>
      <c r="F24" s="656">
        <v>0</v>
      </c>
      <c r="G24" s="656">
        <v>0</v>
      </c>
      <c r="H24" s="656">
        <v>0</v>
      </c>
      <c r="I24" s="656">
        <v>0</v>
      </c>
      <c r="J24" s="656">
        <v>0</v>
      </c>
      <c r="K24" s="656">
        <v>0</v>
      </c>
      <c r="L24" s="656">
        <v>0</v>
      </c>
      <c r="M24" s="656">
        <v>0</v>
      </c>
      <c r="N24" s="656">
        <v>0</v>
      </c>
      <c r="O24" s="656">
        <v>0</v>
      </c>
      <c r="P24" s="656">
        <v>0</v>
      </c>
      <c r="Q24" s="656">
        <v>0</v>
      </c>
      <c r="R24" s="656">
        <v>0</v>
      </c>
      <c r="S24" s="656">
        <v>0</v>
      </c>
      <c r="T24" s="657">
        <v>0</v>
      </c>
      <c r="U24" s="658">
        <v>0</v>
      </c>
      <c r="V24" s="656">
        <v>0</v>
      </c>
      <c r="W24" s="656">
        <v>0</v>
      </c>
      <c r="X24" s="656">
        <v>0</v>
      </c>
      <c r="Y24" s="656">
        <v>0</v>
      </c>
      <c r="Z24" s="656">
        <v>0</v>
      </c>
      <c r="AA24" s="656">
        <v>0</v>
      </c>
      <c r="AB24" s="656">
        <v>0</v>
      </c>
      <c r="AC24" s="656">
        <v>0</v>
      </c>
      <c r="AD24" s="659">
        <v>0</v>
      </c>
      <c r="AE24" s="659">
        <v>0</v>
      </c>
      <c r="AF24" s="659">
        <v>0</v>
      </c>
      <c r="AG24" s="659">
        <v>0</v>
      </c>
      <c r="AH24" s="659">
        <v>0</v>
      </c>
      <c r="AI24" s="659">
        <v>0</v>
      </c>
      <c r="AJ24" s="659">
        <v>0</v>
      </c>
      <c r="AK24" s="659">
        <v>0</v>
      </c>
      <c r="AL24" s="659">
        <v>0</v>
      </c>
      <c r="AM24" s="659">
        <v>0</v>
      </c>
      <c r="AN24" s="659">
        <v>0</v>
      </c>
      <c r="AO24" s="659">
        <v>0</v>
      </c>
      <c r="AP24" s="659">
        <v>0</v>
      </c>
      <c r="AQ24" s="659">
        <v>0</v>
      </c>
      <c r="AR24" s="659">
        <v>0</v>
      </c>
      <c r="AS24" s="660">
        <v>0</v>
      </c>
      <c r="AT24" s="661"/>
      <c r="AU24" s="662"/>
      <c r="AV24" s="662"/>
    </row>
    <row r="25" spans="1:48" s="663" customFormat="1" ht="12" customHeight="1">
      <c r="A25" s="665"/>
      <c r="B25" s="669"/>
      <c r="C25" s="667"/>
      <c r="D25" s="670" t="s">
        <v>138</v>
      </c>
      <c r="E25" s="655">
        <f t="shared" si="0"/>
        <v>0</v>
      </c>
      <c r="F25" s="674">
        <v>0</v>
      </c>
      <c r="G25" s="674">
        <v>0</v>
      </c>
      <c r="H25" s="674">
        <v>0</v>
      </c>
      <c r="I25" s="674">
        <v>0</v>
      </c>
      <c r="J25" s="674">
        <v>0</v>
      </c>
      <c r="K25" s="674">
        <v>0</v>
      </c>
      <c r="L25" s="674">
        <v>0</v>
      </c>
      <c r="M25" s="674">
        <v>0</v>
      </c>
      <c r="N25" s="674">
        <v>0</v>
      </c>
      <c r="O25" s="674">
        <v>0</v>
      </c>
      <c r="P25" s="674">
        <v>0</v>
      </c>
      <c r="Q25" s="674">
        <v>0</v>
      </c>
      <c r="R25" s="674">
        <v>0</v>
      </c>
      <c r="S25" s="674">
        <v>0</v>
      </c>
      <c r="T25" s="675">
        <v>0</v>
      </c>
      <c r="U25" s="676">
        <v>0</v>
      </c>
      <c r="V25" s="674">
        <v>0</v>
      </c>
      <c r="W25" s="674">
        <v>0</v>
      </c>
      <c r="X25" s="674">
        <v>0</v>
      </c>
      <c r="Y25" s="674">
        <v>0</v>
      </c>
      <c r="Z25" s="674">
        <v>0</v>
      </c>
      <c r="AA25" s="674">
        <v>0</v>
      </c>
      <c r="AB25" s="674">
        <v>0</v>
      </c>
      <c r="AC25" s="674">
        <v>0</v>
      </c>
      <c r="AD25" s="674">
        <v>0</v>
      </c>
      <c r="AE25" s="674">
        <v>0</v>
      </c>
      <c r="AF25" s="674">
        <v>0</v>
      </c>
      <c r="AG25" s="674">
        <v>0</v>
      </c>
      <c r="AH25" s="674">
        <v>0</v>
      </c>
      <c r="AI25" s="674">
        <v>0</v>
      </c>
      <c r="AJ25" s="674">
        <v>0</v>
      </c>
      <c r="AK25" s="674">
        <v>0</v>
      </c>
      <c r="AL25" s="674">
        <v>0</v>
      </c>
      <c r="AM25" s="674">
        <v>0</v>
      </c>
      <c r="AN25" s="674">
        <v>0</v>
      </c>
      <c r="AO25" s="674">
        <v>0</v>
      </c>
      <c r="AP25" s="674">
        <v>0</v>
      </c>
      <c r="AQ25" s="674">
        <v>0</v>
      </c>
      <c r="AR25" s="674">
        <v>0</v>
      </c>
      <c r="AS25" s="675">
        <v>0</v>
      </c>
      <c r="AT25" s="661"/>
      <c r="AU25" s="662"/>
      <c r="AV25" s="662"/>
    </row>
    <row r="26" spans="1:48" s="663" customFormat="1" ht="12" customHeight="1">
      <c r="A26" s="665"/>
      <c r="B26" s="669"/>
      <c r="C26" s="667"/>
      <c r="D26" s="668" t="s">
        <v>139</v>
      </c>
      <c r="E26" s="655">
        <f t="shared" si="0"/>
        <v>0</v>
      </c>
      <c r="F26" s="656">
        <v>0</v>
      </c>
      <c r="G26" s="656">
        <v>0</v>
      </c>
      <c r="H26" s="656">
        <v>0</v>
      </c>
      <c r="I26" s="656">
        <v>0</v>
      </c>
      <c r="J26" s="656">
        <v>0</v>
      </c>
      <c r="K26" s="656">
        <v>0</v>
      </c>
      <c r="L26" s="656">
        <v>0</v>
      </c>
      <c r="M26" s="656">
        <v>0</v>
      </c>
      <c r="N26" s="656">
        <v>0</v>
      </c>
      <c r="O26" s="656">
        <v>0</v>
      </c>
      <c r="P26" s="656">
        <v>0</v>
      </c>
      <c r="Q26" s="656">
        <v>0</v>
      </c>
      <c r="R26" s="656">
        <v>0</v>
      </c>
      <c r="S26" s="656">
        <v>0</v>
      </c>
      <c r="T26" s="657">
        <v>0</v>
      </c>
      <c r="U26" s="658">
        <v>0</v>
      </c>
      <c r="V26" s="656">
        <v>0</v>
      </c>
      <c r="W26" s="656">
        <v>0</v>
      </c>
      <c r="X26" s="656">
        <v>0</v>
      </c>
      <c r="Y26" s="656">
        <v>0</v>
      </c>
      <c r="Z26" s="656">
        <v>0</v>
      </c>
      <c r="AA26" s="656">
        <v>0</v>
      </c>
      <c r="AB26" s="656">
        <v>0</v>
      </c>
      <c r="AC26" s="656">
        <v>0</v>
      </c>
      <c r="AD26" s="659">
        <v>0</v>
      </c>
      <c r="AE26" s="659">
        <v>0</v>
      </c>
      <c r="AF26" s="659">
        <v>0</v>
      </c>
      <c r="AG26" s="659">
        <v>0</v>
      </c>
      <c r="AH26" s="659">
        <v>0</v>
      </c>
      <c r="AI26" s="659">
        <v>0</v>
      </c>
      <c r="AJ26" s="659">
        <v>0</v>
      </c>
      <c r="AK26" s="659">
        <v>0</v>
      </c>
      <c r="AL26" s="659">
        <v>0</v>
      </c>
      <c r="AM26" s="659">
        <v>0</v>
      </c>
      <c r="AN26" s="659">
        <v>0</v>
      </c>
      <c r="AO26" s="659">
        <v>0</v>
      </c>
      <c r="AP26" s="659">
        <v>0</v>
      </c>
      <c r="AQ26" s="659">
        <v>0</v>
      </c>
      <c r="AR26" s="659">
        <v>0</v>
      </c>
      <c r="AS26" s="660">
        <v>0</v>
      </c>
      <c r="AT26" s="661"/>
      <c r="AU26" s="662"/>
      <c r="AV26" s="662"/>
    </row>
    <row r="27" spans="1:48" s="663" customFormat="1" ht="12" customHeight="1">
      <c r="A27" s="665"/>
      <c r="B27" s="669" t="s">
        <v>251</v>
      </c>
      <c r="C27" s="667"/>
      <c r="D27" s="668" t="s">
        <v>7</v>
      </c>
      <c r="E27" s="655">
        <f t="shared" si="0"/>
        <v>174</v>
      </c>
      <c r="F27" s="656">
        <v>121</v>
      </c>
      <c r="G27" s="656">
        <v>44</v>
      </c>
      <c r="H27" s="656">
        <v>9</v>
      </c>
      <c r="I27" s="656">
        <v>0</v>
      </c>
      <c r="J27" s="656">
        <v>0</v>
      </c>
      <c r="K27" s="656">
        <v>13</v>
      </c>
      <c r="L27" s="656">
        <v>9</v>
      </c>
      <c r="M27" s="656">
        <v>3</v>
      </c>
      <c r="N27" s="656">
        <v>0</v>
      </c>
      <c r="O27" s="656">
        <v>0</v>
      </c>
      <c r="P27" s="656">
        <v>9</v>
      </c>
      <c r="Q27" s="656">
        <v>2</v>
      </c>
      <c r="R27" s="656">
        <v>0</v>
      </c>
      <c r="S27" s="656">
        <v>0</v>
      </c>
      <c r="T27" s="657">
        <v>0</v>
      </c>
      <c r="U27" s="658">
        <v>13</v>
      </c>
      <c r="V27" s="656">
        <v>8</v>
      </c>
      <c r="W27" s="656">
        <v>0</v>
      </c>
      <c r="X27" s="656">
        <v>0</v>
      </c>
      <c r="Y27" s="656">
        <v>0</v>
      </c>
      <c r="Z27" s="656">
        <v>15</v>
      </c>
      <c r="AA27" s="656">
        <v>6</v>
      </c>
      <c r="AB27" s="656">
        <v>0</v>
      </c>
      <c r="AC27" s="656">
        <v>0</v>
      </c>
      <c r="AD27" s="659">
        <v>0</v>
      </c>
      <c r="AE27" s="659">
        <v>25</v>
      </c>
      <c r="AF27" s="659">
        <v>6</v>
      </c>
      <c r="AG27" s="659">
        <v>0</v>
      </c>
      <c r="AH27" s="659">
        <v>0</v>
      </c>
      <c r="AI27" s="659">
        <v>0</v>
      </c>
      <c r="AJ27" s="659">
        <v>43</v>
      </c>
      <c r="AK27" s="659">
        <v>9</v>
      </c>
      <c r="AL27" s="659">
        <v>6</v>
      </c>
      <c r="AM27" s="659">
        <v>0</v>
      </c>
      <c r="AN27" s="659">
        <v>0</v>
      </c>
      <c r="AO27" s="659">
        <v>3</v>
      </c>
      <c r="AP27" s="659">
        <v>4</v>
      </c>
      <c r="AQ27" s="659">
        <v>0</v>
      </c>
      <c r="AR27" s="659">
        <v>0</v>
      </c>
      <c r="AS27" s="660">
        <v>0</v>
      </c>
      <c r="AT27" s="661"/>
      <c r="AU27" s="662"/>
      <c r="AV27" s="662"/>
    </row>
    <row r="28" spans="1:48" s="663" customFormat="1" ht="12" customHeight="1">
      <c r="A28" s="665"/>
      <c r="B28" s="669"/>
      <c r="C28" s="667"/>
      <c r="D28" s="670" t="s">
        <v>138</v>
      </c>
      <c r="E28" s="655">
        <f t="shared" si="0"/>
        <v>174</v>
      </c>
      <c r="F28" s="674">
        <v>121</v>
      </c>
      <c r="G28" s="674">
        <v>44</v>
      </c>
      <c r="H28" s="674">
        <v>9</v>
      </c>
      <c r="I28" s="674">
        <v>0</v>
      </c>
      <c r="J28" s="674">
        <v>0</v>
      </c>
      <c r="K28" s="674">
        <v>13</v>
      </c>
      <c r="L28" s="674">
        <v>9</v>
      </c>
      <c r="M28" s="674">
        <v>3</v>
      </c>
      <c r="N28" s="674">
        <v>0</v>
      </c>
      <c r="O28" s="674">
        <v>0</v>
      </c>
      <c r="P28" s="674">
        <v>9</v>
      </c>
      <c r="Q28" s="674">
        <v>2</v>
      </c>
      <c r="R28" s="674">
        <v>0</v>
      </c>
      <c r="S28" s="674">
        <v>0</v>
      </c>
      <c r="T28" s="675">
        <v>0</v>
      </c>
      <c r="U28" s="676">
        <v>13</v>
      </c>
      <c r="V28" s="674">
        <v>8</v>
      </c>
      <c r="W28" s="674">
        <v>0</v>
      </c>
      <c r="X28" s="674">
        <v>0</v>
      </c>
      <c r="Y28" s="674">
        <v>0</v>
      </c>
      <c r="Z28" s="674">
        <v>15</v>
      </c>
      <c r="AA28" s="674">
        <v>6</v>
      </c>
      <c r="AB28" s="674">
        <v>0</v>
      </c>
      <c r="AC28" s="674">
        <v>0</v>
      </c>
      <c r="AD28" s="674">
        <v>0</v>
      </c>
      <c r="AE28" s="674">
        <v>25</v>
      </c>
      <c r="AF28" s="674">
        <v>6</v>
      </c>
      <c r="AG28" s="674">
        <v>0</v>
      </c>
      <c r="AH28" s="674">
        <v>0</v>
      </c>
      <c r="AI28" s="674">
        <v>0</v>
      </c>
      <c r="AJ28" s="674">
        <v>43</v>
      </c>
      <c r="AK28" s="674">
        <v>9</v>
      </c>
      <c r="AL28" s="674">
        <v>6</v>
      </c>
      <c r="AM28" s="674">
        <v>0</v>
      </c>
      <c r="AN28" s="674">
        <v>0</v>
      </c>
      <c r="AO28" s="674">
        <v>3</v>
      </c>
      <c r="AP28" s="674">
        <v>4</v>
      </c>
      <c r="AQ28" s="674">
        <v>0</v>
      </c>
      <c r="AR28" s="674">
        <v>0</v>
      </c>
      <c r="AS28" s="675">
        <v>0</v>
      </c>
      <c r="AT28" s="661"/>
      <c r="AU28" s="662"/>
      <c r="AV28" s="662"/>
    </row>
    <row r="29" spans="1:48" s="663" customFormat="1" ht="12" customHeight="1">
      <c r="A29" s="665"/>
      <c r="B29" s="669"/>
      <c r="C29" s="667"/>
      <c r="D29" s="668" t="s">
        <v>139</v>
      </c>
      <c r="E29" s="655">
        <f t="shared" si="0"/>
        <v>0</v>
      </c>
      <c r="F29" s="656">
        <v>0</v>
      </c>
      <c r="G29" s="656">
        <v>0</v>
      </c>
      <c r="H29" s="656">
        <v>0</v>
      </c>
      <c r="I29" s="656">
        <v>0</v>
      </c>
      <c r="J29" s="656">
        <v>0</v>
      </c>
      <c r="K29" s="656">
        <v>0</v>
      </c>
      <c r="L29" s="656">
        <v>0</v>
      </c>
      <c r="M29" s="656">
        <v>0</v>
      </c>
      <c r="N29" s="656">
        <v>0</v>
      </c>
      <c r="O29" s="656">
        <v>0</v>
      </c>
      <c r="P29" s="656">
        <v>0</v>
      </c>
      <c r="Q29" s="656">
        <v>0</v>
      </c>
      <c r="R29" s="656">
        <v>0</v>
      </c>
      <c r="S29" s="656">
        <v>0</v>
      </c>
      <c r="T29" s="657">
        <v>0</v>
      </c>
      <c r="U29" s="658">
        <v>0</v>
      </c>
      <c r="V29" s="656">
        <v>0</v>
      </c>
      <c r="W29" s="656">
        <v>0</v>
      </c>
      <c r="X29" s="656">
        <v>0</v>
      </c>
      <c r="Y29" s="656">
        <v>0</v>
      </c>
      <c r="Z29" s="656">
        <v>0</v>
      </c>
      <c r="AA29" s="656">
        <v>0</v>
      </c>
      <c r="AB29" s="656">
        <v>0</v>
      </c>
      <c r="AC29" s="656">
        <v>0</v>
      </c>
      <c r="AD29" s="659">
        <v>0</v>
      </c>
      <c r="AE29" s="656">
        <v>0</v>
      </c>
      <c r="AF29" s="659">
        <v>0</v>
      </c>
      <c r="AG29" s="659">
        <v>0</v>
      </c>
      <c r="AH29" s="659">
        <v>0</v>
      </c>
      <c r="AI29" s="659">
        <v>0</v>
      </c>
      <c r="AJ29" s="656">
        <v>0</v>
      </c>
      <c r="AK29" s="656">
        <v>0</v>
      </c>
      <c r="AL29" s="659">
        <v>0</v>
      </c>
      <c r="AM29" s="659">
        <v>0</v>
      </c>
      <c r="AN29" s="659">
        <v>0</v>
      </c>
      <c r="AO29" s="659">
        <v>0</v>
      </c>
      <c r="AP29" s="659">
        <v>0</v>
      </c>
      <c r="AQ29" s="659">
        <v>0</v>
      </c>
      <c r="AR29" s="659">
        <v>0</v>
      </c>
      <c r="AS29" s="660">
        <v>0</v>
      </c>
      <c r="AT29" s="661"/>
      <c r="AU29" s="662"/>
      <c r="AV29" s="662"/>
    </row>
    <row r="30" spans="1:48" s="663" customFormat="1" ht="12" customHeight="1">
      <c r="A30" s="677" t="s">
        <v>252</v>
      </c>
      <c r="B30" s="678" t="s">
        <v>193</v>
      </c>
      <c r="C30" s="679"/>
      <c r="D30" s="668" t="s">
        <v>7</v>
      </c>
      <c r="E30" s="655">
        <f t="shared" si="0"/>
        <v>34</v>
      </c>
      <c r="F30" s="656">
        <v>31</v>
      </c>
      <c r="G30" s="656">
        <v>2</v>
      </c>
      <c r="H30" s="656">
        <v>1</v>
      </c>
      <c r="I30" s="656">
        <v>0</v>
      </c>
      <c r="J30" s="656">
        <v>0</v>
      </c>
      <c r="K30" s="656">
        <v>4</v>
      </c>
      <c r="L30" s="656">
        <v>0</v>
      </c>
      <c r="M30" s="656">
        <v>0</v>
      </c>
      <c r="N30" s="656">
        <v>0</v>
      </c>
      <c r="O30" s="656">
        <v>0</v>
      </c>
      <c r="P30" s="656">
        <v>9</v>
      </c>
      <c r="Q30" s="656">
        <v>0</v>
      </c>
      <c r="R30" s="656">
        <v>0</v>
      </c>
      <c r="S30" s="656">
        <v>0</v>
      </c>
      <c r="T30" s="657">
        <v>0</v>
      </c>
      <c r="U30" s="658">
        <v>1</v>
      </c>
      <c r="V30" s="656">
        <v>0</v>
      </c>
      <c r="W30" s="656">
        <v>0</v>
      </c>
      <c r="X30" s="656">
        <v>0</v>
      </c>
      <c r="Y30" s="656">
        <v>0</v>
      </c>
      <c r="Z30" s="656">
        <v>2</v>
      </c>
      <c r="AA30" s="656">
        <v>0</v>
      </c>
      <c r="AB30" s="656">
        <v>0</v>
      </c>
      <c r="AC30" s="656">
        <v>0</v>
      </c>
      <c r="AD30" s="659">
        <v>0</v>
      </c>
      <c r="AE30" s="659">
        <v>5</v>
      </c>
      <c r="AF30" s="659">
        <v>0</v>
      </c>
      <c r="AG30" s="659">
        <v>0</v>
      </c>
      <c r="AH30" s="659">
        <v>0</v>
      </c>
      <c r="AI30" s="659">
        <v>0</v>
      </c>
      <c r="AJ30" s="659">
        <v>4</v>
      </c>
      <c r="AK30" s="656">
        <v>1</v>
      </c>
      <c r="AL30" s="659">
        <v>1</v>
      </c>
      <c r="AM30" s="659">
        <v>0</v>
      </c>
      <c r="AN30" s="659">
        <v>0</v>
      </c>
      <c r="AO30" s="659">
        <v>6</v>
      </c>
      <c r="AP30" s="659">
        <v>1</v>
      </c>
      <c r="AQ30" s="659">
        <v>0</v>
      </c>
      <c r="AR30" s="659">
        <v>0</v>
      </c>
      <c r="AS30" s="660">
        <v>0</v>
      </c>
      <c r="AT30" s="661"/>
      <c r="AU30" s="662"/>
      <c r="AV30" s="662"/>
    </row>
    <row r="31" spans="1:48" s="663" customFormat="1" ht="12" customHeight="1">
      <c r="A31" s="680"/>
      <c r="B31" s="681"/>
      <c r="C31" s="682"/>
      <c r="D31" s="668" t="s">
        <v>138</v>
      </c>
      <c r="E31" s="655">
        <f t="shared" si="0"/>
        <v>25</v>
      </c>
      <c r="F31" s="674">
        <v>22</v>
      </c>
      <c r="G31" s="674">
        <v>2</v>
      </c>
      <c r="H31" s="674">
        <v>1</v>
      </c>
      <c r="I31" s="674">
        <v>0</v>
      </c>
      <c r="J31" s="674">
        <v>0</v>
      </c>
      <c r="K31" s="674">
        <v>2</v>
      </c>
      <c r="L31" s="674">
        <v>0</v>
      </c>
      <c r="M31" s="674">
        <v>0</v>
      </c>
      <c r="N31" s="674">
        <v>0</v>
      </c>
      <c r="O31" s="674">
        <v>0</v>
      </c>
      <c r="P31" s="674">
        <v>6</v>
      </c>
      <c r="Q31" s="674">
        <v>0</v>
      </c>
      <c r="R31" s="674">
        <v>0</v>
      </c>
      <c r="S31" s="674">
        <v>0</v>
      </c>
      <c r="T31" s="675">
        <v>0</v>
      </c>
      <c r="U31" s="676">
        <v>1</v>
      </c>
      <c r="V31" s="674">
        <v>0</v>
      </c>
      <c r="W31" s="674">
        <v>0</v>
      </c>
      <c r="X31" s="674">
        <v>0</v>
      </c>
      <c r="Y31" s="674">
        <v>0</v>
      </c>
      <c r="Z31" s="674">
        <v>0</v>
      </c>
      <c r="AA31" s="674">
        <v>0</v>
      </c>
      <c r="AB31" s="674">
        <v>0</v>
      </c>
      <c r="AC31" s="674">
        <v>0</v>
      </c>
      <c r="AD31" s="674">
        <v>0</v>
      </c>
      <c r="AE31" s="674">
        <v>3</v>
      </c>
      <c r="AF31" s="674">
        <v>0</v>
      </c>
      <c r="AG31" s="674">
        <v>0</v>
      </c>
      <c r="AH31" s="674">
        <v>0</v>
      </c>
      <c r="AI31" s="674">
        <v>0</v>
      </c>
      <c r="AJ31" s="674">
        <v>4</v>
      </c>
      <c r="AK31" s="674">
        <v>1</v>
      </c>
      <c r="AL31" s="674">
        <v>1</v>
      </c>
      <c r="AM31" s="674">
        <v>0</v>
      </c>
      <c r="AN31" s="674">
        <v>0</v>
      </c>
      <c r="AO31" s="674">
        <v>6</v>
      </c>
      <c r="AP31" s="674">
        <v>1</v>
      </c>
      <c r="AQ31" s="674">
        <v>0</v>
      </c>
      <c r="AR31" s="674">
        <v>0</v>
      </c>
      <c r="AS31" s="675">
        <v>0</v>
      </c>
      <c r="AT31" s="661"/>
      <c r="AU31" s="662"/>
      <c r="AV31" s="662"/>
    </row>
    <row r="32" spans="1:48" s="663" customFormat="1" ht="12" customHeight="1">
      <c r="A32" s="683"/>
      <c r="B32" s="684"/>
      <c r="C32" s="685"/>
      <c r="D32" s="668" t="s">
        <v>139</v>
      </c>
      <c r="E32" s="655">
        <f t="shared" si="0"/>
        <v>9</v>
      </c>
      <c r="F32" s="656">
        <v>9</v>
      </c>
      <c r="G32" s="656">
        <v>0</v>
      </c>
      <c r="H32" s="656">
        <v>0</v>
      </c>
      <c r="I32" s="656">
        <v>0</v>
      </c>
      <c r="J32" s="656">
        <v>0</v>
      </c>
      <c r="K32" s="656">
        <v>2</v>
      </c>
      <c r="L32" s="656">
        <v>0</v>
      </c>
      <c r="M32" s="656">
        <v>0</v>
      </c>
      <c r="N32" s="656">
        <v>0</v>
      </c>
      <c r="O32" s="656">
        <v>0</v>
      </c>
      <c r="P32" s="656">
        <v>3</v>
      </c>
      <c r="Q32" s="656">
        <v>0</v>
      </c>
      <c r="R32" s="656">
        <v>0</v>
      </c>
      <c r="S32" s="656">
        <v>0</v>
      </c>
      <c r="T32" s="657">
        <v>0</v>
      </c>
      <c r="U32" s="658">
        <v>0</v>
      </c>
      <c r="V32" s="656">
        <v>0</v>
      </c>
      <c r="W32" s="656">
        <v>0</v>
      </c>
      <c r="X32" s="656">
        <v>0</v>
      </c>
      <c r="Y32" s="656">
        <v>0</v>
      </c>
      <c r="Z32" s="656">
        <v>2</v>
      </c>
      <c r="AA32" s="656">
        <v>0</v>
      </c>
      <c r="AB32" s="656">
        <v>0</v>
      </c>
      <c r="AC32" s="656">
        <v>0</v>
      </c>
      <c r="AD32" s="659">
        <v>0</v>
      </c>
      <c r="AE32" s="656">
        <v>2</v>
      </c>
      <c r="AF32" s="659">
        <v>0</v>
      </c>
      <c r="AG32" s="659">
        <v>0</v>
      </c>
      <c r="AH32" s="659">
        <v>0</v>
      </c>
      <c r="AI32" s="659">
        <v>0</v>
      </c>
      <c r="AJ32" s="659">
        <v>0</v>
      </c>
      <c r="AK32" s="659">
        <v>0</v>
      </c>
      <c r="AL32" s="659">
        <v>0</v>
      </c>
      <c r="AM32" s="659">
        <v>0</v>
      </c>
      <c r="AN32" s="659">
        <v>0</v>
      </c>
      <c r="AO32" s="659">
        <v>0</v>
      </c>
      <c r="AP32" s="659">
        <v>0</v>
      </c>
      <c r="AQ32" s="659">
        <v>0</v>
      </c>
      <c r="AR32" s="659">
        <v>0</v>
      </c>
      <c r="AS32" s="660">
        <v>0</v>
      </c>
      <c r="AT32" s="661"/>
      <c r="AU32" s="662"/>
      <c r="AV32" s="662"/>
    </row>
    <row r="33" spans="1:48" s="663" customFormat="1" ht="12" customHeight="1">
      <c r="A33" s="686" t="s">
        <v>253</v>
      </c>
      <c r="B33" s="687" t="s">
        <v>123</v>
      </c>
      <c r="C33" s="679"/>
      <c r="D33" s="668" t="s">
        <v>7</v>
      </c>
      <c r="E33" s="655">
        <f t="shared" si="0"/>
        <v>60</v>
      </c>
      <c r="F33" s="656">
        <v>55</v>
      </c>
      <c r="G33" s="656">
        <v>1</v>
      </c>
      <c r="H33" s="656">
        <v>4</v>
      </c>
      <c r="I33" s="656">
        <v>0</v>
      </c>
      <c r="J33" s="656">
        <v>0</v>
      </c>
      <c r="K33" s="656">
        <v>1</v>
      </c>
      <c r="L33" s="656">
        <v>0</v>
      </c>
      <c r="M33" s="656">
        <v>2</v>
      </c>
      <c r="N33" s="656">
        <v>0</v>
      </c>
      <c r="O33" s="656">
        <v>0</v>
      </c>
      <c r="P33" s="656">
        <v>24</v>
      </c>
      <c r="Q33" s="656">
        <v>0</v>
      </c>
      <c r="R33" s="656">
        <v>0</v>
      </c>
      <c r="S33" s="656">
        <v>0</v>
      </c>
      <c r="T33" s="657">
        <v>0</v>
      </c>
      <c r="U33" s="658">
        <v>18</v>
      </c>
      <c r="V33" s="656">
        <v>0</v>
      </c>
      <c r="W33" s="656">
        <v>0</v>
      </c>
      <c r="X33" s="656">
        <v>0</v>
      </c>
      <c r="Y33" s="656">
        <v>0</v>
      </c>
      <c r="Z33" s="656">
        <v>0</v>
      </c>
      <c r="AA33" s="656">
        <v>0</v>
      </c>
      <c r="AB33" s="656">
        <v>0</v>
      </c>
      <c r="AC33" s="656">
        <v>0</v>
      </c>
      <c r="AD33" s="659">
        <v>0</v>
      </c>
      <c r="AE33" s="659">
        <v>8</v>
      </c>
      <c r="AF33" s="659">
        <v>0</v>
      </c>
      <c r="AG33" s="659">
        <v>0</v>
      </c>
      <c r="AH33" s="659">
        <v>0</v>
      </c>
      <c r="AI33" s="659">
        <v>0</v>
      </c>
      <c r="AJ33" s="659">
        <v>4</v>
      </c>
      <c r="AK33" s="659">
        <v>1</v>
      </c>
      <c r="AL33" s="659">
        <v>2</v>
      </c>
      <c r="AM33" s="659">
        <v>0</v>
      </c>
      <c r="AN33" s="659">
        <v>0</v>
      </c>
      <c r="AO33" s="659">
        <v>0</v>
      </c>
      <c r="AP33" s="659">
        <v>0</v>
      </c>
      <c r="AQ33" s="659">
        <v>0</v>
      </c>
      <c r="AR33" s="659">
        <v>0</v>
      </c>
      <c r="AS33" s="660">
        <v>0</v>
      </c>
      <c r="AT33" s="661"/>
      <c r="AU33" s="662"/>
      <c r="AV33" s="662"/>
    </row>
    <row r="34" spans="1:48" s="663" customFormat="1" ht="12" customHeight="1">
      <c r="A34" s="688"/>
      <c r="B34" s="681"/>
      <c r="C34" s="682"/>
      <c r="D34" s="668" t="s">
        <v>138</v>
      </c>
      <c r="E34" s="655">
        <f t="shared" si="0"/>
        <v>53</v>
      </c>
      <c r="F34" s="674">
        <v>48</v>
      </c>
      <c r="G34" s="674">
        <v>1</v>
      </c>
      <c r="H34" s="674">
        <v>4</v>
      </c>
      <c r="I34" s="674">
        <v>0</v>
      </c>
      <c r="J34" s="674">
        <v>0</v>
      </c>
      <c r="K34" s="674">
        <v>1</v>
      </c>
      <c r="L34" s="674">
        <v>0</v>
      </c>
      <c r="M34" s="674">
        <v>2</v>
      </c>
      <c r="N34" s="674">
        <v>0</v>
      </c>
      <c r="O34" s="674">
        <v>0</v>
      </c>
      <c r="P34" s="674">
        <v>18</v>
      </c>
      <c r="Q34" s="674">
        <v>0</v>
      </c>
      <c r="R34" s="674">
        <v>0</v>
      </c>
      <c r="S34" s="674">
        <v>0</v>
      </c>
      <c r="T34" s="675">
        <v>0</v>
      </c>
      <c r="U34" s="676">
        <v>18</v>
      </c>
      <c r="V34" s="674">
        <v>0</v>
      </c>
      <c r="W34" s="674">
        <v>0</v>
      </c>
      <c r="X34" s="674">
        <v>0</v>
      </c>
      <c r="Y34" s="674">
        <v>0</v>
      </c>
      <c r="Z34" s="674">
        <v>0</v>
      </c>
      <c r="AA34" s="674">
        <v>0</v>
      </c>
      <c r="AB34" s="674">
        <v>0</v>
      </c>
      <c r="AC34" s="674">
        <v>0</v>
      </c>
      <c r="AD34" s="674">
        <v>0</v>
      </c>
      <c r="AE34" s="674">
        <v>8</v>
      </c>
      <c r="AF34" s="674">
        <v>0</v>
      </c>
      <c r="AG34" s="674">
        <v>0</v>
      </c>
      <c r="AH34" s="674">
        <v>0</v>
      </c>
      <c r="AI34" s="674">
        <v>0</v>
      </c>
      <c r="AJ34" s="674">
        <v>3</v>
      </c>
      <c r="AK34" s="674">
        <v>1</v>
      </c>
      <c r="AL34" s="674">
        <v>2</v>
      </c>
      <c r="AM34" s="674">
        <v>0</v>
      </c>
      <c r="AN34" s="674">
        <v>0</v>
      </c>
      <c r="AO34" s="674">
        <v>0</v>
      </c>
      <c r="AP34" s="674">
        <v>0</v>
      </c>
      <c r="AQ34" s="674">
        <v>0</v>
      </c>
      <c r="AR34" s="674">
        <v>0</v>
      </c>
      <c r="AS34" s="675">
        <v>0</v>
      </c>
      <c r="AT34" s="661"/>
      <c r="AU34" s="662"/>
      <c r="AV34" s="662"/>
    </row>
    <row r="35" spans="1:48" s="663" customFormat="1" ht="12.95" customHeight="1">
      <c r="A35" s="689"/>
      <c r="B35" s="684"/>
      <c r="C35" s="685"/>
      <c r="D35" s="668" t="s">
        <v>139</v>
      </c>
      <c r="E35" s="655">
        <f t="shared" si="0"/>
        <v>7</v>
      </c>
      <c r="F35" s="656">
        <v>7</v>
      </c>
      <c r="G35" s="656">
        <v>0</v>
      </c>
      <c r="H35" s="656">
        <v>0</v>
      </c>
      <c r="I35" s="656">
        <v>0</v>
      </c>
      <c r="J35" s="656">
        <v>0</v>
      </c>
      <c r="K35" s="656">
        <v>0</v>
      </c>
      <c r="L35" s="656">
        <v>0</v>
      </c>
      <c r="M35" s="656">
        <v>0</v>
      </c>
      <c r="N35" s="656">
        <v>0</v>
      </c>
      <c r="O35" s="656">
        <v>0</v>
      </c>
      <c r="P35" s="656">
        <v>6</v>
      </c>
      <c r="Q35" s="656">
        <v>0</v>
      </c>
      <c r="R35" s="656">
        <v>0</v>
      </c>
      <c r="S35" s="656">
        <v>0</v>
      </c>
      <c r="T35" s="657">
        <v>0</v>
      </c>
      <c r="U35" s="658">
        <v>0</v>
      </c>
      <c r="V35" s="656">
        <v>0</v>
      </c>
      <c r="W35" s="656">
        <v>0</v>
      </c>
      <c r="X35" s="656">
        <v>0</v>
      </c>
      <c r="Y35" s="656">
        <v>0</v>
      </c>
      <c r="Z35" s="656">
        <v>0</v>
      </c>
      <c r="AA35" s="656">
        <v>0</v>
      </c>
      <c r="AB35" s="656">
        <v>0</v>
      </c>
      <c r="AC35" s="656">
        <v>0</v>
      </c>
      <c r="AD35" s="659">
        <v>0</v>
      </c>
      <c r="AE35" s="656">
        <v>0</v>
      </c>
      <c r="AF35" s="659">
        <v>0</v>
      </c>
      <c r="AG35" s="659">
        <v>0</v>
      </c>
      <c r="AH35" s="659">
        <v>0</v>
      </c>
      <c r="AI35" s="659">
        <v>0</v>
      </c>
      <c r="AJ35" s="659">
        <v>1</v>
      </c>
      <c r="AK35" s="659">
        <v>0</v>
      </c>
      <c r="AL35" s="659">
        <v>0</v>
      </c>
      <c r="AM35" s="659">
        <v>0</v>
      </c>
      <c r="AN35" s="659">
        <v>0</v>
      </c>
      <c r="AO35" s="659">
        <v>0</v>
      </c>
      <c r="AP35" s="659">
        <v>0</v>
      </c>
      <c r="AQ35" s="659">
        <v>0</v>
      </c>
      <c r="AR35" s="659">
        <v>0</v>
      </c>
      <c r="AS35" s="660">
        <v>0</v>
      </c>
      <c r="AT35" s="661"/>
      <c r="AU35" s="662"/>
      <c r="AV35" s="662"/>
    </row>
    <row r="36" spans="1:48" s="663" customFormat="1" ht="12" customHeight="1">
      <c r="A36" s="690" t="s">
        <v>254</v>
      </c>
      <c r="B36" s="690"/>
      <c r="C36" s="690"/>
      <c r="D36" s="691"/>
      <c r="E36" s="655">
        <f t="shared" si="0"/>
        <v>7</v>
      </c>
      <c r="F36" s="656">
        <v>5</v>
      </c>
      <c r="G36" s="656">
        <v>2</v>
      </c>
      <c r="H36" s="656">
        <v>0</v>
      </c>
      <c r="I36" s="656">
        <v>0</v>
      </c>
      <c r="J36" s="656">
        <v>0</v>
      </c>
      <c r="K36" s="656">
        <v>0</v>
      </c>
      <c r="L36" s="656">
        <v>0</v>
      </c>
      <c r="M36" s="656">
        <v>0</v>
      </c>
      <c r="N36" s="656">
        <v>0</v>
      </c>
      <c r="O36" s="656">
        <v>0</v>
      </c>
      <c r="P36" s="656">
        <v>0</v>
      </c>
      <c r="Q36" s="656">
        <v>0</v>
      </c>
      <c r="R36" s="656">
        <v>0</v>
      </c>
      <c r="S36" s="656">
        <v>0</v>
      </c>
      <c r="T36" s="657">
        <v>0</v>
      </c>
      <c r="U36" s="658">
        <v>0</v>
      </c>
      <c r="V36" s="656">
        <v>0</v>
      </c>
      <c r="W36" s="656">
        <v>0</v>
      </c>
      <c r="X36" s="656">
        <v>0</v>
      </c>
      <c r="Y36" s="656">
        <v>0</v>
      </c>
      <c r="Z36" s="656">
        <v>0</v>
      </c>
      <c r="AA36" s="656">
        <v>0</v>
      </c>
      <c r="AB36" s="656">
        <v>0</v>
      </c>
      <c r="AC36" s="656">
        <v>0</v>
      </c>
      <c r="AD36" s="659">
        <v>0</v>
      </c>
      <c r="AE36" s="659">
        <v>5</v>
      </c>
      <c r="AF36" s="659">
        <v>2</v>
      </c>
      <c r="AG36" s="659">
        <v>0</v>
      </c>
      <c r="AH36" s="659">
        <v>0</v>
      </c>
      <c r="AI36" s="659">
        <v>0</v>
      </c>
      <c r="AJ36" s="659">
        <v>0</v>
      </c>
      <c r="AK36" s="659">
        <v>0</v>
      </c>
      <c r="AL36" s="659">
        <v>0</v>
      </c>
      <c r="AM36" s="659">
        <v>0</v>
      </c>
      <c r="AN36" s="659">
        <v>0</v>
      </c>
      <c r="AO36" s="659">
        <v>0</v>
      </c>
      <c r="AP36" s="659">
        <v>0</v>
      </c>
      <c r="AQ36" s="659">
        <v>0</v>
      </c>
      <c r="AR36" s="659">
        <v>0</v>
      </c>
      <c r="AS36" s="660">
        <v>0</v>
      </c>
      <c r="AT36" s="661"/>
      <c r="AU36" s="662"/>
      <c r="AV36" s="662"/>
    </row>
    <row r="37" spans="1:48" s="663" customFormat="1" ht="12" customHeight="1">
      <c r="A37" s="690" t="s">
        <v>255</v>
      </c>
      <c r="B37" s="690"/>
      <c r="C37" s="690"/>
      <c r="D37" s="691"/>
      <c r="E37" s="655">
        <f t="shared" si="0"/>
        <v>7</v>
      </c>
      <c r="F37" s="656">
        <v>7</v>
      </c>
      <c r="G37" s="656">
        <v>0</v>
      </c>
      <c r="H37" s="656">
        <v>0</v>
      </c>
      <c r="I37" s="656">
        <v>0</v>
      </c>
      <c r="J37" s="656">
        <v>0</v>
      </c>
      <c r="K37" s="656">
        <v>0</v>
      </c>
      <c r="L37" s="656">
        <v>0</v>
      </c>
      <c r="M37" s="656">
        <v>0</v>
      </c>
      <c r="N37" s="656">
        <v>0</v>
      </c>
      <c r="O37" s="656">
        <v>0</v>
      </c>
      <c r="P37" s="656">
        <v>0</v>
      </c>
      <c r="Q37" s="656">
        <v>0</v>
      </c>
      <c r="R37" s="656">
        <v>0</v>
      </c>
      <c r="S37" s="656">
        <v>0</v>
      </c>
      <c r="T37" s="657">
        <v>0</v>
      </c>
      <c r="U37" s="658">
        <v>0</v>
      </c>
      <c r="V37" s="656">
        <v>0</v>
      </c>
      <c r="W37" s="656">
        <v>0</v>
      </c>
      <c r="X37" s="656">
        <v>0</v>
      </c>
      <c r="Y37" s="656">
        <v>0</v>
      </c>
      <c r="Z37" s="656">
        <v>0</v>
      </c>
      <c r="AA37" s="656">
        <v>0</v>
      </c>
      <c r="AB37" s="656">
        <v>0</v>
      </c>
      <c r="AC37" s="656">
        <v>0</v>
      </c>
      <c r="AD37" s="659">
        <v>0</v>
      </c>
      <c r="AE37" s="659">
        <v>7</v>
      </c>
      <c r="AF37" s="659">
        <v>0</v>
      </c>
      <c r="AG37" s="659">
        <v>0</v>
      </c>
      <c r="AH37" s="659">
        <v>0</v>
      </c>
      <c r="AI37" s="659">
        <v>0</v>
      </c>
      <c r="AJ37" s="659">
        <v>0</v>
      </c>
      <c r="AK37" s="659">
        <v>0</v>
      </c>
      <c r="AL37" s="659">
        <v>0</v>
      </c>
      <c r="AM37" s="659">
        <v>0</v>
      </c>
      <c r="AN37" s="659">
        <v>0</v>
      </c>
      <c r="AO37" s="659">
        <v>0</v>
      </c>
      <c r="AP37" s="659">
        <v>0</v>
      </c>
      <c r="AQ37" s="659">
        <v>0</v>
      </c>
      <c r="AR37" s="659">
        <v>0</v>
      </c>
      <c r="AS37" s="660">
        <v>0</v>
      </c>
      <c r="AT37" s="661"/>
      <c r="AU37" s="662"/>
      <c r="AV37" s="662"/>
    </row>
    <row r="38" spans="1:48" s="663" customFormat="1" ht="12" customHeight="1">
      <c r="A38" s="690" t="s">
        <v>256</v>
      </c>
      <c r="B38" s="690"/>
      <c r="C38" s="690"/>
      <c r="D38" s="691"/>
      <c r="E38" s="655">
        <f t="shared" si="0"/>
        <v>9</v>
      </c>
      <c r="F38" s="656">
        <v>7</v>
      </c>
      <c r="G38" s="656">
        <v>2</v>
      </c>
      <c r="H38" s="656">
        <v>0</v>
      </c>
      <c r="I38" s="656">
        <v>0</v>
      </c>
      <c r="J38" s="656">
        <v>0</v>
      </c>
      <c r="K38" s="656">
        <v>0</v>
      </c>
      <c r="L38" s="656">
        <v>0</v>
      </c>
      <c r="M38" s="656">
        <v>0</v>
      </c>
      <c r="N38" s="656">
        <v>0</v>
      </c>
      <c r="O38" s="656">
        <v>0</v>
      </c>
      <c r="P38" s="656">
        <v>0</v>
      </c>
      <c r="Q38" s="656">
        <v>0</v>
      </c>
      <c r="R38" s="656">
        <v>0</v>
      </c>
      <c r="S38" s="656">
        <v>0</v>
      </c>
      <c r="T38" s="657">
        <v>0</v>
      </c>
      <c r="U38" s="658">
        <v>0</v>
      </c>
      <c r="V38" s="656">
        <v>0</v>
      </c>
      <c r="W38" s="656">
        <v>0</v>
      </c>
      <c r="X38" s="656">
        <v>0</v>
      </c>
      <c r="Y38" s="656">
        <v>0</v>
      </c>
      <c r="Z38" s="656">
        <v>0</v>
      </c>
      <c r="AA38" s="656">
        <v>0</v>
      </c>
      <c r="AB38" s="656">
        <v>0</v>
      </c>
      <c r="AC38" s="656">
        <v>0</v>
      </c>
      <c r="AD38" s="659">
        <v>0</v>
      </c>
      <c r="AE38" s="659">
        <v>7</v>
      </c>
      <c r="AF38" s="659">
        <v>2</v>
      </c>
      <c r="AG38" s="659">
        <v>0</v>
      </c>
      <c r="AH38" s="659">
        <v>0</v>
      </c>
      <c r="AI38" s="659">
        <v>0</v>
      </c>
      <c r="AJ38" s="659">
        <v>0</v>
      </c>
      <c r="AK38" s="659">
        <v>0</v>
      </c>
      <c r="AL38" s="659">
        <v>0</v>
      </c>
      <c r="AM38" s="659">
        <v>0</v>
      </c>
      <c r="AN38" s="659">
        <v>0</v>
      </c>
      <c r="AO38" s="659">
        <v>0</v>
      </c>
      <c r="AP38" s="659">
        <v>0</v>
      </c>
      <c r="AQ38" s="659">
        <v>0</v>
      </c>
      <c r="AR38" s="659">
        <v>0</v>
      </c>
      <c r="AS38" s="660">
        <v>0</v>
      </c>
      <c r="AT38" s="661"/>
      <c r="AU38" s="662"/>
      <c r="AV38" s="662"/>
    </row>
    <row r="39" spans="1:48" s="663" customFormat="1" ht="12" customHeight="1">
      <c r="A39" s="690" t="s">
        <v>257</v>
      </c>
      <c r="B39" s="690"/>
      <c r="C39" s="690"/>
      <c r="D39" s="691"/>
      <c r="E39" s="655">
        <f t="shared" si="0"/>
        <v>0</v>
      </c>
      <c r="F39" s="656">
        <v>0</v>
      </c>
      <c r="G39" s="656">
        <v>0</v>
      </c>
      <c r="H39" s="656">
        <v>0</v>
      </c>
      <c r="I39" s="656">
        <v>0</v>
      </c>
      <c r="J39" s="656">
        <v>0</v>
      </c>
      <c r="K39" s="656">
        <v>0</v>
      </c>
      <c r="L39" s="656">
        <v>0</v>
      </c>
      <c r="M39" s="656">
        <v>0</v>
      </c>
      <c r="N39" s="656">
        <v>0</v>
      </c>
      <c r="O39" s="656">
        <v>0</v>
      </c>
      <c r="P39" s="656">
        <v>0</v>
      </c>
      <c r="Q39" s="656">
        <v>0</v>
      </c>
      <c r="R39" s="656">
        <v>0</v>
      </c>
      <c r="S39" s="656">
        <v>0</v>
      </c>
      <c r="T39" s="657">
        <v>0</v>
      </c>
      <c r="U39" s="658">
        <v>0</v>
      </c>
      <c r="V39" s="656">
        <v>0</v>
      </c>
      <c r="W39" s="656">
        <v>0</v>
      </c>
      <c r="X39" s="656">
        <v>0</v>
      </c>
      <c r="Y39" s="656">
        <v>0</v>
      </c>
      <c r="Z39" s="656">
        <v>0</v>
      </c>
      <c r="AA39" s="656">
        <v>0</v>
      </c>
      <c r="AB39" s="656">
        <v>0</v>
      </c>
      <c r="AC39" s="656">
        <v>0</v>
      </c>
      <c r="AD39" s="659">
        <v>0</v>
      </c>
      <c r="AE39" s="659">
        <v>0</v>
      </c>
      <c r="AF39" s="659">
        <v>0</v>
      </c>
      <c r="AG39" s="659">
        <v>0</v>
      </c>
      <c r="AH39" s="659">
        <v>0</v>
      </c>
      <c r="AI39" s="659">
        <v>0</v>
      </c>
      <c r="AJ39" s="659">
        <v>0</v>
      </c>
      <c r="AK39" s="659">
        <v>0</v>
      </c>
      <c r="AL39" s="659">
        <v>0</v>
      </c>
      <c r="AM39" s="659">
        <v>0</v>
      </c>
      <c r="AN39" s="659">
        <v>0</v>
      </c>
      <c r="AO39" s="659">
        <v>0</v>
      </c>
      <c r="AP39" s="659">
        <v>0</v>
      </c>
      <c r="AQ39" s="659">
        <v>0</v>
      </c>
      <c r="AR39" s="659">
        <v>0</v>
      </c>
      <c r="AS39" s="660">
        <v>0</v>
      </c>
      <c r="AT39" s="661"/>
      <c r="AU39" s="662"/>
      <c r="AV39" s="662"/>
    </row>
    <row r="40" spans="1:48" s="663" customFormat="1" ht="12" customHeight="1">
      <c r="A40" s="690" t="s">
        <v>258</v>
      </c>
      <c r="B40" s="690"/>
      <c r="C40" s="690"/>
      <c r="D40" s="691"/>
      <c r="E40" s="655">
        <f t="shared" si="0"/>
        <v>9</v>
      </c>
      <c r="F40" s="656">
        <v>8</v>
      </c>
      <c r="G40" s="656">
        <v>0</v>
      </c>
      <c r="H40" s="656">
        <v>1</v>
      </c>
      <c r="I40" s="656">
        <v>0</v>
      </c>
      <c r="J40" s="656">
        <v>0</v>
      </c>
      <c r="K40" s="656">
        <v>0</v>
      </c>
      <c r="L40" s="656">
        <v>0</v>
      </c>
      <c r="M40" s="656">
        <v>1</v>
      </c>
      <c r="N40" s="656">
        <v>0</v>
      </c>
      <c r="O40" s="656">
        <v>0</v>
      </c>
      <c r="P40" s="656">
        <v>0</v>
      </c>
      <c r="Q40" s="656">
        <v>0</v>
      </c>
      <c r="R40" s="656">
        <v>0</v>
      </c>
      <c r="S40" s="656">
        <v>0</v>
      </c>
      <c r="T40" s="657">
        <v>0</v>
      </c>
      <c r="U40" s="658">
        <v>0</v>
      </c>
      <c r="V40" s="656">
        <v>0</v>
      </c>
      <c r="W40" s="656">
        <v>0</v>
      </c>
      <c r="X40" s="656">
        <v>0</v>
      </c>
      <c r="Y40" s="656">
        <v>0</v>
      </c>
      <c r="Z40" s="656">
        <v>0</v>
      </c>
      <c r="AA40" s="656">
        <v>0</v>
      </c>
      <c r="AB40" s="656">
        <v>0</v>
      </c>
      <c r="AC40" s="656">
        <v>0</v>
      </c>
      <c r="AD40" s="659">
        <v>0</v>
      </c>
      <c r="AE40" s="659">
        <v>8</v>
      </c>
      <c r="AF40" s="659">
        <v>0</v>
      </c>
      <c r="AG40" s="659">
        <v>0</v>
      </c>
      <c r="AH40" s="659">
        <v>0</v>
      </c>
      <c r="AI40" s="659">
        <v>0</v>
      </c>
      <c r="AJ40" s="659">
        <v>0</v>
      </c>
      <c r="AK40" s="659">
        <v>0</v>
      </c>
      <c r="AL40" s="659">
        <v>0</v>
      </c>
      <c r="AM40" s="659">
        <v>0</v>
      </c>
      <c r="AN40" s="659">
        <v>0</v>
      </c>
      <c r="AO40" s="659">
        <v>0</v>
      </c>
      <c r="AP40" s="659">
        <v>0</v>
      </c>
      <c r="AQ40" s="659">
        <v>0</v>
      </c>
      <c r="AR40" s="659">
        <v>0</v>
      </c>
      <c r="AS40" s="660">
        <v>0</v>
      </c>
      <c r="AT40" s="661"/>
      <c r="AU40" s="662"/>
      <c r="AV40" s="662"/>
    </row>
    <row r="41" spans="1:48" s="663" customFormat="1" ht="12" customHeight="1">
      <c r="A41" s="690" t="s">
        <v>220</v>
      </c>
      <c r="B41" s="690"/>
      <c r="C41" s="690"/>
      <c r="D41" s="691"/>
      <c r="E41" s="655">
        <f t="shared" si="0"/>
        <v>28</v>
      </c>
      <c r="F41" s="656">
        <v>25</v>
      </c>
      <c r="G41" s="656">
        <v>2</v>
      </c>
      <c r="H41" s="656">
        <v>1</v>
      </c>
      <c r="I41" s="656">
        <v>0</v>
      </c>
      <c r="J41" s="656">
        <v>0</v>
      </c>
      <c r="K41" s="656">
        <v>4</v>
      </c>
      <c r="L41" s="656">
        <v>0</v>
      </c>
      <c r="M41" s="656">
        <v>0</v>
      </c>
      <c r="N41" s="656">
        <v>0</v>
      </c>
      <c r="O41" s="656">
        <v>0</v>
      </c>
      <c r="P41" s="656">
        <v>9</v>
      </c>
      <c r="Q41" s="656">
        <v>0</v>
      </c>
      <c r="R41" s="656">
        <v>0</v>
      </c>
      <c r="S41" s="656">
        <v>0</v>
      </c>
      <c r="T41" s="657">
        <v>0</v>
      </c>
      <c r="U41" s="658">
        <v>1</v>
      </c>
      <c r="V41" s="656">
        <v>0</v>
      </c>
      <c r="W41" s="656">
        <v>0</v>
      </c>
      <c r="X41" s="656">
        <v>0</v>
      </c>
      <c r="Y41" s="656">
        <v>0</v>
      </c>
      <c r="Z41" s="656">
        <v>0</v>
      </c>
      <c r="AA41" s="656">
        <v>0</v>
      </c>
      <c r="AB41" s="656">
        <v>0</v>
      </c>
      <c r="AC41" s="656">
        <v>0</v>
      </c>
      <c r="AD41" s="659">
        <v>0</v>
      </c>
      <c r="AE41" s="659">
        <v>5</v>
      </c>
      <c r="AF41" s="659">
        <v>0</v>
      </c>
      <c r="AG41" s="659">
        <v>0</v>
      </c>
      <c r="AH41" s="659">
        <v>0</v>
      </c>
      <c r="AI41" s="659">
        <v>0</v>
      </c>
      <c r="AJ41" s="659">
        <v>4</v>
      </c>
      <c r="AK41" s="659">
        <v>1</v>
      </c>
      <c r="AL41" s="659">
        <v>1</v>
      </c>
      <c r="AM41" s="659">
        <v>0</v>
      </c>
      <c r="AN41" s="659">
        <v>0</v>
      </c>
      <c r="AO41" s="659">
        <v>2</v>
      </c>
      <c r="AP41" s="659">
        <v>1</v>
      </c>
      <c r="AQ41" s="659">
        <v>0</v>
      </c>
      <c r="AR41" s="659">
        <v>0</v>
      </c>
      <c r="AS41" s="660">
        <v>0</v>
      </c>
      <c r="AT41" s="661"/>
      <c r="AU41" s="662"/>
      <c r="AV41" s="662"/>
    </row>
    <row r="42" spans="1:48" s="663" customFormat="1" ht="12" customHeight="1">
      <c r="A42" s="690" t="s">
        <v>221</v>
      </c>
      <c r="B42" s="690"/>
      <c r="C42" s="690"/>
      <c r="D42" s="691"/>
      <c r="E42" s="655">
        <f t="shared" si="0"/>
        <v>28</v>
      </c>
      <c r="F42" s="656">
        <v>25</v>
      </c>
      <c r="G42" s="656">
        <v>2</v>
      </c>
      <c r="H42" s="656">
        <v>1</v>
      </c>
      <c r="I42" s="656">
        <v>0</v>
      </c>
      <c r="J42" s="656">
        <v>0</v>
      </c>
      <c r="K42" s="656">
        <v>4</v>
      </c>
      <c r="L42" s="656">
        <v>0</v>
      </c>
      <c r="M42" s="656">
        <v>0</v>
      </c>
      <c r="N42" s="656">
        <v>0</v>
      </c>
      <c r="O42" s="656">
        <v>0</v>
      </c>
      <c r="P42" s="656">
        <v>9</v>
      </c>
      <c r="Q42" s="656">
        <v>0</v>
      </c>
      <c r="R42" s="656">
        <v>0</v>
      </c>
      <c r="S42" s="656">
        <v>0</v>
      </c>
      <c r="T42" s="657">
        <v>0</v>
      </c>
      <c r="U42" s="658">
        <v>1</v>
      </c>
      <c r="V42" s="656">
        <v>0</v>
      </c>
      <c r="W42" s="656">
        <v>0</v>
      </c>
      <c r="X42" s="656">
        <v>0</v>
      </c>
      <c r="Y42" s="656">
        <v>0</v>
      </c>
      <c r="Z42" s="656">
        <v>0</v>
      </c>
      <c r="AA42" s="656">
        <v>0</v>
      </c>
      <c r="AB42" s="656">
        <v>0</v>
      </c>
      <c r="AC42" s="656">
        <v>0</v>
      </c>
      <c r="AD42" s="659">
        <v>0</v>
      </c>
      <c r="AE42" s="659">
        <v>5</v>
      </c>
      <c r="AF42" s="659">
        <v>0</v>
      </c>
      <c r="AG42" s="659">
        <v>0</v>
      </c>
      <c r="AH42" s="659">
        <v>0</v>
      </c>
      <c r="AI42" s="659">
        <v>0</v>
      </c>
      <c r="AJ42" s="659">
        <v>4</v>
      </c>
      <c r="AK42" s="659">
        <v>1</v>
      </c>
      <c r="AL42" s="659">
        <v>1</v>
      </c>
      <c r="AM42" s="659">
        <v>0</v>
      </c>
      <c r="AN42" s="659">
        <v>0</v>
      </c>
      <c r="AO42" s="659">
        <v>2</v>
      </c>
      <c r="AP42" s="659">
        <v>1</v>
      </c>
      <c r="AQ42" s="659">
        <v>0</v>
      </c>
      <c r="AR42" s="659">
        <v>0</v>
      </c>
      <c r="AS42" s="660">
        <v>0</v>
      </c>
      <c r="AT42" s="661"/>
      <c r="AU42" s="662"/>
      <c r="AV42" s="662"/>
    </row>
    <row r="43" spans="1:48" s="663" customFormat="1" ht="12" customHeight="1">
      <c r="A43" s="690" t="s">
        <v>212</v>
      </c>
      <c r="B43" s="690"/>
      <c r="C43" s="690"/>
      <c r="D43" s="691"/>
      <c r="E43" s="655">
        <f t="shared" si="0"/>
        <v>1</v>
      </c>
      <c r="F43" s="656">
        <v>1</v>
      </c>
      <c r="G43" s="656">
        <v>0</v>
      </c>
      <c r="H43" s="656">
        <v>0</v>
      </c>
      <c r="I43" s="656">
        <v>0</v>
      </c>
      <c r="J43" s="656">
        <v>0</v>
      </c>
      <c r="K43" s="656">
        <v>0</v>
      </c>
      <c r="L43" s="656">
        <v>0</v>
      </c>
      <c r="M43" s="656">
        <v>0</v>
      </c>
      <c r="N43" s="656">
        <v>0</v>
      </c>
      <c r="O43" s="656">
        <v>0</v>
      </c>
      <c r="P43" s="656">
        <v>0</v>
      </c>
      <c r="Q43" s="656">
        <v>0</v>
      </c>
      <c r="R43" s="656">
        <v>0</v>
      </c>
      <c r="S43" s="656">
        <v>0</v>
      </c>
      <c r="T43" s="657">
        <v>0</v>
      </c>
      <c r="U43" s="658">
        <v>0</v>
      </c>
      <c r="V43" s="656">
        <v>0</v>
      </c>
      <c r="W43" s="656">
        <v>0</v>
      </c>
      <c r="X43" s="656">
        <v>0</v>
      </c>
      <c r="Y43" s="656">
        <v>0</v>
      </c>
      <c r="Z43" s="656">
        <v>1</v>
      </c>
      <c r="AA43" s="656">
        <v>0</v>
      </c>
      <c r="AB43" s="656">
        <v>0</v>
      </c>
      <c r="AC43" s="656">
        <v>0</v>
      </c>
      <c r="AD43" s="659">
        <v>0</v>
      </c>
      <c r="AE43" s="659">
        <v>0</v>
      </c>
      <c r="AF43" s="659">
        <v>0</v>
      </c>
      <c r="AG43" s="659">
        <v>0</v>
      </c>
      <c r="AH43" s="659">
        <v>0</v>
      </c>
      <c r="AI43" s="659">
        <v>0</v>
      </c>
      <c r="AJ43" s="659">
        <v>0</v>
      </c>
      <c r="AK43" s="659">
        <v>0</v>
      </c>
      <c r="AL43" s="659">
        <v>0</v>
      </c>
      <c r="AM43" s="659">
        <v>0</v>
      </c>
      <c r="AN43" s="659">
        <v>0</v>
      </c>
      <c r="AO43" s="659">
        <v>0</v>
      </c>
      <c r="AP43" s="659">
        <v>0</v>
      </c>
      <c r="AQ43" s="659">
        <v>0</v>
      </c>
      <c r="AR43" s="659">
        <v>0</v>
      </c>
      <c r="AS43" s="660">
        <v>0</v>
      </c>
      <c r="AT43" s="661"/>
      <c r="AU43" s="662"/>
      <c r="AV43" s="662"/>
    </row>
    <row r="44" spans="1:48" s="663" customFormat="1" ht="12" customHeight="1">
      <c r="A44" s="692" t="s">
        <v>147</v>
      </c>
      <c r="B44" s="692"/>
      <c r="C44" s="692"/>
      <c r="D44" s="693"/>
      <c r="E44" s="655">
        <f t="shared" si="0"/>
        <v>1</v>
      </c>
      <c r="F44" s="656">
        <v>1</v>
      </c>
      <c r="G44" s="656">
        <v>0</v>
      </c>
      <c r="H44" s="656">
        <v>0</v>
      </c>
      <c r="I44" s="656">
        <v>0</v>
      </c>
      <c r="J44" s="656">
        <v>0</v>
      </c>
      <c r="K44" s="656">
        <v>0</v>
      </c>
      <c r="L44" s="656">
        <v>0</v>
      </c>
      <c r="M44" s="656">
        <v>0</v>
      </c>
      <c r="N44" s="656">
        <v>0</v>
      </c>
      <c r="O44" s="656">
        <v>0</v>
      </c>
      <c r="P44" s="656">
        <v>0</v>
      </c>
      <c r="Q44" s="656">
        <v>0</v>
      </c>
      <c r="R44" s="656">
        <v>0</v>
      </c>
      <c r="S44" s="656">
        <v>0</v>
      </c>
      <c r="T44" s="657">
        <v>0</v>
      </c>
      <c r="U44" s="658">
        <v>0</v>
      </c>
      <c r="V44" s="656">
        <v>0</v>
      </c>
      <c r="W44" s="656">
        <v>0</v>
      </c>
      <c r="X44" s="656">
        <v>0</v>
      </c>
      <c r="Y44" s="656">
        <v>0</v>
      </c>
      <c r="Z44" s="656">
        <v>1</v>
      </c>
      <c r="AA44" s="656">
        <v>0</v>
      </c>
      <c r="AB44" s="656">
        <v>0</v>
      </c>
      <c r="AC44" s="656">
        <v>0</v>
      </c>
      <c r="AD44" s="659">
        <v>0</v>
      </c>
      <c r="AE44" s="659">
        <v>0</v>
      </c>
      <c r="AF44" s="659">
        <v>0</v>
      </c>
      <c r="AG44" s="659">
        <v>0</v>
      </c>
      <c r="AH44" s="659">
        <v>0</v>
      </c>
      <c r="AI44" s="659">
        <v>0</v>
      </c>
      <c r="AJ44" s="659">
        <v>0</v>
      </c>
      <c r="AK44" s="659">
        <v>0</v>
      </c>
      <c r="AL44" s="659">
        <v>0</v>
      </c>
      <c r="AM44" s="659">
        <v>0</v>
      </c>
      <c r="AN44" s="659">
        <v>0</v>
      </c>
      <c r="AO44" s="659">
        <v>0</v>
      </c>
      <c r="AP44" s="659">
        <v>0</v>
      </c>
      <c r="AQ44" s="659">
        <v>0</v>
      </c>
      <c r="AR44" s="659">
        <v>0</v>
      </c>
      <c r="AS44" s="660">
        <v>0</v>
      </c>
      <c r="AT44" s="661"/>
      <c r="AU44" s="662"/>
      <c r="AV44" s="662"/>
    </row>
    <row r="45" spans="1:48" s="663" customFormat="1" ht="12" customHeight="1">
      <c r="A45" s="690" t="s">
        <v>208</v>
      </c>
      <c r="B45" s="690"/>
      <c r="C45" s="690"/>
      <c r="D45" s="691"/>
      <c r="E45" s="655">
        <f t="shared" si="0"/>
        <v>1</v>
      </c>
      <c r="F45" s="656">
        <v>1</v>
      </c>
      <c r="G45" s="656">
        <v>0</v>
      </c>
      <c r="H45" s="656">
        <v>0</v>
      </c>
      <c r="I45" s="656">
        <v>0</v>
      </c>
      <c r="J45" s="656">
        <v>0</v>
      </c>
      <c r="K45" s="656">
        <v>0</v>
      </c>
      <c r="L45" s="656">
        <v>0</v>
      </c>
      <c r="M45" s="656">
        <v>0</v>
      </c>
      <c r="N45" s="656">
        <v>0</v>
      </c>
      <c r="O45" s="656">
        <v>0</v>
      </c>
      <c r="P45" s="656">
        <v>0</v>
      </c>
      <c r="Q45" s="656">
        <v>0</v>
      </c>
      <c r="R45" s="656">
        <v>0</v>
      </c>
      <c r="S45" s="656">
        <v>0</v>
      </c>
      <c r="T45" s="657">
        <v>0</v>
      </c>
      <c r="U45" s="658">
        <v>0</v>
      </c>
      <c r="V45" s="656">
        <v>0</v>
      </c>
      <c r="W45" s="656">
        <v>0</v>
      </c>
      <c r="X45" s="656">
        <v>0</v>
      </c>
      <c r="Y45" s="656">
        <v>0</v>
      </c>
      <c r="Z45" s="656">
        <v>1</v>
      </c>
      <c r="AA45" s="656">
        <v>0</v>
      </c>
      <c r="AB45" s="656">
        <v>0</v>
      </c>
      <c r="AC45" s="656">
        <v>0</v>
      </c>
      <c r="AD45" s="659">
        <v>0</v>
      </c>
      <c r="AE45" s="659">
        <v>0</v>
      </c>
      <c r="AF45" s="659">
        <v>0</v>
      </c>
      <c r="AG45" s="659">
        <v>0</v>
      </c>
      <c r="AH45" s="659">
        <v>0</v>
      </c>
      <c r="AI45" s="659">
        <v>0</v>
      </c>
      <c r="AJ45" s="659">
        <v>0</v>
      </c>
      <c r="AK45" s="659">
        <v>0</v>
      </c>
      <c r="AL45" s="659">
        <v>0</v>
      </c>
      <c r="AM45" s="659">
        <v>0</v>
      </c>
      <c r="AN45" s="659">
        <v>0</v>
      </c>
      <c r="AO45" s="659">
        <v>0</v>
      </c>
      <c r="AP45" s="659">
        <v>0</v>
      </c>
      <c r="AQ45" s="659">
        <v>0</v>
      </c>
      <c r="AR45" s="659">
        <v>0</v>
      </c>
      <c r="AS45" s="660">
        <v>0</v>
      </c>
      <c r="AT45" s="661"/>
      <c r="AU45" s="662"/>
      <c r="AV45" s="662"/>
    </row>
    <row r="46" spans="1:48" s="663" customFormat="1" ht="12" customHeight="1">
      <c r="A46" s="692" t="s">
        <v>259</v>
      </c>
      <c r="B46" s="692"/>
      <c r="C46" s="692"/>
      <c r="D46" s="693"/>
      <c r="E46" s="655">
        <f t="shared" si="0"/>
        <v>2</v>
      </c>
      <c r="F46" s="656">
        <v>2</v>
      </c>
      <c r="G46" s="656">
        <v>0</v>
      </c>
      <c r="H46" s="656">
        <v>0</v>
      </c>
      <c r="I46" s="656">
        <v>0</v>
      </c>
      <c r="J46" s="656">
        <v>0</v>
      </c>
      <c r="K46" s="656">
        <v>2</v>
      </c>
      <c r="L46" s="656">
        <v>0</v>
      </c>
      <c r="M46" s="656">
        <v>0</v>
      </c>
      <c r="N46" s="656">
        <v>0</v>
      </c>
      <c r="O46" s="656">
        <v>0</v>
      </c>
      <c r="P46" s="656">
        <v>0</v>
      </c>
      <c r="Q46" s="656">
        <v>0</v>
      </c>
      <c r="R46" s="656">
        <v>0</v>
      </c>
      <c r="S46" s="656">
        <v>0</v>
      </c>
      <c r="T46" s="657">
        <v>0</v>
      </c>
      <c r="U46" s="658">
        <v>0</v>
      </c>
      <c r="V46" s="656">
        <v>0</v>
      </c>
      <c r="W46" s="656">
        <v>0</v>
      </c>
      <c r="X46" s="656">
        <v>0</v>
      </c>
      <c r="Y46" s="656">
        <v>0</v>
      </c>
      <c r="Z46" s="656">
        <v>0</v>
      </c>
      <c r="AA46" s="656">
        <v>0</v>
      </c>
      <c r="AB46" s="656">
        <v>0</v>
      </c>
      <c r="AC46" s="656">
        <v>0</v>
      </c>
      <c r="AD46" s="659">
        <v>0</v>
      </c>
      <c r="AE46" s="659">
        <v>0</v>
      </c>
      <c r="AF46" s="659">
        <v>0</v>
      </c>
      <c r="AG46" s="659">
        <v>0</v>
      </c>
      <c r="AH46" s="659">
        <v>0</v>
      </c>
      <c r="AI46" s="659">
        <v>0</v>
      </c>
      <c r="AJ46" s="659">
        <v>0</v>
      </c>
      <c r="AK46" s="659">
        <v>0</v>
      </c>
      <c r="AL46" s="659">
        <v>0</v>
      </c>
      <c r="AM46" s="659">
        <v>0</v>
      </c>
      <c r="AN46" s="659">
        <v>0</v>
      </c>
      <c r="AO46" s="659">
        <v>0</v>
      </c>
      <c r="AP46" s="659">
        <v>0</v>
      </c>
      <c r="AQ46" s="659">
        <v>0</v>
      </c>
      <c r="AR46" s="659">
        <v>0</v>
      </c>
      <c r="AS46" s="660">
        <v>0</v>
      </c>
      <c r="AT46" s="661"/>
      <c r="AU46" s="662"/>
      <c r="AV46" s="662"/>
    </row>
    <row r="47" spans="1:48" s="663" customFormat="1" ht="12" customHeight="1">
      <c r="A47" s="692" t="s">
        <v>260</v>
      </c>
      <c r="B47" s="692"/>
      <c r="C47" s="692"/>
      <c r="D47" s="693"/>
      <c r="E47" s="694">
        <f t="shared" si="0"/>
        <v>3</v>
      </c>
      <c r="F47" s="656">
        <v>3</v>
      </c>
      <c r="G47" s="656">
        <v>0</v>
      </c>
      <c r="H47" s="656">
        <v>0</v>
      </c>
      <c r="I47" s="656">
        <v>0</v>
      </c>
      <c r="J47" s="656">
        <v>0</v>
      </c>
      <c r="K47" s="656">
        <v>0</v>
      </c>
      <c r="L47" s="656">
        <v>0</v>
      </c>
      <c r="M47" s="656">
        <v>0</v>
      </c>
      <c r="N47" s="656">
        <v>0</v>
      </c>
      <c r="O47" s="656">
        <v>0</v>
      </c>
      <c r="P47" s="656">
        <v>1</v>
      </c>
      <c r="Q47" s="656">
        <v>0</v>
      </c>
      <c r="R47" s="656">
        <v>0</v>
      </c>
      <c r="S47" s="656">
        <v>0</v>
      </c>
      <c r="T47" s="657">
        <v>0</v>
      </c>
      <c r="U47" s="658">
        <v>2</v>
      </c>
      <c r="V47" s="656">
        <v>0</v>
      </c>
      <c r="W47" s="656">
        <v>0</v>
      </c>
      <c r="X47" s="656">
        <v>0</v>
      </c>
      <c r="Y47" s="656">
        <v>0</v>
      </c>
      <c r="Z47" s="656">
        <v>0</v>
      </c>
      <c r="AA47" s="656">
        <v>0</v>
      </c>
      <c r="AB47" s="656">
        <v>0</v>
      </c>
      <c r="AC47" s="656">
        <v>0</v>
      </c>
      <c r="AD47" s="659">
        <v>0</v>
      </c>
      <c r="AE47" s="659">
        <v>0</v>
      </c>
      <c r="AF47" s="659">
        <v>0</v>
      </c>
      <c r="AG47" s="659">
        <v>0</v>
      </c>
      <c r="AH47" s="659">
        <v>0</v>
      </c>
      <c r="AI47" s="659">
        <v>0</v>
      </c>
      <c r="AJ47" s="659">
        <v>0</v>
      </c>
      <c r="AK47" s="659">
        <v>0</v>
      </c>
      <c r="AL47" s="659">
        <v>0</v>
      </c>
      <c r="AM47" s="659">
        <v>0</v>
      </c>
      <c r="AN47" s="659">
        <v>0</v>
      </c>
      <c r="AO47" s="659">
        <v>0</v>
      </c>
      <c r="AP47" s="659">
        <v>0</v>
      </c>
      <c r="AQ47" s="659">
        <v>0</v>
      </c>
      <c r="AR47" s="659">
        <v>0</v>
      </c>
      <c r="AS47" s="660">
        <v>0</v>
      </c>
      <c r="AT47" s="661"/>
      <c r="AU47" s="662"/>
      <c r="AV47" s="662"/>
    </row>
    <row r="48" spans="1:48" s="663" customFormat="1" ht="12" customHeight="1">
      <c r="A48" s="690" t="s">
        <v>157</v>
      </c>
      <c r="B48" s="690"/>
      <c r="C48" s="690"/>
      <c r="D48" s="691"/>
      <c r="E48" s="655">
        <f t="shared" si="0"/>
        <v>0</v>
      </c>
      <c r="F48" s="656">
        <v>0</v>
      </c>
      <c r="G48" s="656">
        <v>0</v>
      </c>
      <c r="H48" s="656">
        <v>0</v>
      </c>
      <c r="I48" s="656">
        <v>0</v>
      </c>
      <c r="J48" s="656">
        <v>0</v>
      </c>
      <c r="K48" s="656">
        <v>0</v>
      </c>
      <c r="L48" s="656">
        <v>0</v>
      </c>
      <c r="M48" s="656">
        <v>0</v>
      </c>
      <c r="N48" s="656">
        <v>0</v>
      </c>
      <c r="O48" s="656">
        <v>0</v>
      </c>
      <c r="P48" s="656">
        <v>0</v>
      </c>
      <c r="Q48" s="656">
        <v>0</v>
      </c>
      <c r="R48" s="656">
        <v>0</v>
      </c>
      <c r="S48" s="656">
        <v>0</v>
      </c>
      <c r="T48" s="657">
        <v>0</v>
      </c>
      <c r="U48" s="658">
        <v>0</v>
      </c>
      <c r="V48" s="656">
        <v>0</v>
      </c>
      <c r="W48" s="656">
        <v>0</v>
      </c>
      <c r="X48" s="656">
        <v>0</v>
      </c>
      <c r="Y48" s="656">
        <v>0</v>
      </c>
      <c r="Z48" s="656">
        <v>0</v>
      </c>
      <c r="AA48" s="656">
        <v>0</v>
      </c>
      <c r="AB48" s="656">
        <v>0</v>
      </c>
      <c r="AC48" s="656">
        <v>0</v>
      </c>
      <c r="AD48" s="659">
        <v>0</v>
      </c>
      <c r="AE48" s="659">
        <v>0</v>
      </c>
      <c r="AF48" s="659">
        <v>0</v>
      </c>
      <c r="AG48" s="659">
        <v>0</v>
      </c>
      <c r="AH48" s="659">
        <v>0</v>
      </c>
      <c r="AI48" s="659">
        <v>0</v>
      </c>
      <c r="AJ48" s="659">
        <v>0</v>
      </c>
      <c r="AK48" s="659">
        <v>0</v>
      </c>
      <c r="AL48" s="659">
        <v>0</v>
      </c>
      <c r="AM48" s="659">
        <v>0</v>
      </c>
      <c r="AN48" s="659">
        <v>0</v>
      </c>
      <c r="AO48" s="659">
        <v>0</v>
      </c>
      <c r="AP48" s="659">
        <v>0</v>
      </c>
      <c r="AQ48" s="659">
        <v>0</v>
      </c>
      <c r="AR48" s="659">
        <v>0</v>
      </c>
      <c r="AS48" s="660">
        <v>0</v>
      </c>
      <c r="AT48" s="661"/>
      <c r="AU48" s="662"/>
      <c r="AV48" s="662"/>
    </row>
    <row r="49" spans="1:48" s="663" customFormat="1" ht="12" customHeight="1">
      <c r="A49" s="690" t="s">
        <v>207</v>
      </c>
      <c r="B49" s="690"/>
      <c r="C49" s="690"/>
      <c r="D49" s="691"/>
      <c r="E49" s="655">
        <f t="shared" si="0"/>
        <v>29</v>
      </c>
      <c r="F49" s="656">
        <v>26</v>
      </c>
      <c r="G49" s="656">
        <v>2</v>
      </c>
      <c r="H49" s="656">
        <v>1</v>
      </c>
      <c r="I49" s="656">
        <v>0</v>
      </c>
      <c r="J49" s="656">
        <v>0</v>
      </c>
      <c r="K49" s="656">
        <v>4</v>
      </c>
      <c r="L49" s="656">
        <v>0</v>
      </c>
      <c r="M49" s="656">
        <v>0</v>
      </c>
      <c r="N49" s="656">
        <v>0</v>
      </c>
      <c r="O49" s="656">
        <v>0</v>
      </c>
      <c r="P49" s="656">
        <v>9</v>
      </c>
      <c r="Q49" s="656">
        <v>0</v>
      </c>
      <c r="R49" s="656">
        <v>0</v>
      </c>
      <c r="S49" s="656">
        <v>0</v>
      </c>
      <c r="T49" s="657">
        <v>0</v>
      </c>
      <c r="U49" s="658">
        <v>1</v>
      </c>
      <c r="V49" s="656">
        <v>0</v>
      </c>
      <c r="W49" s="656">
        <v>0</v>
      </c>
      <c r="X49" s="656">
        <v>0</v>
      </c>
      <c r="Y49" s="656">
        <v>0</v>
      </c>
      <c r="Z49" s="656">
        <v>0</v>
      </c>
      <c r="AA49" s="656">
        <v>0</v>
      </c>
      <c r="AB49" s="656">
        <v>0</v>
      </c>
      <c r="AC49" s="656">
        <v>0</v>
      </c>
      <c r="AD49" s="659">
        <v>0</v>
      </c>
      <c r="AE49" s="659">
        <v>5</v>
      </c>
      <c r="AF49" s="659">
        <v>0</v>
      </c>
      <c r="AG49" s="659">
        <v>0</v>
      </c>
      <c r="AH49" s="659">
        <v>0</v>
      </c>
      <c r="AI49" s="659">
        <v>0</v>
      </c>
      <c r="AJ49" s="659">
        <v>4</v>
      </c>
      <c r="AK49" s="659">
        <v>1</v>
      </c>
      <c r="AL49" s="659">
        <v>1</v>
      </c>
      <c r="AM49" s="659">
        <v>0</v>
      </c>
      <c r="AN49" s="659">
        <v>0</v>
      </c>
      <c r="AO49" s="659">
        <v>3</v>
      </c>
      <c r="AP49" s="659">
        <v>1</v>
      </c>
      <c r="AQ49" s="659">
        <v>0</v>
      </c>
      <c r="AR49" s="659">
        <v>0</v>
      </c>
      <c r="AS49" s="660">
        <v>0</v>
      </c>
      <c r="AT49" s="661"/>
      <c r="AU49" s="662"/>
      <c r="AV49" s="662"/>
    </row>
    <row r="50" spans="1:48" s="663" customFormat="1" ht="12" customHeight="1">
      <c r="A50" s="690" t="s">
        <v>261</v>
      </c>
      <c r="B50" s="690"/>
      <c r="C50" s="690"/>
      <c r="D50" s="691"/>
      <c r="E50" s="655">
        <f t="shared" si="0"/>
        <v>0</v>
      </c>
      <c r="F50" s="656">
        <v>0</v>
      </c>
      <c r="G50" s="656">
        <v>0</v>
      </c>
      <c r="H50" s="656">
        <v>0</v>
      </c>
      <c r="I50" s="656">
        <v>0</v>
      </c>
      <c r="J50" s="656">
        <v>0</v>
      </c>
      <c r="K50" s="656">
        <v>0</v>
      </c>
      <c r="L50" s="656">
        <v>0</v>
      </c>
      <c r="M50" s="656">
        <v>0</v>
      </c>
      <c r="N50" s="656">
        <v>0</v>
      </c>
      <c r="O50" s="656">
        <v>0</v>
      </c>
      <c r="P50" s="656">
        <v>0</v>
      </c>
      <c r="Q50" s="656">
        <v>0</v>
      </c>
      <c r="R50" s="656">
        <v>0</v>
      </c>
      <c r="S50" s="656">
        <v>0</v>
      </c>
      <c r="T50" s="657">
        <v>0</v>
      </c>
      <c r="U50" s="658">
        <v>0</v>
      </c>
      <c r="V50" s="656">
        <v>0</v>
      </c>
      <c r="W50" s="656">
        <v>0</v>
      </c>
      <c r="X50" s="656">
        <v>0</v>
      </c>
      <c r="Y50" s="656">
        <v>0</v>
      </c>
      <c r="Z50" s="656">
        <v>0</v>
      </c>
      <c r="AA50" s="656">
        <v>0</v>
      </c>
      <c r="AB50" s="656">
        <v>0</v>
      </c>
      <c r="AC50" s="656">
        <v>0</v>
      </c>
      <c r="AD50" s="659">
        <v>0</v>
      </c>
      <c r="AE50" s="659">
        <v>0</v>
      </c>
      <c r="AF50" s="659">
        <v>0</v>
      </c>
      <c r="AG50" s="659">
        <v>0</v>
      </c>
      <c r="AH50" s="659">
        <v>0</v>
      </c>
      <c r="AI50" s="659">
        <v>0</v>
      </c>
      <c r="AJ50" s="659">
        <v>0</v>
      </c>
      <c r="AK50" s="659">
        <v>0</v>
      </c>
      <c r="AL50" s="659">
        <v>0</v>
      </c>
      <c r="AM50" s="659">
        <v>0</v>
      </c>
      <c r="AN50" s="659">
        <v>0</v>
      </c>
      <c r="AO50" s="659">
        <v>0</v>
      </c>
      <c r="AP50" s="659">
        <v>0</v>
      </c>
      <c r="AQ50" s="659">
        <v>0</v>
      </c>
      <c r="AR50" s="659">
        <v>0</v>
      </c>
      <c r="AS50" s="660">
        <v>0</v>
      </c>
      <c r="AT50" s="661"/>
      <c r="AU50" s="662"/>
      <c r="AV50" s="662"/>
    </row>
    <row r="51" spans="1:48" s="663" customFormat="1" ht="24.95" customHeight="1">
      <c r="A51" s="695" t="s">
        <v>262</v>
      </c>
      <c r="B51" s="695"/>
      <c r="C51" s="695"/>
      <c r="D51" s="695"/>
      <c r="E51" s="695"/>
      <c r="F51" s="695"/>
      <c r="G51" s="695"/>
      <c r="H51" s="695"/>
      <c r="I51" s="695"/>
      <c r="J51" s="695"/>
      <c r="K51" s="695"/>
      <c r="L51" s="695"/>
      <c r="M51" s="695"/>
      <c r="N51" s="695"/>
      <c r="O51" s="695"/>
      <c r="P51" s="695"/>
      <c r="Q51" s="695"/>
      <c r="R51" s="695"/>
      <c r="S51" s="695"/>
      <c r="T51" s="695"/>
      <c r="U51" s="696"/>
      <c r="V51" s="696"/>
      <c r="W51" s="696"/>
      <c r="X51" s="696"/>
      <c r="Y51" s="696"/>
      <c r="Z51" s="697"/>
      <c r="AA51" s="697"/>
      <c r="AB51" s="697"/>
      <c r="AC51" s="697"/>
      <c r="AD51" s="697"/>
      <c r="AE51" s="697"/>
      <c r="AF51" s="697"/>
      <c r="AG51" s="697"/>
      <c r="AH51" s="697"/>
      <c r="AI51" s="697"/>
      <c r="AJ51" s="697"/>
      <c r="AK51" s="697"/>
      <c r="AL51" s="697"/>
      <c r="AM51" s="697"/>
      <c r="AN51" s="697"/>
      <c r="AO51" s="697"/>
      <c r="AP51" s="697"/>
      <c r="AQ51" s="697"/>
      <c r="AR51" s="697"/>
      <c r="AS51" s="697"/>
    </row>
    <row r="52" spans="1:48" s="663" customFormat="1" ht="15" customHeight="1">
      <c r="A52" s="698" t="s">
        <v>25</v>
      </c>
      <c r="B52" s="698"/>
      <c r="C52" s="698"/>
      <c r="D52" s="698"/>
      <c r="E52" s="699"/>
      <c r="F52" s="699"/>
      <c r="G52" s="699"/>
      <c r="H52" s="699"/>
      <c r="I52" s="699"/>
      <c r="J52" s="699"/>
      <c r="K52" s="479"/>
      <c r="L52" s="479"/>
      <c r="M52" s="479"/>
      <c r="N52" s="479"/>
      <c r="O52" s="479"/>
      <c r="P52" s="479"/>
      <c r="Q52" s="479"/>
      <c r="R52" s="479"/>
      <c r="S52" s="479"/>
      <c r="T52" s="479"/>
      <c r="U52" s="479"/>
      <c r="V52" s="700"/>
      <c r="W52" s="700"/>
      <c r="X52" s="700"/>
      <c r="Y52" s="700"/>
      <c r="Z52" s="700"/>
      <c r="AA52" s="700"/>
      <c r="AB52" s="700"/>
      <c r="AC52" s="700"/>
      <c r="AD52" s="701"/>
      <c r="AE52" s="700"/>
      <c r="AF52" s="700"/>
      <c r="AG52" s="700"/>
      <c r="AH52" s="700"/>
      <c r="AI52" s="700"/>
      <c r="AJ52" s="700"/>
      <c r="AK52" s="700"/>
      <c r="AL52" s="700"/>
      <c r="AM52" s="700"/>
      <c r="AN52" s="700"/>
      <c r="AO52" s="700"/>
      <c r="AP52" s="700"/>
      <c r="AQ52" s="700"/>
      <c r="AR52" s="700"/>
      <c r="AS52" s="700"/>
    </row>
  </sheetData>
  <mergeCells count="42">
    <mergeCell ref="A50:D50"/>
    <mergeCell ref="A51:T51"/>
    <mergeCell ref="A52:D52"/>
    <mergeCell ref="A44:D44"/>
    <mergeCell ref="A45:D45"/>
    <mergeCell ref="A46:D46"/>
    <mergeCell ref="A47:D47"/>
    <mergeCell ref="A48:D48"/>
    <mergeCell ref="A49:D49"/>
    <mergeCell ref="A38:D38"/>
    <mergeCell ref="A39:D39"/>
    <mergeCell ref="A40:D40"/>
    <mergeCell ref="A41:D41"/>
    <mergeCell ref="A42:D42"/>
    <mergeCell ref="A43:D43"/>
    <mergeCell ref="A30:A32"/>
    <mergeCell ref="B30:C32"/>
    <mergeCell ref="A33:A35"/>
    <mergeCell ref="B33:C35"/>
    <mergeCell ref="A36:D36"/>
    <mergeCell ref="A37:D37"/>
    <mergeCell ref="A6:A29"/>
    <mergeCell ref="B6:C8"/>
    <mergeCell ref="B9:C11"/>
    <mergeCell ref="B12:C14"/>
    <mergeCell ref="B15:C17"/>
    <mergeCell ref="B18:C20"/>
    <mergeCell ref="B21:C23"/>
    <mergeCell ref="B24:C26"/>
    <mergeCell ref="B27:C29"/>
    <mergeCell ref="Z2:AD2"/>
    <mergeCell ref="AE2:AI2"/>
    <mergeCell ref="AJ2:AN2"/>
    <mergeCell ref="AO2:AS2"/>
    <mergeCell ref="A4:D4"/>
    <mergeCell ref="A5:D5"/>
    <mergeCell ref="A2:D3"/>
    <mergeCell ref="E2:E3"/>
    <mergeCell ref="F2:J2"/>
    <mergeCell ref="K2:O2"/>
    <mergeCell ref="P2:T2"/>
    <mergeCell ref="U2:Y2"/>
  </mergeCells>
  <phoneticPr fontId="2"/>
  <pageMargins left="0.47244094488188981" right="0.47244094488188981" top="0.70866141732283472" bottom="0" header="0" footer="0"/>
  <pageSetup paperSize="9" fitToHeight="0" orientation="portrait" horizontalDpi="4294967292" r:id="rId1"/>
  <headerFooter alignWithMargins="0"/>
  <colBreaks count="1" manualBreakCount="1">
    <brk id="20" max="5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showZeros="0" zoomScaleNormal="100" zoomScaleSheetLayoutView="100" workbookViewId="0">
      <selection sqref="A1:M1"/>
    </sheetView>
  </sheetViews>
  <sheetFormatPr defaultColWidth="8.875" defaultRowHeight="13.5"/>
  <cols>
    <col min="1" max="1" width="8.625" style="709" customWidth="1"/>
    <col min="2" max="2" width="5.5" style="709" customWidth="1"/>
    <col min="3" max="3" width="6.5" style="709" customWidth="1"/>
    <col min="4" max="18" width="4.875" style="709" customWidth="1"/>
    <col min="19" max="20" width="4.625" style="709" customWidth="1"/>
    <col min="21" max="21" width="4.125" style="709" customWidth="1"/>
    <col min="22" max="31" width="3.875" style="709" customWidth="1"/>
    <col min="32" max="37" width="4.125" style="709" customWidth="1"/>
    <col min="38" max="40" width="3.875" style="709" customWidth="1"/>
    <col min="41" max="41" width="4.125" style="709" customWidth="1"/>
    <col min="42" max="16384" width="8.875" style="709"/>
  </cols>
  <sheetData>
    <row r="1" spans="1:41" ht="15" customHeight="1" thickBot="1">
      <c r="A1" s="706" t="s">
        <v>263</v>
      </c>
      <c r="B1" s="706"/>
      <c r="C1" s="706"/>
      <c r="D1" s="706"/>
      <c r="E1" s="706"/>
      <c r="F1" s="706"/>
      <c r="G1" s="706"/>
      <c r="H1" s="706"/>
      <c r="I1" s="706"/>
      <c r="J1" s="706"/>
      <c r="K1" s="706"/>
      <c r="L1" s="706"/>
      <c r="M1" s="706"/>
      <c r="N1" s="707"/>
      <c r="O1" s="707"/>
      <c r="P1" s="707"/>
      <c r="Q1" s="707"/>
      <c r="R1" s="707"/>
      <c r="S1" s="707"/>
      <c r="T1" s="707"/>
      <c r="U1" s="707"/>
      <c r="V1" s="707"/>
      <c r="W1" s="707"/>
      <c r="X1" s="708"/>
    </row>
    <row r="2" spans="1:41" s="663" customFormat="1" ht="12" customHeight="1">
      <c r="A2" s="710"/>
      <c r="B2" s="711" t="s">
        <v>120</v>
      </c>
      <c r="C2" s="712" t="s">
        <v>206</v>
      </c>
      <c r="D2" s="713"/>
      <c r="E2" s="714"/>
      <c r="F2" s="714"/>
      <c r="G2" s="714"/>
      <c r="H2" s="714"/>
      <c r="I2" s="714"/>
      <c r="J2" s="715" t="s">
        <v>264</v>
      </c>
      <c r="K2" s="715"/>
      <c r="L2" s="715"/>
      <c r="M2" s="715"/>
      <c r="N2" s="715"/>
      <c r="O2" s="715"/>
      <c r="P2" s="715"/>
      <c r="Q2" s="715"/>
      <c r="R2" s="715"/>
      <c r="S2" s="714"/>
      <c r="T2" s="714"/>
      <c r="U2" s="714"/>
      <c r="V2" s="714"/>
      <c r="W2" s="714"/>
      <c r="X2" s="716"/>
      <c r="Y2" s="717" t="s">
        <v>265</v>
      </c>
      <c r="Z2" s="718"/>
      <c r="AA2" s="718"/>
      <c r="AB2" s="718"/>
      <c r="AC2" s="718"/>
      <c r="AD2" s="719"/>
      <c r="AE2" s="720" t="s">
        <v>193</v>
      </c>
      <c r="AF2" s="711" t="s">
        <v>173</v>
      </c>
      <c r="AG2" s="711" t="s">
        <v>266</v>
      </c>
      <c r="AH2" s="711" t="s">
        <v>172</v>
      </c>
      <c r="AI2" s="711" t="s">
        <v>267</v>
      </c>
      <c r="AJ2" s="711" t="s">
        <v>170</v>
      </c>
      <c r="AK2" s="711" t="s">
        <v>171</v>
      </c>
      <c r="AL2" s="720" t="s">
        <v>123</v>
      </c>
      <c r="AM2" s="720" t="s">
        <v>268</v>
      </c>
      <c r="AN2" s="720" t="s">
        <v>269</v>
      </c>
      <c r="AO2" s="721" t="s">
        <v>49</v>
      </c>
    </row>
    <row r="3" spans="1:41" s="663" customFormat="1" ht="29.25" customHeight="1">
      <c r="A3" s="722"/>
      <c r="B3" s="723"/>
      <c r="C3" s="724"/>
      <c r="D3" s="725" t="s">
        <v>270</v>
      </c>
      <c r="E3" s="725"/>
      <c r="F3" s="725"/>
      <c r="G3" s="725" t="s">
        <v>172</v>
      </c>
      <c r="H3" s="725"/>
      <c r="I3" s="725"/>
      <c r="J3" s="725" t="s">
        <v>267</v>
      </c>
      <c r="K3" s="725"/>
      <c r="L3" s="725"/>
      <c r="M3" s="725" t="s">
        <v>169</v>
      </c>
      <c r="N3" s="725"/>
      <c r="O3" s="725"/>
      <c r="P3" s="725" t="s">
        <v>170</v>
      </c>
      <c r="Q3" s="725"/>
      <c r="R3" s="726"/>
      <c r="S3" s="727" t="s">
        <v>171</v>
      </c>
      <c r="T3" s="725"/>
      <c r="U3" s="725"/>
      <c r="V3" s="725" t="s">
        <v>268</v>
      </c>
      <c r="W3" s="725"/>
      <c r="X3" s="726"/>
      <c r="Y3" s="728" t="s">
        <v>271</v>
      </c>
      <c r="Z3" s="729"/>
      <c r="AA3" s="730"/>
      <c r="AB3" s="728" t="s">
        <v>272</v>
      </c>
      <c r="AC3" s="729"/>
      <c r="AD3" s="730"/>
      <c r="AE3" s="731"/>
      <c r="AF3" s="723"/>
      <c r="AG3" s="723"/>
      <c r="AH3" s="723"/>
      <c r="AI3" s="723"/>
      <c r="AJ3" s="723"/>
      <c r="AK3" s="723"/>
      <c r="AL3" s="731"/>
      <c r="AM3" s="731"/>
      <c r="AN3" s="731"/>
      <c r="AO3" s="732"/>
    </row>
    <row r="4" spans="1:41" s="663" customFormat="1" ht="60" customHeight="1" thickBot="1">
      <c r="A4" s="733"/>
      <c r="B4" s="734"/>
      <c r="C4" s="735"/>
      <c r="D4" s="736" t="s">
        <v>7</v>
      </c>
      <c r="E4" s="736" t="s">
        <v>138</v>
      </c>
      <c r="F4" s="736" t="s">
        <v>139</v>
      </c>
      <c r="G4" s="736" t="s">
        <v>7</v>
      </c>
      <c r="H4" s="736" t="s">
        <v>138</v>
      </c>
      <c r="I4" s="736" t="s">
        <v>139</v>
      </c>
      <c r="J4" s="736" t="s">
        <v>7</v>
      </c>
      <c r="K4" s="736" t="s">
        <v>138</v>
      </c>
      <c r="L4" s="736" t="s">
        <v>139</v>
      </c>
      <c r="M4" s="736" t="s">
        <v>7</v>
      </c>
      <c r="N4" s="736" t="s">
        <v>138</v>
      </c>
      <c r="O4" s="736" t="s">
        <v>139</v>
      </c>
      <c r="P4" s="736" t="s">
        <v>7</v>
      </c>
      <c r="Q4" s="736" t="s">
        <v>138</v>
      </c>
      <c r="R4" s="737" t="s">
        <v>139</v>
      </c>
      <c r="S4" s="738" t="s">
        <v>7</v>
      </c>
      <c r="T4" s="736" t="s">
        <v>138</v>
      </c>
      <c r="U4" s="736" t="s">
        <v>139</v>
      </c>
      <c r="V4" s="736" t="s">
        <v>7</v>
      </c>
      <c r="W4" s="736" t="s">
        <v>138</v>
      </c>
      <c r="X4" s="737" t="s">
        <v>139</v>
      </c>
      <c r="Y4" s="736" t="s">
        <v>7</v>
      </c>
      <c r="Z4" s="736" t="s">
        <v>138</v>
      </c>
      <c r="AA4" s="736" t="s">
        <v>139</v>
      </c>
      <c r="AB4" s="736" t="s">
        <v>7</v>
      </c>
      <c r="AC4" s="736" t="s">
        <v>138</v>
      </c>
      <c r="AD4" s="736" t="s">
        <v>139</v>
      </c>
      <c r="AE4" s="739"/>
      <c r="AF4" s="734"/>
      <c r="AG4" s="734"/>
      <c r="AH4" s="734"/>
      <c r="AI4" s="734"/>
      <c r="AJ4" s="734"/>
      <c r="AK4" s="734"/>
      <c r="AL4" s="739"/>
      <c r="AM4" s="739"/>
      <c r="AN4" s="739"/>
      <c r="AO4" s="740"/>
    </row>
    <row r="5" spans="1:41" s="649" customFormat="1" ht="18.95" customHeight="1">
      <c r="A5" s="741" t="s">
        <v>7</v>
      </c>
      <c r="B5" s="742">
        <v>31</v>
      </c>
      <c r="C5" s="743">
        <f>D5+G5+J5+M5+P5+S5+V5+B17+I17+J17+K17+L17+M17+N17+R17</f>
        <v>1365</v>
      </c>
      <c r="D5" s="742">
        <v>206</v>
      </c>
      <c r="E5" s="742">
        <f>D5-F5</f>
        <v>206</v>
      </c>
      <c r="F5" s="742">
        <v>0</v>
      </c>
      <c r="G5" s="742">
        <v>206</v>
      </c>
      <c r="H5" s="742">
        <v>206</v>
      </c>
      <c r="I5" s="742">
        <v>0</v>
      </c>
      <c r="J5" s="742">
        <v>206</v>
      </c>
      <c r="K5" s="742">
        <v>201</v>
      </c>
      <c r="L5" s="742">
        <v>5</v>
      </c>
      <c r="M5" s="742">
        <v>206</v>
      </c>
      <c r="N5" s="742">
        <v>206</v>
      </c>
      <c r="O5" s="743">
        <v>0</v>
      </c>
      <c r="P5" s="742">
        <v>206</v>
      </c>
      <c r="Q5" s="742">
        <f>P5-R5</f>
        <v>145</v>
      </c>
      <c r="R5" s="742">
        <v>61</v>
      </c>
      <c r="S5" s="744">
        <v>205</v>
      </c>
      <c r="T5" s="742">
        <v>205</v>
      </c>
      <c r="U5" s="742">
        <v>0</v>
      </c>
      <c r="V5" s="742">
        <v>0</v>
      </c>
      <c r="W5" s="742">
        <v>0</v>
      </c>
      <c r="X5" s="742">
        <v>0</v>
      </c>
      <c r="Y5" s="742">
        <v>1</v>
      </c>
      <c r="Z5" s="742">
        <v>1</v>
      </c>
      <c r="AA5" s="742">
        <v>0</v>
      </c>
      <c r="AB5" s="742">
        <v>0</v>
      </c>
      <c r="AC5" s="742">
        <v>0</v>
      </c>
      <c r="AD5" s="742">
        <v>0</v>
      </c>
      <c r="AE5" s="742">
        <v>0</v>
      </c>
      <c r="AF5" s="742">
        <v>20</v>
      </c>
      <c r="AG5" s="742">
        <v>23</v>
      </c>
      <c r="AH5" s="742">
        <v>23</v>
      </c>
      <c r="AI5" s="742">
        <v>23</v>
      </c>
      <c r="AJ5" s="742">
        <v>23</v>
      </c>
      <c r="AK5" s="742">
        <v>14</v>
      </c>
      <c r="AL5" s="742">
        <v>0</v>
      </c>
      <c r="AM5" s="742">
        <v>0</v>
      </c>
      <c r="AN5" s="742">
        <v>0</v>
      </c>
      <c r="AO5" s="742">
        <v>3</v>
      </c>
    </row>
    <row r="6" spans="1:41" s="649" customFormat="1" ht="18.95" customHeight="1">
      <c r="A6" s="745" t="s">
        <v>0</v>
      </c>
      <c r="B6" s="746">
        <v>4</v>
      </c>
      <c r="C6" s="747">
        <f t="shared" ref="C6:C12" si="0">D6+G6+J6+M6+P6+S6+V6+B18+I18+J18+K18+L18+M18+N18+R18</f>
        <v>66</v>
      </c>
      <c r="D6" s="748">
        <v>11</v>
      </c>
      <c r="E6" s="746">
        <f>D6-F6</f>
        <v>11</v>
      </c>
      <c r="F6" s="746">
        <v>0</v>
      </c>
      <c r="G6" s="746">
        <v>11</v>
      </c>
      <c r="H6" s="746">
        <v>11</v>
      </c>
      <c r="I6" s="746">
        <v>0</v>
      </c>
      <c r="J6" s="746">
        <v>11</v>
      </c>
      <c r="K6" s="746">
        <f>J6-L6</f>
        <v>11</v>
      </c>
      <c r="L6" s="746">
        <v>0</v>
      </c>
      <c r="M6" s="746">
        <v>11</v>
      </c>
      <c r="N6" s="746">
        <v>11</v>
      </c>
      <c r="O6" s="746">
        <v>0</v>
      </c>
      <c r="P6" s="746">
        <v>11</v>
      </c>
      <c r="Q6" s="746">
        <f>P6-R6</f>
        <v>2</v>
      </c>
      <c r="R6" s="746">
        <v>9</v>
      </c>
      <c r="S6" s="748">
        <v>11</v>
      </c>
      <c r="T6" s="746">
        <v>11</v>
      </c>
      <c r="U6" s="746">
        <v>0</v>
      </c>
      <c r="V6" s="746">
        <v>0</v>
      </c>
      <c r="W6" s="746">
        <v>0</v>
      </c>
      <c r="X6" s="746">
        <v>0</v>
      </c>
      <c r="Y6" s="746">
        <v>0</v>
      </c>
      <c r="Z6" s="746">
        <v>0</v>
      </c>
      <c r="AA6" s="746">
        <v>0</v>
      </c>
      <c r="AB6" s="746">
        <v>0</v>
      </c>
      <c r="AC6" s="746">
        <v>0</v>
      </c>
      <c r="AD6" s="746">
        <v>0</v>
      </c>
      <c r="AE6" s="746">
        <v>0</v>
      </c>
      <c r="AF6" s="746">
        <v>0</v>
      </c>
      <c r="AG6" s="746">
        <v>0</v>
      </c>
      <c r="AH6" s="746">
        <v>0</v>
      </c>
      <c r="AI6" s="746">
        <v>0</v>
      </c>
      <c r="AJ6" s="746">
        <v>0</v>
      </c>
      <c r="AK6" s="746">
        <v>0</v>
      </c>
      <c r="AL6" s="749">
        <v>0</v>
      </c>
      <c r="AM6" s="749">
        <v>0</v>
      </c>
      <c r="AN6" s="749">
        <v>0</v>
      </c>
      <c r="AO6" s="750">
        <v>0</v>
      </c>
    </row>
    <row r="7" spans="1:41" s="649" customFormat="1" ht="18.95" customHeight="1">
      <c r="A7" s="745" t="s">
        <v>1</v>
      </c>
      <c r="B7" s="746">
        <v>8</v>
      </c>
      <c r="C7" s="751">
        <f t="shared" si="0"/>
        <v>192</v>
      </c>
      <c r="D7" s="748">
        <v>32</v>
      </c>
      <c r="E7" s="746">
        <f t="shared" ref="E7:E12" si="1">D7-F7</f>
        <v>32</v>
      </c>
      <c r="F7" s="746">
        <v>0</v>
      </c>
      <c r="G7" s="746">
        <v>32</v>
      </c>
      <c r="H7" s="746">
        <v>32</v>
      </c>
      <c r="I7" s="746">
        <v>0</v>
      </c>
      <c r="J7" s="746">
        <v>32</v>
      </c>
      <c r="K7" s="746">
        <f t="shared" ref="K7:K12" si="2">J7-L7</f>
        <v>32</v>
      </c>
      <c r="L7" s="746">
        <v>0</v>
      </c>
      <c r="M7" s="746">
        <v>32</v>
      </c>
      <c r="N7" s="746">
        <v>32</v>
      </c>
      <c r="O7" s="746">
        <v>0</v>
      </c>
      <c r="P7" s="746">
        <v>32</v>
      </c>
      <c r="Q7" s="746">
        <f>P7-R7</f>
        <v>27</v>
      </c>
      <c r="R7" s="746">
        <v>5</v>
      </c>
      <c r="S7" s="748">
        <v>32</v>
      </c>
      <c r="T7" s="746">
        <v>32</v>
      </c>
      <c r="U7" s="746">
        <v>0</v>
      </c>
      <c r="V7" s="746">
        <v>0</v>
      </c>
      <c r="W7" s="746">
        <v>0</v>
      </c>
      <c r="X7" s="746">
        <v>0</v>
      </c>
      <c r="Y7" s="746">
        <v>0</v>
      </c>
      <c r="Z7" s="746">
        <v>0</v>
      </c>
      <c r="AA7" s="746">
        <v>0</v>
      </c>
      <c r="AB7" s="746">
        <v>0</v>
      </c>
      <c r="AC7" s="746">
        <v>0</v>
      </c>
      <c r="AD7" s="746">
        <v>0</v>
      </c>
      <c r="AE7" s="746">
        <v>0</v>
      </c>
      <c r="AF7" s="746">
        <v>0</v>
      </c>
      <c r="AG7" s="752">
        <v>0</v>
      </c>
      <c r="AH7" s="750">
        <v>0</v>
      </c>
      <c r="AI7" s="752">
        <v>0</v>
      </c>
      <c r="AJ7" s="752">
        <v>0</v>
      </c>
      <c r="AK7" s="752">
        <v>0</v>
      </c>
      <c r="AL7" s="752">
        <v>0</v>
      </c>
      <c r="AM7" s="752">
        <v>0</v>
      </c>
      <c r="AN7" s="752">
        <v>0</v>
      </c>
      <c r="AO7" s="750">
        <v>0</v>
      </c>
    </row>
    <row r="8" spans="1:41" s="649" customFormat="1" ht="18.95" customHeight="1">
      <c r="A8" s="745" t="s">
        <v>2</v>
      </c>
      <c r="B8" s="746">
        <v>1</v>
      </c>
      <c r="C8" s="751">
        <f t="shared" si="0"/>
        <v>54</v>
      </c>
      <c r="D8" s="748">
        <v>9</v>
      </c>
      <c r="E8" s="746">
        <f t="shared" si="1"/>
        <v>9</v>
      </c>
      <c r="F8" s="746">
        <v>0</v>
      </c>
      <c r="G8" s="746">
        <v>9</v>
      </c>
      <c r="H8" s="746">
        <v>9</v>
      </c>
      <c r="I8" s="746">
        <v>0</v>
      </c>
      <c r="J8" s="746">
        <v>9</v>
      </c>
      <c r="K8" s="746">
        <f t="shared" si="2"/>
        <v>8</v>
      </c>
      <c r="L8" s="746">
        <v>1</v>
      </c>
      <c r="M8" s="746">
        <v>9</v>
      </c>
      <c r="N8" s="746">
        <v>9</v>
      </c>
      <c r="O8" s="746">
        <v>0</v>
      </c>
      <c r="P8" s="746">
        <v>9</v>
      </c>
      <c r="Q8" s="746">
        <f t="shared" ref="Q8:Q12" si="3">P8-R8</f>
        <v>9</v>
      </c>
      <c r="R8" s="746">
        <v>0</v>
      </c>
      <c r="S8" s="748">
        <v>9</v>
      </c>
      <c r="T8" s="746">
        <v>9</v>
      </c>
      <c r="U8" s="746">
        <v>0</v>
      </c>
      <c r="V8" s="746">
        <v>0</v>
      </c>
      <c r="W8" s="746">
        <v>0</v>
      </c>
      <c r="X8" s="746">
        <v>0</v>
      </c>
      <c r="Y8" s="746">
        <v>0</v>
      </c>
      <c r="Z8" s="746">
        <v>0</v>
      </c>
      <c r="AA8" s="746">
        <v>0</v>
      </c>
      <c r="AB8" s="746">
        <v>0</v>
      </c>
      <c r="AC8" s="746">
        <v>0</v>
      </c>
      <c r="AD8" s="746">
        <v>0</v>
      </c>
      <c r="AE8" s="746">
        <v>0</v>
      </c>
      <c r="AF8" s="746">
        <v>0</v>
      </c>
      <c r="AG8" s="752">
        <v>0</v>
      </c>
      <c r="AH8" s="752">
        <v>0</v>
      </c>
      <c r="AI8" s="752">
        <v>0</v>
      </c>
      <c r="AJ8" s="752">
        <v>0</v>
      </c>
      <c r="AK8" s="752">
        <v>0</v>
      </c>
      <c r="AL8" s="752">
        <v>0</v>
      </c>
      <c r="AM8" s="752">
        <v>0</v>
      </c>
      <c r="AN8" s="752">
        <v>0</v>
      </c>
      <c r="AO8" s="750">
        <v>0</v>
      </c>
    </row>
    <row r="9" spans="1:41" s="649" customFormat="1" ht="18.95" customHeight="1">
      <c r="A9" s="745" t="s">
        <v>3</v>
      </c>
      <c r="B9" s="746">
        <v>12</v>
      </c>
      <c r="C9" s="751">
        <f t="shared" si="0"/>
        <v>861</v>
      </c>
      <c r="D9" s="748">
        <v>122</v>
      </c>
      <c r="E9" s="746">
        <f t="shared" si="1"/>
        <v>122</v>
      </c>
      <c r="F9" s="746">
        <v>0</v>
      </c>
      <c r="G9" s="746">
        <v>122</v>
      </c>
      <c r="H9" s="746">
        <v>122</v>
      </c>
      <c r="I9" s="746">
        <v>0</v>
      </c>
      <c r="J9" s="746">
        <v>122</v>
      </c>
      <c r="K9" s="746">
        <f t="shared" si="2"/>
        <v>119</v>
      </c>
      <c r="L9" s="746">
        <v>3</v>
      </c>
      <c r="M9" s="746">
        <v>122</v>
      </c>
      <c r="N9" s="746">
        <v>122</v>
      </c>
      <c r="O9" s="746">
        <v>0</v>
      </c>
      <c r="P9" s="746">
        <v>122</v>
      </c>
      <c r="Q9" s="746">
        <f t="shared" si="3"/>
        <v>83</v>
      </c>
      <c r="R9" s="746">
        <v>39</v>
      </c>
      <c r="S9" s="748">
        <v>122</v>
      </c>
      <c r="T9" s="746">
        <v>122</v>
      </c>
      <c r="U9" s="746">
        <v>0</v>
      </c>
      <c r="V9" s="746">
        <v>0</v>
      </c>
      <c r="W9" s="746">
        <v>0</v>
      </c>
      <c r="X9" s="746">
        <v>0</v>
      </c>
      <c r="Y9" s="746">
        <v>0</v>
      </c>
      <c r="Z9" s="746">
        <v>0</v>
      </c>
      <c r="AA9" s="746">
        <v>0</v>
      </c>
      <c r="AB9" s="746">
        <v>0</v>
      </c>
      <c r="AC9" s="746">
        <v>0</v>
      </c>
      <c r="AD9" s="746">
        <v>0</v>
      </c>
      <c r="AE9" s="746">
        <v>0</v>
      </c>
      <c r="AF9" s="746">
        <v>20</v>
      </c>
      <c r="AG9" s="746">
        <v>23</v>
      </c>
      <c r="AH9" s="746">
        <v>23</v>
      </c>
      <c r="AI9" s="746">
        <v>23</v>
      </c>
      <c r="AJ9" s="746">
        <v>23</v>
      </c>
      <c r="AK9" s="746">
        <v>14</v>
      </c>
      <c r="AL9" s="752">
        <v>0</v>
      </c>
      <c r="AM9" s="752">
        <v>0</v>
      </c>
      <c r="AN9" s="752">
        <v>0</v>
      </c>
      <c r="AO9" s="750">
        <v>3</v>
      </c>
    </row>
    <row r="10" spans="1:41" s="649" customFormat="1" ht="18.95" customHeight="1">
      <c r="A10" s="745" t="s">
        <v>4</v>
      </c>
      <c r="B10" s="746">
        <v>3</v>
      </c>
      <c r="C10" s="751">
        <f t="shared" si="0"/>
        <v>79</v>
      </c>
      <c r="D10" s="748">
        <v>13</v>
      </c>
      <c r="E10" s="746">
        <f t="shared" si="1"/>
        <v>13</v>
      </c>
      <c r="F10" s="746">
        <v>0</v>
      </c>
      <c r="G10" s="746">
        <v>13</v>
      </c>
      <c r="H10" s="746">
        <v>13</v>
      </c>
      <c r="I10" s="746">
        <v>0</v>
      </c>
      <c r="J10" s="746">
        <v>13</v>
      </c>
      <c r="K10" s="746">
        <f t="shared" si="2"/>
        <v>13</v>
      </c>
      <c r="L10" s="746">
        <v>0</v>
      </c>
      <c r="M10" s="746">
        <v>13</v>
      </c>
      <c r="N10" s="746">
        <v>13</v>
      </c>
      <c r="O10" s="746">
        <v>0</v>
      </c>
      <c r="P10" s="746">
        <v>13</v>
      </c>
      <c r="Q10" s="746">
        <f t="shared" si="3"/>
        <v>13</v>
      </c>
      <c r="R10" s="746">
        <v>0</v>
      </c>
      <c r="S10" s="748">
        <v>13</v>
      </c>
      <c r="T10" s="746">
        <v>13</v>
      </c>
      <c r="U10" s="746">
        <v>0</v>
      </c>
      <c r="V10" s="746">
        <v>0</v>
      </c>
      <c r="W10" s="746">
        <v>0</v>
      </c>
      <c r="X10" s="746">
        <v>0</v>
      </c>
      <c r="Y10" s="746">
        <v>1</v>
      </c>
      <c r="Z10" s="746">
        <v>1</v>
      </c>
      <c r="AA10" s="746">
        <v>0</v>
      </c>
      <c r="AB10" s="746">
        <v>0</v>
      </c>
      <c r="AC10" s="746">
        <v>0</v>
      </c>
      <c r="AD10" s="746">
        <v>0</v>
      </c>
      <c r="AE10" s="746">
        <v>0</v>
      </c>
      <c r="AF10" s="746">
        <v>0</v>
      </c>
      <c r="AG10" s="752">
        <v>0</v>
      </c>
      <c r="AH10" s="750">
        <v>0</v>
      </c>
      <c r="AI10" s="752">
        <v>0</v>
      </c>
      <c r="AJ10" s="752">
        <v>0</v>
      </c>
      <c r="AK10" s="752">
        <v>0</v>
      </c>
      <c r="AL10" s="752">
        <v>0</v>
      </c>
      <c r="AM10" s="752">
        <v>0</v>
      </c>
      <c r="AN10" s="752">
        <v>0</v>
      </c>
      <c r="AO10" s="750">
        <v>0</v>
      </c>
    </row>
    <row r="11" spans="1:41" s="649" customFormat="1" ht="18.95" customHeight="1">
      <c r="A11" s="745" t="s">
        <v>5</v>
      </c>
      <c r="B11" s="746">
        <v>0</v>
      </c>
      <c r="C11" s="751">
        <f t="shared" si="0"/>
        <v>0</v>
      </c>
      <c r="D11" s="748">
        <v>0</v>
      </c>
      <c r="E11" s="746">
        <f t="shared" si="1"/>
        <v>0</v>
      </c>
      <c r="F11" s="746">
        <v>0</v>
      </c>
      <c r="G11" s="746">
        <v>0</v>
      </c>
      <c r="H11" s="746">
        <v>0</v>
      </c>
      <c r="I11" s="746">
        <v>0</v>
      </c>
      <c r="J11" s="746">
        <v>0</v>
      </c>
      <c r="K11" s="746">
        <f t="shared" si="2"/>
        <v>0</v>
      </c>
      <c r="L11" s="746">
        <v>0</v>
      </c>
      <c r="M11" s="746">
        <v>0</v>
      </c>
      <c r="N11" s="746">
        <v>0</v>
      </c>
      <c r="O11" s="746">
        <v>0</v>
      </c>
      <c r="P11" s="746">
        <v>0</v>
      </c>
      <c r="Q11" s="746">
        <f t="shared" si="3"/>
        <v>0</v>
      </c>
      <c r="R11" s="746">
        <v>0</v>
      </c>
      <c r="S11" s="748">
        <v>0</v>
      </c>
      <c r="T11" s="746">
        <v>0</v>
      </c>
      <c r="U11" s="746">
        <v>0</v>
      </c>
      <c r="V11" s="746">
        <v>0</v>
      </c>
      <c r="W11" s="746">
        <v>0</v>
      </c>
      <c r="X11" s="746">
        <v>0</v>
      </c>
      <c r="Y11" s="746">
        <v>0</v>
      </c>
      <c r="Z11" s="746">
        <v>0</v>
      </c>
      <c r="AA11" s="746">
        <v>0</v>
      </c>
      <c r="AB11" s="746">
        <v>0</v>
      </c>
      <c r="AC11" s="746">
        <v>0</v>
      </c>
      <c r="AD11" s="746">
        <v>0</v>
      </c>
      <c r="AE11" s="746">
        <v>0</v>
      </c>
      <c r="AF11" s="746">
        <v>0</v>
      </c>
      <c r="AG11" s="752">
        <v>0</v>
      </c>
      <c r="AH11" s="750">
        <v>0</v>
      </c>
      <c r="AI11" s="752">
        <v>0</v>
      </c>
      <c r="AJ11" s="752">
        <v>0</v>
      </c>
      <c r="AK11" s="752">
        <v>0</v>
      </c>
      <c r="AL11" s="752">
        <v>0</v>
      </c>
      <c r="AM11" s="752">
        <v>0</v>
      </c>
      <c r="AN11" s="752">
        <v>0</v>
      </c>
      <c r="AO11" s="750">
        <v>0</v>
      </c>
    </row>
    <row r="12" spans="1:41" s="649" customFormat="1" ht="18.95" customHeight="1" thickBot="1">
      <c r="A12" s="753" t="s">
        <v>6</v>
      </c>
      <c r="B12" s="754">
        <v>3</v>
      </c>
      <c r="C12" s="755">
        <f t="shared" si="0"/>
        <v>113</v>
      </c>
      <c r="D12" s="756">
        <v>19</v>
      </c>
      <c r="E12" s="757">
        <f t="shared" si="1"/>
        <v>19</v>
      </c>
      <c r="F12" s="754">
        <v>0</v>
      </c>
      <c r="G12" s="754">
        <v>19</v>
      </c>
      <c r="H12" s="754">
        <v>19</v>
      </c>
      <c r="I12" s="754">
        <v>0</v>
      </c>
      <c r="J12" s="754">
        <v>19</v>
      </c>
      <c r="K12" s="757">
        <f t="shared" si="2"/>
        <v>18</v>
      </c>
      <c r="L12" s="754">
        <v>1</v>
      </c>
      <c r="M12" s="754">
        <v>19</v>
      </c>
      <c r="N12" s="754">
        <v>19</v>
      </c>
      <c r="O12" s="754">
        <v>0</v>
      </c>
      <c r="P12" s="754">
        <v>19</v>
      </c>
      <c r="Q12" s="757">
        <f t="shared" si="3"/>
        <v>11</v>
      </c>
      <c r="R12" s="754">
        <v>8</v>
      </c>
      <c r="S12" s="756">
        <v>18</v>
      </c>
      <c r="T12" s="754">
        <v>18</v>
      </c>
      <c r="U12" s="754">
        <v>0</v>
      </c>
      <c r="V12" s="754">
        <v>0</v>
      </c>
      <c r="W12" s="754">
        <v>0</v>
      </c>
      <c r="X12" s="754">
        <v>0</v>
      </c>
      <c r="Y12" s="754">
        <v>0</v>
      </c>
      <c r="Z12" s="754">
        <v>0</v>
      </c>
      <c r="AA12" s="754">
        <v>0</v>
      </c>
      <c r="AB12" s="754">
        <v>0</v>
      </c>
      <c r="AC12" s="754">
        <v>0</v>
      </c>
      <c r="AD12" s="754">
        <v>0</v>
      </c>
      <c r="AE12" s="754">
        <v>0</v>
      </c>
      <c r="AF12" s="754">
        <v>0</v>
      </c>
      <c r="AG12" s="754">
        <v>0</v>
      </c>
      <c r="AH12" s="754">
        <v>0</v>
      </c>
      <c r="AI12" s="754">
        <v>0</v>
      </c>
      <c r="AJ12" s="754">
        <v>0</v>
      </c>
      <c r="AK12" s="754">
        <v>0</v>
      </c>
      <c r="AL12" s="754">
        <v>0</v>
      </c>
      <c r="AM12" s="754">
        <v>0</v>
      </c>
      <c r="AN12" s="754">
        <v>0</v>
      </c>
      <c r="AO12" s="754">
        <v>0</v>
      </c>
    </row>
    <row r="13" spans="1:41" s="663" customFormat="1" ht="9" hidden="1">
      <c r="A13" s="758"/>
      <c r="B13" s="759"/>
      <c r="C13" s="662"/>
      <c r="D13" s="662"/>
      <c r="E13" s="662"/>
      <c r="F13" s="662"/>
      <c r="G13" s="662"/>
      <c r="H13" s="662"/>
      <c r="I13" s="662"/>
      <c r="J13" s="662"/>
      <c r="K13" s="662"/>
      <c r="L13" s="662"/>
      <c r="M13" s="662"/>
      <c r="N13" s="662"/>
      <c r="O13" s="662"/>
      <c r="P13" s="662"/>
      <c r="Q13" s="662"/>
      <c r="R13" s="662"/>
      <c r="S13" s="662"/>
      <c r="T13" s="662"/>
      <c r="U13" s="662"/>
      <c r="V13" s="662"/>
      <c r="W13" s="662"/>
      <c r="X13" s="662"/>
    </row>
    <row r="14" spans="1:41" s="663" customFormat="1" ht="12" hidden="1" customHeight="1">
      <c r="A14" s="760"/>
      <c r="B14" s="761" t="s">
        <v>265</v>
      </c>
      <c r="C14" s="762"/>
      <c r="D14" s="762"/>
      <c r="E14" s="762"/>
      <c r="F14" s="762"/>
      <c r="G14" s="763"/>
      <c r="H14" s="764" t="s">
        <v>193</v>
      </c>
      <c r="I14" s="765" t="s">
        <v>173</v>
      </c>
      <c r="J14" s="765" t="s">
        <v>266</v>
      </c>
      <c r="K14" s="765" t="s">
        <v>172</v>
      </c>
      <c r="L14" s="765" t="s">
        <v>267</v>
      </c>
      <c r="M14" s="765" t="s">
        <v>170</v>
      </c>
      <c r="N14" s="765" t="s">
        <v>171</v>
      </c>
      <c r="O14" s="764" t="s">
        <v>123</v>
      </c>
      <c r="P14" s="764" t="s">
        <v>268</v>
      </c>
      <c r="Q14" s="764" t="s">
        <v>269</v>
      </c>
      <c r="R14" s="766" t="s">
        <v>49</v>
      </c>
      <c r="S14" s="767"/>
      <c r="T14" s="767"/>
      <c r="U14" s="767"/>
      <c r="V14" s="767"/>
      <c r="W14" s="767"/>
      <c r="X14" s="767"/>
    </row>
    <row r="15" spans="1:41" s="663" customFormat="1" ht="29.1" hidden="1" customHeight="1">
      <c r="A15" s="768"/>
      <c r="B15" s="769" t="s">
        <v>271</v>
      </c>
      <c r="C15" s="770"/>
      <c r="D15" s="771"/>
      <c r="E15" s="769" t="s">
        <v>272</v>
      </c>
      <c r="F15" s="770"/>
      <c r="G15" s="771"/>
      <c r="H15" s="772"/>
      <c r="I15" s="773"/>
      <c r="J15" s="773"/>
      <c r="K15" s="773"/>
      <c r="L15" s="773"/>
      <c r="M15" s="773"/>
      <c r="N15" s="773"/>
      <c r="O15" s="772"/>
      <c r="P15" s="772"/>
      <c r="Q15" s="772"/>
      <c r="R15" s="774"/>
      <c r="S15" s="775"/>
      <c r="T15" s="775"/>
      <c r="U15" s="775"/>
      <c r="V15" s="775"/>
      <c r="W15" s="775"/>
      <c r="X15" s="775"/>
    </row>
    <row r="16" spans="1:41" s="663" customFormat="1" ht="60" hidden="1" customHeight="1" thickBot="1">
      <c r="A16" s="776"/>
      <c r="B16" s="777" t="s">
        <v>7</v>
      </c>
      <c r="C16" s="777" t="s">
        <v>138</v>
      </c>
      <c r="D16" s="777" t="s">
        <v>139</v>
      </c>
      <c r="E16" s="777" t="s">
        <v>7</v>
      </c>
      <c r="F16" s="777" t="s">
        <v>138</v>
      </c>
      <c r="G16" s="777" t="s">
        <v>139</v>
      </c>
      <c r="H16" s="778"/>
      <c r="I16" s="779"/>
      <c r="J16" s="779"/>
      <c r="K16" s="779"/>
      <c r="L16" s="779"/>
      <c r="M16" s="779"/>
      <c r="N16" s="779"/>
      <c r="O16" s="778"/>
      <c r="P16" s="778"/>
      <c r="Q16" s="778"/>
      <c r="R16" s="780"/>
      <c r="S16" s="781"/>
      <c r="T16" s="781"/>
      <c r="U16" s="781"/>
      <c r="V16" s="781"/>
      <c r="W16" s="781"/>
      <c r="X16" s="781"/>
    </row>
    <row r="17" spans="1:24" s="649" customFormat="1" ht="18.95" hidden="1" customHeight="1">
      <c r="A17" s="782" t="s">
        <v>7</v>
      </c>
      <c r="B17" s="783">
        <v>1</v>
      </c>
      <c r="C17" s="783">
        <v>1</v>
      </c>
      <c r="D17" s="783">
        <v>0</v>
      </c>
      <c r="E17" s="783">
        <v>0</v>
      </c>
      <c r="F17" s="783">
        <v>0</v>
      </c>
      <c r="G17" s="783">
        <v>0</v>
      </c>
      <c r="H17" s="783">
        <v>0</v>
      </c>
      <c r="I17" s="783">
        <v>20</v>
      </c>
      <c r="J17" s="783">
        <v>23</v>
      </c>
      <c r="K17" s="783">
        <v>23</v>
      </c>
      <c r="L17" s="783">
        <v>23</v>
      </c>
      <c r="M17" s="783">
        <v>23</v>
      </c>
      <c r="N17" s="783">
        <v>14</v>
      </c>
      <c r="O17" s="783">
        <v>0</v>
      </c>
      <c r="P17" s="783">
        <v>0</v>
      </c>
      <c r="Q17" s="783">
        <v>0</v>
      </c>
      <c r="R17" s="783">
        <v>3</v>
      </c>
      <c r="S17" s="784"/>
      <c r="T17" s="784"/>
      <c r="U17" s="784"/>
      <c r="V17" s="784"/>
      <c r="W17" s="784"/>
      <c r="X17" s="784"/>
    </row>
    <row r="18" spans="1:24" s="649" customFormat="1" ht="18.95" hidden="1" customHeight="1">
      <c r="A18" s="785" t="s">
        <v>0</v>
      </c>
      <c r="B18" s="786">
        <v>0</v>
      </c>
      <c r="C18" s="786">
        <v>0</v>
      </c>
      <c r="D18" s="786">
        <v>0</v>
      </c>
      <c r="E18" s="786">
        <v>0</v>
      </c>
      <c r="F18" s="786">
        <v>0</v>
      </c>
      <c r="G18" s="786">
        <v>0</v>
      </c>
      <c r="H18" s="786">
        <v>0</v>
      </c>
      <c r="I18" s="786">
        <v>0</v>
      </c>
      <c r="J18" s="786">
        <v>0</v>
      </c>
      <c r="K18" s="786">
        <v>0</v>
      </c>
      <c r="L18" s="786">
        <v>0</v>
      </c>
      <c r="M18" s="786">
        <v>0</v>
      </c>
      <c r="N18" s="786">
        <v>0</v>
      </c>
      <c r="O18" s="787">
        <v>0</v>
      </c>
      <c r="P18" s="787">
        <v>0</v>
      </c>
      <c r="Q18" s="787">
        <v>0</v>
      </c>
      <c r="R18" s="157">
        <v>0</v>
      </c>
      <c r="S18" s="788"/>
      <c r="T18" s="788"/>
      <c r="U18" s="788"/>
      <c r="V18" s="788"/>
      <c r="W18" s="788"/>
      <c r="X18" s="788"/>
    </row>
    <row r="19" spans="1:24" s="649" customFormat="1" ht="18.95" hidden="1" customHeight="1">
      <c r="A19" s="785" t="s">
        <v>1</v>
      </c>
      <c r="B19" s="786">
        <v>0</v>
      </c>
      <c r="C19" s="786">
        <v>0</v>
      </c>
      <c r="D19" s="786">
        <v>0</v>
      </c>
      <c r="E19" s="786">
        <v>0</v>
      </c>
      <c r="F19" s="786">
        <v>0</v>
      </c>
      <c r="G19" s="786">
        <v>0</v>
      </c>
      <c r="H19" s="786">
        <v>0</v>
      </c>
      <c r="I19" s="786">
        <v>0</v>
      </c>
      <c r="J19" s="158">
        <v>0</v>
      </c>
      <c r="K19" s="157">
        <v>0</v>
      </c>
      <c r="L19" s="158">
        <v>0</v>
      </c>
      <c r="M19" s="158">
        <v>0</v>
      </c>
      <c r="N19" s="158">
        <v>0</v>
      </c>
      <c r="O19" s="158">
        <v>0</v>
      </c>
      <c r="P19" s="158">
        <v>0</v>
      </c>
      <c r="Q19" s="158">
        <v>0</v>
      </c>
      <c r="R19" s="157">
        <v>0</v>
      </c>
      <c r="S19" s="788"/>
      <c r="T19" s="788"/>
      <c r="U19" s="788"/>
      <c r="V19" s="788"/>
      <c r="W19" s="788"/>
      <c r="X19" s="788"/>
    </row>
    <row r="20" spans="1:24" s="649" customFormat="1" ht="18.95" hidden="1" customHeight="1">
      <c r="A20" s="785" t="s">
        <v>2</v>
      </c>
      <c r="B20" s="786">
        <v>0</v>
      </c>
      <c r="C20" s="786">
        <v>0</v>
      </c>
      <c r="D20" s="786">
        <v>0</v>
      </c>
      <c r="E20" s="786">
        <v>0</v>
      </c>
      <c r="F20" s="786">
        <v>0</v>
      </c>
      <c r="G20" s="786">
        <v>0</v>
      </c>
      <c r="H20" s="786">
        <v>0</v>
      </c>
      <c r="I20" s="786">
        <v>0</v>
      </c>
      <c r="J20" s="158">
        <v>0</v>
      </c>
      <c r="K20" s="158">
        <v>0</v>
      </c>
      <c r="L20" s="158">
        <v>0</v>
      </c>
      <c r="M20" s="158">
        <v>0</v>
      </c>
      <c r="N20" s="158">
        <v>0</v>
      </c>
      <c r="O20" s="158">
        <v>0</v>
      </c>
      <c r="P20" s="158">
        <v>0</v>
      </c>
      <c r="Q20" s="158">
        <v>0</v>
      </c>
      <c r="R20" s="157">
        <v>0</v>
      </c>
      <c r="S20" s="788"/>
      <c r="T20" s="788"/>
      <c r="U20" s="788"/>
      <c r="V20" s="788"/>
      <c r="W20" s="788"/>
      <c r="X20" s="788"/>
    </row>
    <row r="21" spans="1:24" s="649" customFormat="1" ht="18.95" hidden="1" customHeight="1">
      <c r="A21" s="785" t="s">
        <v>3</v>
      </c>
      <c r="B21" s="786">
        <v>0</v>
      </c>
      <c r="C21" s="786">
        <v>0</v>
      </c>
      <c r="D21" s="786">
        <v>0</v>
      </c>
      <c r="E21" s="786">
        <v>0</v>
      </c>
      <c r="F21" s="786">
        <v>0</v>
      </c>
      <c r="G21" s="786">
        <v>0</v>
      </c>
      <c r="H21" s="786">
        <v>0</v>
      </c>
      <c r="I21" s="786">
        <v>20</v>
      </c>
      <c r="J21" s="786">
        <v>23</v>
      </c>
      <c r="K21" s="786">
        <v>23</v>
      </c>
      <c r="L21" s="786">
        <v>23</v>
      </c>
      <c r="M21" s="786">
        <v>23</v>
      </c>
      <c r="N21" s="786">
        <v>14</v>
      </c>
      <c r="O21" s="158">
        <v>0</v>
      </c>
      <c r="P21" s="158">
        <v>0</v>
      </c>
      <c r="Q21" s="158">
        <v>0</v>
      </c>
      <c r="R21" s="157">
        <v>3</v>
      </c>
      <c r="S21" s="788"/>
      <c r="T21" s="788"/>
      <c r="U21" s="788"/>
      <c r="V21" s="788"/>
      <c r="W21" s="788"/>
      <c r="X21" s="788"/>
    </row>
    <row r="22" spans="1:24" s="649" customFormat="1" ht="18.95" hidden="1" customHeight="1">
      <c r="A22" s="785" t="s">
        <v>4</v>
      </c>
      <c r="B22" s="786">
        <v>1</v>
      </c>
      <c r="C22" s="786">
        <v>1</v>
      </c>
      <c r="D22" s="786">
        <v>0</v>
      </c>
      <c r="E22" s="786">
        <v>0</v>
      </c>
      <c r="F22" s="786">
        <v>0</v>
      </c>
      <c r="G22" s="786">
        <v>0</v>
      </c>
      <c r="H22" s="786">
        <v>0</v>
      </c>
      <c r="I22" s="786">
        <v>0</v>
      </c>
      <c r="J22" s="158">
        <v>0</v>
      </c>
      <c r="K22" s="157">
        <v>0</v>
      </c>
      <c r="L22" s="158">
        <v>0</v>
      </c>
      <c r="M22" s="158">
        <v>0</v>
      </c>
      <c r="N22" s="158">
        <v>0</v>
      </c>
      <c r="O22" s="158">
        <v>0</v>
      </c>
      <c r="P22" s="158">
        <v>0</v>
      </c>
      <c r="Q22" s="158">
        <v>0</v>
      </c>
      <c r="R22" s="157">
        <v>0</v>
      </c>
      <c r="S22" s="788"/>
      <c r="T22" s="788"/>
      <c r="U22" s="788"/>
      <c r="V22" s="788"/>
      <c r="W22" s="788"/>
      <c r="X22" s="788"/>
    </row>
    <row r="23" spans="1:24" s="649" customFormat="1" ht="18.95" hidden="1" customHeight="1">
      <c r="A23" s="785" t="s">
        <v>5</v>
      </c>
      <c r="B23" s="786">
        <v>0</v>
      </c>
      <c r="C23" s="786">
        <v>0</v>
      </c>
      <c r="D23" s="786">
        <v>0</v>
      </c>
      <c r="E23" s="786">
        <v>0</v>
      </c>
      <c r="F23" s="786">
        <v>0</v>
      </c>
      <c r="G23" s="786">
        <v>0</v>
      </c>
      <c r="H23" s="786">
        <v>0</v>
      </c>
      <c r="I23" s="786">
        <v>0</v>
      </c>
      <c r="J23" s="158">
        <v>0</v>
      </c>
      <c r="K23" s="157">
        <v>0</v>
      </c>
      <c r="L23" s="158">
        <v>0</v>
      </c>
      <c r="M23" s="158">
        <v>0</v>
      </c>
      <c r="N23" s="158">
        <v>0</v>
      </c>
      <c r="O23" s="158">
        <v>0</v>
      </c>
      <c r="P23" s="158">
        <v>0</v>
      </c>
      <c r="Q23" s="158">
        <v>0</v>
      </c>
      <c r="R23" s="157">
        <v>0</v>
      </c>
      <c r="S23" s="788"/>
      <c r="T23" s="788"/>
      <c r="U23" s="788"/>
      <c r="V23" s="788"/>
      <c r="W23" s="788"/>
      <c r="X23" s="788"/>
    </row>
    <row r="24" spans="1:24" s="649" customFormat="1" ht="18.95" hidden="1" customHeight="1" thickBot="1">
      <c r="A24" s="789" t="s">
        <v>6</v>
      </c>
      <c r="B24" s="790">
        <v>0</v>
      </c>
      <c r="C24" s="790">
        <v>0</v>
      </c>
      <c r="D24" s="790">
        <v>0</v>
      </c>
      <c r="E24" s="790">
        <v>0</v>
      </c>
      <c r="F24" s="790">
        <v>0</v>
      </c>
      <c r="G24" s="790">
        <v>0</v>
      </c>
      <c r="H24" s="790">
        <v>0</v>
      </c>
      <c r="I24" s="790">
        <v>0</v>
      </c>
      <c r="J24" s="790">
        <v>0</v>
      </c>
      <c r="K24" s="790">
        <v>0</v>
      </c>
      <c r="L24" s="790">
        <v>0</v>
      </c>
      <c r="M24" s="790">
        <v>0</v>
      </c>
      <c r="N24" s="790">
        <v>0</v>
      </c>
      <c r="O24" s="790">
        <v>0</v>
      </c>
      <c r="P24" s="790">
        <v>0</v>
      </c>
      <c r="Q24" s="790">
        <v>0</v>
      </c>
      <c r="R24" s="790">
        <v>0</v>
      </c>
      <c r="S24" s="788"/>
      <c r="T24" s="788"/>
      <c r="U24" s="788"/>
      <c r="V24" s="788"/>
      <c r="W24" s="788"/>
      <c r="X24" s="788"/>
    </row>
    <row r="25" spans="1:24" s="792" customFormat="1" ht="5.0999999999999996" hidden="1" customHeight="1">
      <c r="A25" s="791"/>
      <c r="B25" s="788"/>
      <c r="C25" s="788"/>
      <c r="D25" s="788"/>
      <c r="E25" s="788"/>
      <c r="F25" s="788"/>
      <c r="G25" s="788"/>
      <c r="H25" s="788"/>
      <c r="I25" s="788"/>
      <c r="J25" s="788"/>
      <c r="K25" s="788"/>
      <c r="L25" s="788"/>
      <c r="M25" s="788"/>
      <c r="N25" s="788"/>
      <c r="O25" s="788"/>
      <c r="P25" s="788"/>
      <c r="Q25" s="788"/>
      <c r="R25" s="788"/>
      <c r="S25" s="788"/>
      <c r="T25" s="788"/>
      <c r="U25" s="788"/>
      <c r="V25" s="788"/>
      <c r="W25" s="788"/>
      <c r="X25" s="788"/>
    </row>
    <row r="26" spans="1:24" s="663" customFormat="1" ht="37.5" customHeight="1">
      <c r="A26" s="793" t="s">
        <v>273</v>
      </c>
      <c r="B26" s="793"/>
      <c r="C26" s="793"/>
      <c r="D26" s="793"/>
      <c r="E26" s="793"/>
      <c r="F26" s="793"/>
      <c r="G26" s="793"/>
      <c r="H26" s="793"/>
      <c r="I26" s="793"/>
      <c r="J26" s="793"/>
      <c r="K26" s="793"/>
      <c r="L26" s="793"/>
      <c r="M26" s="793"/>
      <c r="N26" s="793"/>
      <c r="O26" s="793"/>
      <c r="P26" s="793"/>
      <c r="Q26" s="793"/>
      <c r="R26" s="793"/>
      <c r="S26" s="794"/>
      <c r="T26" s="794"/>
      <c r="U26" s="794"/>
      <c r="V26" s="794"/>
      <c r="W26" s="794"/>
      <c r="X26" s="794"/>
    </row>
    <row r="27" spans="1:24" s="663" customFormat="1" ht="15" customHeight="1">
      <c r="A27" s="795" t="s">
        <v>274</v>
      </c>
      <c r="B27" s="759"/>
      <c r="C27" s="662"/>
      <c r="D27" s="662"/>
      <c r="E27" s="662"/>
      <c r="F27" s="662"/>
      <c r="G27" s="662"/>
      <c r="H27" s="662"/>
      <c r="I27" s="662"/>
      <c r="J27" s="662"/>
      <c r="K27" s="662"/>
      <c r="L27" s="662"/>
      <c r="M27" s="662"/>
      <c r="N27" s="662"/>
      <c r="O27" s="662"/>
      <c r="P27" s="662"/>
      <c r="Q27" s="662"/>
      <c r="R27" s="662"/>
      <c r="S27" s="662"/>
      <c r="T27" s="662"/>
      <c r="U27" s="662"/>
      <c r="V27" s="662"/>
      <c r="W27" s="662"/>
      <c r="X27" s="662"/>
    </row>
  </sheetData>
  <mergeCells count="42">
    <mergeCell ref="R14:R16"/>
    <mergeCell ref="B15:D15"/>
    <mergeCell ref="E15:G15"/>
    <mergeCell ref="A26:R26"/>
    <mergeCell ref="L14:L16"/>
    <mergeCell ref="M14:M16"/>
    <mergeCell ref="N14:N16"/>
    <mergeCell ref="O14:O16"/>
    <mergeCell ref="P14:P16"/>
    <mergeCell ref="Q14:Q16"/>
    <mergeCell ref="A14:A16"/>
    <mergeCell ref="B14:G14"/>
    <mergeCell ref="H14:H16"/>
    <mergeCell ref="I14:I16"/>
    <mergeCell ref="J14:J16"/>
    <mergeCell ref="K14:K16"/>
    <mergeCell ref="AK2:AK4"/>
    <mergeCell ref="AL2:AL4"/>
    <mergeCell ref="AM2:AM4"/>
    <mergeCell ref="AN2:AN4"/>
    <mergeCell ref="AO2:AO4"/>
    <mergeCell ref="D3:F3"/>
    <mergeCell ref="G3:I3"/>
    <mergeCell ref="J3:L3"/>
    <mergeCell ref="M3:O3"/>
    <mergeCell ref="P3:R3"/>
    <mergeCell ref="AE2:AE4"/>
    <mergeCell ref="AF2:AF4"/>
    <mergeCell ref="AG2:AG4"/>
    <mergeCell ref="AH2:AH4"/>
    <mergeCell ref="AI2:AI4"/>
    <mergeCell ref="AJ2:AJ4"/>
    <mergeCell ref="A1:M1"/>
    <mergeCell ref="A2:A4"/>
    <mergeCell ref="B2:B4"/>
    <mergeCell ref="C2:C4"/>
    <mergeCell ref="J2:R2"/>
    <mergeCell ref="Y2:AD2"/>
    <mergeCell ref="S3:U3"/>
    <mergeCell ref="V3:X3"/>
    <mergeCell ref="Y3:AA3"/>
    <mergeCell ref="AB3:AD3"/>
  </mergeCells>
  <phoneticPr fontId="2"/>
  <printOptions horizontalCentered="1"/>
  <pageMargins left="0.47244094488188981" right="0.47244094488188981" top="0.70866141732283472" bottom="0.70866141732283472" header="0" footer="0"/>
  <pageSetup paperSize="9" fitToHeight="0" orientation="portrait" horizontalDpi="4294967292" r:id="rId1"/>
  <headerFooter alignWithMargins="0"/>
  <colBreaks count="1" manualBreakCount="1">
    <brk id="18" max="2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8"/>
  <sheetViews>
    <sheetView showGridLines="0" showWhiteSpace="0" zoomScaleNormal="100" zoomScaleSheetLayoutView="100" workbookViewId="0"/>
  </sheetViews>
  <sheetFormatPr defaultColWidth="8.875" defaultRowHeight="13.5"/>
  <cols>
    <col min="1" max="1" width="7.25" style="797" customWidth="1"/>
    <col min="2" max="2" width="4.5" style="797" customWidth="1"/>
    <col min="3" max="3" width="5.125" style="797" customWidth="1"/>
    <col min="4" max="5" width="4.125" style="797" customWidth="1"/>
    <col min="6" max="7" width="5" style="797" customWidth="1"/>
    <col min="8" max="9" width="5.5" style="797" customWidth="1"/>
    <col min="10" max="11" width="4.125" style="797" customWidth="1"/>
    <col min="12" max="15" width="5.375" style="797" customWidth="1"/>
    <col min="16" max="29" width="4.125" style="797" customWidth="1"/>
    <col min="30" max="31" width="4.5" style="797" customWidth="1"/>
    <col min="32" max="41" width="4.125" style="797" customWidth="1"/>
    <col min="42" max="80" width="6.625" style="797" customWidth="1"/>
    <col min="81" max="16384" width="8.875" style="797"/>
  </cols>
  <sheetData>
    <row r="1" spans="1:100" ht="15" customHeight="1">
      <c r="A1" s="796" t="s">
        <v>275</v>
      </c>
    </row>
    <row r="2" spans="1:100" s="805" customFormat="1" ht="12.6" customHeight="1" thickBot="1">
      <c r="A2" s="798" t="s">
        <v>276</v>
      </c>
      <c r="B2" s="799"/>
      <c r="C2" s="800"/>
      <c r="D2" s="801"/>
      <c r="E2" s="802"/>
      <c r="F2" s="801"/>
      <c r="G2" s="802"/>
      <c r="H2" s="801"/>
      <c r="I2" s="802"/>
      <c r="J2" s="801"/>
      <c r="K2" s="802"/>
      <c r="L2" s="801"/>
      <c r="M2" s="802"/>
      <c r="N2" s="801"/>
      <c r="O2" s="802"/>
      <c r="P2" s="803"/>
      <c r="Q2" s="804"/>
      <c r="T2" s="806"/>
      <c r="U2" s="806"/>
      <c r="V2" s="807"/>
      <c r="W2" s="807"/>
      <c r="X2" s="807"/>
      <c r="Y2" s="807"/>
      <c r="Z2" s="807"/>
      <c r="AA2" s="807"/>
      <c r="AB2" s="807"/>
      <c r="AC2" s="807"/>
      <c r="AD2" s="807"/>
      <c r="AE2" s="807"/>
      <c r="AF2" s="807"/>
      <c r="AG2" s="807"/>
      <c r="AH2" s="807"/>
      <c r="AI2" s="807"/>
      <c r="AJ2" s="807"/>
      <c r="AK2" s="807"/>
      <c r="AL2" s="807"/>
      <c r="AM2" s="807"/>
      <c r="AN2" s="808"/>
      <c r="AO2" s="807"/>
      <c r="AP2" s="807"/>
      <c r="AQ2" s="807"/>
      <c r="AR2" s="807"/>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7"/>
      <c r="BV2" s="807"/>
      <c r="BW2" s="807"/>
      <c r="BX2" s="807"/>
      <c r="BY2" s="807"/>
      <c r="BZ2" s="807"/>
      <c r="CA2" s="807"/>
      <c r="CB2" s="807"/>
      <c r="CC2" s="807"/>
      <c r="CD2" s="807"/>
      <c r="CE2" s="807"/>
      <c r="CF2" s="807"/>
      <c r="CG2" s="807"/>
      <c r="CH2" s="807"/>
    </row>
    <row r="3" spans="1:100" s="817" customFormat="1" ht="12" customHeight="1">
      <c r="A3" s="809"/>
      <c r="B3" s="810">
        <v>1</v>
      </c>
      <c r="C3" s="811">
        <v>2</v>
      </c>
      <c r="D3" s="812">
        <v>3</v>
      </c>
      <c r="E3" s="813"/>
      <c r="F3" s="812">
        <v>4</v>
      </c>
      <c r="G3" s="813"/>
      <c r="H3" s="812">
        <v>5</v>
      </c>
      <c r="I3" s="813"/>
      <c r="J3" s="812">
        <v>6</v>
      </c>
      <c r="K3" s="813"/>
      <c r="L3" s="812">
        <v>7</v>
      </c>
      <c r="M3" s="813"/>
      <c r="N3" s="812">
        <v>8</v>
      </c>
      <c r="O3" s="813"/>
      <c r="P3" s="812">
        <v>9</v>
      </c>
      <c r="Q3" s="813"/>
      <c r="R3" s="812">
        <v>10</v>
      </c>
      <c r="S3" s="813"/>
      <c r="T3" s="814">
        <v>11</v>
      </c>
      <c r="U3" s="815"/>
      <c r="V3" s="813">
        <v>12</v>
      </c>
      <c r="W3" s="813"/>
      <c r="X3" s="812">
        <v>13</v>
      </c>
      <c r="Y3" s="813"/>
      <c r="Z3" s="812">
        <v>14</v>
      </c>
      <c r="AA3" s="813"/>
      <c r="AB3" s="812">
        <v>15</v>
      </c>
      <c r="AC3" s="813"/>
      <c r="AD3" s="812">
        <v>16</v>
      </c>
      <c r="AE3" s="813"/>
      <c r="AF3" s="812">
        <v>17</v>
      </c>
      <c r="AG3" s="813"/>
      <c r="AH3" s="812">
        <v>18</v>
      </c>
      <c r="AI3" s="813"/>
      <c r="AJ3" s="812">
        <v>19</v>
      </c>
      <c r="AK3" s="813"/>
      <c r="AL3" s="812">
        <v>20</v>
      </c>
      <c r="AM3" s="813"/>
      <c r="AN3" s="816">
        <v>21</v>
      </c>
      <c r="AO3" s="814"/>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row>
    <row r="4" spans="1:100" s="829" customFormat="1" ht="38.1" customHeight="1">
      <c r="A4" s="819"/>
      <c r="B4" s="820" t="s">
        <v>205</v>
      </c>
      <c r="C4" s="820" t="s">
        <v>277</v>
      </c>
      <c r="D4" s="821" t="s">
        <v>278</v>
      </c>
      <c r="E4" s="822"/>
      <c r="F4" s="823" t="s">
        <v>279</v>
      </c>
      <c r="G4" s="824"/>
      <c r="H4" s="821" t="s">
        <v>280</v>
      </c>
      <c r="I4" s="822"/>
      <c r="J4" s="821" t="s">
        <v>281</v>
      </c>
      <c r="K4" s="822"/>
      <c r="L4" s="821" t="s">
        <v>282</v>
      </c>
      <c r="M4" s="822"/>
      <c r="N4" s="821" t="s">
        <v>283</v>
      </c>
      <c r="O4" s="822"/>
      <c r="P4" s="821" t="s">
        <v>284</v>
      </c>
      <c r="Q4" s="822"/>
      <c r="R4" s="821" t="s">
        <v>285</v>
      </c>
      <c r="S4" s="822"/>
      <c r="T4" s="825" t="s">
        <v>286</v>
      </c>
      <c r="U4" s="826"/>
      <c r="V4" s="822" t="s">
        <v>287</v>
      </c>
      <c r="W4" s="822"/>
      <c r="X4" s="821" t="s">
        <v>288</v>
      </c>
      <c r="Y4" s="822"/>
      <c r="Z4" s="821" t="s">
        <v>289</v>
      </c>
      <c r="AA4" s="822"/>
      <c r="AB4" s="823" t="s">
        <v>290</v>
      </c>
      <c r="AC4" s="824"/>
      <c r="AD4" s="823" t="s">
        <v>291</v>
      </c>
      <c r="AE4" s="824"/>
      <c r="AF4" s="823" t="s">
        <v>292</v>
      </c>
      <c r="AG4" s="824"/>
      <c r="AH4" s="823" t="s">
        <v>293</v>
      </c>
      <c r="AI4" s="824"/>
      <c r="AJ4" s="821" t="s">
        <v>294</v>
      </c>
      <c r="AK4" s="822"/>
      <c r="AL4" s="823" t="s">
        <v>295</v>
      </c>
      <c r="AM4" s="824"/>
      <c r="AN4" s="827" t="s">
        <v>296</v>
      </c>
      <c r="AO4" s="828"/>
      <c r="BJ4" s="830"/>
      <c r="BK4" s="830"/>
      <c r="BL4" s="830"/>
      <c r="BM4" s="830"/>
      <c r="BN4" s="830"/>
      <c r="BO4" s="830"/>
      <c r="BP4" s="830"/>
      <c r="BQ4" s="831"/>
      <c r="BR4" s="831"/>
      <c r="BS4" s="830"/>
      <c r="BT4" s="830"/>
      <c r="BU4" s="830"/>
      <c r="BV4" s="830"/>
      <c r="BW4" s="830"/>
      <c r="BX4" s="830"/>
      <c r="BY4" s="830"/>
      <c r="BZ4" s="830"/>
      <c r="CA4" s="830"/>
      <c r="CB4" s="830"/>
      <c r="CC4" s="775"/>
      <c r="CD4" s="775"/>
      <c r="CE4" s="830"/>
      <c r="CF4" s="830"/>
      <c r="CG4" s="830"/>
      <c r="CH4" s="830"/>
      <c r="CI4" s="830"/>
      <c r="CJ4" s="830"/>
      <c r="CK4" s="830"/>
      <c r="CL4" s="830"/>
      <c r="CM4" s="830"/>
      <c r="CN4" s="830"/>
      <c r="CO4" s="830"/>
      <c r="CP4" s="830"/>
      <c r="CQ4" s="830"/>
      <c r="CR4" s="830"/>
      <c r="CS4" s="830"/>
      <c r="CT4" s="830"/>
      <c r="CU4" s="830"/>
      <c r="CV4" s="830"/>
    </row>
    <row r="5" spans="1:100" s="829" customFormat="1" ht="35.1" customHeight="1">
      <c r="A5" s="832"/>
      <c r="B5" s="820"/>
      <c r="C5" s="820"/>
      <c r="D5" s="833"/>
      <c r="E5" s="834"/>
      <c r="F5" s="835" t="s">
        <v>297</v>
      </c>
      <c r="G5" s="836"/>
      <c r="H5" s="833"/>
      <c r="I5" s="834"/>
      <c r="J5" s="833"/>
      <c r="K5" s="834"/>
      <c r="L5" s="833"/>
      <c r="M5" s="834"/>
      <c r="N5" s="833"/>
      <c r="O5" s="834"/>
      <c r="P5" s="833"/>
      <c r="Q5" s="834"/>
      <c r="R5" s="833"/>
      <c r="S5" s="834"/>
      <c r="T5" s="834"/>
      <c r="U5" s="837"/>
      <c r="V5" s="834"/>
      <c r="W5" s="834"/>
      <c r="X5" s="833"/>
      <c r="Y5" s="834"/>
      <c r="Z5" s="833"/>
      <c r="AA5" s="834"/>
      <c r="AB5" s="838" t="s">
        <v>298</v>
      </c>
      <c r="AC5" s="839"/>
      <c r="AD5" s="838" t="s">
        <v>299</v>
      </c>
      <c r="AE5" s="839"/>
      <c r="AF5" s="838" t="s">
        <v>298</v>
      </c>
      <c r="AG5" s="839"/>
      <c r="AH5" s="838" t="s">
        <v>299</v>
      </c>
      <c r="AI5" s="839"/>
      <c r="AJ5" s="833"/>
      <c r="AK5" s="834"/>
      <c r="AL5" s="838" t="s">
        <v>300</v>
      </c>
      <c r="AM5" s="839"/>
      <c r="AN5" s="838" t="s">
        <v>301</v>
      </c>
      <c r="AO5" s="839"/>
      <c r="BJ5" s="830"/>
      <c r="BK5" s="830"/>
      <c r="BL5" s="830"/>
      <c r="BM5" s="840"/>
      <c r="BN5" s="840"/>
      <c r="BO5" s="840"/>
      <c r="BP5" s="840"/>
      <c r="BQ5" s="830"/>
      <c r="BR5" s="830"/>
      <c r="BS5" s="830"/>
      <c r="BT5" s="830"/>
      <c r="BU5" s="830"/>
      <c r="BV5" s="830"/>
      <c r="BW5" s="830"/>
      <c r="BX5" s="830"/>
      <c r="BY5" s="830"/>
      <c r="BZ5" s="830"/>
      <c r="CA5" s="830"/>
      <c r="CB5" s="830"/>
      <c r="CC5" s="775"/>
      <c r="CD5" s="775"/>
      <c r="CE5" s="830"/>
      <c r="CF5" s="830"/>
      <c r="CG5" s="830"/>
      <c r="CH5" s="830"/>
      <c r="CI5" s="830"/>
      <c r="CJ5" s="830"/>
      <c r="CK5" s="830"/>
      <c r="CL5" s="830"/>
      <c r="CM5" s="830"/>
      <c r="CN5" s="830"/>
      <c r="CO5" s="830"/>
      <c r="CP5" s="830"/>
      <c r="CQ5" s="830"/>
      <c r="CR5" s="830"/>
      <c r="CS5" s="830"/>
      <c r="CT5" s="830"/>
      <c r="CU5" s="830"/>
      <c r="CV5" s="830"/>
    </row>
    <row r="6" spans="1:100" s="849" customFormat="1" ht="23.1" customHeight="1" thickBot="1">
      <c r="A6" s="841"/>
      <c r="B6" s="842"/>
      <c r="C6" s="842"/>
      <c r="D6" s="843" t="s">
        <v>7</v>
      </c>
      <c r="E6" s="844" t="s">
        <v>302</v>
      </c>
      <c r="F6" s="844" t="s">
        <v>303</v>
      </c>
      <c r="G6" s="845" t="s">
        <v>302</v>
      </c>
      <c r="H6" s="843" t="s">
        <v>303</v>
      </c>
      <c r="I6" s="845" t="s">
        <v>302</v>
      </c>
      <c r="J6" s="843" t="s">
        <v>303</v>
      </c>
      <c r="K6" s="845" t="s">
        <v>302</v>
      </c>
      <c r="L6" s="843" t="s">
        <v>303</v>
      </c>
      <c r="M6" s="845" t="s">
        <v>302</v>
      </c>
      <c r="N6" s="843" t="s">
        <v>303</v>
      </c>
      <c r="O6" s="845" t="s">
        <v>302</v>
      </c>
      <c r="P6" s="843" t="s">
        <v>303</v>
      </c>
      <c r="Q6" s="845" t="s">
        <v>302</v>
      </c>
      <c r="R6" s="843" t="s">
        <v>303</v>
      </c>
      <c r="S6" s="845" t="s">
        <v>302</v>
      </c>
      <c r="T6" s="846" t="s">
        <v>303</v>
      </c>
      <c r="U6" s="847" t="s">
        <v>302</v>
      </c>
      <c r="V6" s="848" t="s">
        <v>303</v>
      </c>
      <c r="W6" s="844" t="s">
        <v>302</v>
      </c>
      <c r="X6" s="846" t="s">
        <v>303</v>
      </c>
      <c r="Y6" s="844" t="s">
        <v>302</v>
      </c>
      <c r="Z6" s="846" t="s">
        <v>303</v>
      </c>
      <c r="AA6" s="844" t="s">
        <v>302</v>
      </c>
      <c r="AB6" s="846" t="s">
        <v>303</v>
      </c>
      <c r="AC6" s="844" t="s">
        <v>302</v>
      </c>
      <c r="AD6" s="846" t="s">
        <v>303</v>
      </c>
      <c r="AE6" s="844" t="s">
        <v>302</v>
      </c>
      <c r="AF6" s="846" t="s">
        <v>303</v>
      </c>
      <c r="AG6" s="844" t="s">
        <v>302</v>
      </c>
      <c r="AH6" s="846" t="s">
        <v>303</v>
      </c>
      <c r="AI6" s="844" t="s">
        <v>302</v>
      </c>
      <c r="AJ6" s="846" t="s">
        <v>303</v>
      </c>
      <c r="AK6" s="845" t="s">
        <v>302</v>
      </c>
      <c r="AL6" s="843" t="s">
        <v>303</v>
      </c>
      <c r="AM6" s="845" t="s">
        <v>302</v>
      </c>
      <c r="AN6" s="843" t="s">
        <v>303</v>
      </c>
      <c r="AO6" s="845" t="s">
        <v>302</v>
      </c>
      <c r="BJ6" s="850"/>
      <c r="BK6" s="850"/>
      <c r="BL6" s="850"/>
      <c r="BM6" s="850"/>
      <c r="BN6" s="850"/>
      <c r="BO6" s="850"/>
      <c r="BP6" s="850"/>
      <c r="BQ6" s="850"/>
      <c r="BR6" s="850"/>
      <c r="BS6" s="850"/>
      <c r="BT6" s="850"/>
      <c r="BU6" s="850"/>
      <c r="BV6" s="850"/>
      <c r="BW6" s="850"/>
      <c r="BX6" s="850"/>
      <c r="BY6" s="850"/>
      <c r="BZ6" s="850"/>
      <c r="CA6" s="850"/>
      <c r="CB6" s="850"/>
      <c r="CC6" s="850"/>
      <c r="CD6" s="850"/>
      <c r="CE6" s="850"/>
      <c r="CF6" s="850"/>
      <c r="CG6" s="850"/>
      <c r="CH6" s="850"/>
      <c r="CI6" s="850"/>
      <c r="CJ6" s="850"/>
      <c r="CK6" s="850"/>
      <c r="CL6" s="850"/>
      <c r="CM6" s="850"/>
      <c r="CN6" s="850"/>
      <c r="CO6" s="850"/>
      <c r="CP6" s="850"/>
      <c r="CQ6" s="850"/>
      <c r="CR6" s="850"/>
      <c r="CS6" s="850"/>
      <c r="CT6" s="850"/>
      <c r="CU6" s="850"/>
      <c r="CV6" s="850"/>
    </row>
    <row r="7" spans="1:100" s="849" customFormat="1" ht="12" customHeight="1" thickBot="1">
      <c r="A7" s="851"/>
      <c r="B7" s="852"/>
      <c r="C7" s="853"/>
      <c r="D7" s="853" t="s">
        <v>304</v>
      </c>
      <c r="E7" s="853" t="s">
        <v>304</v>
      </c>
      <c r="F7" s="854" t="s">
        <v>304</v>
      </c>
      <c r="G7" s="854" t="s">
        <v>304</v>
      </c>
      <c r="H7" s="855" t="s">
        <v>304</v>
      </c>
      <c r="I7" s="854" t="s">
        <v>304</v>
      </c>
      <c r="J7" s="855" t="s">
        <v>304</v>
      </c>
      <c r="K7" s="854" t="s">
        <v>304</v>
      </c>
      <c r="L7" s="855" t="s">
        <v>304</v>
      </c>
      <c r="M7" s="854" t="s">
        <v>304</v>
      </c>
      <c r="N7" s="855" t="s">
        <v>304</v>
      </c>
      <c r="O7" s="854" t="s">
        <v>304</v>
      </c>
      <c r="P7" s="855" t="s">
        <v>304</v>
      </c>
      <c r="Q7" s="854" t="s">
        <v>304</v>
      </c>
      <c r="R7" s="855" t="s">
        <v>304</v>
      </c>
      <c r="S7" s="853" t="s">
        <v>304</v>
      </c>
      <c r="T7" s="855" t="s">
        <v>304</v>
      </c>
      <c r="U7" s="856" t="s">
        <v>304</v>
      </c>
      <c r="V7" s="857" t="s">
        <v>304</v>
      </c>
      <c r="W7" s="854" t="s">
        <v>304</v>
      </c>
      <c r="X7" s="855" t="s">
        <v>304</v>
      </c>
      <c r="Y7" s="854" t="s">
        <v>304</v>
      </c>
      <c r="Z7" s="855" t="s">
        <v>304</v>
      </c>
      <c r="AA7" s="854" t="s">
        <v>304</v>
      </c>
      <c r="AB7" s="855" t="s">
        <v>304</v>
      </c>
      <c r="AC7" s="854" t="s">
        <v>304</v>
      </c>
      <c r="AD7" s="855" t="s">
        <v>304</v>
      </c>
      <c r="AE7" s="854" t="s">
        <v>304</v>
      </c>
      <c r="AF7" s="855" t="s">
        <v>304</v>
      </c>
      <c r="AG7" s="854" t="s">
        <v>304</v>
      </c>
      <c r="AH7" s="855" t="s">
        <v>304</v>
      </c>
      <c r="AI7" s="854" t="s">
        <v>304</v>
      </c>
      <c r="AJ7" s="855" t="s">
        <v>304</v>
      </c>
      <c r="AK7" s="853" t="s">
        <v>304</v>
      </c>
      <c r="AL7" s="853" t="s">
        <v>304</v>
      </c>
      <c r="AM7" s="853" t="s">
        <v>304</v>
      </c>
      <c r="AN7" s="858" t="s">
        <v>304</v>
      </c>
      <c r="AO7" s="858" t="s">
        <v>304</v>
      </c>
    </row>
    <row r="8" spans="1:100" s="775" customFormat="1" ht="9" customHeight="1">
      <c r="A8" s="859" t="s">
        <v>305</v>
      </c>
      <c r="B8" s="860">
        <v>42</v>
      </c>
      <c r="C8" s="860">
        <v>522</v>
      </c>
      <c r="D8" s="860">
        <v>25</v>
      </c>
      <c r="E8" s="860">
        <v>1</v>
      </c>
      <c r="F8" s="860">
        <v>36</v>
      </c>
      <c r="G8" s="860">
        <v>1</v>
      </c>
      <c r="H8" s="860">
        <v>8</v>
      </c>
      <c r="I8" s="860">
        <v>1</v>
      </c>
      <c r="J8" s="860">
        <v>28</v>
      </c>
      <c r="K8" s="860">
        <v>0</v>
      </c>
      <c r="L8" s="860">
        <v>28</v>
      </c>
      <c r="M8" s="860">
        <v>0</v>
      </c>
      <c r="N8" s="860">
        <v>28</v>
      </c>
      <c r="O8" s="860">
        <v>8</v>
      </c>
      <c r="P8" s="860">
        <v>25</v>
      </c>
      <c r="Q8" s="860">
        <v>20</v>
      </c>
      <c r="R8" s="860">
        <v>25</v>
      </c>
      <c r="S8" s="860">
        <v>23</v>
      </c>
      <c r="T8" s="861">
        <v>28</v>
      </c>
      <c r="U8" s="862">
        <v>0</v>
      </c>
      <c r="V8" s="861">
        <v>6</v>
      </c>
      <c r="W8" s="862">
        <v>1</v>
      </c>
      <c r="X8" s="862">
        <v>1</v>
      </c>
      <c r="Y8" s="862">
        <v>0</v>
      </c>
      <c r="Z8" s="862">
        <v>3</v>
      </c>
      <c r="AA8" s="862">
        <v>0</v>
      </c>
      <c r="AB8" s="862">
        <v>5</v>
      </c>
      <c r="AC8" s="862">
        <v>1</v>
      </c>
      <c r="AD8" s="862">
        <v>6</v>
      </c>
      <c r="AE8" s="862">
        <v>1</v>
      </c>
      <c r="AF8" s="862">
        <v>16</v>
      </c>
      <c r="AG8" s="862">
        <v>6</v>
      </c>
      <c r="AH8" s="862">
        <v>17</v>
      </c>
      <c r="AI8" s="862">
        <v>5</v>
      </c>
      <c r="AJ8" s="862">
        <v>27</v>
      </c>
      <c r="AK8" s="862">
        <v>16</v>
      </c>
      <c r="AL8" s="862">
        <v>21</v>
      </c>
      <c r="AM8" s="862">
        <v>3</v>
      </c>
      <c r="AN8" s="862">
        <v>16</v>
      </c>
      <c r="AO8" s="860">
        <v>5</v>
      </c>
      <c r="BJ8" s="863"/>
      <c r="BK8" s="863"/>
      <c r="BL8" s="863"/>
      <c r="BM8" s="863"/>
      <c r="BN8" s="863"/>
      <c r="BO8" s="863"/>
      <c r="BP8" s="863"/>
      <c r="BQ8" s="863"/>
      <c r="BR8" s="863"/>
      <c r="BS8" s="863"/>
      <c r="BT8" s="863"/>
      <c r="BU8" s="863"/>
      <c r="BV8" s="863"/>
      <c r="BW8" s="863"/>
      <c r="BX8" s="863"/>
      <c r="BY8" s="863"/>
      <c r="BZ8" s="863"/>
      <c r="CA8" s="863"/>
      <c r="CB8" s="863"/>
      <c r="CC8" s="863"/>
      <c r="CD8" s="863"/>
      <c r="CE8" s="863"/>
      <c r="CF8" s="863"/>
      <c r="CG8" s="863"/>
      <c r="CH8" s="863"/>
      <c r="CI8" s="863"/>
      <c r="CJ8" s="863"/>
      <c r="CK8" s="863"/>
      <c r="CL8" s="863"/>
      <c r="CM8" s="863"/>
      <c r="CN8" s="863"/>
      <c r="CO8" s="863"/>
      <c r="CP8" s="863"/>
      <c r="CQ8" s="863"/>
      <c r="CR8" s="863"/>
      <c r="CS8" s="863"/>
      <c r="CT8" s="863"/>
      <c r="CU8" s="863"/>
      <c r="CV8" s="863"/>
    </row>
    <row r="9" spans="1:100" s="775" customFormat="1" ht="9" customHeight="1">
      <c r="A9" s="864" t="s">
        <v>306</v>
      </c>
      <c r="B9" s="865">
        <v>10</v>
      </c>
      <c r="C9" s="865">
        <v>169</v>
      </c>
      <c r="D9" s="865">
        <v>9</v>
      </c>
      <c r="E9" s="865">
        <v>0</v>
      </c>
      <c r="F9" s="866">
        <v>9</v>
      </c>
      <c r="G9" s="866">
        <v>0</v>
      </c>
      <c r="H9" s="867">
        <v>4</v>
      </c>
      <c r="I9" s="866">
        <v>0</v>
      </c>
      <c r="J9" s="867">
        <v>9</v>
      </c>
      <c r="K9" s="866">
        <v>0</v>
      </c>
      <c r="L9" s="867">
        <v>9</v>
      </c>
      <c r="M9" s="866">
        <v>0</v>
      </c>
      <c r="N9" s="867">
        <v>9</v>
      </c>
      <c r="O9" s="866">
        <v>1</v>
      </c>
      <c r="P9" s="867">
        <v>9</v>
      </c>
      <c r="Q9" s="866">
        <v>6</v>
      </c>
      <c r="R9" s="867">
        <v>9</v>
      </c>
      <c r="S9" s="865">
        <v>8</v>
      </c>
      <c r="T9" s="867">
        <v>9</v>
      </c>
      <c r="U9" s="866">
        <v>0</v>
      </c>
      <c r="V9" s="868">
        <v>3</v>
      </c>
      <c r="W9" s="866">
        <v>0</v>
      </c>
      <c r="X9" s="866">
        <v>0</v>
      </c>
      <c r="Y9" s="866">
        <v>0</v>
      </c>
      <c r="Z9" s="866">
        <v>2</v>
      </c>
      <c r="AA9" s="866">
        <v>0</v>
      </c>
      <c r="AB9" s="867">
        <v>0</v>
      </c>
      <c r="AC9" s="866">
        <v>0</v>
      </c>
      <c r="AD9" s="867">
        <v>1</v>
      </c>
      <c r="AE9" s="866">
        <v>0</v>
      </c>
      <c r="AF9" s="867">
        <v>7</v>
      </c>
      <c r="AG9" s="866">
        <v>2</v>
      </c>
      <c r="AH9" s="867">
        <v>6</v>
      </c>
      <c r="AI9" s="866">
        <v>1</v>
      </c>
      <c r="AJ9" s="867">
        <v>8</v>
      </c>
      <c r="AK9" s="865">
        <v>3</v>
      </c>
      <c r="AL9" s="865">
        <v>8</v>
      </c>
      <c r="AM9" s="865">
        <v>1</v>
      </c>
      <c r="AN9" s="865">
        <v>7</v>
      </c>
      <c r="AO9" s="865">
        <v>4</v>
      </c>
      <c r="BJ9" s="863"/>
      <c r="BK9" s="863"/>
      <c r="BL9" s="863"/>
      <c r="BM9" s="863"/>
      <c r="BN9" s="863"/>
      <c r="BO9" s="863"/>
      <c r="BP9" s="863"/>
      <c r="BQ9" s="863"/>
      <c r="BR9" s="863"/>
      <c r="BS9" s="863"/>
      <c r="BT9" s="863"/>
      <c r="BU9" s="863"/>
      <c r="BV9" s="863"/>
      <c r="BW9" s="863"/>
      <c r="BX9" s="863"/>
      <c r="BY9" s="863"/>
      <c r="BZ9" s="863"/>
      <c r="CA9" s="863"/>
      <c r="CB9" s="863"/>
      <c r="CC9" s="863"/>
      <c r="CD9" s="863"/>
      <c r="CE9" s="863"/>
      <c r="CF9" s="863"/>
      <c r="CG9" s="863"/>
      <c r="CH9" s="863"/>
      <c r="CI9" s="863"/>
      <c r="CJ9" s="863"/>
      <c r="CK9" s="863"/>
      <c r="CL9" s="863"/>
      <c r="CM9" s="863"/>
      <c r="CN9" s="863"/>
      <c r="CO9" s="863"/>
      <c r="CP9" s="863"/>
      <c r="CQ9" s="863"/>
      <c r="CR9" s="863"/>
      <c r="CS9" s="863"/>
      <c r="CT9" s="863"/>
      <c r="CU9" s="863"/>
      <c r="CV9" s="863"/>
    </row>
    <row r="10" spans="1:100" s="775" customFormat="1" ht="9" customHeight="1">
      <c r="A10" s="864" t="s">
        <v>307</v>
      </c>
      <c r="B10" s="865">
        <v>10</v>
      </c>
      <c r="C10" s="865">
        <v>116</v>
      </c>
      <c r="D10" s="865">
        <v>7</v>
      </c>
      <c r="E10" s="865">
        <v>0</v>
      </c>
      <c r="F10" s="866">
        <v>6</v>
      </c>
      <c r="G10" s="866">
        <v>1</v>
      </c>
      <c r="H10" s="867">
        <v>3</v>
      </c>
      <c r="I10" s="866">
        <v>1</v>
      </c>
      <c r="J10" s="867">
        <v>5</v>
      </c>
      <c r="K10" s="866">
        <v>0</v>
      </c>
      <c r="L10" s="867">
        <v>5</v>
      </c>
      <c r="M10" s="866">
        <v>0</v>
      </c>
      <c r="N10" s="867">
        <v>5</v>
      </c>
      <c r="O10" s="866">
        <v>4</v>
      </c>
      <c r="P10" s="867">
        <v>5</v>
      </c>
      <c r="Q10" s="866">
        <v>4</v>
      </c>
      <c r="R10" s="867">
        <v>5</v>
      </c>
      <c r="S10" s="865">
        <v>5</v>
      </c>
      <c r="T10" s="867">
        <v>5</v>
      </c>
      <c r="U10" s="866">
        <v>0</v>
      </c>
      <c r="V10" s="868">
        <v>2</v>
      </c>
      <c r="W10" s="866">
        <v>0</v>
      </c>
      <c r="X10" s="867">
        <v>0</v>
      </c>
      <c r="Y10" s="866">
        <v>0</v>
      </c>
      <c r="Z10" s="867">
        <v>1</v>
      </c>
      <c r="AA10" s="866">
        <v>0</v>
      </c>
      <c r="AB10" s="867">
        <v>0</v>
      </c>
      <c r="AC10" s="866">
        <v>0</v>
      </c>
      <c r="AD10" s="867">
        <v>0</v>
      </c>
      <c r="AE10" s="866">
        <v>0</v>
      </c>
      <c r="AF10" s="867">
        <v>4</v>
      </c>
      <c r="AG10" s="866">
        <v>3</v>
      </c>
      <c r="AH10" s="867">
        <v>4</v>
      </c>
      <c r="AI10" s="866">
        <v>2</v>
      </c>
      <c r="AJ10" s="867">
        <v>5</v>
      </c>
      <c r="AK10" s="865">
        <v>4</v>
      </c>
      <c r="AL10" s="865">
        <v>5</v>
      </c>
      <c r="AM10" s="865">
        <v>2</v>
      </c>
      <c r="AN10" s="865">
        <v>3</v>
      </c>
      <c r="AO10" s="865">
        <v>0</v>
      </c>
      <c r="BJ10" s="863"/>
      <c r="BK10" s="863"/>
      <c r="BL10" s="863"/>
      <c r="BM10" s="863"/>
      <c r="BN10" s="863"/>
      <c r="BO10" s="863"/>
      <c r="BP10" s="863"/>
      <c r="BQ10" s="863"/>
      <c r="BR10" s="863"/>
      <c r="BS10" s="863"/>
      <c r="BT10" s="863"/>
      <c r="BU10" s="863"/>
      <c r="BV10" s="863"/>
      <c r="BW10" s="863"/>
      <c r="BX10" s="863"/>
      <c r="BY10" s="863"/>
      <c r="BZ10" s="863"/>
      <c r="CA10" s="863"/>
      <c r="CB10" s="863"/>
      <c r="CC10" s="863"/>
      <c r="CD10" s="863"/>
      <c r="CE10" s="863"/>
      <c r="CF10" s="863"/>
      <c r="CG10" s="863"/>
      <c r="CH10" s="863"/>
      <c r="CI10" s="863"/>
      <c r="CJ10" s="863"/>
      <c r="CK10" s="863"/>
      <c r="CL10" s="863"/>
      <c r="CM10" s="863"/>
      <c r="CN10" s="863"/>
      <c r="CO10" s="863"/>
      <c r="CP10" s="863"/>
      <c r="CQ10" s="863"/>
      <c r="CR10" s="863"/>
      <c r="CS10" s="863"/>
      <c r="CT10" s="863"/>
      <c r="CU10" s="863"/>
      <c r="CV10" s="863"/>
    </row>
    <row r="11" spans="1:100" s="775" customFormat="1" ht="9" customHeight="1">
      <c r="A11" s="864" t="s">
        <v>308</v>
      </c>
      <c r="B11" s="865">
        <v>2</v>
      </c>
      <c r="C11" s="865">
        <v>1</v>
      </c>
      <c r="D11" s="865">
        <v>0</v>
      </c>
      <c r="E11" s="865">
        <v>0</v>
      </c>
      <c r="F11" s="865">
        <v>0</v>
      </c>
      <c r="G11" s="866">
        <v>0</v>
      </c>
      <c r="H11" s="867">
        <v>0</v>
      </c>
      <c r="I11" s="866">
        <v>0</v>
      </c>
      <c r="J11" s="866">
        <v>0</v>
      </c>
      <c r="K11" s="866">
        <v>0</v>
      </c>
      <c r="L11" s="866">
        <v>0</v>
      </c>
      <c r="M11" s="866">
        <v>0</v>
      </c>
      <c r="N11" s="866">
        <v>0</v>
      </c>
      <c r="O11" s="866">
        <v>0</v>
      </c>
      <c r="P11" s="866">
        <v>0</v>
      </c>
      <c r="Q11" s="866">
        <v>0</v>
      </c>
      <c r="R11" s="866">
        <v>0</v>
      </c>
      <c r="S11" s="865">
        <v>0</v>
      </c>
      <c r="T11" s="868">
        <v>0</v>
      </c>
      <c r="U11" s="866">
        <v>0</v>
      </c>
      <c r="V11" s="868">
        <v>0</v>
      </c>
      <c r="W11" s="866">
        <v>0</v>
      </c>
      <c r="X11" s="867">
        <v>0</v>
      </c>
      <c r="Y11" s="866">
        <v>0</v>
      </c>
      <c r="Z11" s="867">
        <v>0</v>
      </c>
      <c r="AA11" s="866">
        <v>0</v>
      </c>
      <c r="AB11" s="867">
        <v>0</v>
      </c>
      <c r="AC11" s="866">
        <v>0</v>
      </c>
      <c r="AD11" s="867">
        <v>0</v>
      </c>
      <c r="AE11" s="866">
        <v>0</v>
      </c>
      <c r="AF11" s="867">
        <v>0</v>
      </c>
      <c r="AG11" s="866">
        <v>0</v>
      </c>
      <c r="AH11" s="867">
        <v>0</v>
      </c>
      <c r="AI11" s="866">
        <v>0</v>
      </c>
      <c r="AJ11" s="867">
        <v>0</v>
      </c>
      <c r="AK11" s="865">
        <v>0</v>
      </c>
      <c r="AL11" s="865">
        <v>0</v>
      </c>
      <c r="AM11" s="865">
        <v>0</v>
      </c>
      <c r="AN11" s="865">
        <v>0</v>
      </c>
      <c r="AO11" s="865">
        <v>0</v>
      </c>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3"/>
      <c r="CH11" s="863"/>
      <c r="CI11" s="863"/>
      <c r="CJ11" s="863"/>
      <c r="CK11" s="863"/>
      <c r="CL11" s="863"/>
      <c r="CM11" s="863"/>
      <c r="CN11" s="863"/>
      <c r="CO11" s="863"/>
      <c r="CP11" s="863"/>
      <c r="CQ11" s="863"/>
      <c r="CR11" s="863"/>
      <c r="CS11" s="863"/>
      <c r="CT11" s="863"/>
      <c r="CU11" s="863"/>
      <c r="CV11" s="863"/>
    </row>
    <row r="12" spans="1:100" s="775" customFormat="1" ht="9" customHeight="1">
      <c r="A12" s="864" t="s">
        <v>309</v>
      </c>
      <c r="B12" s="865">
        <v>6</v>
      </c>
      <c r="C12" s="865">
        <v>7</v>
      </c>
      <c r="D12" s="865">
        <v>0</v>
      </c>
      <c r="E12" s="865">
        <v>0</v>
      </c>
      <c r="F12" s="865">
        <v>7</v>
      </c>
      <c r="G12" s="865">
        <v>0</v>
      </c>
      <c r="H12" s="865">
        <v>0</v>
      </c>
      <c r="I12" s="866">
        <v>0</v>
      </c>
      <c r="J12" s="865">
        <v>0</v>
      </c>
      <c r="K12" s="865">
        <v>0</v>
      </c>
      <c r="L12" s="865">
        <v>0</v>
      </c>
      <c r="M12" s="865">
        <v>0</v>
      </c>
      <c r="N12" s="865">
        <v>0</v>
      </c>
      <c r="O12" s="865">
        <v>0</v>
      </c>
      <c r="P12" s="865">
        <v>0</v>
      </c>
      <c r="Q12" s="866">
        <v>0</v>
      </c>
      <c r="R12" s="865">
        <v>0</v>
      </c>
      <c r="S12" s="865">
        <v>0</v>
      </c>
      <c r="T12" s="867">
        <v>0</v>
      </c>
      <c r="U12" s="866">
        <v>0</v>
      </c>
      <c r="V12" s="868">
        <v>0</v>
      </c>
      <c r="W12" s="866">
        <v>0</v>
      </c>
      <c r="X12" s="866">
        <v>0</v>
      </c>
      <c r="Y12" s="866">
        <v>0</v>
      </c>
      <c r="Z12" s="866">
        <v>0</v>
      </c>
      <c r="AA12" s="866">
        <v>0</v>
      </c>
      <c r="AB12" s="866">
        <v>0</v>
      </c>
      <c r="AC12" s="866">
        <v>0</v>
      </c>
      <c r="AD12" s="866">
        <v>0</v>
      </c>
      <c r="AE12" s="866">
        <v>0</v>
      </c>
      <c r="AF12" s="866">
        <v>0</v>
      </c>
      <c r="AG12" s="866">
        <v>0</v>
      </c>
      <c r="AH12" s="866">
        <v>0</v>
      </c>
      <c r="AI12" s="866">
        <v>0</v>
      </c>
      <c r="AJ12" s="866">
        <v>0</v>
      </c>
      <c r="AK12" s="865">
        <v>0</v>
      </c>
      <c r="AL12" s="866">
        <v>0</v>
      </c>
      <c r="AM12" s="865">
        <v>0</v>
      </c>
      <c r="AN12" s="866">
        <v>0</v>
      </c>
      <c r="AO12" s="865">
        <v>0</v>
      </c>
      <c r="BJ12" s="863"/>
      <c r="BK12" s="863"/>
      <c r="BL12" s="863"/>
      <c r="BM12" s="863"/>
      <c r="BN12" s="863"/>
      <c r="BO12" s="863"/>
      <c r="BP12" s="863"/>
      <c r="BQ12" s="863"/>
      <c r="BR12" s="863"/>
      <c r="BS12" s="863"/>
      <c r="BT12" s="863"/>
      <c r="BU12" s="863"/>
      <c r="BV12" s="863"/>
      <c r="BW12" s="863"/>
      <c r="BX12" s="863"/>
      <c r="BY12" s="863"/>
      <c r="BZ12" s="863"/>
      <c r="CA12" s="863"/>
      <c r="CB12" s="863"/>
      <c r="CC12" s="863"/>
      <c r="CD12" s="863"/>
      <c r="CE12" s="863"/>
      <c r="CF12" s="863"/>
      <c r="CG12" s="863"/>
      <c r="CH12" s="863"/>
      <c r="CI12" s="863"/>
      <c r="CJ12" s="863"/>
      <c r="CK12" s="863"/>
      <c r="CL12" s="863"/>
      <c r="CM12" s="863"/>
      <c r="CN12" s="863"/>
      <c r="CO12" s="863"/>
      <c r="CP12" s="863"/>
      <c r="CQ12" s="863"/>
      <c r="CR12" s="863"/>
      <c r="CS12" s="863"/>
      <c r="CT12" s="863"/>
      <c r="CU12" s="863"/>
      <c r="CV12" s="863"/>
    </row>
    <row r="13" spans="1:100" s="775" customFormat="1" ht="9" customHeight="1">
      <c r="A13" s="864" t="s">
        <v>310</v>
      </c>
      <c r="B13" s="865">
        <v>7</v>
      </c>
      <c r="C13" s="865">
        <v>141</v>
      </c>
      <c r="D13" s="865">
        <v>4</v>
      </c>
      <c r="E13" s="865">
        <v>1</v>
      </c>
      <c r="F13" s="866">
        <v>9</v>
      </c>
      <c r="G13" s="866">
        <v>0</v>
      </c>
      <c r="H13" s="867">
        <v>1</v>
      </c>
      <c r="I13" s="866">
        <v>0</v>
      </c>
      <c r="J13" s="865">
        <v>9</v>
      </c>
      <c r="K13" s="866">
        <v>0</v>
      </c>
      <c r="L13" s="866">
        <v>9</v>
      </c>
      <c r="M13" s="866">
        <v>0</v>
      </c>
      <c r="N13" s="867">
        <v>9</v>
      </c>
      <c r="O13" s="866">
        <v>2</v>
      </c>
      <c r="P13" s="866">
        <v>6</v>
      </c>
      <c r="Q13" s="866">
        <v>5</v>
      </c>
      <c r="R13" s="866">
        <v>6</v>
      </c>
      <c r="S13" s="865">
        <v>5</v>
      </c>
      <c r="T13" s="868">
        <v>9</v>
      </c>
      <c r="U13" s="866">
        <v>0</v>
      </c>
      <c r="V13" s="868">
        <v>1</v>
      </c>
      <c r="W13" s="866">
        <v>1</v>
      </c>
      <c r="X13" s="867">
        <v>0</v>
      </c>
      <c r="Y13" s="866">
        <v>0</v>
      </c>
      <c r="Z13" s="867">
        <v>0</v>
      </c>
      <c r="AA13" s="866">
        <v>0</v>
      </c>
      <c r="AB13" s="867">
        <v>3</v>
      </c>
      <c r="AC13" s="866">
        <v>1</v>
      </c>
      <c r="AD13" s="867">
        <v>3</v>
      </c>
      <c r="AE13" s="866">
        <v>1</v>
      </c>
      <c r="AF13" s="867">
        <v>2</v>
      </c>
      <c r="AG13" s="866">
        <v>1</v>
      </c>
      <c r="AH13" s="867">
        <v>4</v>
      </c>
      <c r="AI13" s="866">
        <v>2</v>
      </c>
      <c r="AJ13" s="867">
        <v>9</v>
      </c>
      <c r="AK13" s="865">
        <v>8</v>
      </c>
      <c r="AL13" s="865">
        <v>5</v>
      </c>
      <c r="AM13" s="865">
        <v>0</v>
      </c>
      <c r="AN13" s="865">
        <v>5</v>
      </c>
      <c r="AO13" s="865">
        <v>1</v>
      </c>
      <c r="BJ13" s="863"/>
      <c r="BK13" s="863"/>
      <c r="BL13" s="863"/>
      <c r="BM13" s="863"/>
      <c r="BN13" s="863"/>
      <c r="BO13" s="863"/>
      <c r="BP13" s="863"/>
      <c r="BQ13" s="863"/>
      <c r="BR13" s="863"/>
      <c r="BS13" s="863"/>
      <c r="BT13" s="863"/>
      <c r="BU13" s="863"/>
      <c r="BV13" s="863"/>
      <c r="BW13" s="863"/>
      <c r="BX13" s="863"/>
      <c r="BY13" s="863"/>
      <c r="BZ13" s="863"/>
      <c r="CA13" s="863"/>
      <c r="CB13" s="863"/>
      <c r="CC13" s="863"/>
      <c r="CD13" s="863"/>
      <c r="CE13" s="863"/>
      <c r="CF13" s="863"/>
      <c r="CG13" s="863"/>
      <c r="CH13" s="863"/>
      <c r="CI13" s="863"/>
      <c r="CJ13" s="863"/>
      <c r="CK13" s="863"/>
      <c r="CL13" s="863"/>
      <c r="CM13" s="863"/>
      <c r="CN13" s="863"/>
      <c r="CO13" s="863"/>
      <c r="CP13" s="863"/>
      <c r="CQ13" s="863"/>
      <c r="CR13" s="863"/>
      <c r="CS13" s="863"/>
      <c r="CT13" s="863"/>
      <c r="CU13" s="863"/>
      <c r="CV13" s="863"/>
    </row>
    <row r="14" spans="1:100" s="775" customFormat="1" ht="9" customHeight="1">
      <c r="A14" s="864" t="s">
        <v>5</v>
      </c>
      <c r="B14" s="865">
        <v>1</v>
      </c>
      <c r="C14" s="865">
        <v>0</v>
      </c>
      <c r="D14" s="865">
        <v>0</v>
      </c>
      <c r="E14" s="865">
        <v>0</v>
      </c>
      <c r="F14" s="866">
        <v>0</v>
      </c>
      <c r="G14" s="866">
        <v>0</v>
      </c>
      <c r="H14" s="867">
        <v>0</v>
      </c>
      <c r="I14" s="866">
        <v>0</v>
      </c>
      <c r="J14" s="867">
        <v>0</v>
      </c>
      <c r="K14" s="866">
        <v>0</v>
      </c>
      <c r="L14" s="867">
        <v>0</v>
      </c>
      <c r="M14" s="866">
        <v>0</v>
      </c>
      <c r="N14" s="867">
        <v>0</v>
      </c>
      <c r="O14" s="866">
        <v>0</v>
      </c>
      <c r="P14" s="867">
        <v>0</v>
      </c>
      <c r="Q14" s="866">
        <v>0</v>
      </c>
      <c r="R14" s="867">
        <v>0</v>
      </c>
      <c r="S14" s="865">
        <v>0</v>
      </c>
      <c r="T14" s="867">
        <v>0</v>
      </c>
      <c r="U14" s="866">
        <v>0</v>
      </c>
      <c r="V14" s="868">
        <v>0</v>
      </c>
      <c r="W14" s="866">
        <v>0</v>
      </c>
      <c r="X14" s="867">
        <v>0</v>
      </c>
      <c r="Y14" s="866">
        <v>0</v>
      </c>
      <c r="Z14" s="867">
        <v>0</v>
      </c>
      <c r="AA14" s="866">
        <v>0</v>
      </c>
      <c r="AB14" s="867">
        <v>0</v>
      </c>
      <c r="AC14" s="866">
        <v>0</v>
      </c>
      <c r="AD14" s="867">
        <v>0</v>
      </c>
      <c r="AE14" s="866">
        <v>0</v>
      </c>
      <c r="AF14" s="867">
        <v>0</v>
      </c>
      <c r="AG14" s="866">
        <v>0</v>
      </c>
      <c r="AH14" s="867">
        <v>0</v>
      </c>
      <c r="AI14" s="866">
        <v>0</v>
      </c>
      <c r="AJ14" s="867">
        <v>0</v>
      </c>
      <c r="AK14" s="865">
        <v>0</v>
      </c>
      <c r="AL14" s="865">
        <v>0</v>
      </c>
      <c r="AM14" s="865">
        <v>0</v>
      </c>
      <c r="AN14" s="865">
        <v>0</v>
      </c>
      <c r="AO14" s="865">
        <v>0</v>
      </c>
      <c r="BJ14" s="863"/>
      <c r="BK14" s="863"/>
      <c r="BL14" s="863"/>
      <c r="BM14" s="863"/>
      <c r="BN14" s="863"/>
      <c r="BO14" s="863"/>
      <c r="BP14" s="863"/>
      <c r="BQ14" s="863"/>
      <c r="BR14" s="863"/>
      <c r="BS14" s="863"/>
      <c r="BT14" s="863"/>
      <c r="BU14" s="863"/>
      <c r="BV14" s="863"/>
      <c r="BW14" s="863"/>
      <c r="BX14" s="863"/>
      <c r="BY14" s="863"/>
      <c r="BZ14" s="863"/>
      <c r="CA14" s="863"/>
      <c r="CB14" s="863"/>
      <c r="CC14" s="863"/>
      <c r="CD14" s="863"/>
      <c r="CE14" s="863"/>
      <c r="CF14" s="863"/>
      <c r="CG14" s="863"/>
      <c r="CH14" s="863"/>
      <c r="CI14" s="863"/>
      <c r="CJ14" s="863"/>
      <c r="CK14" s="863"/>
      <c r="CL14" s="863"/>
      <c r="CM14" s="863"/>
      <c r="CN14" s="863"/>
      <c r="CO14" s="863"/>
      <c r="CP14" s="863"/>
      <c r="CQ14" s="863"/>
      <c r="CR14" s="863"/>
      <c r="CS14" s="863"/>
      <c r="CT14" s="863"/>
      <c r="CU14" s="863"/>
      <c r="CV14" s="863"/>
    </row>
    <row r="15" spans="1:100" s="775" customFormat="1" ht="12" customHeight="1" thickBot="1">
      <c r="A15" s="869" t="s">
        <v>311</v>
      </c>
      <c r="B15" s="870">
        <v>6</v>
      </c>
      <c r="C15" s="871">
        <v>88</v>
      </c>
      <c r="D15" s="870">
        <v>5</v>
      </c>
      <c r="E15" s="870">
        <v>0</v>
      </c>
      <c r="F15" s="870">
        <v>5</v>
      </c>
      <c r="G15" s="871">
        <v>0</v>
      </c>
      <c r="H15" s="870">
        <v>0</v>
      </c>
      <c r="I15" s="871">
        <v>0</v>
      </c>
      <c r="J15" s="870">
        <v>5</v>
      </c>
      <c r="K15" s="871">
        <v>0</v>
      </c>
      <c r="L15" s="870">
        <v>5</v>
      </c>
      <c r="M15" s="871">
        <v>0</v>
      </c>
      <c r="N15" s="870">
        <v>5</v>
      </c>
      <c r="O15" s="871">
        <v>1</v>
      </c>
      <c r="P15" s="870">
        <v>5</v>
      </c>
      <c r="Q15" s="871">
        <v>5</v>
      </c>
      <c r="R15" s="870">
        <v>5</v>
      </c>
      <c r="S15" s="870">
        <v>5</v>
      </c>
      <c r="T15" s="872">
        <v>5</v>
      </c>
      <c r="U15" s="871">
        <v>0</v>
      </c>
      <c r="V15" s="873">
        <v>0</v>
      </c>
      <c r="W15" s="871">
        <v>0</v>
      </c>
      <c r="X15" s="870">
        <v>1</v>
      </c>
      <c r="Y15" s="871">
        <v>0</v>
      </c>
      <c r="Z15" s="872">
        <v>0</v>
      </c>
      <c r="AA15" s="871">
        <v>0</v>
      </c>
      <c r="AB15" s="872">
        <v>2</v>
      </c>
      <c r="AC15" s="871">
        <v>0</v>
      </c>
      <c r="AD15" s="872">
        <v>2</v>
      </c>
      <c r="AE15" s="871">
        <v>0</v>
      </c>
      <c r="AF15" s="872">
        <v>3</v>
      </c>
      <c r="AG15" s="871">
        <v>0</v>
      </c>
      <c r="AH15" s="872">
        <v>3</v>
      </c>
      <c r="AI15" s="871">
        <v>0</v>
      </c>
      <c r="AJ15" s="872">
        <v>5</v>
      </c>
      <c r="AK15" s="870">
        <v>1</v>
      </c>
      <c r="AL15" s="870">
        <v>3</v>
      </c>
      <c r="AM15" s="870">
        <v>0</v>
      </c>
      <c r="AN15" s="870">
        <v>1</v>
      </c>
      <c r="AO15" s="870">
        <v>0</v>
      </c>
      <c r="BJ15" s="863"/>
      <c r="BK15" s="863"/>
      <c r="BL15" s="863"/>
      <c r="BM15" s="863"/>
      <c r="BN15" s="863"/>
      <c r="BO15" s="863"/>
      <c r="BP15" s="863"/>
      <c r="BQ15" s="863"/>
      <c r="BR15" s="863"/>
      <c r="BS15" s="863"/>
      <c r="BT15" s="863"/>
      <c r="BU15" s="863"/>
      <c r="BV15" s="863"/>
      <c r="BW15" s="863"/>
      <c r="BX15" s="863"/>
      <c r="BY15" s="863"/>
      <c r="BZ15" s="863"/>
      <c r="CA15" s="863"/>
      <c r="CB15" s="863"/>
      <c r="CC15" s="863"/>
      <c r="CD15" s="863"/>
      <c r="CE15" s="863"/>
      <c r="CF15" s="863"/>
      <c r="CG15" s="863"/>
      <c r="CH15" s="863"/>
      <c r="CI15" s="863"/>
      <c r="CJ15" s="863"/>
      <c r="CK15" s="863"/>
      <c r="CL15" s="863"/>
      <c r="CM15" s="863"/>
      <c r="CN15" s="863"/>
      <c r="CO15" s="863"/>
      <c r="CP15" s="863"/>
      <c r="CQ15" s="863"/>
      <c r="CR15" s="863"/>
      <c r="CS15" s="863"/>
      <c r="CT15" s="863"/>
      <c r="CU15" s="863"/>
      <c r="CV15" s="863"/>
    </row>
    <row r="16" spans="1:100" s="775" customFormat="1" ht="5.0999999999999996" customHeight="1" thickBot="1">
      <c r="A16" s="874"/>
      <c r="B16" s="863"/>
      <c r="C16" s="863"/>
      <c r="D16" s="863"/>
      <c r="E16" s="863"/>
      <c r="F16" s="863"/>
      <c r="G16" s="863"/>
      <c r="H16" s="863"/>
      <c r="I16" s="863"/>
      <c r="J16" s="863"/>
      <c r="K16" s="863"/>
      <c r="L16" s="863"/>
      <c r="M16" s="863"/>
      <c r="N16" s="863"/>
      <c r="O16" s="863"/>
      <c r="P16" s="863"/>
      <c r="Q16" s="863"/>
      <c r="R16" s="863"/>
      <c r="S16" s="863"/>
      <c r="T16" s="863"/>
      <c r="U16" s="863"/>
      <c r="V16" s="875"/>
      <c r="W16" s="875"/>
      <c r="X16" s="875"/>
      <c r="Y16" s="875"/>
      <c r="Z16" s="875"/>
      <c r="AA16" s="875"/>
      <c r="AB16" s="875"/>
      <c r="AC16" s="875"/>
      <c r="AD16" s="875"/>
      <c r="AE16" s="875"/>
      <c r="AF16" s="875"/>
      <c r="AG16" s="875"/>
      <c r="AH16" s="875"/>
      <c r="AI16" s="875"/>
      <c r="AJ16" s="875"/>
      <c r="AK16" s="875"/>
      <c r="AL16" s="875"/>
      <c r="AM16" s="875"/>
      <c r="AN16" s="875"/>
      <c r="AO16" s="875"/>
      <c r="AP16" s="863"/>
      <c r="AQ16" s="863"/>
      <c r="AR16" s="863"/>
      <c r="AS16" s="863"/>
      <c r="AT16" s="863"/>
      <c r="AU16" s="863"/>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863"/>
      <c r="BX16" s="863"/>
      <c r="BY16" s="863"/>
      <c r="BZ16" s="863"/>
      <c r="CA16" s="863"/>
      <c r="CB16" s="863"/>
    </row>
    <row r="17" spans="1:60" s="817" customFormat="1" ht="12" customHeight="1">
      <c r="A17" s="876"/>
      <c r="B17" s="812">
        <v>22</v>
      </c>
      <c r="C17" s="877"/>
      <c r="D17" s="812">
        <v>23</v>
      </c>
      <c r="E17" s="813"/>
      <c r="F17" s="812">
        <v>24</v>
      </c>
      <c r="G17" s="813"/>
      <c r="H17" s="812">
        <v>25</v>
      </c>
      <c r="I17" s="813"/>
      <c r="J17" s="812">
        <v>26</v>
      </c>
      <c r="K17" s="813"/>
      <c r="L17" s="812">
        <v>27</v>
      </c>
      <c r="M17" s="813"/>
      <c r="N17" s="812">
        <v>28</v>
      </c>
      <c r="O17" s="813"/>
      <c r="P17" s="812">
        <v>29</v>
      </c>
      <c r="Q17" s="877"/>
      <c r="R17" s="812">
        <v>30</v>
      </c>
      <c r="S17" s="813"/>
      <c r="T17" s="813">
        <v>31</v>
      </c>
      <c r="U17" s="877"/>
      <c r="V17" s="813">
        <v>32</v>
      </c>
      <c r="W17" s="813"/>
      <c r="X17" s="812">
        <v>33</v>
      </c>
      <c r="Y17" s="813"/>
      <c r="Z17" s="812">
        <v>34</v>
      </c>
      <c r="AA17" s="813"/>
      <c r="AB17" s="812">
        <v>35</v>
      </c>
      <c r="AC17" s="813"/>
      <c r="AD17" s="812">
        <v>36</v>
      </c>
      <c r="AE17" s="813"/>
      <c r="AF17" s="812">
        <v>37</v>
      </c>
      <c r="AG17" s="813"/>
      <c r="AH17" s="812">
        <v>38</v>
      </c>
      <c r="AI17" s="813"/>
      <c r="AJ17" s="812">
        <v>39</v>
      </c>
      <c r="AK17" s="813"/>
      <c r="AL17" s="812">
        <v>40</v>
      </c>
      <c r="AM17" s="813"/>
      <c r="AN17" s="816">
        <v>41</v>
      </c>
      <c r="AO17" s="814"/>
      <c r="AP17" s="818"/>
      <c r="AQ17" s="818"/>
      <c r="AR17" s="818"/>
      <c r="AS17" s="818"/>
      <c r="AT17" s="818"/>
      <c r="AU17" s="818"/>
      <c r="AV17" s="818"/>
      <c r="AW17" s="818"/>
      <c r="AX17" s="818"/>
      <c r="AY17" s="818"/>
      <c r="AZ17" s="818"/>
      <c r="BA17" s="818"/>
      <c r="BB17" s="818"/>
      <c r="BC17" s="818"/>
      <c r="BD17" s="818"/>
      <c r="BE17" s="818"/>
      <c r="BF17" s="818"/>
      <c r="BG17" s="818"/>
      <c r="BH17" s="818"/>
    </row>
    <row r="18" spans="1:60" s="829" customFormat="1" ht="33.950000000000003" customHeight="1">
      <c r="A18" s="819"/>
      <c r="B18" s="821" t="s">
        <v>312</v>
      </c>
      <c r="C18" s="878"/>
      <c r="D18" s="821" t="s">
        <v>313</v>
      </c>
      <c r="E18" s="822"/>
      <c r="F18" s="879" t="s">
        <v>314</v>
      </c>
      <c r="G18" s="826"/>
      <c r="H18" s="879" t="s">
        <v>315</v>
      </c>
      <c r="I18" s="826"/>
      <c r="J18" s="880" t="s">
        <v>316</v>
      </c>
      <c r="K18" s="881"/>
      <c r="L18" s="823" t="s">
        <v>317</v>
      </c>
      <c r="M18" s="824"/>
      <c r="N18" s="823" t="s">
        <v>318</v>
      </c>
      <c r="O18" s="824"/>
      <c r="P18" s="821" t="s">
        <v>319</v>
      </c>
      <c r="Q18" s="878"/>
      <c r="R18" s="821" t="s">
        <v>320</v>
      </c>
      <c r="S18" s="822"/>
      <c r="T18" s="822" t="s">
        <v>296</v>
      </c>
      <c r="U18" s="878"/>
      <c r="V18" s="882" t="s">
        <v>321</v>
      </c>
      <c r="W18" s="882"/>
      <c r="X18" s="821" t="s">
        <v>322</v>
      </c>
      <c r="Y18" s="822"/>
      <c r="Z18" s="821" t="s">
        <v>323</v>
      </c>
      <c r="AA18" s="822"/>
      <c r="AB18" s="821" t="s">
        <v>324</v>
      </c>
      <c r="AC18" s="822"/>
      <c r="AD18" s="821" t="s">
        <v>325</v>
      </c>
      <c r="AE18" s="822"/>
      <c r="AF18" s="821" t="s">
        <v>326</v>
      </c>
      <c r="AG18" s="822"/>
      <c r="AH18" s="879" t="s">
        <v>327</v>
      </c>
      <c r="AI18" s="826"/>
      <c r="AJ18" s="821" t="s">
        <v>328</v>
      </c>
      <c r="AK18" s="822"/>
      <c r="AL18" s="821" t="s">
        <v>329</v>
      </c>
      <c r="AM18" s="822"/>
      <c r="AN18" s="879" t="s">
        <v>330</v>
      </c>
      <c r="AO18" s="825"/>
      <c r="AP18" s="775"/>
      <c r="AQ18" s="830"/>
      <c r="AR18" s="830"/>
      <c r="AS18" s="830"/>
      <c r="AT18" s="830"/>
      <c r="AU18" s="830"/>
      <c r="AV18" s="830"/>
      <c r="AW18" s="830"/>
      <c r="AX18" s="830"/>
      <c r="AY18" s="830"/>
      <c r="AZ18" s="830"/>
      <c r="BA18" s="830"/>
      <c r="BB18" s="830"/>
      <c r="BC18" s="830"/>
      <c r="BD18" s="830"/>
      <c r="BE18" s="830"/>
      <c r="BF18" s="830"/>
      <c r="BG18" s="830"/>
      <c r="BH18" s="830"/>
    </row>
    <row r="19" spans="1:60" s="829" customFormat="1" ht="15" customHeight="1">
      <c r="A19" s="832"/>
      <c r="B19" s="833"/>
      <c r="C19" s="837"/>
      <c r="D19" s="833"/>
      <c r="E19" s="834"/>
      <c r="F19" s="833"/>
      <c r="G19" s="837"/>
      <c r="H19" s="833"/>
      <c r="I19" s="837"/>
      <c r="J19" s="838" t="s">
        <v>300</v>
      </c>
      <c r="K19" s="839"/>
      <c r="L19" s="838" t="s">
        <v>301</v>
      </c>
      <c r="M19" s="839"/>
      <c r="N19" s="838" t="s">
        <v>331</v>
      </c>
      <c r="O19" s="839"/>
      <c r="P19" s="833"/>
      <c r="Q19" s="837"/>
      <c r="R19" s="833"/>
      <c r="S19" s="834"/>
      <c r="T19" s="822"/>
      <c r="U19" s="878"/>
      <c r="V19" s="883"/>
      <c r="W19" s="883"/>
      <c r="X19" s="833"/>
      <c r="Y19" s="834"/>
      <c r="Z19" s="833"/>
      <c r="AA19" s="834"/>
      <c r="AB19" s="833"/>
      <c r="AC19" s="834"/>
      <c r="AD19" s="833"/>
      <c r="AE19" s="834"/>
      <c r="AF19" s="833"/>
      <c r="AG19" s="834"/>
      <c r="AH19" s="833"/>
      <c r="AI19" s="837"/>
      <c r="AJ19" s="833"/>
      <c r="AK19" s="834"/>
      <c r="AL19" s="833"/>
      <c r="AM19" s="834"/>
      <c r="AN19" s="833"/>
      <c r="AO19" s="834"/>
      <c r="AP19" s="775"/>
      <c r="AQ19" s="830"/>
      <c r="AR19" s="830"/>
      <c r="AS19" s="830"/>
      <c r="AT19" s="830"/>
      <c r="AU19" s="830"/>
      <c r="AV19" s="830"/>
      <c r="AW19" s="830"/>
      <c r="AX19" s="830"/>
      <c r="AY19" s="830"/>
      <c r="AZ19" s="830"/>
      <c r="BA19" s="830"/>
      <c r="BB19" s="830"/>
      <c r="BC19" s="830"/>
      <c r="BD19" s="830"/>
      <c r="BE19" s="830"/>
      <c r="BF19" s="830"/>
      <c r="BG19" s="830"/>
      <c r="BH19" s="830"/>
    </row>
    <row r="20" spans="1:60" s="875" customFormat="1" ht="23.1" customHeight="1" thickBot="1">
      <c r="A20" s="841"/>
      <c r="B20" s="844" t="s">
        <v>303</v>
      </c>
      <c r="C20" s="844" t="s">
        <v>302</v>
      </c>
      <c r="D20" s="846" t="s">
        <v>303</v>
      </c>
      <c r="E20" s="844" t="s">
        <v>302</v>
      </c>
      <c r="F20" s="846" t="s">
        <v>303</v>
      </c>
      <c r="G20" s="844" t="s">
        <v>302</v>
      </c>
      <c r="H20" s="846" t="s">
        <v>303</v>
      </c>
      <c r="I20" s="844" t="s">
        <v>302</v>
      </c>
      <c r="J20" s="846" t="s">
        <v>303</v>
      </c>
      <c r="K20" s="844" t="s">
        <v>302</v>
      </c>
      <c r="L20" s="846" t="s">
        <v>303</v>
      </c>
      <c r="M20" s="844" t="s">
        <v>302</v>
      </c>
      <c r="N20" s="846" t="s">
        <v>303</v>
      </c>
      <c r="O20" s="845" t="s">
        <v>302</v>
      </c>
      <c r="P20" s="843" t="s">
        <v>303</v>
      </c>
      <c r="Q20" s="844" t="s">
        <v>302</v>
      </c>
      <c r="R20" s="846" t="s">
        <v>303</v>
      </c>
      <c r="S20" s="845" t="s">
        <v>302</v>
      </c>
      <c r="T20" s="884" t="s">
        <v>303</v>
      </c>
      <c r="U20" s="844" t="s">
        <v>302</v>
      </c>
      <c r="V20" s="848" t="s">
        <v>303</v>
      </c>
      <c r="W20" s="844" t="s">
        <v>302</v>
      </c>
      <c r="X20" s="846" t="s">
        <v>303</v>
      </c>
      <c r="Y20" s="844" t="s">
        <v>302</v>
      </c>
      <c r="Z20" s="846" t="s">
        <v>303</v>
      </c>
      <c r="AA20" s="844" t="s">
        <v>302</v>
      </c>
      <c r="AB20" s="846" t="s">
        <v>303</v>
      </c>
      <c r="AC20" s="844" t="s">
        <v>302</v>
      </c>
      <c r="AD20" s="846" t="s">
        <v>303</v>
      </c>
      <c r="AE20" s="844" t="s">
        <v>302</v>
      </c>
      <c r="AF20" s="846" t="s">
        <v>303</v>
      </c>
      <c r="AG20" s="845" t="s">
        <v>302</v>
      </c>
      <c r="AH20" s="843" t="s">
        <v>303</v>
      </c>
      <c r="AI20" s="844" t="s">
        <v>302</v>
      </c>
      <c r="AJ20" s="846" t="s">
        <v>303</v>
      </c>
      <c r="AK20" s="844" t="s">
        <v>302</v>
      </c>
      <c r="AL20" s="846" t="s">
        <v>303</v>
      </c>
      <c r="AM20" s="845" t="s">
        <v>302</v>
      </c>
      <c r="AN20" s="843" t="s">
        <v>303</v>
      </c>
      <c r="AO20" s="845" t="s">
        <v>302</v>
      </c>
      <c r="AP20" s="850"/>
      <c r="AQ20" s="850"/>
      <c r="AR20" s="850"/>
      <c r="AS20" s="850"/>
      <c r="AT20" s="850"/>
      <c r="AU20" s="850"/>
      <c r="AV20" s="850"/>
      <c r="AW20" s="850"/>
      <c r="AX20" s="850"/>
      <c r="AY20" s="850"/>
      <c r="AZ20" s="850"/>
      <c r="BA20" s="850"/>
      <c r="BB20" s="850"/>
      <c r="BC20" s="850"/>
      <c r="BD20" s="850"/>
      <c r="BE20" s="850"/>
      <c r="BF20" s="850"/>
      <c r="BG20" s="850"/>
      <c r="BH20" s="850"/>
    </row>
    <row r="21" spans="1:60" s="849" customFormat="1" ht="12" customHeight="1" thickBot="1">
      <c r="A21" s="851"/>
      <c r="B21" s="854" t="s">
        <v>304</v>
      </c>
      <c r="C21" s="854" t="s">
        <v>304</v>
      </c>
      <c r="D21" s="855" t="s">
        <v>304</v>
      </c>
      <c r="E21" s="854" t="s">
        <v>304</v>
      </c>
      <c r="F21" s="855" t="s">
        <v>304</v>
      </c>
      <c r="G21" s="854" t="s">
        <v>304</v>
      </c>
      <c r="H21" s="855" t="s">
        <v>304</v>
      </c>
      <c r="I21" s="854" t="s">
        <v>304</v>
      </c>
      <c r="J21" s="855" t="s">
        <v>304</v>
      </c>
      <c r="K21" s="854" t="s">
        <v>304</v>
      </c>
      <c r="L21" s="855" t="s">
        <v>304</v>
      </c>
      <c r="M21" s="854" t="s">
        <v>304</v>
      </c>
      <c r="N21" s="855" t="s">
        <v>304</v>
      </c>
      <c r="O21" s="853" t="s">
        <v>304</v>
      </c>
      <c r="P21" s="853" t="s">
        <v>304</v>
      </c>
      <c r="Q21" s="854" t="s">
        <v>304</v>
      </c>
      <c r="R21" s="855" t="s">
        <v>304</v>
      </c>
      <c r="S21" s="853" t="s">
        <v>304</v>
      </c>
      <c r="T21" s="855" t="s">
        <v>304</v>
      </c>
      <c r="U21" s="856" t="s">
        <v>304</v>
      </c>
      <c r="V21" s="857" t="s">
        <v>304</v>
      </c>
      <c r="W21" s="854" t="s">
        <v>304</v>
      </c>
      <c r="X21" s="855" t="s">
        <v>304</v>
      </c>
      <c r="Y21" s="854" t="s">
        <v>304</v>
      </c>
      <c r="Z21" s="855" t="s">
        <v>304</v>
      </c>
      <c r="AA21" s="854" t="s">
        <v>304</v>
      </c>
      <c r="AB21" s="855" t="s">
        <v>304</v>
      </c>
      <c r="AC21" s="854" t="s">
        <v>304</v>
      </c>
      <c r="AD21" s="855" t="s">
        <v>304</v>
      </c>
      <c r="AE21" s="854" t="s">
        <v>304</v>
      </c>
      <c r="AF21" s="855" t="s">
        <v>304</v>
      </c>
      <c r="AG21" s="853" t="s">
        <v>304</v>
      </c>
      <c r="AH21" s="853" t="s">
        <v>304</v>
      </c>
      <c r="AI21" s="854" t="s">
        <v>304</v>
      </c>
      <c r="AJ21" s="855" t="s">
        <v>304</v>
      </c>
      <c r="AK21" s="854" t="s">
        <v>304</v>
      </c>
      <c r="AL21" s="855" t="s">
        <v>304</v>
      </c>
      <c r="AM21" s="853" t="s">
        <v>304</v>
      </c>
      <c r="AN21" s="858" t="s">
        <v>304</v>
      </c>
      <c r="AO21" s="858" t="s">
        <v>304</v>
      </c>
    </row>
    <row r="22" spans="1:60" s="775" customFormat="1" ht="9" customHeight="1">
      <c r="A22" s="885" t="s">
        <v>305</v>
      </c>
      <c r="B22" s="862">
        <v>4</v>
      </c>
      <c r="C22" s="862">
        <v>1</v>
      </c>
      <c r="D22" s="862">
        <v>2</v>
      </c>
      <c r="E22" s="862">
        <v>0</v>
      </c>
      <c r="F22" s="862">
        <v>21</v>
      </c>
      <c r="G22" s="862">
        <v>1</v>
      </c>
      <c r="H22" s="862">
        <v>18</v>
      </c>
      <c r="I22" s="862">
        <v>0</v>
      </c>
      <c r="J22" s="862">
        <v>4</v>
      </c>
      <c r="K22" s="862">
        <v>0</v>
      </c>
      <c r="L22" s="862">
        <v>4</v>
      </c>
      <c r="M22" s="862">
        <v>0</v>
      </c>
      <c r="N22" s="862">
        <v>22</v>
      </c>
      <c r="O22" s="862">
        <v>1</v>
      </c>
      <c r="P22" s="862">
        <v>7</v>
      </c>
      <c r="Q22" s="862">
        <v>0</v>
      </c>
      <c r="R22" s="862">
        <v>3</v>
      </c>
      <c r="S22" s="860">
        <v>0</v>
      </c>
      <c r="T22" s="886">
        <v>3</v>
      </c>
      <c r="U22" s="862">
        <v>0</v>
      </c>
      <c r="V22" s="886">
        <v>3</v>
      </c>
      <c r="W22" s="862">
        <v>2</v>
      </c>
      <c r="X22" s="862">
        <v>3</v>
      </c>
      <c r="Y22" s="862">
        <v>0</v>
      </c>
      <c r="Z22" s="862">
        <v>3</v>
      </c>
      <c r="AA22" s="862">
        <v>0</v>
      </c>
      <c r="AB22" s="862">
        <v>3</v>
      </c>
      <c r="AC22" s="862">
        <v>0</v>
      </c>
      <c r="AD22" s="862">
        <v>3</v>
      </c>
      <c r="AE22" s="862">
        <v>0</v>
      </c>
      <c r="AF22" s="862">
        <v>3</v>
      </c>
      <c r="AG22" s="862">
        <v>0</v>
      </c>
      <c r="AH22" s="862">
        <v>3</v>
      </c>
      <c r="AI22" s="862">
        <v>0</v>
      </c>
      <c r="AJ22" s="862">
        <v>12</v>
      </c>
      <c r="AK22" s="862">
        <v>2</v>
      </c>
      <c r="AL22" s="862">
        <v>28</v>
      </c>
      <c r="AM22" s="862">
        <v>12</v>
      </c>
      <c r="AN22" s="862">
        <v>24</v>
      </c>
      <c r="AO22" s="860">
        <v>3</v>
      </c>
      <c r="AP22" s="863"/>
      <c r="AQ22" s="863"/>
      <c r="AR22" s="863"/>
      <c r="AS22" s="863"/>
      <c r="AT22" s="863"/>
      <c r="AU22" s="863"/>
      <c r="AV22" s="863"/>
      <c r="AW22" s="863"/>
      <c r="AX22" s="863"/>
      <c r="AY22" s="863"/>
      <c r="AZ22" s="863"/>
      <c r="BA22" s="863"/>
      <c r="BB22" s="863"/>
      <c r="BC22" s="863"/>
      <c r="BD22" s="863"/>
      <c r="BE22" s="863"/>
      <c r="BF22" s="863"/>
      <c r="BG22" s="863"/>
      <c r="BH22" s="863"/>
    </row>
    <row r="23" spans="1:60" s="775" customFormat="1" ht="9" customHeight="1">
      <c r="A23" s="874" t="s">
        <v>306</v>
      </c>
      <c r="B23" s="866">
        <v>2</v>
      </c>
      <c r="C23" s="866">
        <v>0</v>
      </c>
      <c r="D23" s="867">
        <v>1</v>
      </c>
      <c r="E23" s="866">
        <v>0</v>
      </c>
      <c r="F23" s="867">
        <v>8</v>
      </c>
      <c r="G23" s="866">
        <v>0</v>
      </c>
      <c r="H23" s="867">
        <v>8</v>
      </c>
      <c r="I23" s="866">
        <v>0</v>
      </c>
      <c r="J23" s="867">
        <v>1</v>
      </c>
      <c r="K23" s="866">
        <v>0</v>
      </c>
      <c r="L23" s="867">
        <v>1</v>
      </c>
      <c r="M23" s="866">
        <v>0</v>
      </c>
      <c r="N23" s="867">
        <v>7</v>
      </c>
      <c r="O23" s="865">
        <v>0</v>
      </c>
      <c r="P23" s="865">
        <v>2</v>
      </c>
      <c r="Q23" s="866">
        <v>0</v>
      </c>
      <c r="R23" s="867">
        <v>1</v>
      </c>
      <c r="S23" s="865">
        <v>0</v>
      </c>
      <c r="T23" s="867">
        <v>1</v>
      </c>
      <c r="U23" s="866">
        <v>0</v>
      </c>
      <c r="V23" s="868">
        <v>1</v>
      </c>
      <c r="W23" s="866">
        <v>0</v>
      </c>
      <c r="X23" s="867">
        <v>1</v>
      </c>
      <c r="Y23" s="866">
        <v>0</v>
      </c>
      <c r="Z23" s="867">
        <v>1</v>
      </c>
      <c r="AA23" s="866">
        <v>0</v>
      </c>
      <c r="AB23" s="867">
        <v>1</v>
      </c>
      <c r="AC23" s="866">
        <v>0</v>
      </c>
      <c r="AD23" s="867">
        <v>1</v>
      </c>
      <c r="AE23" s="866">
        <v>0</v>
      </c>
      <c r="AF23" s="867">
        <v>1</v>
      </c>
      <c r="AG23" s="865">
        <v>0</v>
      </c>
      <c r="AH23" s="865">
        <v>1</v>
      </c>
      <c r="AI23" s="866">
        <v>0</v>
      </c>
      <c r="AJ23" s="867">
        <v>2</v>
      </c>
      <c r="AK23" s="866">
        <v>1</v>
      </c>
      <c r="AL23" s="867">
        <v>8</v>
      </c>
      <c r="AM23" s="865">
        <v>3</v>
      </c>
      <c r="AN23" s="865">
        <v>2</v>
      </c>
      <c r="AO23" s="865">
        <v>1</v>
      </c>
      <c r="AP23" s="863"/>
      <c r="AQ23" s="863"/>
      <c r="AR23" s="863"/>
      <c r="AS23" s="863"/>
      <c r="AT23" s="863"/>
      <c r="AU23" s="863"/>
      <c r="AV23" s="863"/>
      <c r="AW23" s="863"/>
      <c r="AX23" s="863"/>
      <c r="AY23" s="863"/>
      <c r="AZ23" s="863"/>
      <c r="BA23" s="863"/>
      <c r="BB23" s="863"/>
      <c r="BC23" s="863"/>
      <c r="BD23" s="863"/>
      <c r="BE23" s="863"/>
      <c r="BF23" s="863"/>
      <c r="BG23" s="863"/>
      <c r="BH23" s="863"/>
    </row>
    <row r="24" spans="1:60" s="775" customFormat="1" ht="9" customHeight="1">
      <c r="A24" s="874" t="s">
        <v>307</v>
      </c>
      <c r="B24" s="866">
        <v>0</v>
      </c>
      <c r="C24" s="866">
        <v>0</v>
      </c>
      <c r="D24" s="867">
        <v>0</v>
      </c>
      <c r="E24" s="866">
        <v>0</v>
      </c>
      <c r="F24" s="867">
        <v>5</v>
      </c>
      <c r="G24" s="866">
        <v>0</v>
      </c>
      <c r="H24" s="867">
        <v>5</v>
      </c>
      <c r="I24" s="866">
        <v>0</v>
      </c>
      <c r="J24" s="867">
        <v>0</v>
      </c>
      <c r="K24" s="866">
        <v>0</v>
      </c>
      <c r="L24" s="867">
        <v>0</v>
      </c>
      <c r="M24" s="866">
        <v>0</v>
      </c>
      <c r="N24" s="867">
        <v>5</v>
      </c>
      <c r="O24" s="865">
        <v>0</v>
      </c>
      <c r="P24" s="865">
        <v>0</v>
      </c>
      <c r="Q24" s="866">
        <v>0</v>
      </c>
      <c r="R24" s="867">
        <v>2</v>
      </c>
      <c r="S24" s="865">
        <v>0</v>
      </c>
      <c r="T24" s="867">
        <v>2</v>
      </c>
      <c r="U24" s="866">
        <v>0</v>
      </c>
      <c r="V24" s="868">
        <v>2</v>
      </c>
      <c r="W24" s="866">
        <v>2</v>
      </c>
      <c r="X24" s="867">
        <v>2</v>
      </c>
      <c r="Y24" s="866">
        <v>0</v>
      </c>
      <c r="Z24" s="867">
        <v>2</v>
      </c>
      <c r="AA24" s="866">
        <v>0</v>
      </c>
      <c r="AB24" s="867">
        <v>2</v>
      </c>
      <c r="AC24" s="866">
        <v>0</v>
      </c>
      <c r="AD24" s="867">
        <v>2</v>
      </c>
      <c r="AE24" s="866">
        <v>0</v>
      </c>
      <c r="AF24" s="867">
        <v>2</v>
      </c>
      <c r="AG24" s="866">
        <v>0</v>
      </c>
      <c r="AH24" s="867">
        <v>2</v>
      </c>
      <c r="AI24" s="866">
        <v>0</v>
      </c>
      <c r="AJ24" s="867">
        <v>1</v>
      </c>
      <c r="AK24" s="866">
        <v>0</v>
      </c>
      <c r="AL24" s="867">
        <v>6</v>
      </c>
      <c r="AM24" s="865">
        <v>3</v>
      </c>
      <c r="AN24" s="865">
        <v>6</v>
      </c>
      <c r="AO24" s="865">
        <v>0</v>
      </c>
      <c r="AP24" s="863"/>
      <c r="AQ24" s="863"/>
      <c r="AR24" s="863"/>
      <c r="AS24" s="863"/>
      <c r="AT24" s="863"/>
      <c r="AU24" s="863"/>
      <c r="AV24" s="863"/>
      <c r="AW24" s="863"/>
      <c r="AX24" s="863"/>
      <c r="AY24" s="863"/>
      <c r="AZ24" s="863"/>
      <c r="BA24" s="863"/>
      <c r="BB24" s="863"/>
      <c r="BC24" s="863"/>
      <c r="BD24" s="863"/>
      <c r="BE24" s="863"/>
      <c r="BF24" s="863"/>
      <c r="BG24" s="863"/>
      <c r="BH24" s="863"/>
    </row>
    <row r="25" spans="1:60" s="775" customFormat="1" ht="9" customHeight="1">
      <c r="A25" s="874" t="s">
        <v>308</v>
      </c>
      <c r="B25" s="866">
        <v>0</v>
      </c>
      <c r="C25" s="866">
        <v>0</v>
      </c>
      <c r="D25" s="867">
        <v>0</v>
      </c>
      <c r="E25" s="866">
        <v>0</v>
      </c>
      <c r="F25" s="867">
        <v>0</v>
      </c>
      <c r="G25" s="866">
        <v>0</v>
      </c>
      <c r="H25" s="867">
        <v>0</v>
      </c>
      <c r="I25" s="866">
        <v>0</v>
      </c>
      <c r="J25" s="867">
        <v>0</v>
      </c>
      <c r="K25" s="866">
        <v>0</v>
      </c>
      <c r="L25" s="867">
        <v>0</v>
      </c>
      <c r="M25" s="866">
        <v>0</v>
      </c>
      <c r="N25" s="867">
        <v>0</v>
      </c>
      <c r="O25" s="865">
        <v>0</v>
      </c>
      <c r="P25" s="865">
        <v>0</v>
      </c>
      <c r="Q25" s="866">
        <v>0</v>
      </c>
      <c r="R25" s="867">
        <v>0</v>
      </c>
      <c r="S25" s="865">
        <v>0</v>
      </c>
      <c r="T25" s="867">
        <v>0</v>
      </c>
      <c r="U25" s="866">
        <v>0</v>
      </c>
      <c r="V25" s="868">
        <v>0</v>
      </c>
      <c r="W25" s="866">
        <v>0</v>
      </c>
      <c r="X25" s="867">
        <v>0</v>
      </c>
      <c r="Y25" s="866">
        <v>0</v>
      </c>
      <c r="Z25" s="867">
        <v>0</v>
      </c>
      <c r="AA25" s="866">
        <v>0</v>
      </c>
      <c r="AB25" s="867">
        <v>0</v>
      </c>
      <c r="AC25" s="866">
        <v>0</v>
      </c>
      <c r="AD25" s="867">
        <v>0</v>
      </c>
      <c r="AE25" s="866">
        <v>0</v>
      </c>
      <c r="AF25" s="867">
        <v>0</v>
      </c>
      <c r="AG25" s="865">
        <v>0</v>
      </c>
      <c r="AH25" s="865">
        <v>0</v>
      </c>
      <c r="AI25" s="866">
        <v>0</v>
      </c>
      <c r="AJ25" s="867">
        <v>0</v>
      </c>
      <c r="AK25" s="866">
        <v>0</v>
      </c>
      <c r="AL25" s="867">
        <v>0</v>
      </c>
      <c r="AM25" s="865">
        <v>0</v>
      </c>
      <c r="AN25" s="865">
        <v>1</v>
      </c>
      <c r="AO25" s="865">
        <v>0</v>
      </c>
      <c r="AP25" s="863"/>
      <c r="AQ25" s="863"/>
      <c r="AR25" s="863"/>
      <c r="AS25" s="863"/>
      <c r="AT25" s="863"/>
      <c r="AU25" s="863"/>
      <c r="AV25" s="863"/>
      <c r="AW25" s="863"/>
      <c r="AX25" s="863"/>
      <c r="AY25" s="863"/>
      <c r="AZ25" s="863"/>
      <c r="BA25" s="863"/>
      <c r="BB25" s="863"/>
      <c r="BC25" s="863"/>
      <c r="BD25" s="863"/>
      <c r="BE25" s="863"/>
      <c r="BF25" s="863"/>
      <c r="BG25" s="863"/>
      <c r="BH25" s="863"/>
    </row>
    <row r="26" spans="1:60" s="775" customFormat="1" ht="9" customHeight="1">
      <c r="A26" s="874" t="s">
        <v>309</v>
      </c>
      <c r="B26" s="866">
        <v>0</v>
      </c>
      <c r="C26" s="866">
        <v>0</v>
      </c>
      <c r="D26" s="866">
        <v>0</v>
      </c>
      <c r="E26" s="866">
        <v>0</v>
      </c>
      <c r="F26" s="866">
        <v>0</v>
      </c>
      <c r="G26" s="866">
        <v>0</v>
      </c>
      <c r="H26" s="866">
        <v>0</v>
      </c>
      <c r="I26" s="866">
        <v>0</v>
      </c>
      <c r="J26" s="866">
        <v>0</v>
      </c>
      <c r="K26" s="866">
        <v>0</v>
      </c>
      <c r="L26" s="866">
        <v>0</v>
      </c>
      <c r="M26" s="866">
        <v>0</v>
      </c>
      <c r="N26" s="866">
        <v>0</v>
      </c>
      <c r="O26" s="866">
        <v>0</v>
      </c>
      <c r="P26" s="866">
        <v>0</v>
      </c>
      <c r="Q26" s="866">
        <v>0</v>
      </c>
      <c r="R26" s="866">
        <v>0</v>
      </c>
      <c r="S26" s="865">
        <v>0</v>
      </c>
      <c r="T26" s="868">
        <v>0</v>
      </c>
      <c r="U26" s="866">
        <v>0</v>
      </c>
      <c r="V26" s="868">
        <v>0</v>
      </c>
      <c r="W26" s="866">
        <v>0</v>
      </c>
      <c r="X26" s="866">
        <v>0</v>
      </c>
      <c r="Y26" s="866">
        <v>0</v>
      </c>
      <c r="Z26" s="866">
        <v>0</v>
      </c>
      <c r="AA26" s="866">
        <v>0</v>
      </c>
      <c r="AB26" s="866">
        <v>0</v>
      </c>
      <c r="AC26" s="866">
        <v>0</v>
      </c>
      <c r="AD26" s="866">
        <v>0</v>
      </c>
      <c r="AE26" s="866">
        <v>0</v>
      </c>
      <c r="AF26" s="866">
        <v>0</v>
      </c>
      <c r="AG26" s="866">
        <v>0</v>
      </c>
      <c r="AH26" s="866">
        <v>0</v>
      </c>
      <c r="AI26" s="866">
        <v>0</v>
      </c>
      <c r="AJ26" s="866">
        <v>0</v>
      </c>
      <c r="AK26" s="866">
        <v>0</v>
      </c>
      <c r="AL26" s="866">
        <v>0</v>
      </c>
      <c r="AM26" s="865">
        <v>0</v>
      </c>
      <c r="AN26" s="865">
        <v>0</v>
      </c>
      <c r="AO26" s="865">
        <v>0</v>
      </c>
      <c r="AP26" s="863"/>
      <c r="AQ26" s="863"/>
      <c r="AR26" s="863"/>
      <c r="AS26" s="863"/>
      <c r="AT26" s="863"/>
      <c r="AU26" s="863"/>
      <c r="AV26" s="863"/>
      <c r="AW26" s="863"/>
      <c r="AX26" s="863"/>
      <c r="AY26" s="863"/>
      <c r="AZ26" s="863"/>
      <c r="BA26" s="863"/>
      <c r="BB26" s="863"/>
      <c r="BC26" s="863"/>
      <c r="BD26" s="863"/>
      <c r="BE26" s="863"/>
      <c r="BF26" s="863"/>
      <c r="BG26" s="863"/>
      <c r="BH26" s="863"/>
    </row>
    <row r="27" spans="1:60" s="775" customFormat="1" ht="9" customHeight="1">
      <c r="A27" s="874" t="s">
        <v>310</v>
      </c>
      <c r="B27" s="866">
        <v>1</v>
      </c>
      <c r="C27" s="866">
        <v>1</v>
      </c>
      <c r="D27" s="867">
        <v>0</v>
      </c>
      <c r="E27" s="866">
        <v>0</v>
      </c>
      <c r="F27" s="867">
        <v>5</v>
      </c>
      <c r="G27" s="866">
        <v>1</v>
      </c>
      <c r="H27" s="867">
        <v>4</v>
      </c>
      <c r="I27" s="866">
        <v>0</v>
      </c>
      <c r="J27" s="867">
        <v>2</v>
      </c>
      <c r="K27" s="866">
        <v>0</v>
      </c>
      <c r="L27" s="867">
        <v>2</v>
      </c>
      <c r="M27" s="866">
        <v>0</v>
      </c>
      <c r="N27" s="867">
        <v>7</v>
      </c>
      <c r="O27" s="865">
        <v>1</v>
      </c>
      <c r="P27" s="865">
        <v>4</v>
      </c>
      <c r="Q27" s="866">
        <v>0</v>
      </c>
      <c r="R27" s="867">
        <v>0</v>
      </c>
      <c r="S27" s="865">
        <v>0</v>
      </c>
      <c r="T27" s="867">
        <v>0</v>
      </c>
      <c r="U27" s="866">
        <v>0</v>
      </c>
      <c r="V27" s="868">
        <v>0</v>
      </c>
      <c r="W27" s="866">
        <v>0</v>
      </c>
      <c r="X27" s="867">
        <v>0</v>
      </c>
      <c r="Y27" s="866">
        <v>0</v>
      </c>
      <c r="Z27" s="867">
        <v>0</v>
      </c>
      <c r="AA27" s="866">
        <v>0</v>
      </c>
      <c r="AB27" s="867">
        <v>0</v>
      </c>
      <c r="AC27" s="866">
        <v>0</v>
      </c>
      <c r="AD27" s="867">
        <v>0</v>
      </c>
      <c r="AE27" s="866">
        <v>0</v>
      </c>
      <c r="AF27" s="867">
        <v>0</v>
      </c>
      <c r="AG27" s="865">
        <v>0</v>
      </c>
      <c r="AH27" s="865">
        <v>0</v>
      </c>
      <c r="AI27" s="866">
        <v>0</v>
      </c>
      <c r="AJ27" s="867">
        <v>4</v>
      </c>
      <c r="AK27" s="866">
        <v>0</v>
      </c>
      <c r="AL27" s="867">
        <v>9</v>
      </c>
      <c r="AM27" s="865">
        <v>4</v>
      </c>
      <c r="AN27" s="865">
        <v>9</v>
      </c>
      <c r="AO27" s="865">
        <v>1</v>
      </c>
      <c r="AP27" s="863"/>
      <c r="AQ27" s="863"/>
      <c r="AR27" s="863"/>
      <c r="AS27" s="863"/>
      <c r="AT27" s="863"/>
      <c r="AU27" s="863"/>
      <c r="AV27" s="863"/>
      <c r="AW27" s="863"/>
      <c r="AX27" s="863"/>
      <c r="AY27" s="863"/>
      <c r="AZ27" s="863"/>
      <c r="BA27" s="863"/>
      <c r="BB27" s="863"/>
      <c r="BC27" s="863"/>
      <c r="BD27" s="863"/>
      <c r="BE27" s="863"/>
      <c r="BF27" s="863"/>
      <c r="BG27" s="863"/>
      <c r="BH27" s="863"/>
    </row>
    <row r="28" spans="1:60" s="775" customFormat="1" ht="9" customHeight="1">
      <c r="A28" s="874" t="s">
        <v>5</v>
      </c>
      <c r="B28" s="866">
        <v>0</v>
      </c>
      <c r="C28" s="866">
        <v>0</v>
      </c>
      <c r="D28" s="867">
        <v>0</v>
      </c>
      <c r="E28" s="866">
        <v>0</v>
      </c>
      <c r="F28" s="867">
        <v>0</v>
      </c>
      <c r="G28" s="866">
        <v>0</v>
      </c>
      <c r="H28" s="867">
        <v>0</v>
      </c>
      <c r="I28" s="866">
        <v>0</v>
      </c>
      <c r="J28" s="867">
        <v>0</v>
      </c>
      <c r="K28" s="866">
        <v>0</v>
      </c>
      <c r="L28" s="867">
        <v>0</v>
      </c>
      <c r="M28" s="866">
        <v>0</v>
      </c>
      <c r="N28" s="867">
        <v>0</v>
      </c>
      <c r="O28" s="865">
        <v>0</v>
      </c>
      <c r="P28" s="865">
        <v>0</v>
      </c>
      <c r="Q28" s="866">
        <v>0</v>
      </c>
      <c r="R28" s="867">
        <v>0</v>
      </c>
      <c r="S28" s="865">
        <v>0</v>
      </c>
      <c r="T28" s="867">
        <v>0</v>
      </c>
      <c r="U28" s="866">
        <v>0</v>
      </c>
      <c r="V28" s="868">
        <v>0</v>
      </c>
      <c r="W28" s="866">
        <v>0</v>
      </c>
      <c r="X28" s="867">
        <v>0</v>
      </c>
      <c r="Y28" s="866">
        <v>0</v>
      </c>
      <c r="Z28" s="867">
        <v>0</v>
      </c>
      <c r="AA28" s="866">
        <v>0</v>
      </c>
      <c r="AB28" s="867">
        <v>0</v>
      </c>
      <c r="AC28" s="866">
        <v>0</v>
      </c>
      <c r="AD28" s="867">
        <v>0</v>
      </c>
      <c r="AE28" s="866">
        <v>0</v>
      </c>
      <c r="AF28" s="867">
        <v>0</v>
      </c>
      <c r="AG28" s="866">
        <v>0</v>
      </c>
      <c r="AH28" s="865">
        <v>0</v>
      </c>
      <c r="AI28" s="866">
        <v>0</v>
      </c>
      <c r="AJ28" s="867">
        <v>0</v>
      </c>
      <c r="AK28" s="866">
        <v>0</v>
      </c>
      <c r="AL28" s="867">
        <v>0</v>
      </c>
      <c r="AM28" s="865">
        <v>0</v>
      </c>
      <c r="AN28" s="865">
        <v>0</v>
      </c>
      <c r="AO28" s="865">
        <v>0</v>
      </c>
      <c r="AP28" s="863"/>
      <c r="AQ28" s="863"/>
      <c r="AR28" s="863"/>
      <c r="AS28" s="863"/>
      <c r="AT28" s="863"/>
      <c r="AU28" s="863"/>
      <c r="AV28" s="863"/>
      <c r="AW28" s="863"/>
      <c r="AX28" s="863"/>
      <c r="AY28" s="863"/>
      <c r="AZ28" s="863"/>
      <c r="BA28" s="863"/>
      <c r="BB28" s="863"/>
      <c r="BC28" s="863"/>
      <c r="BD28" s="863"/>
      <c r="BE28" s="863"/>
      <c r="BF28" s="863"/>
      <c r="BG28" s="863"/>
      <c r="BH28" s="863"/>
    </row>
    <row r="29" spans="1:60" s="775" customFormat="1" ht="12" customHeight="1" thickBot="1">
      <c r="A29" s="887" t="s">
        <v>311</v>
      </c>
      <c r="B29" s="871">
        <v>1</v>
      </c>
      <c r="C29" s="871">
        <v>0</v>
      </c>
      <c r="D29" s="872">
        <v>1</v>
      </c>
      <c r="E29" s="871">
        <v>0</v>
      </c>
      <c r="F29" s="872">
        <v>3</v>
      </c>
      <c r="G29" s="871">
        <v>0</v>
      </c>
      <c r="H29" s="872">
        <v>1</v>
      </c>
      <c r="I29" s="871">
        <v>0</v>
      </c>
      <c r="J29" s="872">
        <v>1</v>
      </c>
      <c r="K29" s="871">
        <v>0</v>
      </c>
      <c r="L29" s="872">
        <v>1</v>
      </c>
      <c r="M29" s="871">
        <v>0</v>
      </c>
      <c r="N29" s="872">
        <v>3</v>
      </c>
      <c r="O29" s="870">
        <v>0</v>
      </c>
      <c r="P29" s="870">
        <v>1</v>
      </c>
      <c r="Q29" s="871">
        <v>0</v>
      </c>
      <c r="R29" s="872">
        <v>0</v>
      </c>
      <c r="S29" s="870">
        <v>0</v>
      </c>
      <c r="T29" s="872">
        <v>0</v>
      </c>
      <c r="U29" s="871">
        <v>0</v>
      </c>
      <c r="V29" s="873">
        <v>0</v>
      </c>
      <c r="W29" s="871">
        <v>0</v>
      </c>
      <c r="X29" s="872">
        <v>0</v>
      </c>
      <c r="Y29" s="871">
        <v>0</v>
      </c>
      <c r="Z29" s="872">
        <v>0</v>
      </c>
      <c r="AA29" s="871">
        <v>0</v>
      </c>
      <c r="AB29" s="872">
        <v>0</v>
      </c>
      <c r="AC29" s="871">
        <v>0</v>
      </c>
      <c r="AD29" s="872">
        <v>0</v>
      </c>
      <c r="AE29" s="871">
        <v>0</v>
      </c>
      <c r="AF29" s="872">
        <v>0</v>
      </c>
      <c r="AG29" s="870">
        <v>0</v>
      </c>
      <c r="AH29" s="870">
        <v>0</v>
      </c>
      <c r="AI29" s="871">
        <v>0</v>
      </c>
      <c r="AJ29" s="872">
        <v>5</v>
      </c>
      <c r="AK29" s="871">
        <v>1</v>
      </c>
      <c r="AL29" s="872">
        <v>5</v>
      </c>
      <c r="AM29" s="870">
        <v>2</v>
      </c>
      <c r="AN29" s="870">
        <v>6</v>
      </c>
      <c r="AO29" s="870">
        <v>1</v>
      </c>
      <c r="AP29" s="863"/>
      <c r="AQ29" s="863"/>
      <c r="AR29" s="863"/>
      <c r="AS29" s="863"/>
      <c r="AT29" s="863"/>
      <c r="AU29" s="863"/>
      <c r="AV29" s="863"/>
      <c r="AW29" s="863"/>
      <c r="AX29" s="863"/>
      <c r="AY29" s="863"/>
      <c r="AZ29" s="863"/>
      <c r="BA29" s="863"/>
      <c r="BB29" s="863"/>
      <c r="BC29" s="863"/>
      <c r="BD29" s="863"/>
      <c r="BE29" s="863"/>
      <c r="BF29" s="863"/>
      <c r="BG29" s="863"/>
      <c r="BH29" s="863"/>
    </row>
    <row r="30" spans="1:60" s="875" customFormat="1" ht="15" customHeight="1">
      <c r="A30" s="888" t="s">
        <v>332</v>
      </c>
      <c r="V30" s="889"/>
      <c r="W30" s="889"/>
      <c r="X30" s="889"/>
      <c r="Y30" s="889"/>
      <c r="Z30" s="889"/>
      <c r="AA30" s="889"/>
      <c r="AB30" s="889"/>
      <c r="AC30" s="889"/>
      <c r="AD30" s="889"/>
      <c r="AE30" s="889"/>
      <c r="AF30" s="889"/>
      <c r="AG30" s="889"/>
      <c r="AH30" s="889"/>
      <c r="AI30" s="889"/>
      <c r="AJ30" s="889"/>
      <c r="AK30" s="889"/>
      <c r="AL30" s="889"/>
      <c r="AM30" s="889"/>
      <c r="AN30" s="889"/>
      <c r="AO30" s="889"/>
      <c r="AP30" s="890"/>
      <c r="AQ30" s="890"/>
      <c r="AR30" s="890"/>
      <c r="AS30" s="890"/>
      <c r="AT30" s="890"/>
      <c r="AU30" s="890"/>
      <c r="AV30" s="890"/>
      <c r="AW30" s="890"/>
      <c r="AX30" s="890"/>
      <c r="AY30" s="890"/>
      <c r="AZ30" s="890"/>
      <c r="BA30" s="890"/>
      <c r="BB30" s="890"/>
      <c r="BC30" s="890"/>
      <c r="BD30" s="890"/>
    </row>
    <row r="31" spans="1:60" s="817" customFormat="1" ht="12" customHeight="1">
      <c r="V31" s="818"/>
      <c r="W31" s="818"/>
      <c r="X31" s="818"/>
      <c r="Y31" s="818"/>
      <c r="Z31" s="818"/>
      <c r="AA31" s="818"/>
      <c r="AB31" s="818"/>
      <c r="AE31" s="818"/>
      <c r="AF31" s="818"/>
      <c r="AG31" s="818"/>
      <c r="AH31" s="818"/>
      <c r="AI31" s="818"/>
      <c r="AJ31" s="818"/>
      <c r="AK31" s="818"/>
      <c r="AL31" s="818"/>
      <c r="AM31" s="818"/>
      <c r="AN31" s="818"/>
    </row>
    <row r="32" spans="1:60" s="829" customFormat="1" ht="38.1" customHeight="1">
      <c r="V32" s="775"/>
      <c r="W32" s="830"/>
      <c r="X32" s="830"/>
      <c r="Y32" s="830"/>
      <c r="Z32" s="830"/>
      <c r="AA32" s="830"/>
      <c r="AB32" s="830"/>
      <c r="AE32" s="830"/>
      <c r="AF32" s="830"/>
      <c r="AG32" s="830"/>
      <c r="AH32" s="830"/>
      <c r="AI32" s="830"/>
      <c r="AJ32" s="830"/>
      <c r="AK32" s="830"/>
      <c r="AL32" s="830"/>
      <c r="AM32" s="830"/>
      <c r="AN32" s="830"/>
    </row>
    <row r="33" spans="22:40" s="829" customFormat="1" ht="17.100000000000001" customHeight="1">
      <c r="V33" s="775"/>
      <c r="W33" s="830"/>
      <c r="X33" s="830"/>
      <c r="Y33" s="830"/>
      <c r="Z33" s="830"/>
      <c r="AA33" s="830"/>
      <c r="AB33" s="830"/>
      <c r="AE33" s="830"/>
      <c r="AF33" s="830"/>
      <c r="AG33" s="830"/>
      <c r="AH33" s="830"/>
      <c r="AI33" s="830"/>
      <c r="AJ33" s="830"/>
      <c r="AK33" s="830"/>
      <c r="AL33" s="830"/>
      <c r="AM33" s="830"/>
      <c r="AN33" s="830"/>
    </row>
    <row r="34" spans="22:40" s="875" customFormat="1" ht="23.1" customHeight="1">
      <c r="V34" s="850"/>
      <c r="W34" s="850"/>
      <c r="X34" s="850"/>
      <c r="Y34" s="850"/>
      <c r="Z34" s="850"/>
      <c r="AA34" s="850"/>
      <c r="AB34" s="850"/>
      <c r="AC34" s="850"/>
      <c r="AD34" s="850"/>
      <c r="AE34" s="850"/>
      <c r="AF34" s="850"/>
      <c r="AG34" s="850"/>
      <c r="AH34" s="850"/>
      <c r="AI34" s="850"/>
      <c r="AJ34" s="850"/>
      <c r="AK34" s="850"/>
      <c r="AL34" s="850"/>
      <c r="AM34" s="850"/>
      <c r="AN34" s="850"/>
    </row>
    <row r="35" spans="22:40" s="849" customFormat="1" ht="12" customHeight="1"/>
    <row r="36" spans="22:40" s="775" customFormat="1" ht="9" customHeight="1">
      <c r="V36" s="863"/>
      <c r="W36" s="863"/>
      <c r="X36" s="863"/>
      <c r="Y36" s="863"/>
      <c r="Z36" s="863"/>
      <c r="AA36" s="863"/>
      <c r="AB36" s="863"/>
      <c r="AC36" s="863"/>
      <c r="AD36" s="863"/>
      <c r="AE36" s="863"/>
      <c r="AF36" s="863"/>
      <c r="AG36" s="863"/>
      <c r="AH36" s="863"/>
      <c r="AI36" s="863"/>
      <c r="AJ36" s="863"/>
      <c r="AK36" s="863"/>
      <c r="AL36" s="863"/>
      <c r="AM36" s="863"/>
      <c r="AN36" s="863"/>
    </row>
    <row r="37" spans="22:40" s="775" customFormat="1" ht="9" customHeight="1">
      <c r="V37" s="863"/>
      <c r="W37" s="863"/>
      <c r="X37" s="863"/>
      <c r="Y37" s="863"/>
      <c r="Z37" s="863"/>
      <c r="AA37" s="863"/>
      <c r="AB37" s="863"/>
      <c r="AC37" s="863"/>
      <c r="AD37" s="863"/>
      <c r="AE37" s="863"/>
      <c r="AF37" s="863"/>
      <c r="AG37" s="863"/>
      <c r="AH37" s="863"/>
      <c r="AI37" s="863"/>
      <c r="AJ37" s="863"/>
      <c r="AK37" s="863"/>
      <c r="AL37" s="863"/>
      <c r="AM37" s="863"/>
      <c r="AN37" s="863"/>
    </row>
    <row r="38" spans="22:40" s="775" customFormat="1" ht="9" customHeight="1">
      <c r="V38" s="863"/>
      <c r="W38" s="863"/>
      <c r="X38" s="863"/>
      <c r="Y38" s="863"/>
      <c r="Z38" s="863"/>
      <c r="AA38" s="863"/>
      <c r="AB38" s="863"/>
      <c r="AC38" s="863"/>
      <c r="AD38" s="863"/>
      <c r="AE38" s="863"/>
      <c r="AF38" s="863"/>
      <c r="AG38" s="863"/>
      <c r="AH38" s="863"/>
      <c r="AI38" s="863"/>
      <c r="AJ38" s="863"/>
      <c r="AK38" s="863"/>
      <c r="AL38" s="863"/>
      <c r="AM38" s="863"/>
      <c r="AN38" s="863"/>
    </row>
    <row r="39" spans="22:40" s="775" customFormat="1" ht="9" customHeight="1">
      <c r="V39" s="863"/>
      <c r="W39" s="863"/>
      <c r="X39" s="863"/>
      <c r="Y39" s="863"/>
      <c r="Z39" s="863"/>
      <c r="AA39" s="863"/>
      <c r="AB39" s="863"/>
      <c r="AC39" s="863"/>
      <c r="AD39" s="863"/>
      <c r="AE39" s="863"/>
      <c r="AF39" s="863"/>
      <c r="AG39" s="863"/>
      <c r="AH39" s="863"/>
      <c r="AI39" s="863"/>
      <c r="AJ39" s="863"/>
      <c r="AK39" s="863"/>
      <c r="AL39" s="863"/>
      <c r="AM39" s="863"/>
      <c r="AN39" s="863"/>
    </row>
    <row r="40" spans="22:40" s="775" customFormat="1" ht="9" customHeight="1">
      <c r="V40" s="863"/>
      <c r="W40" s="863"/>
      <c r="X40" s="863"/>
      <c r="Y40" s="863"/>
      <c r="Z40" s="863"/>
      <c r="AA40" s="863"/>
      <c r="AB40" s="863"/>
      <c r="AC40" s="863"/>
      <c r="AD40" s="863"/>
      <c r="AE40" s="863"/>
      <c r="AF40" s="863"/>
      <c r="AG40" s="863"/>
      <c r="AH40" s="863"/>
      <c r="AI40" s="863"/>
      <c r="AJ40" s="863"/>
      <c r="AK40" s="863"/>
      <c r="AL40" s="863"/>
      <c r="AM40" s="863"/>
      <c r="AN40" s="863"/>
    </row>
    <row r="41" spans="22:40" s="775" customFormat="1" ht="9" customHeight="1">
      <c r="V41" s="863"/>
      <c r="W41" s="863"/>
      <c r="X41" s="863"/>
      <c r="Y41" s="863"/>
      <c r="Z41" s="863"/>
      <c r="AA41" s="863"/>
      <c r="AB41" s="863"/>
      <c r="AC41" s="863"/>
      <c r="AD41" s="863"/>
      <c r="AE41" s="863"/>
      <c r="AF41" s="863"/>
      <c r="AG41" s="863"/>
      <c r="AH41" s="863"/>
      <c r="AI41" s="863"/>
      <c r="AJ41" s="863"/>
      <c r="AK41" s="863"/>
      <c r="AL41" s="863"/>
      <c r="AM41" s="863"/>
      <c r="AN41" s="863"/>
    </row>
    <row r="42" spans="22:40" s="775" customFormat="1" ht="9" customHeight="1">
      <c r="V42" s="863"/>
      <c r="W42" s="863"/>
      <c r="X42" s="863"/>
      <c r="Y42" s="863"/>
      <c r="Z42" s="863"/>
      <c r="AA42" s="863"/>
      <c r="AB42" s="863"/>
      <c r="AC42" s="863"/>
      <c r="AD42" s="863"/>
      <c r="AE42" s="863"/>
      <c r="AF42" s="863"/>
      <c r="AG42" s="863"/>
      <c r="AH42" s="863"/>
      <c r="AI42" s="863"/>
      <c r="AJ42" s="863"/>
      <c r="AK42" s="863"/>
      <c r="AL42" s="863"/>
      <c r="AM42" s="863"/>
      <c r="AN42" s="863"/>
    </row>
    <row r="43" spans="22:40" s="775" customFormat="1" ht="12" customHeight="1">
      <c r="V43" s="863"/>
      <c r="W43" s="863"/>
      <c r="X43" s="863"/>
      <c r="Y43" s="863"/>
      <c r="Z43" s="863"/>
      <c r="AA43" s="863"/>
      <c r="AB43" s="863"/>
      <c r="AC43" s="863"/>
      <c r="AD43" s="863"/>
      <c r="AE43" s="863"/>
      <c r="AF43" s="863"/>
      <c r="AG43" s="863"/>
      <c r="AH43" s="863"/>
      <c r="AI43" s="863"/>
      <c r="AJ43" s="863"/>
      <c r="AK43" s="863"/>
      <c r="AL43" s="863"/>
      <c r="AM43" s="863"/>
      <c r="AN43" s="863"/>
    </row>
    <row r="44" spans="22:40" s="875" customFormat="1" ht="5.0999999999999996" customHeight="1"/>
    <row r="45" spans="22:40" s="817" customFormat="1" ht="12" customHeight="1"/>
    <row r="46" spans="22:40" s="829" customFormat="1" ht="12.95" customHeight="1"/>
    <row r="47" spans="22:40" s="829" customFormat="1" ht="9.9499999999999993" customHeight="1"/>
    <row r="48" spans="22:40" s="875" customFormat="1" ht="23.1" customHeight="1"/>
    <row r="49" s="849" customFormat="1" ht="12" customHeight="1"/>
    <row r="50" s="775" customFormat="1" ht="9" customHeight="1"/>
    <row r="51" s="775" customFormat="1" ht="9" customHeight="1"/>
    <row r="52" s="775" customFormat="1" ht="9" customHeight="1"/>
    <row r="53" s="775" customFormat="1" ht="9" customHeight="1"/>
    <row r="54" s="775" customFormat="1" ht="9" customHeight="1"/>
    <row r="55" s="775" customFormat="1" ht="9" customHeight="1"/>
    <row r="56" s="775" customFormat="1" ht="9" customHeight="1"/>
    <row r="57" s="775" customFormat="1" ht="12" customHeight="1"/>
    <row r="58" s="889" customFormat="1" ht="15" customHeight="1"/>
  </sheetData>
  <mergeCells count="94">
    <mergeCell ref="AJ18:AK19"/>
    <mergeCell ref="AL18:AM19"/>
    <mergeCell ref="AN18:AO19"/>
    <mergeCell ref="J19:K19"/>
    <mergeCell ref="L19:M19"/>
    <mergeCell ref="N19:O19"/>
    <mergeCell ref="X18:Y19"/>
    <mergeCell ref="Z18:AA19"/>
    <mergeCell ref="AB18:AC19"/>
    <mergeCell ref="AD18:AE19"/>
    <mergeCell ref="AF18:AG19"/>
    <mergeCell ref="AH18:AI19"/>
    <mergeCell ref="L18:M18"/>
    <mergeCell ref="N18:O18"/>
    <mergeCell ref="P18:Q19"/>
    <mergeCell ref="R18:S19"/>
    <mergeCell ref="T18:U19"/>
    <mergeCell ref="V18:W19"/>
    <mergeCell ref="A18:A20"/>
    <mergeCell ref="B18:C19"/>
    <mergeCell ref="D18:E19"/>
    <mergeCell ref="F18:G19"/>
    <mergeCell ref="H18:I19"/>
    <mergeCell ref="J18:K18"/>
    <mergeCell ref="AD17:AE17"/>
    <mergeCell ref="AF17:AG17"/>
    <mergeCell ref="AH17:AI17"/>
    <mergeCell ref="AJ17:AK17"/>
    <mergeCell ref="AL17:AM17"/>
    <mergeCell ref="AN17:AO17"/>
    <mergeCell ref="R17:S17"/>
    <mergeCell ref="T17:U17"/>
    <mergeCell ref="V17:W17"/>
    <mergeCell ref="X17:Y17"/>
    <mergeCell ref="Z17:AA17"/>
    <mergeCell ref="AB17:AC17"/>
    <mergeCell ref="AL5:AM5"/>
    <mergeCell ref="AN5:AO5"/>
    <mergeCell ref="B17:C17"/>
    <mergeCell ref="D17:E17"/>
    <mergeCell ref="F17:G17"/>
    <mergeCell ref="H17:I17"/>
    <mergeCell ref="J17:K17"/>
    <mergeCell ref="L17:M17"/>
    <mergeCell ref="N17:O17"/>
    <mergeCell ref="P17:Q17"/>
    <mergeCell ref="AF4:AG4"/>
    <mergeCell ref="AH4:AI4"/>
    <mergeCell ref="AJ4:AK5"/>
    <mergeCell ref="AL4:AM4"/>
    <mergeCell ref="AN4:AO4"/>
    <mergeCell ref="F5:G5"/>
    <mergeCell ref="AB5:AC5"/>
    <mergeCell ref="AD5:AE5"/>
    <mergeCell ref="AF5:AG5"/>
    <mergeCell ref="AH5:AI5"/>
    <mergeCell ref="T4:U5"/>
    <mergeCell ref="V4:W5"/>
    <mergeCell ref="X4:Y5"/>
    <mergeCell ref="Z4:AA5"/>
    <mergeCell ref="AB4:AC4"/>
    <mergeCell ref="AD4:AE4"/>
    <mergeCell ref="H4:I5"/>
    <mergeCell ref="J4:K5"/>
    <mergeCell ref="L4:M5"/>
    <mergeCell ref="N4:O5"/>
    <mergeCell ref="P4:Q5"/>
    <mergeCell ref="R4:S5"/>
    <mergeCell ref="AF3:AG3"/>
    <mergeCell ref="AH3:AI3"/>
    <mergeCell ref="AJ3:AK3"/>
    <mergeCell ref="AL3:AM3"/>
    <mergeCell ref="AN3:AO3"/>
    <mergeCell ref="A4:A6"/>
    <mergeCell ref="B4:B6"/>
    <mergeCell ref="C4:C6"/>
    <mergeCell ref="D4:E5"/>
    <mergeCell ref="F4:G4"/>
    <mergeCell ref="T3:U3"/>
    <mergeCell ref="V3:W3"/>
    <mergeCell ref="X3:Y3"/>
    <mergeCell ref="Z3:AA3"/>
    <mergeCell ref="AB3:AC3"/>
    <mergeCell ref="AD3:AE3"/>
    <mergeCell ref="P2:Q2"/>
    <mergeCell ref="T2:U2"/>
    <mergeCell ref="D3:E3"/>
    <mergeCell ref="F3:G3"/>
    <mergeCell ref="H3:I3"/>
    <mergeCell ref="J3:K3"/>
    <mergeCell ref="L3:M3"/>
    <mergeCell ref="N3:O3"/>
    <mergeCell ref="P3:Q3"/>
    <mergeCell ref="R3:S3"/>
  </mergeCells>
  <phoneticPr fontId="2"/>
  <pageMargins left="0.47244094488188981" right="0.47244094488188981" top="0.70866141732283472" bottom="0" header="0" footer="0"/>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8.875" defaultRowHeight="13.5"/>
  <cols>
    <col min="1" max="1" width="4" style="547" customWidth="1"/>
    <col min="2" max="4" width="5.5" style="547" customWidth="1"/>
    <col min="5" max="16" width="5.125" style="547" customWidth="1"/>
    <col min="17" max="18" width="5.125" style="709" customWidth="1"/>
    <col min="19" max="20" width="5.125" style="547" customWidth="1"/>
    <col min="21" max="26" width="5.125" style="709" customWidth="1"/>
    <col min="27" max="32" width="5.125" style="547" customWidth="1"/>
    <col min="33" max="34" width="5.125" style="709" customWidth="1"/>
    <col min="35" max="36" width="5.125" style="547" customWidth="1"/>
    <col min="37" max="49" width="5.625" style="709" customWidth="1"/>
    <col min="50" max="16384" width="8.875" style="709"/>
  </cols>
  <sheetData>
    <row r="1" spans="1:36" ht="15" customHeight="1" thickBot="1">
      <c r="A1" s="476" t="s">
        <v>333</v>
      </c>
      <c r="B1" s="476"/>
      <c r="C1" s="476"/>
      <c r="D1" s="476"/>
      <c r="E1" s="476"/>
      <c r="F1" s="476"/>
      <c r="G1" s="891"/>
      <c r="H1" s="891"/>
      <c r="I1" s="891"/>
      <c r="J1" s="891"/>
      <c r="M1" s="891"/>
      <c r="N1" s="891"/>
      <c r="O1" s="891"/>
      <c r="P1" s="891"/>
      <c r="Q1" s="892"/>
      <c r="R1" s="892"/>
      <c r="S1" s="891"/>
      <c r="T1" s="891"/>
      <c r="U1" s="892"/>
      <c r="V1" s="893"/>
      <c r="AI1" s="894"/>
    </row>
    <row r="2" spans="1:36" s="906" customFormat="1" ht="33.950000000000003" customHeight="1">
      <c r="A2" s="895"/>
      <c r="B2" s="896"/>
      <c r="C2" s="897" t="s">
        <v>7</v>
      </c>
      <c r="D2" s="898"/>
      <c r="E2" s="897" t="s">
        <v>28</v>
      </c>
      <c r="F2" s="898"/>
      <c r="G2" s="897" t="s">
        <v>29</v>
      </c>
      <c r="H2" s="898"/>
      <c r="I2" s="897" t="s">
        <v>30</v>
      </c>
      <c r="J2" s="898"/>
      <c r="K2" s="897" t="s">
        <v>33</v>
      </c>
      <c r="L2" s="898"/>
      <c r="M2" s="897" t="s">
        <v>334</v>
      </c>
      <c r="N2" s="898"/>
      <c r="O2" s="897" t="s">
        <v>335</v>
      </c>
      <c r="P2" s="898"/>
      <c r="Q2" s="899" t="s">
        <v>38</v>
      </c>
      <c r="R2" s="900"/>
      <c r="S2" s="900" t="s">
        <v>336</v>
      </c>
      <c r="T2" s="901"/>
      <c r="U2" s="899" t="s">
        <v>41</v>
      </c>
      <c r="V2" s="901"/>
      <c r="W2" s="899" t="s">
        <v>42</v>
      </c>
      <c r="X2" s="900"/>
      <c r="Y2" s="897" t="s">
        <v>337</v>
      </c>
      <c r="Z2" s="902"/>
      <c r="AA2" s="897" t="s">
        <v>338</v>
      </c>
      <c r="AB2" s="902"/>
      <c r="AC2" s="897" t="s">
        <v>37</v>
      </c>
      <c r="AD2" s="902"/>
      <c r="AE2" s="897" t="s">
        <v>339</v>
      </c>
      <c r="AF2" s="902"/>
      <c r="AG2" s="903" t="s">
        <v>340</v>
      </c>
      <c r="AH2" s="903"/>
      <c r="AI2" s="904" t="s">
        <v>49</v>
      </c>
      <c r="AJ2" s="905"/>
    </row>
    <row r="3" spans="1:36" s="663" customFormat="1" ht="29.1" customHeight="1" thickBot="1">
      <c r="A3" s="907"/>
      <c r="B3" s="908"/>
      <c r="C3" s="909" t="s">
        <v>341</v>
      </c>
      <c r="D3" s="909" t="s">
        <v>342</v>
      </c>
      <c r="E3" s="909" t="s">
        <v>341</v>
      </c>
      <c r="F3" s="909" t="s">
        <v>342</v>
      </c>
      <c r="G3" s="909" t="s">
        <v>341</v>
      </c>
      <c r="H3" s="909" t="s">
        <v>342</v>
      </c>
      <c r="I3" s="909" t="s">
        <v>341</v>
      </c>
      <c r="J3" s="909" t="s">
        <v>342</v>
      </c>
      <c r="K3" s="909" t="s">
        <v>341</v>
      </c>
      <c r="L3" s="909" t="s">
        <v>342</v>
      </c>
      <c r="M3" s="909" t="s">
        <v>341</v>
      </c>
      <c r="N3" s="909" t="s">
        <v>342</v>
      </c>
      <c r="O3" s="909" t="s">
        <v>341</v>
      </c>
      <c r="P3" s="909" t="s">
        <v>342</v>
      </c>
      <c r="Q3" s="910" t="s">
        <v>341</v>
      </c>
      <c r="R3" s="910" t="s">
        <v>342</v>
      </c>
      <c r="S3" s="911" t="s">
        <v>341</v>
      </c>
      <c r="T3" s="912" t="s">
        <v>342</v>
      </c>
      <c r="U3" s="910" t="s">
        <v>341</v>
      </c>
      <c r="V3" s="910" t="s">
        <v>342</v>
      </c>
      <c r="W3" s="910" t="s">
        <v>341</v>
      </c>
      <c r="X3" s="910" t="s">
        <v>342</v>
      </c>
      <c r="Y3" s="909" t="s">
        <v>341</v>
      </c>
      <c r="Z3" s="909" t="s">
        <v>342</v>
      </c>
      <c r="AA3" s="909" t="s">
        <v>341</v>
      </c>
      <c r="AB3" s="909" t="s">
        <v>342</v>
      </c>
      <c r="AC3" s="909" t="s">
        <v>341</v>
      </c>
      <c r="AD3" s="909" t="s">
        <v>342</v>
      </c>
      <c r="AE3" s="909" t="s">
        <v>341</v>
      </c>
      <c r="AF3" s="909" t="s">
        <v>342</v>
      </c>
      <c r="AG3" s="913" t="s">
        <v>341</v>
      </c>
      <c r="AH3" s="913" t="s">
        <v>342</v>
      </c>
      <c r="AI3" s="913" t="s">
        <v>341</v>
      </c>
      <c r="AJ3" s="914" t="s">
        <v>342</v>
      </c>
    </row>
    <row r="4" spans="1:36" s="805" customFormat="1" ht="15" customHeight="1">
      <c r="A4" s="915" t="s">
        <v>343</v>
      </c>
      <c r="B4" s="916" t="s">
        <v>7</v>
      </c>
      <c r="C4" s="917">
        <f>SUM(C5:C11)</f>
        <v>8</v>
      </c>
      <c r="D4" s="917">
        <f t="shared" ref="D4:AJ4" si="0">SUM(D5:D11)</f>
        <v>170</v>
      </c>
      <c r="E4" s="917">
        <f t="shared" si="0"/>
        <v>0</v>
      </c>
      <c r="F4" s="917">
        <f t="shared" si="0"/>
        <v>0</v>
      </c>
      <c r="G4" s="917">
        <f t="shared" si="0"/>
        <v>0</v>
      </c>
      <c r="H4" s="917">
        <f t="shared" si="0"/>
        <v>0</v>
      </c>
      <c r="I4" s="917">
        <f t="shared" si="0"/>
        <v>4</v>
      </c>
      <c r="J4" s="917">
        <f t="shared" si="0"/>
        <v>67</v>
      </c>
      <c r="K4" s="917">
        <f t="shared" si="0"/>
        <v>4</v>
      </c>
      <c r="L4" s="917">
        <f t="shared" si="0"/>
        <v>103</v>
      </c>
      <c r="M4" s="917">
        <f t="shared" si="0"/>
        <v>0</v>
      </c>
      <c r="N4" s="917">
        <f t="shared" si="0"/>
        <v>0</v>
      </c>
      <c r="O4" s="917">
        <f t="shared" si="0"/>
        <v>0</v>
      </c>
      <c r="P4" s="917">
        <f t="shared" si="0"/>
        <v>0</v>
      </c>
      <c r="Q4" s="917">
        <f t="shared" si="0"/>
        <v>0</v>
      </c>
      <c r="R4" s="917">
        <f t="shared" si="0"/>
        <v>0</v>
      </c>
      <c r="S4" s="918">
        <f t="shared" si="0"/>
        <v>0</v>
      </c>
      <c r="T4" s="919">
        <f t="shared" si="0"/>
        <v>0</v>
      </c>
      <c r="U4" s="917">
        <f t="shared" si="0"/>
        <v>0</v>
      </c>
      <c r="V4" s="917">
        <f t="shared" si="0"/>
        <v>0</v>
      </c>
      <c r="W4" s="917">
        <f t="shared" si="0"/>
        <v>0</v>
      </c>
      <c r="X4" s="917">
        <f t="shared" si="0"/>
        <v>0</v>
      </c>
      <c r="Y4" s="917">
        <f t="shared" si="0"/>
        <v>0</v>
      </c>
      <c r="Z4" s="917">
        <f t="shared" si="0"/>
        <v>0</v>
      </c>
      <c r="AA4" s="917">
        <f t="shared" si="0"/>
        <v>0</v>
      </c>
      <c r="AB4" s="917">
        <f t="shared" si="0"/>
        <v>0</v>
      </c>
      <c r="AC4" s="917">
        <f t="shared" si="0"/>
        <v>0</v>
      </c>
      <c r="AD4" s="917">
        <f t="shared" si="0"/>
        <v>0</v>
      </c>
      <c r="AE4" s="917">
        <f t="shared" si="0"/>
        <v>0</v>
      </c>
      <c r="AF4" s="917">
        <f t="shared" si="0"/>
        <v>0</v>
      </c>
      <c r="AG4" s="917">
        <f t="shared" si="0"/>
        <v>0</v>
      </c>
      <c r="AH4" s="917">
        <f t="shared" si="0"/>
        <v>0</v>
      </c>
      <c r="AI4" s="917">
        <f t="shared" si="0"/>
        <v>0</v>
      </c>
      <c r="AJ4" s="917">
        <f t="shared" si="0"/>
        <v>0</v>
      </c>
    </row>
    <row r="5" spans="1:36" s="805" customFormat="1" ht="15" customHeight="1">
      <c r="A5" s="920"/>
      <c r="B5" s="745" t="s">
        <v>0</v>
      </c>
      <c r="C5" s="921">
        <f>SUM(E5,G5,I5,K5,M5,O5,Q5,S5,U5,W5,Y5,AA5,AC5,AE5,AG5,AI5)</f>
        <v>4</v>
      </c>
      <c r="D5" s="921">
        <f>SUM(F5,H5,J5,L5,N5,P5,R5,T5,V5,X5,Z5,AB5,AD5,AF5,AH5,AJ5)</f>
        <v>67</v>
      </c>
      <c r="E5" s="921">
        <v>0</v>
      </c>
      <c r="F5" s="921">
        <v>0</v>
      </c>
      <c r="G5" s="921">
        <v>0</v>
      </c>
      <c r="H5" s="921">
        <v>0</v>
      </c>
      <c r="I5" s="921">
        <v>4</v>
      </c>
      <c r="J5" s="921">
        <v>67</v>
      </c>
      <c r="K5" s="921">
        <v>0</v>
      </c>
      <c r="L5" s="921">
        <v>0</v>
      </c>
      <c r="M5" s="921">
        <v>0</v>
      </c>
      <c r="N5" s="921">
        <v>0</v>
      </c>
      <c r="O5" s="921">
        <v>0</v>
      </c>
      <c r="P5" s="921">
        <v>0</v>
      </c>
      <c r="Q5" s="921">
        <v>0</v>
      </c>
      <c r="R5" s="921">
        <v>0</v>
      </c>
      <c r="S5" s="922">
        <v>0</v>
      </c>
      <c r="T5" s="923">
        <v>0</v>
      </c>
      <c r="U5" s="921">
        <v>0</v>
      </c>
      <c r="V5" s="921">
        <v>0</v>
      </c>
      <c r="W5" s="921">
        <v>0</v>
      </c>
      <c r="X5" s="921">
        <v>0</v>
      </c>
      <c r="Y5" s="921">
        <v>0</v>
      </c>
      <c r="Z5" s="921">
        <v>0</v>
      </c>
      <c r="AA5" s="921">
        <v>0</v>
      </c>
      <c r="AB5" s="921">
        <v>0</v>
      </c>
      <c r="AC5" s="921">
        <v>0</v>
      </c>
      <c r="AD5" s="921">
        <v>0</v>
      </c>
      <c r="AE5" s="921">
        <v>0</v>
      </c>
      <c r="AF5" s="921">
        <v>0</v>
      </c>
      <c r="AG5" s="924">
        <v>0</v>
      </c>
      <c r="AH5" s="924">
        <v>0</v>
      </c>
      <c r="AI5" s="924">
        <v>0</v>
      </c>
      <c r="AJ5" s="925">
        <v>0</v>
      </c>
    </row>
    <row r="6" spans="1:36" s="805" customFormat="1" ht="15" customHeight="1">
      <c r="A6" s="920"/>
      <c r="B6" s="745" t="s">
        <v>1</v>
      </c>
      <c r="C6" s="921">
        <f t="shared" ref="C6:D11" si="1">SUM(E6,G6,I6,K6,M6,O6,Q6,S6,U6,W6,Y6,AA6,AC6,AE6,AG6,AI6)</f>
        <v>1</v>
      </c>
      <c r="D6" s="921">
        <f t="shared" si="1"/>
        <v>45</v>
      </c>
      <c r="E6" s="921">
        <v>0</v>
      </c>
      <c r="F6" s="921">
        <v>0</v>
      </c>
      <c r="G6" s="921">
        <v>0</v>
      </c>
      <c r="H6" s="921">
        <v>0</v>
      </c>
      <c r="I6" s="921">
        <v>0</v>
      </c>
      <c r="J6" s="921">
        <v>0</v>
      </c>
      <c r="K6" s="921">
        <v>1</v>
      </c>
      <c r="L6" s="921">
        <v>45</v>
      </c>
      <c r="M6" s="921">
        <v>0</v>
      </c>
      <c r="N6" s="921">
        <v>0</v>
      </c>
      <c r="O6" s="921">
        <v>0</v>
      </c>
      <c r="P6" s="921">
        <v>0</v>
      </c>
      <c r="Q6" s="921">
        <v>0</v>
      </c>
      <c r="R6" s="921">
        <v>0</v>
      </c>
      <c r="S6" s="922">
        <v>0</v>
      </c>
      <c r="T6" s="923">
        <v>0</v>
      </c>
      <c r="U6" s="921">
        <v>0</v>
      </c>
      <c r="V6" s="921">
        <v>0</v>
      </c>
      <c r="W6" s="921">
        <v>0</v>
      </c>
      <c r="X6" s="921">
        <v>0</v>
      </c>
      <c r="Y6" s="921">
        <v>0</v>
      </c>
      <c r="Z6" s="921">
        <v>0</v>
      </c>
      <c r="AA6" s="921">
        <v>0</v>
      </c>
      <c r="AB6" s="921">
        <v>0</v>
      </c>
      <c r="AC6" s="921">
        <v>0</v>
      </c>
      <c r="AD6" s="921">
        <v>0</v>
      </c>
      <c r="AE6" s="921">
        <v>0</v>
      </c>
      <c r="AF6" s="921">
        <v>0</v>
      </c>
      <c r="AG6" s="926">
        <v>0</v>
      </c>
      <c r="AH6" s="926">
        <v>0</v>
      </c>
      <c r="AI6" s="926">
        <v>0</v>
      </c>
      <c r="AJ6" s="927">
        <v>0</v>
      </c>
    </row>
    <row r="7" spans="1:36" s="805" customFormat="1" ht="15" customHeight="1">
      <c r="A7" s="920"/>
      <c r="B7" s="745" t="s">
        <v>2</v>
      </c>
      <c r="C7" s="921">
        <f t="shared" si="1"/>
        <v>1</v>
      </c>
      <c r="D7" s="921">
        <f t="shared" si="1"/>
        <v>18</v>
      </c>
      <c r="E7" s="921">
        <v>0</v>
      </c>
      <c r="F7" s="921">
        <v>0</v>
      </c>
      <c r="G7" s="921">
        <v>0</v>
      </c>
      <c r="H7" s="921">
        <v>0</v>
      </c>
      <c r="I7" s="921">
        <v>0</v>
      </c>
      <c r="J7" s="921">
        <v>0</v>
      </c>
      <c r="K7" s="921">
        <v>1</v>
      </c>
      <c r="L7" s="921">
        <v>18</v>
      </c>
      <c r="M7" s="921">
        <v>0</v>
      </c>
      <c r="N7" s="921">
        <v>0</v>
      </c>
      <c r="O7" s="921">
        <v>0</v>
      </c>
      <c r="P7" s="921">
        <v>0</v>
      </c>
      <c r="Q7" s="921">
        <v>0</v>
      </c>
      <c r="R7" s="921">
        <v>0</v>
      </c>
      <c r="S7" s="922">
        <v>0</v>
      </c>
      <c r="T7" s="923">
        <v>0</v>
      </c>
      <c r="U7" s="921">
        <v>0</v>
      </c>
      <c r="V7" s="921">
        <v>0</v>
      </c>
      <c r="W7" s="921">
        <v>0</v>
      </c>
      <c r="X7" s="921">
        <v>0</v>
      </c>
      <c r="Y7" s="921">
        <v>0</v>
      </c>
      <c r="Z7" s="921">
        <v>0</v>
      </c>
      <c r="AA7" s="921">
        <v>0</v>
      </c>
      <c r="AB7" s="921">
        <v>0</v>
      </c>
      <c r="AC7" s="921">
        <v>0</v>
      </c>
      <c r="AD7" s="921">
        <v>0</v>
      </c>
      <c r="AE7" s="921">
        <v>0</v>
      </c>
      <c r="AF7" s="921">
        <v>0</v>
      </c>
      <c r="AG7" s="926">
        <v>0</v>
      </c>
      <c r="AH7" s="926">
        <v>0</v>
      </c>
      <c r="AI7" s="926">
        <v>0</v>
      </c>
      <c r="AJ7" s="927">
        <v>0</v>
      </c>
    </row>
    <row r="8" spans="1:36" s="805" customFormat="1" ht="15" customHeight="1">
      <c r="A8" s="920"/>
      <c r="B8" s="745" t="s">
        <v>3</v>
      </c>
      <c r="C8" s="921">
        <f t="shared" si="1"/>
        <v>1</v>
      </c>
      <c r="D8" s="921">
        <f t="shared" si="1"/>
        <v>20</v>
      </c>
      <c r="E8" s="921">
        <v>0</v>
      </c>
      <c r="F8" s="921">
        <v>0</v>
      </c>
      <c r="G8" s="921">
        <v>0</v>
      </c>
      <c r="H8" s="921">
        <v>0</v>
      </c>
      <c r="I8" s="921">
        <v>0</v>
      </c>
      <c r="J8" s="921">
        <v>0</v>
      </c>
      <c r="K8" s="921">
        <v>1</v>
      </c>
      <c r="L8" s="921">
        <v>20</v>
      </c>
      <c r="M8" s="921">
        <v>0</v>
      </c>
      <c r="N8" s="921">
        <v>0</v>
      </c>
      <c r="O8" s="921">
        <v>0</v>
      </c>
      <c r="P8" s="921">
        <v>0</v>
      </c>
      <c r="Q8" s="921">
        <v>0</v>
      </c>
      <c r="R8" s="921">
        <v>0</v>
      </c>
      <c r="S8" s="922">
        <v>0</v>
      </c>
      <c r="T8" s="923">
        <v>0</v>
      </c>
      <c r="U8" s="921">
        <v>0</v>
      </c>
      <c r="V8" s="921">
        <v>0</v>
      </c>
      <c r="W8" s="921">
        <v>0</v>
      </c>
      <c r="X8" s="921">
        <v>0</v>
      </c>
      <c r="Y8" s="921">
        <v>0</v>
      </c>
      <c r="Z8" s="921">
        <v>0</v>
      </c>
      <c r="AA8" s="921">
        <v>0</v>
      </c>
      <c r="AB8" s="921">
        <v>0</v>
      </c>
      <c r="AC8" s="921">
        <v>0</v>
      </c>
      <c r="AD8" s="921">
        <v>0</v>
      </c>
      <c r="AE8" s="921">
        <v>0</v>
      </c>
      <c r="AF8" s="921">
        <v>0</v>
      </c>
      <c r="AG8" s="926">
        <v>0</v>
      </c>
      <c r="AH8" s="926">
        <v>0</v>
      </c>
      <c r="AI8" s="926">
        <v>0</v>
      </c>
      <c r="AJ8" s="927">
        <v>0</v>
      </c>
    </row>
    <row r="9" spans="1:36" s="928" customFormat="1" ht="15" customHeight="1">
      <c r="A9" s="920"/>
      <c r="B9" s="745" t="s">
        <v>4</v>
      </c>
      <c r="C9" s="921">
        <f t="shared" si="1"/>
        <v>0</v>
      </c>
      <c r="D9" s="921">
        <f t="shared" si="1"/>
        <v>0</v>
      </c>
      <c r="E9" s="921">
        <v>0</v>
      </c>
      <c r="F9" s="921">
        <v>0</v>
      </c>
      <c r="G9" s="921">
        <v>0</v>
      </c>
      <c r="H9" s="921">
        <v>0</v>
      </c>
      <c r="I9" s="921">
        <v>0</v>
      </c>
      <c r="J9" s="921">
        <v>0</v>
      </c>
      <c r="K9" s="921">
        <v>0</v>
      </c>
      <c r="L9" s="921">
        <v>0</v>
      </c>
      <c r="M9" s="921">
        <v>0</v>
      </c>
      <c r="N9" s="921">
        <v>0</v>
      </c>
      <c r="O9" s="921">
        <v>0</v>
      </c>
      <c r="P9" s="921">
        <v>0</v>
      </c>
      <c r="Q9" s="921">
        <v>0</v>
      </c>
      <c r="R9" s="921">
        <v>0</v>
      </c>
      <c r="S9" s="922">
        <v>0</v>
      </c>
      <c r="T9" s="923">
        <v>0</v>
      </c>
      <c r="U9" s="921">
        <v>0</v>
      </c>
      <c r="V9" s="921">
        <v>0</v>
      </c>
      <c r="W9" s="921">
        <v>0</v>
      </c>
      <c r="X9" s="921">
        <v>0</v>
      </c>
      <c r="Y9" s="921">
        <v>0</v>
      </c>
      <c r="Z9" s="921">
        <v>0</v>
      </c>
      <c r="AA9" s="921">
        <v>0</v>
      </c>
      <c r="AB9" s="921">
        <v>0</v>
      </c>
      <c r="AC9" s="921">
        <v>0</v>
      </c>
      <c r="AD9" s="921">
        <v>0</v>
      </c>
      <c r="AE9" s="921">
        <v>0</v>
      </c>
      <c r="AF9" s="921">
        <v>0</v>
      </c>
      <c r="AG9" s="926">
        <v>0</v>
      </c>
      <c r="AH9" s="926">
        <v>0</v>
      </c>
      <c r="AI9" s="926">
        <v>0</v>
      </c>
      <c r="AJ9" s="927">
        <v>0</v>
      </c>
    </row>
    <row r="10" spans="1:36" s="928" customFormat="1" ht="15" customHeight="1">
      <c r="A10" s="920"/>
      <c r="B10" s="745" t="s">
        <v>5</v>
      </c>
      <c r="C10" s="921">
        <f t="shared" si="1"/>
        <v>0</v>
      </c>
      <c r="D10" s="921">
        <f t="shared" si="1"/>
        <v>0</v>
      </c>
      <c r="E10" s="921">
        <v>0</v>
      </c>
      <c r="F10" s="921">
        <v>0</v>
      </c>
      <c r="G10" s="921">
        <v>0</v>
      </c>
      <c r="H10" s="921">
        <v>0</v>
      </c>
      <c r="I10" s="921">
        <v>0</v>
      </c>
      <c r="J10" s="921">
        <v>0</v>
      </c>
      <c r="K10" s="921">
        <v>0</v>
      </c>
      <c r="L10" s="921">
        <v>0</v>
      </c>
      <c r="M10" s="921">
        <v>0</v>
      </c>
      <c r="N10" s="921">
        <v>0</v>
      </c>
      <c r="O10" s="921">
        <v>0</v>
      </c>
      <c r="P10" s="921">
        <v>0</v>
      </c>
      <c r="Q10" s="921">
        <v>0</v>
      </c>
      <c r="R10" s="921">
        <v>0</v>
      </c>
      <c r="S10" s="922">
        <v>0</v>
      </c>
      <c r="T10" s="923">
        <v>0</v>
      </c>
      <c r="U10" s="921">
        <v>0</v>
      </c>
      <c r="V10" s="921">
        <v>0</v>
      </c>
      <c r="W10" s="921">
        <v>0</v>
      </c>
      <c r="X10" s="921">
        <v>0</v>
      </c>
      <c r="Y10" s="921">
        <v>0</v>
      </c>
      <c r="Z10" s="921">
        <v>0</v>
      </c>
      <c r="AA10" s="921">
        <v>0</v>
      </c>
      <c r="AB10" s="921">
        <v>0</v>
      </c>
      <c r="AC10" s="921">
        <v>0</v>
      </c>
      <c r="AD10" s="921">
        <v>0</v>
      </c>
      <c r="AE10" s="921">
        <v>0</v>
      </c>
      <c r="AF10" s="921">
        <v>0</v>
      </c>
      <c r="AG10" s="926">
        <v>0</v>
      </c>
      <c r="AH10" s="926">
        <v>0</v>
      </c>
      <c r="AI10" s="926">
        <v>0</v>
      </c>
      <c r="AJ10" s="927">
        <v>0</v>
      </c>
    </row>
    <row r="11" spans="1:36" s="805" customFormat="1" ht="15" customHeight="1">
      <c r="A11" s="920"/>
      <c r="B11" s="929" t="s">
        <v>6</v>
      </c>
      <c r="C11" s="921">
        <f t="shared" si="1"/>
        <v>1</v>
      </c>
      <c r="D11" s="921">
        <f t="shared" si="1"/>
        <v>20</v>
      </c>
      <c r="E11" s="930">
        <v>0</v>
      </c>
      <c r="F11" s="930">
        <v>0</v>
      </c>
      <c r="G11" s="930">
        <v>0</v>
      </c>
      <c r="H11" s="930">
        <v>0</v>
      </c>
      <c r="I11" s="930">
        <v>0</v>
      </c>
      <c r="J11" s="930">
        <v>0</v>
      </c>
      <c r="K11" s="931">
        <v>1</v>
      </c>
      <c r="L11" s="930">
        <v>20</v>
      </c>
      <c r="M11" s="930">
        <v>0</v>
      </c>
      <c r="N11" s="930">
        <v>0</v>
      </c>
      <c r="O11" s="930">
        <v>0</v>
      </c>
      <c r="P11" s="930">
        <v>0</v>
      </c>
      <c r="Q11" s="930">
        <v>0</v>
      </c>
      <c r="R11" s="930">
        <v>0</v>
      </c>
      <c r="S11" s="932">
        <v>0</v>
      </c>
      <c r="T11" s="931">
        <v>0</v>
      </c>
      <c r="U11" s="930">
        <v>0</v>
      </c>
      <c r="V11" s="930">
        <v>0</v>
      </c>
      <c r="W11" s="930">
        <v>0</v>
      </c>
      <c r="X11" s="930">
        <v>0</v>
      </c>
      <c r="Y11" s="930">
        <v>0</v>
      </c>
      <c r="Z11" s="930">
        <v>0</v>
      </c>
      <c r="AA11" s="930">
        <v>0</v>
      </c>
      <c r="AB11" s="930">
        <v>0</v>
      </c>
      <c r="AC11" s="930">
        <v>0</v>
      </c>
      <c r="AD11" s="930">
        <v>0</v>
      </c>
      <c r="AE11" s="930">
        <v>0</v>
      </c>
      <c r="AF11" s="930">
        <v>0</v>
      </c>
      <c r="AG11" s="926">
        <v>0</v>
      </c>
      <c r="AH11" s="926">
        <v>0</v>
      </c>
      <c r="AI11" s="926">
        <v>0</v>
      </c>
      <c r="AJ11" s="927">
        <v>0</v>
      </c>
    </row>
    <row r="12" spans="1:36" s="805" customFormat="1" ht="15" customHeight="1">
      <c r="A12" s="920" t="s">
        <v>344</v>
      </c>
      <c r="B12" s="933" t="s">
        <v>7</v>
      </c>
      <c r="C12" s="934">
        <f>SUM(C13:C19)</f>
        <v>2168</v>
      </c>
      <c r="D12" s="934">
        <f>SUM(D13:D19)</f>
        <v>2185</v>
      </c>
      <c r="E12" s="934">
        <f t="shared" ref="E12:AJ12" si="2">SUM(E13:E19)</f>
        <v>261</v>
      </c>
      <c r="F12" s="934">
        <f t="shared" si="2"/>
        <v>285</v>
      </c>
      <c r="G12" s="934">
        <f t="shared" si="2"/>
        <v>89</v>
      </c>
      <c r="H12" s="934">
        <f t="shared" si="2"/>
        <v>126</v>
      </c>
      <c r="I12" s="934">
        <f t="shared" si="2"/>
        <v>319</v>
      </c>
      <c r="J12" s="934">
        <f t="shared" si="2"/>
        <v>354</v>
      </c>
      <c r="K12" s="934">
        <f t="shared" si="2"/>
        <v>68</v>
      </c>
      <c r="L12" s="934">
        <f t="shared" si="2"/>
        <v>64</v>
      </c>
      <c r="M12" s="934">
        <f t="shared" si="2"/>
        <v>430</v>
      </c>
      <c r="N12" s="934">
        <f t="shared" si="2"/>
        <v>338</v>
      </c>
      <c r="O12" s="934">
        <f t="shared" si="2"/>
        <v>82</v>
      </c>
      <c r="P12" s="934">
        <f t="shared" si="2"/>
        <v>75</v>
      </c>
      <c r="Q12" s="934">
        <v>74</v>
      </c>
      <c r="R12" s="935">
        <v>90</v>
      </c>
      <c r="S12" s="936">
        <f t="shared" si="2"/>
        <v>74</v>
      </c>
      <c r="T12" s="934">
        <f t="shared" si="2"/>
        <v>72</v>
      </c>
      <c r="U12" s="934">
        <v>363</v>
      </c>
      <c r="V12" s="934">
        <v>397</v>
      </c>
      <c r="W12" s="934">
        <v>128</v>
      </c>
      <c r="X12" s="934">
        <v>139</v>
      </c>
      <c r="Y12" s="934">
        <f t="shared" si="2"/>
        <v>7</v>
      </c>
      <c r="Z12" s="934">
        <f t="shared" si="2"/>
        <v>2</v>
      </c>
      <c r="AA12" s="934">
        <f t="shared" si="2"/>
        <v>67</v>
      </c>
      <c r="AB12" s="934">
        <f t="shared" si="2"/>
        <v>82</v>
      </c>
      <c r="AC12" s="934">
        <f t="shared" si="2"/>
        <v>33</v>
      </c>
      <c r="AD12" s="934">
        <f t="shared" si="2"/>
        <v>35</v>
      </c>
      <c r="AE12" s="934">
        <f t="shared" si="2"/>
        <v>44</v>
      </c>
      <c r="AF12" s="934">
        <f t="shared" si="2"/>
        <v>44</v>
      </c>
      <c r="AG12" s="934">
        <f t="shared" si="2"/>
        <v>0</v>
      </c>
      <c r="AH12" s="934">
        <f t="shared" si="2"/>
        <v>0</v>
      </c>
      <c r="AI12" s="934">
        <f t="shared" si="2"/>
        <v>129</v>
      </c>
      <c r="AJ12" s="935">
        <f t="shared" si="2"/>
        <v>82</v>
      </c>
    </row>
    <row r="13" spans="1:36" s="805" customFormat="1" ht="15" customHeight="1">
      <c r="A13" s="920"/>
      <c r="B13" s="745" t="s">
        <v>0</v>
      </c>
      <c r="C13" s="921">
        <f>SUM(E13,G13,I13,K13,M13,O13,Q13,S13,U13,W13,Y13,AA13,AC13,AE13,AG13,AI13)</f>
        <v>696</v>
      </c>
      <c r="D13" s="921">
        <f>SUM(F13,H13,J13,L13,N13,P13,R13,T13,V13,X13,Z13,AB13,AD13,AF13,AH13,AJ13)</f>
        <v>646</v>
      </c>
      <c r="E13" s="921">
        <v>176</v>
      </c>
      <c r="F13" s="921">
        <v>186</v>
      </c>
      <c r="G13" s="921">
        <v>3</v>
      </c>
      <c r="H13" s="921">
        <v>3</v>
      </c>
      <c r="I13" s="921">
        <v>135</v>
      </c>
      <c r="J13" s="921">
        <v>149</v>
      </c>
      <c r="K13" s="921">
        <v>9</v>
      </c>
      <c r="L13" s="921">
        <v>6</v>
      </c>
      <c r="M13" s="921">
        <v>157</v>
      </c>
      <c r="N13" s="921">
        <v>81</v>
      </c>
      <c r="O13" s="921">
        <v>9</v>
      </c>
      <c r="P13" s="921">
        <v>7</v>
      </c>
      <c r="Q13" s="937">
        <v>8</v>
      </c>
      <c r="R13" s="937">
        <v>20</v>
      </c>
      <c r="S13" s="922">
        <v>0</v>
      </c>
      <c r="T13" s="923">
        <v>0</v>
      </c>
      <c r="U13" s="937">
        <v>96</v>
      </c>
      <c r="V13" s="937">
        <v>97</v>
      </c>
      <c r="W13" s="937">
        <v>35</v>
      </c>
      <c r="X13" s="937">
        <v>39</v>
      </c>
      <c r="Y13" s="921">
        <v>0</v>
      </c>
      <c r="Z13" s="921">
        <v>0</v>
      </c>
      <c r="AA13" s="921">
        <v>1</v>
      </c>
      <c r="AB13" s="921">
        <v>1</v>
      </c>
      <c r="AC13" s="921">
        <v>17</v>
      </c>
      <c r="AD13" s="921">
        <v>18</v>
      </c>
      <c r="AE13" s="921">
        <v>4</v>
      </c>
      <c r="AF13" s="921">
        <v>2</v>
      </c>
      <c r="AG13" s="924">
        <v>0</v>
      </c>
      <c r="AH13" s="924">
        <v>0</v>
      </c>
      <c r="AI13" s="924">
        <v>46</v>
      </c>
      <c r="AJ13" s="925">
        <v>37</v>
      </c>
    </row>
    <row r="14" spans="1:36" s="805" customFormat="1" ht="15" customHeight="1">
      <c r="A14" s="920"/>
      <c r="B14" s="745" t="s">
        <v>1</v>
      </c>
      <c r="C14" s="921">
        <f t="shared" ref="C14:D19" si="3">SUM(E14,G14,I14,K14,M14,O14,Q14,S14,U14,W14,Y14,AA14,AC14,AE14,AG14,AI14)</f>
        <v>289</v>
      </c>
      <c r="D14" s="921">
        <f t="shared" si="3"/>
        <v>314</v>
      </c>
      <c r="E14" s="921">
        <v>9</v>
      </c>
      <c r="F14" s="921">
        <v>9</v>
      </c>
      <c r="G14" s="921">
        <v>19</v>
      </c>
      <c r="H14" s="921">
        <v>20</v>
      </c>
      <c r="I14" s="921">
        <v>27</v>
      </c>
      <c r="J14" s="921">
        <v>28</v>
      </c>
      <c r="K14" s="921">
        <v>9</v>
      </c>
      <c r="L14" s="921">
        <v>9</v>
      </c>
      <c r="M14" s="921">
        <v>56</v>
      </c>
      <c r="N14" s="921">
        <v>58</v>
      </c>
      <c r="O14" s="921">
        <v>15</v>
      </c>
      <c r="P14" s="921">
        <v>16</v>
      </c>
      <c r="Q14" s="937">
        <v>15</v>
      </c>
      <c r="R14" s="937">
        <v>15</v>
      </c>
      <c r="S14" s="922">
        <v>2</v>
      </c>
      <c r="T14" s="923">
        <v>2</v>
      </c>
      <c r="U14" s="937">
        <v>112</v>
      </c>
      <c r="V14" s="937">
        <v>126</v>
      </c>
      <c r="W14" s="937">
        <v>19</v>
      </c>
      <c r="X14" s="937">
        <v>24</v>
      </c>
      <c r="Y14" s="921">
        <v>0</v>
      </c>
      <c r="Z14" s="921">
        <v>0</v>
      </c>
      <c r="AA14" s="921">
        <v>2</v>
      </c>
      <c r="AB14" s="921">
        <v>2</v>
      </c>
      <c r="AC14" s="921">
        <v>3</v>
      </c>
      <c r="AD14" s="921">
        <v>4</v>
      </c>
      <c r="AE14" s="921">
        <v>1</v>
      </c>
      <c r="AF14" s="921">
        <v>1</v>
      </c>
      <c r="AG14" s="926">
        <v>0</v>
      </c>
      <c r="AH14" s="926">
        <v>0</v>
      </c>
      <c r="AI14" s="926">
        <v>0</v>
      </c>
      <c r="AJ14" s="927">
        <v>0</v>
      </c>
    </row>
    <row r="15" spans="1:36" s="805" customFormat="1" ht="15" customHeight="1">
      <c r="A15" s="920"/>
      <c r="B15" s="745" t="s">
        <v>2</v>
      </c>
      <c r="C15" s="921">
        <f t="shared" si="3"/>
        <v>458</v>
      </c>
      <c r="D15" s="921">
        <f t="shared" si="3"/>
        <v>545</v>
      </c>
      <c r="E15" s="921">
        <v>22</v>
      </c>
      <c r="F15" s="921">
        <v>35</v>
      </c>
      <c r="G15" s="921">
        <v>53</v>
      </c>
      <c r="H15" s="921">
        <v>76</v>
      </c>
      <c r="I15" s="921">
        <v>69</v>
      </c>
      <c r="J15" s="921">
        <v>89</v>
      </c>
      <c r="K15" s="921">
        <v>14</v>
      </c>
      <c r="L15" s="921">
        <v>14</v>
      </c>
      <c r="M15" s="921">
        <v>106</v>
      </c>
      <c r="N15" s="921">
        <v>103</v>
      </c>
      <c r="O15" s="921">
        <v>31</v>
      </c>
      <c r="P15" s="921">
        <v>32</v>
      </c>
      <c r="Q15" s="937">
        <v>24</v>
      </c>
      <c r="R15" s="937">
        <v>29</v>
      </c>
      <c r="S15" s="922">
        <v>9</v>
      </c>
      <c r="T15" s="923">
        <v>9</v>
      </c>
      <c r="U15" s="937">
        <v>72</v>
      </c>
      <c r="V15" s="937">
        <v>88</v>
      </c>
      <c r="W15" s="937">
        <v>8</v>
      </c>
      <c r="X15" s="937">
        <v>9</v>
      </c>
      <c r="Y15" s="921">
        <v>0</v>
      </c>
      <c r="Z15" s="921">
        <v>0</v>
      </c>
      <c r="AA15" s="921">
        <v>34</v>
      </c>
      <c r="AB15" s="921">
        <v>46</v>
      </c>
      <c r="AC15" s="921">
        <v>6</v>
      </c>
      <c r="AD15" s="921">
        <v>6</v>
      </c>
      <c r="AE15" s="921">
        <v>6</v>
      </c>
      <c r="AF15" s="921">
        <v>6</v>
      </c>
      <c r="AG15" s="926">
        <v>0</v>
      </c>
      <c r="AH15" s="926">
        <v>0</v>
      </c>
      <c r="AI15" s="926">
        <v>4</v>
      </c>
      <c r="AJ15" s="927">
        <v>3</v>
      </c>
    </row>
    <row r="16" spans="1:36" s="805" customFormat="1" ht="15" customHeight="1">
      <c r="A16" s="920"/>
      <c r="B16" s="745" t="s">
        <v>3</v>
      </c>
      <c r="C16" s="921">
        <f t="shared" si="3"/>
        <v>244</v>
      </c>
      <c r="D16" s="921">
        <f t="shared" si="3"/>
        <v>240</v>
      </c>
      <c r="E16" s="921">
        <v>21</v>
      </c>
      <c r="F16" s="921">
        <v>21</v>
      </c>
      <c r="G16" s="921">
        <v>3</v>
      </c>
      <c r="H16" s="921">
        <v>3</v>
      </c>
      <c r="I16" s="921">
        <v>16</v>
      </c>
      <c r="J16" s="921">
        <v>16</v>
      </c>
      <c r="K16" s="921">
        <v>13</v>
      </c>
      <c r="L16" s="921">
        <v>14</v>
      </c>
      <c r="M16" s="921">
        <v>37</v>
      </c>
      <c r="N16" s="921">
        <v>37</v>
      </c>
      <c r="O16" s="921">
        <v>17</v>
      </c>
      <c r="P16" s="921">
        <v>13</v>
      </c>
      <c r="Q16" s="937">
        <v>4</v>
      </c>
      <c r="R16" s="937">
        <v>4</v>
      </c>
      <c r="S16" s="922">
        <v>39</v>
      </c>
      <c r="T16" s="923">
        <v>39</v>
      </c>
      <c r="U16" s="937">
        <v>35</v>
      </c>
      <c r="V16" s="937">
        <v>35</v>
      </c>
      <c r="W16" s="937">
        <v>24</v>
      </c>
      <c r="X16" s="937">
        <v>24</v>
      </c>
      <c r="Y16" s="921">
        <v>0</v>
      </c>
      <c r="Z16" s="921">
        <v>0</v>
      </c>
      <c r="AA16" s="921">
        <v>4</v>
      </c>
      <c r="AB16" s="921">
        <v>4</v>
      </c>
      <c r="AC16" s="921">
        <v>1</v>
      </c>
      <c r="AD16" s="921">
        <v>1</v>
      </c>
      <c r="AE16" s="921">
        <v>23</v>
      </c>
      <c r="AF16" s="921">
        <v>23</v>
      </c>
      <c r="AG16" s="926">
        <v>0</v>
      </c>
      <c r="AH16" s="926">
        <v>0</v>
      </c>
      <c r="AI16" s="926">
        <v>7</v>
      </c>
      <c r="AJ16" s="927">
        <v>6</v>
      </c>
    </row>
    <row r="17" spans="1:36" s="805" customFormat="1" ht="15" customHeight="1">
      <c r="A17" s="920"/>
      <c r="B17" s="745" t="s">
        <v>4</v>
      </c>
      <c r="C17" s="921">
        <f t="shared" si="3"/>
        <v>243</v>
      </c>
      <c r="D17" s="921">
        <f t="shared" si="3"/>
        <v>249</v>
      </c>
      <c r="E17" s="921">
        <v>5</v>
      </c>
      <c r="F17" s="921">
        <v>5</v>
      </c>
      <c r="G17" s="921">
        <v>1</v>
      </c>
      <c r="H17" s="921">
        <v>1</v>
      </c>
      <c r="I17" s="921">
        <v>39</v>
      </c>
      <c r="J17" s="921">
        <v>36</v>
      </c>
      <c r="K17" s="921">
        <v>20</v>
      </c>
      <c r="L17" s="921">
        <v>21</v>
      </c>
      <c r="M17" s="921">
        <v>48</v>
      </c>
      <c r="N17" s="921">
        <v>55</v>
      </c>
      <c r="O17" s="921">
        <v>4</v>
      </c>
      <c r="P17" s="921">
        <v>4</v>
      </c>
      <c r="Q17" s="937">
        <v>17</v>
      </c>
      <c r="R17" s="937">
        <v>17</v>
      </c>
      <c r="S17" s="922">
        <v>6</v>
      </c>
      <c r="T17" s="923">
        <v>4</v>
      </c>
      <c r="U17" s="937">
        <v>31</v>
      </c>
      <c r="V17" s="937">
        <v>32</v>
      </c>
      <c r="W17" s="937">
        <v>41</v>
      </c>
      <c r="X17" s="937">
        <v>42</v>
      </c>
      <c r="Y17" s="921">
        <v>0</v>
      </c>
      <c r="Z17" s="921">
        <v>0</v>
      </c>
      <c r="AA17" s="921">
        <v>3</v>
      </c>
      <c r="AB17" s="921">
        <v>3</v>
      </c>
      <c r="AC17" s="921">
        <v>5</v>
      </c>
      <c r="AD17" s="921">
        <v>5</v>
      </c>
      <c r="AE17" s="921">
        <v>6</v>
      </c>
      <c r="AF17" s="921">
        <v>7</v>
      </c>
      <c r="AG17" s="926">
        <v>0</v>
      </c>
      <c r="AH17" s="926">
        <v>0</v>
      </c>
      <c r="AI17" s="926">
        <v>17</v>
      </c>
      <c r="AJ17" s="927">
        <v>17</v>
      </c>
    </row>
    <row r="18" spans="1:36" s="805" customFormat="1" ht="15" customHeight="1">
      <c r="A18" s="920"/>
      <c r="B18" s="745" t="s">
        <v>5</v>
      </c>
      <c r="C18" s="921">
        <f t="shared" si="3"/>
        <v>167</v>
      </c>
      <c r="D18" s="921">
        <f t="shared" si="3"/>
        <v>126</v>
      </c>
      <c r="E18" s="921">
        <v>5</v>
      </c>
      <c r="F18" s="921">
        <v>6</v>
      </c>
      <c r="G18" s="921">
        <v>10</v>
      </c>
      <c r="H18" s="921">
        <v>23</v>
      </c>
      <c r="I18" s="921">
        <v>17</v>
      </c>
      <c r="J18" s="921">
        <v>19</v>
      </c>
      <c r="K18" s="921">
        <v>3</v>
      </c>
      <c r="L18" s="921">
        <v>0</v>
      </c>
      <c r="M18" s="921">
        <v>25</v>
      </c>
      <c r="N18" s="921">
        <v>4</v>
      </c>
      <c r="O18" s="921">
        <v>3</v>
      </c>
      <c r="P18" s="921">
        <v>0</v>
      </c>
      <c r="Q18" s="937">
        <v>4</v>
      </c>
      <c r="R18" s="937">
        <v>3</v>
      </c>
      <c r="S18" s="922">
        <v>16</v>
      </c>
      <c r="T18" s="923">
        <v>16</v>
      </c>
      <c r="U18" s="937">
        <v>12</v>
      </c>
      <c r="V18" s="937">
        <v>14</v>
      </c>
      <c r="W18" s="937">
        <v>0</v>
      </c>
      <c r="X18" s="937">
        <v>0</v>
      </c>
      <c r="Y18" s="921">
        <v>1</v>
      </c>
      <c r="Z18" s="921">
        <v>1</v>
      </c>
      <c r="AA18" s="921">
        <v>19</v>
      </c>
      <c r="AB18" s="921">
        <v>22</v>
      </c>
      <c r="AC18" s="921">
        <v>0</v>
      </c>
      <c r="AD18" s="921">
        <v>0</v>
      </c>
      <c r="AE18" s="921">
        <v>2</v>
      </c>
      <c r="AF18" s="921">
        <v>3</v>
      </c>
      <c r="AG18" s="926">
        <v>0</v>
      </c>
      <c r="AH18" s="926">
        <v>0</v>
      </c>
      <c r="AI18" s="926">
        <v>50</v>
      </c>
      <c r="AJ18" s="927">
        <v>15</v>
      </c>
    </row>
    <row r="19" spans="1:36" s="805" customFormat="1" ht="15" customHeight="1" thickBot="1">
      <c r="A19" s="938"/>
      <c r="B19" s="753" t="s">
        <v>6</v>
      </c>
      <c r="C19" s="921">
        <f t="shared" si="3"/>
        <v>71</v>
      </c>
      <c r="D19" s="939">
        <f t="shared" si="3"/>
        <v>65</v>
      </c>
      <c r="E19" s="940">
        <v>23</v>
      </c>
      <c r="F19" s="940">
        <v>23</v>
      </c>
      <c r="G19" s="940">
        <v>0</v>
      </c>
      <c r="H19" s="940">
        <v>0</v>
      </c>
      <c r="I19" s="940">
        <v>16</v>
      </c>
      <c r="J19" s="940">
        <v>17</v>
      </c>
      <c r="K19" s="939">
        <v>0</v>
      </c>
      <c r="L19" s="940">
        <v>0</v>
      </c>
      <c r="M19" s="940">
        <v>1</v>
      </c>
      <c r="N19" s="940">
        <v>0</v>
      </c>
      <c r="O19" s="940">
        <v>3</v>
      </c>
      <c r="P19" s="940">
        <v>3</v>
      </c>
      <c r="Q19" s="941">
        <v>2</v>
      </c>
      <c r="R19" s="941">
        <v>2</v>
      </c>
      <c r="S19" s="942">
        <v>2</v>
      </c>
      <c r="T19" s="939">
        <v>2</v>
      </c>
      <c r="U19" s="941">
        <v>5</v>
      </c>
      <c r="V19" s="941">
        <v>5</v>
      </c>
      <c r="W19" s="941">
        <v>1</v>
      </c>
      <c r="X19" s="941">
        <v>1</v>
      </c>
      <c r="Y19" s="940">
        <v>6</v>
      </c>
      <c r="Z19" s="940">
        <v>1</v>
      </c>
      <c r="AA19" s="940">
        <v>4</v>
      </c>
      <c r="AB19" s="940">
        <v>4</v>
      </c>
      <c r="AC19" s="940">
        <v>1</v>
      </c>
      <c r="AD19" s="940">
        <v>1</v>
      </c>
      <c r="AE19" s="940">
        <v>2</v>
      </c>
      <c r="AF19" s="940">
        <v>2</v>
      </c>
      <c r="AG19" s="943">
        <v>0</v>
      </c>
      <c r="AH19" s="943">
        <v>0</v>
      </c>
      <c r="AI19" s="943">
        <v>5</v>
      </c>
      <c r="AJ19" s="944">
        <v>4</v>
      </c>
    </row>
    <row r="20" spans="1:36" s="662" customFormat="1" ht="15" customHeight="1">
      <c r="A20" s="945" t="s">
        <v>25</v>
      </c>
      <c r="B20" s="946"/>
      <c r="C20" s="947"/>
      <c r="D20" s="948"/>
      <c r="E20" s="948"/>
      <c r="F20" s="948"/>
      <c r="G20" s="948"/>
      <c r="H20" s="948"/>
      <c r="I20" s="948"/>
      <c r="J20" s="948"/>
      <c r="K20" s="948"/>
      <c r="L20" s="948"/>
      <c r="M20" s="948"/>
      <c r="N20" s="948"/>
      <c r="O20" s="948"/>
      <c r="P20" s="948"/>
      <c r="Q20" s="949"/>
      <c r="R20" s="949"/>
      <c r="S20" s="948"/>
      <c r="T20" s="948"/>
      <c r="U20" s="949"/>
      <c r="V20" s="949"/>
      <c r="W20" s="949"/>
      <c r="X20" s="949"/>
      <c r="Y20" s="949"/>
      <c r="Z20" s="949"/>
      <c r="AA20" s="948"/>
      <c r="AB20" s="948"/>
      <c r="AC20" s="948"/>
      <c r="AD20" s="948"/>
      <c r="AE20" s="948"/>
      <c r="AF20" s="948"/>
      <c r="AI20" s="950"/>
      <c r="AJ20" s="950"/>
    </row>
    <row r="21" spans="1:36" ht="15.6" customHeight="1">
      <c r="B21" s="951"/>
      <c r="C21" s="551"/>
      <c r="D21" s="551"/>
      <c r="E21" s="551"/>
      <c r="F21" s="551"/>
      <c r="G21" s="551"/>
      <c r="H21" s="551"/>
      <c r="I21" s="551"/>
      <c r="J21" s="551"/>
      <c r="K21" s="551"/>
      <c r="L21" s="551"/>
      <c r="M21" s="551"/>
      <c r="N21" s="551"/>
      <c r="O21" s="551"/>
      <c r="P21" s="551"/>
      <c r="Q21" s="952"/>
      <c r="R21" s="952"/>
      <c r="S21" s="551"/>
      <c r="T21" s="551"/>
      <c r="U21" s="952"/>
      <c r="V21" s="952"/>
    </row>
    <row r="22" spans="1:36" s="953" customFormat="1"/>
    <row r="39" spans="2:4">
      <c r="B39" s="954"/>
      <c r="C39" s="954"/>
      <c r="D39" s="954"/>
    </row>
  </sheetData>
  <mergeCells count="21">
    <mergeCell ref="AI2:AJ2"/>
    <mergeCell ref="A4:A11"/>
    <mergeCell ref="A12:A19"/>
    <mergeCell ref="W2:X2"/>
    <mergeCell ref="Y2:Z2"/>
    <mergeCell ref="AA2:AB2"/>
    <mergeCell ref="AC2:AD2"/>
    <mergeCell ref="AE2:AF2"/>
    <mergeCell ref="AG2:AH2"/>
    <mergeCell ref="K2:L2"/>
    <mergeCell ref="M2:N2"/>
    <mergeCell ref="O2:P2"/>
    <mergeCell ref="Q2:R2"/>
    <mergeCell ref="S2:T2"/>
    <mergeCell ref="U2:V2"/>
    <mergeCell ref="A2:A3"/>
    <mergeCell ref="B2:B3"/>
    <mergeCell ref="C2:D2"/>
    <mergeCell ref="E2:F2"/>
    <mergeCell ref="G2:H2"/>
    <mergeCell ref="I2:J2"/>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showZeros="0" zoomScaleNormal="100" zoomScaleSheetLayoutView="100" workbookViewId="0"/>
  </sheetViews>
  <sheetFormatPr defaultColWidth="8.875" defaultRowHeight="13.5"/>
  <cols>
    <col min="1" max="1" width="10" style="547" customWidth="1"/>
    <col min="2" max="2" width="6.375" style="547" customWidth="1"/>
    <col min="3" max="16" width="5.5" style="547" customWidth="1"/>
    <col min="17" max="31" width="5.625" style="547" customWidth="1"/>
    <col min="32" max="16384" width="8.875" style="547"/>
  </cols>
  <sheetData>
    <row r="1" spans="1:17" ht="15" customHeight="1" thickBot="1">
      <c r="A1" s="476" t="s">
        <v>345</v>
      </c>
      <c r="B1" s="955"/>
      <c r="C1" s="955"/>
      <c r="O1" s="704"/>
    </row>
    <row r="2" spans="1:17" s="479" customFormat="1" ht="30" customHeight="1">
      <c r="A2" s="575"/>
      <c r="B2" s="956" t="s">
        <v>7</v>
      </c>
      <c r="C2" s="956" t="s">
        <v>28</v>
      </c>
      <c r="D2" s="957" t="s">
        <v>30</v>
      </c>
      <c r="E2" s="957" t="s">
        <v>29</v>
      </c>
      <c r="F2" s="576" t="s">
        <v>33</v>
      </c>
      <c r="G2" s="576" t="s">
        <v>34</v>
      </c>
      <c r="H2" s="576" t="s">
        <v>346</v>
      </c>
      <c r="I2" s="576" t="s">
        <v>38</v>
      </c>
      <c r="J2" s="576" t="s">
        <v>39</v>
      </c>
      <c r="K2" s="576" t="s">
        <v>347</v>
      </c>
      <c r="L2" s="576" t="s">
        <v>42</v>
      </c>
      <c r="M2" s="576" t="s">
        <v>337</v>
      </c>
      <c r="N2" s="576" t="s">
        <v>338</v>
      </c>
      <c r="O2" s="576" t="s">
        <v>90</v>
      </c>
      <c r="P2" s="958" t="s">
        <v>37</v>
      </c>
    </row>
    <row r="3" spans="1:17" s="479" customFormat="1" ht="78" customHeight="1" thickBot="1">
      <c r="A3" s="588"/>
      <c r="B3" s="959"/>
      <c r="C3" s="959"/>
      <c r="D3" s="960"/>
      <c r="E3" s="960"/>
      <c r="F3" s="589"/>
      <c r="G3" s="589"/>
      <c r="H3" s="589"/>
      <c r="I3" s="589"/>
      <c r="J3" s="589"/>
      <c r="K3" s="589"/>
      <c r="L3" s="589"/>
      <c r="M3" s="589"/>
      <c r="N3" s="589"/>
      <c r="O3" s="589"/>
      <c r="P3" s="961"/>
    </row>
    <row r="4" spans="1:17" s="479" customFormat="1" ht="14.1" customHeight="1">
      <c r="A4" s="592" t="s">
        <v>7</v>
      </c>
      <c r="B4" s="962">
        <f>SUM(B5:B11)</f>
        <v>39</v>
      </c>
      <c r="C4" s="962">
        <f>SUM(C5:C11)</f>
        <v>0</v>
      </c>
      <c r="D4" s="962">
        <f t="shared" ref="D4:P4" si="0">SUM(D5:D11)</f>
        <v>6</v>
      </c>
      <c r="E4" s="962">
        <f t="shared" si="0"/>
        <v>4</v>
      </c>
      <c r="F4" s="962">
        <f t="shared" si="0"/>
        <v>1</v>
      </c>
      <c r="G4" s="962">
        <f t="shared" si="0"/>
        <v>6</v>
      </c>
      <c r="H4" s="962">
        <f t="shared" si="0"/>
        <v>4</v>
      </c>
      <c r="I4" s="962">
        <v>1</v>
      </c>
      <c r="J4" s="962">
        <f t="shared" si="0"/>
        <v>1</v>
      </c>
      <c r="K4" s="962">
        <v>11</v>
      </c>
      <c r="L4" s="962">
        <v>1</v>
      </c>
      <c r="M4" s="962">
        <f t="shared" si="0"/>
        <v>0</v>
      </c>
      <c r="N4" s="962">
        <f t="shared" si="0"/>
        <v>2</v>
      </c>
      <c r="O4" s="962">
        <f t="shared" si="0"/>
        <v>1</v>
      </c>
      <c r="P4" s="962">
        <f t="shared" si="0"/>
        <v>1</v>
      </c>
      <c r="Q4" s="574"/>
    </row>
    <row r="5" spans="1:17" s="479" customFormat="1" ht="14.1" customHeight="1">
      <c r="A5" s="597" t="s">
        <v>0</v>
      </c>
      <c r="B5" s="963">
        <f>SUM(C5:P5)</f>
        <v>1</v>
      </c>
      <c r="C5" s="963">
        <v>0</v>
      </c>
      <c r="D5" s="963">
        <v>0</v>
      </c>
      <c r="E5" s="963">
        <v>0</v>
      </c>
      <c r="F5" s="963">
        <v>0</v>
      </c>
      <c r="G5" s="963">
        <v>1</v>
      </c>
      <c r="H5" s="963">
        <v>0</v>
      </c>
      <c r="I5" s="964">
        <v>0</v>
      </c>
      <c r="J5" s="963">
        <v>0</v>
      </c>
      <c r="K5" s="964">
        <v>0</v>
      </c>
      <c r="L5" s="964">
        <v>0</v>
      </c>
      <c r="M5" s="963">
        <v>0</v>
      </c>
      <c r="N5" s="963">
        <v>0</v>
      </c>
      <c r="O5" s="565">
        <v>0</v>
      </c>
      <c r="P5" s="965">
        <v>0</v>
      </c>
    </row>
    <row r="6" spans="1:17" s="479" customFormat="1" ht="14.1" customHeight="1">
      <c r="A6" s="597" t="s">
        <v>1</v>
      </c>
      <c r="B6" s="963">
        <f t="shared" ref="B6:B11" si="1">SUM(C6:P6)</f>
        <v>11</v>
      </c>
      <c r="C6" s="963">
        <v>0</v>
      </c>
      <c r="D6" s="963">
        <v>2</v>
      </c>
      <c r="E6" s="963">
        <v>4</v>
      </c>
      <c r="F6" s="963">
        <v>0</v>
      </c>
      <c r="G6" s="963">
        <v>0</v>
      </c>
      <c r="H6" s="963">
        <v>0</v>
      </c>
      <c r="I6" s="964">
        <v>0</v>
      </c>
      <c r="J6" s="963">
        <v>0</v>
      </c>
      <c r="K6" s="964">
        <v>3</v>
      </c>
      <c r="L6" s="964">
        <v>0</v>
      </c>
      <c r="M6" s="963">
        <v>0</v>
      </c>
      <c r="N6" s="963">
        <v>2</v>
      </c>
      <c r="O6" s="55">
        <v>0</v>
      </c>
      <c r="P6" s="27">
        <v>0</v>
      </c>
    </row>
    <row r="7" spans="1:17" s="479" customFormat="1" ht="14.1" customHeight="1">
      <c r="A7" s="597" t="s">
        <v>2</v>
      </c>
      <c r="B7" s="963">
        <f t="shared" si="1"/>
        <v>14</v>
      </c>
      <c r="C7" s="963">
        <v>0</v>
      </c>
      <c r="D7" s="963">
        <v>2</v>
      </c>
      <c r="E7" s="963">
        <v>0</v>
      </c>
      <c r="F7" s="963">
        <v>0</v>
      </c>
      <c r="G7" s="963">
        <v>5</v>
      </c>
      <c r="H7" s="963">
        <v>0</v>
      </c>
      <c r="I7" s="964">
        <v>0</v>
      </c>
      <c r="J7" s="963">
        <v>0</v>
      </c>
      <c r="K7" s="964">
        <v>6</v>
      </c>
      <c r="L7" s="964">
        <v>0</v>
      </c>
      <c r="M7" s="963">
        <v>0</v>
      </c>
      <c r="N7" s="963">
        <v>0</v>
      </c>
      <c r="O7" s="55">
        <v>0</v>
      </c>
      <c r="P7" s="27">
        <v>1</v>
      </c>
    </row>
    <row r="8" spans="1:17" s="479" customFormat="1" ht="14.1" customHeight="1">
      <c r="A8" s="597" t="s">
        <v>3</v>
      </c>
      <c r="B8" s="963">
        <f t="shared" si="1"/>
        <v>6</v>
      </c>
      <c r="C8" s="963">
        <v>0</v>
      </c>
      <c r="D8" s="963">
        <v>2</v>
      </c>
      <c r="E8" s="963">
        <v>0</v>
      </c>
      <c r="F8" s="963">
        <v>0</v>
      </c>
      <c r="G8" s="963">
        <v>0</v>
      </c>
      <c r="H8" s="963">
        <v>3</v>
      </c>
      <c r="I8" s="964">
        <v>0</v>
      </c>
      <c r="J8" s="963">
        <v>1</v>
      </c>
      <c r="K8" s="964">
        <v>0</v>
      </c>
      <c r="L8" s="964">
        <v>0</v>
      </c>
      <c r="M8" s="963">
        <v>0</v>
      </c>
      <c r="N8" s="963">
        <v>0</v>
      </c>
      <c r="O8" s="72">
        <v>0</v>
      </c>
      <c r="P8" s="72">
        <v>0</v>
      </c>
    </row>
    <row r="9" spans="1:17" s="479" customFormat="1" ht="14.1" customHeight="1">
      <c r="A9" s="597" t="s">
        <v>4</v>
      </c>
      <c r="B9" s="963">
        <f t="shared" si="1"/>
        <v>4</v>
      </c>
      <c r="C9" s="963">
        <v>0</v>
      </c>
      <c r="D9" s="963">
        <v>0</v>
      </c>
      <c r="E9" s="963">
        <v>0</v>
      </c>
      <c r="F9" s="963">
        <v>1</v>
      </c>
      <c r="G9" s="963">
        <v>0</v>
      </c>
      <c r="H9" s="963">
        <v>1</v>
      </c>
      <c r="I9" s="964">
        <v>0</v>
      </c>
      <c r="J9" s="963">
        <v>0</v>
      </c>
      <c r="K9" s="964">
        <v>2</v>
      </c>
      <c r="L9" s="964">
        <v>0</v>
      </c>
      <c r="M9" s="963">
        <v>0</v>
      </c>
      <c r="N9" s="963">
        <v>0</v>
      </c>
      <c r="O9" s="72">
        <v>0</v>
      </c>
      <c r="P9" s="72">
        <v>0</v>
      </c>
    </row>
    <row r="10" spans="1:17" s="479" customFormat="1" ht="14.1" customHeight="1">
      <c r="A10" s="597" t="s">
        <v>5</v>
      </c>
      <c r="B10" s="963">
        <f t="shared" si="1"/>
        <v>1</v>
      </c>
      <c r="C10" s="963">
        <v>0</v>
      </c>
      <c r="D10" s="963">
        <v>0</v>
      </c>
      <c r="E10" s="963">
        <v>0</v>
      </c>
      <c r="F10" s="963">
        <v>0</v>
      </c>
      <c r="G10" s="963">
        <v>0</v>
      </c>
      <c r="H10" s="963">
        <v>0</v>
      </c>
      <c r="I10" s="964">
        <v>0</v>
      </c>
      <c r="J10" s="963">
        <v>0</v>
      </c>
      <c r="K10" s="964">
        <v>0</v>
      </c>
      <c r="L10" s="964">
        <v>1</v>
      </c>
      <c r="M10" s="963">
        <v>0</v>
      </c>
      <c r="N10" s="963">
        <v>0</v>
      </c>
      <c r="O10" s="72">
        <v>0</v>
      </c>
      <c r="P10" s="72">
        <v>0</v>
      </c>
    </row>
    <row r="11" spans="1:17" s="479" customFormat="1" ht="14.1" customHeight="1" thickBot="1">
      <c r="A11" s="966" t="s">
        <v>6</v>
      </c>
      <c r="B11" s="963">
        <f t="shared" si="1"/>
        <v>2</v>
      </c>
      <c r="C11" s="967">
        <v>0</v>
      </c>
      <c r="D11" s="967">
        <v>0</v>
      </c>
      <c r="E11" s="967">
        <v>0</v>
      </c>
      <c r="F11" s="967">
        <v>0</v>
      </c>
      <c r="G11" s="967">
        <v>0</v>
      </c>
      <c r="H11" s="967">
        <v>0</v>
      </c>
      <c r="I11" s="968">
        <v>1</v>
      </c>
      <c r="J11" s="967">
        <v>0</v>
      </c>
      <c r="K11" s="968">
        <v>0</v>
      </c>
      <c r="L11" s="968">
        <v>0</v>
      </c>
      <c r="M11" s="967">
        <v>0</v>
      </c>
      <c r="N11" s="967">
        <v>0</v>
      </c>
      <c r="O11" s="569">
        <v>1</v>
      </c>
      <c r="P11" s="29">
        <v>0</v>
      </c>
    </row>
    <row r="12" spans="1:17" s="479" customFormat="1" ht="15" customHeight="1">
      <c r="A12" s="945" t="s">
        <v>25</v>
      </c>
      <c r="B12" s="969"/>
      <c r="C12" s="970"/>
      <c r="D12" s="970"/>
      <c r="E12" s="970"/>
      <c r="F12" s="970"/>
      <c r="G12" s="970"/>
      <c r="H12" s="970"/>
      <c r="I12" s="970"/>
      <c r="J12" s="970"/>
    </row>
    <row r="13" spans="1:17" ht="15.6" customHeight="1">
      <c r="A13" s="951"/>
      <c r="B13" s="551"/>
      <c r="C13" s="551"/>
      <c r="D13" s="551"/>
      <c r="E13" s="551"/>
      <c r="F13" s="551"/>
      <c r="G13" s="551"/>
      <c r="H13" s="551"/>
      <c r="I13" s="551"/>
      <c r="J13" s="551"/>
    </row>
    <row r="14" spans="1:17" s="953" customFormat="1"/>
    <row r="31" spans="1:2">
      <c r="A31" s="971"/>
      <c r="B31" s="972"/>
    </row>
  </sheetData>
  <mergeCells count="17">
    <mergeCell ref="M2:M3"/>
    <mergeCell ref="N2:N3"/>
    <mergeCell ref="O2:O3"/>
    <mergeCell ref="P2:P3"/>
    <mergeCell ref="A31:B31"/>
    <mergeCell ref="G2:G3"/>
    <mergeCell ref="H2:H3"/>
    <mergeCell ref="I2:I3"/>
    <mergeCell ref="J2:J3"/>
    <mergeCell ref="K2:K3"/>
    <mergeCell ref="L2:L3"/>
    <mergeCell ref="A2:A3"/>
    <mergeCell ref="B2:B3"/>
    <mergeCell ref="C2:C3"/>
    <mergeCell ref="D2:D3"/>
    <mergeCell ref="E2:E3"/>
    <mergeCell ref="F2:F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showZeros="0" zoomScaleNormal="100" workbookViewId="0">
      <selection sqref="A1:D1"/>
    </sheetView>
  </sheetViews>
  <sheetFormatPr defaultColWidth="8.875" defaultRowHeight="13.5"/>
  <cols>
    <col min="1" max="1" width="12.75" customWidth="1"/>
    <col min="2" max="2" width="6.25" customWidth="1"/>
    <col min="3" max="14" width="5.25" style="998" customWidth="1"/>
    <col min="15" max="16" width="5.25" customWidth="1"/>
    <col min="17" max="37" width="5.625" customWidth="1"/>
  </cols>
  <sheetData>
    <row r="1" spans="1:17" s="10" customFormat="1" ht="15" customHeight="1" thickBot="1">
      <c r="A1" s="973" t="s">
        <v>348</v>
      </c>
      <c r="B1" s="974"/>
      <c r="C1" s="974"/>
      <c r="D1" s="974"/>
      <c r="E1" s="975"/>
      <c r="F1" s="975"/>
      <c r="G1" s="975"/>
      <c r="H1" s="975"/>
      <c r="I1" s="975"/>
      <c r="J1" s="975"/>
      <c r="K1" s="975"/>
      <c r="L1" s="975"/>
      <c r="M1" s="975"/>
      <c r="N1" s="975"/>
      <c r="O1" s="5"/>
    </row>
    <row r="2" spans="1:17" s="980" customFormat="1" ht="104.1" customHeight="1" thickBot="1">
      <c r="A2" s="976"/>
      <c r="B2" s="977" t="s">
        <v>7</v>
      </c>
      <c r="C2" s="977" t="s">
        <v>28</v>
      </c>
      <c r="D2" s="977" t="s">
        <v>30</v>
      </c>
      <c r="E2" s="977" t="s">
        <v>29</v>
      </c>
      <c r="F2" s="977" t="s">
        <v>33</v>
      </c>
      <c r="G2" s="977" t="s">
        <v>34</v>
      </c>
      <c r="H2" s="977" t="s">
        <v>349</v>
      </c>
      <c r="I2" s="977" t="s">
        <v>38</v>
      </c>
      <c r="J2" s="977" t="s">
        <v>39</v>
      </c>
      <c r="K2" s="977" t="s">
        <v>347</v>
      </c>
      <c r="L2" s="977" t="s">
        <v>42</v>
      </c>
      <c r="M2" s="978" t="s">
        <v>337</v>
      </c>
      <c r="N2" s="977" t="s">
        <v>338</v>
      </c>
      <c r="O2" s="979" t="s">
        <v>90</v>
      </c>
      <c r="P2" s="979" t="s">
        <v>37</v>
      </c>
    </row>
    <row r="3" spans="1:17" s="5" customFormat="1" ht="14.1" customHeight="1">
      <c r="A3" s="981" t="s">
        <v>7</v>
      </c>
      <c r="B3" s="63">
        <f>SUM(B4:B7)</f>
        <v>1630</v>
      </c>
      <c r="C3" s="982">
        <f t="shared" ref="C3:P3" si="0">SUM(C4:C7)</f>
        <v>132</v>
      </c>
      <c r="D3" s="982">
        <f t="shared" si="0"/>
        <v>292</v>
      </c>
      <c r="E3" s="982">
        <f t="shared" si="0"/>
        <v>29</v>
      </c>
      <c r="F3" s="982">
        <f t="shared" si="0"/>
        <v>64</v>
      </c>
      <c r="G3" s="982">
        <f t="shared" si="0"/>
        <v>296</v>
      </c>
      <c r="H3" s="982">
        <f t="shared" si="0"/>
        <v>99</v>
      </c>
      <c r="I3" s="983">
        <f t="shared" si="0"/>
        <v>144</v>
      </c>
      <c r="J3" s="982">
        <f t="shared" si="0"/>
        <v>14</v>
      </c>
      <c r="K3" s="983">
        <f t="shared" si="0"/>
        <v>185</v>
      </c>
      <c r="L3" s="983">
        <f t="shared" si="0"/>
        <v>108</v>
      </c>
      <c r="M3" s="63">
        <f t="shared" si="0"/>
        <v>6</v>
      </c>
      <c r="N3" s="982">
        <f t="shared" si="0"/>
        <v>37</v>
      </c>
      <c r="O3" s="982">
        <f t="shared" si="0"/>
        <v>167</v>
      </c>
      <c r="P3" s="982">
        <f t="shared" si="0"/>
        <v>57</v>
      </c>
      <c r="Q3" s="255"/>
    </row>
    <row r="4" spans="1:17" s="5" customFormat="1" ht="14.1" customHeight="1">
      <c r="A4" s="984" t="s">
        <v>350</v>
      </c>
      <c r="B4" s="565">
        <f>SUM(C4:P4)</f>
        <v>1528</v>
      </c>
      <c r="C4" s="985">
        <v>129</v>
      </c>
      <c r="D4" s="985">
        <v>246</v>
      </c>
      <c r="E4" s="985">
        <v>28</v>
      </c>
      <c r="F4" s="985">
        <v>63</v>
      </c>
      <c r="G4" s="985">
        <v>294</v>
      </c>
      <c r="H4" s="985">
        <v>98</v>
      </c>
      <c r="I4" s="986">
        <v>127</v>
      </c>
      <c r="J4" s="985">
        <v>14</v>
      </c>
      <c r="K4" s="986">
        <v>161</v>
      </c>
      <c r="L4" s="986">
        <v>108</v>
      </c>
      <c r="M4" s="985">
        <v>5</v>
      </c>
      <c r="N4" s="985">
        <v>36</v>
      </c>
      <c r="O4" s="565">
        <v>162</v>
      </c>
      <c r="P4" s="66">
        <v>57</v>
      </c>
    </row>
    <row r="5" spans="1:17" s="5" customFormat="1" ht="14.1" customHeight="1">
      <c r="A5" s="987" t="s">
        <v>351</v>
      </c>
      <c r="B5" s="331">
        <f>SUM(C5:P5)</f>
        <v>96</v>
      </c>
      <c r="C5" s="563">
        <v>3</v>
      </c>
      <c r="D5" s="563">
        <v>46</v>
      </c>
      <c r="E5" s="563">
        <v>1</v>
      </c>
      <c r="F5" s="988">
        <v>1</v>
      </c>
      <c r="G5" s="563">
        <v>2</v>
      </c>
      <c r="H5" s="988">
        <v>1</v>
      </c>
      <c r="I5" s="989">
        <v>17</v>
      </c>
      <c r="J5" s="988">
        <v>0</v>
      </c>
      <c r="K5" s="989">
        <v>18</v>
      </c>
      <c r="L5" s="990">
        <v>0</v>
      </c>
      <c r="M5" s="563">
        <v>1</v>
      </c>
      <c r="N5" s="988">
        <v>1</v>
      </c>
      <c r="O5" s="55">
        <v>5</v>
      </c>
      <c r="P5" s="72">
        <v>0</v>
      </c>
    </row>
    <row r="6" spans="1:17" s="5" customFormat="1" ht="14.1" customHeight="1">
      <c r="A6" s="987" t="s">
        <v>352</v>
      </c>
      <c r="B6" s="331">
        <f>SUM(C6:P6)</f>
        <v>6</v>
      </c>
      <c r="C6" s="563">
        <v>0</v>
      </c>
      <c r="D6" s="563">
        <v>0</v>
      </c>
      <c r="E6" s="563">
        <v>0</v>
      </c>
      <c r="F6" s="563">
        <v>0</v>
      </c>
      <c r="G6" s="563">
        <v>0</v>
      </c>
      <c r="H6" s="563">
        <v>0</v>
      </c>
      <c r="I6" s="989">
        <v>0</v>
      </c>
      <c r="J6" s="563">
        <v>0</v>
      </c>
      <c r="K6" s="989">
        <v>6</v>
      </c>
      <c r="L6" s="989">
        <v>0</v>
      </c>
      <c r="M6" s="563">
        <v>0</v>
      </c>
      <c r="N6" s="563">
        <v>0</v>
      </c>
      <c r="O6" s="72">
        <v>0</v>
      </c>
      <c r="P6" s="72">
        <v>0</v>
      </c>
    </row>
    <row r="7" spans="1:17" s="5" customFormat="1" ht="14.1" customHeight="1" thickBot="1">
      <c r="A7" s="991" t="s">
        <v>353</v>
      </c>
      <c r="B7" s="332">
        <v>0</v>
      </c>
      <c r="C7" s="568">
        <v>0</v>
      </c>
      <c r="D7" s="568">
        <v>0</v>
      </c>
      <c r="E7" s="568">
        <v>0</v>
      </c>
      <c r="F7" s="568">
        <v>0</v>
      </c>
      <c r="G7" s="568">
        <v>0</v>
      </c>
      <c r="H7" s="568">
        <v>0</v>
      </c>
      <c r="I7" s="992">
        <v>0</v>
      </c>
      <c r="J7" s="568">
        <v>0</v>
      </c>
      <c r="K7" s="992">
        <v>0</v>
      </c>
      <c r="L7" s="992">
        <v>0</v>
      </c>
      <c r="M7" s="568">
        <v>0</v>
      </c>
      <c r="N7" s="568">
        <v>0</v>
      </c>
      <c r="O7" s="82">
        <v>0</v>
      </c>
      <c r="P7" s="82">
        <v>0</v>
      </c>
    </row>
    <row r="8" spans="1:17" s="5" customFormat="1" ht="15" customHeight="1">
      <c r="A8" s="993" t="s">
        <v>25</v>
      </c>
      <c r="B8" s="994"/>
      <c r="C8" s="994"/>
      <c r="D8" s="994"/>
      <c r="E8" s="994"/>
      <c r="F8" s="994"/>
      <c r="G8" s="994"/>
      <c r="H8" s="994"/>
      <c r="I8" s="994"/>
      <c r="J8" s="994"/>
      <c r="K8" s="994"/>
      <c r="L8" s="994"/>
      <c r="M8" s="994"/>
      <c r="N8" s="994"/>
      <c r="O8" s="994"/>
      <c r="P8" s="994"/>
      <c r="Q8" s="995"/>
    </row>
    <row r="9" spans="1:17" ht="15.6" customHeight="1">
      <c r="A9" s="996"/>
      <c r="B9" s="997"/>
      <c r="C9" s="997"/>
      <c r="D9" s="997"/>
      <c r="E9" s="997"/>
      <c r="F9" s="997"/>
      <c r="G9" s="997"/>
      <c r="H9" s="997"/>
      <c r="I9" s="997"/>
      <c r="J9" s="997"/>
      <c r="K9" s="997"/>
      <c r="L9" s="997"/>
      <c r="M9" s="997"/>
      <c r="N9" s="997"/>
    </row>
    <row r="14" spans="1:17">
      <c r="N14" s="999"/>
    </row>
    <row r="15" spans="1:17">
      <c r="D15" s="999"/>
      <c r="N15" s="1000"/>
    </row>
    <row r="16" spans="1:17">
      <c r="D16" s="1001"/>
      <c r="N16" s="1000"/>
    </row>
    <row r="17" spans="4:14">
      <c r="D17" s="1001"/>
      <c r="N17" s="1002"/>
    </row>
    <row r="18" spans="4:14">
      <c r="D18" s="1001"/>
      <c r="N18" s="1001"/>
    </row>
    <row r="19" spans="4:14">
      <c r="D19" s="1001"/>
      <c r="N19" s="1003"/>
    </row>
    <row r="20" spans="4:14">
      <c r="D20" s="1003"/>
      <c r="N20" s="1003"/>
    </row>
  </sheetData>
  <mergeCells count="1">
    <mergeCell ref="A1:D1"/>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showZeros="0" zoomScaleNormal="100" zoomScaleSheetLayoutView="115" workbookViewId="0">
      <selection sqref="A1:E1"/>
    </sheetView>
  </sheetViews>
  <sheetFormatPr defaultColWidth="8.875" defaultRowHeight="13.5"/>
  <cols>
    <col min="1" max="1" width="12.75" style="89" customWidth="1"/>
    <col min="2" max="2" width="10" style="89" customWidth="1"/>
    <col min="3" max="9" width="10" style="1017" customWidth="1"/>
    <col min="10" max="32" width="5.625" style="89" customWidth="1"/>
    <col min="33" max="16384" width="8.875" style="89"/>
  </cols>
  <sheetData>
    <row r="1" spans="1:9" s="266" customFormat="1" ht="15" customHeight="1" thickBot="1">
      <c r="A1" s="1004" t="s">
        <v>354</v>
      </c>
      <c r="B1" s="1005"/>
      <c r="C1" s="1005"/>
      <c r="D1" s="1005"/>
      <c r="E1" s="1005"/>
      <c r="F1" s="1006"/>
      <c r="G1" s="1006"/>
      <c r="H1" s="1006"/>
      <c r="I1" s="1007"/>
    </row>
    <row r="2" spans="1:9" s="22" customFormat="1" ht="15" customHeight="1" thickBot="1">
      <c r="A2" s="1008"/>
      <c r="B2" s="48" t="s">
        <v>7</v>
      </c>
      <c r="C2" s="48" t="s">
        <v>0</v>
      </c>
      <c r="D2" s="48" t="s">
        <v>1</v>
      </c>
      <c r="E2" s="48" t="s">
        <v>2</v>
      </c>
      <c r="F2" s="48" t="s">
        <v>3</v>
      </c>
      <c r="G2" s="48" t="s">
        <v>4</v>
      </c>
      <c r="H2" s="48" t="s">
        <v>5</v>
      </c>
      <c r="I2" s="1009" t="s">
        <v>6</v>
      </c>
    </row>
    <row r="3" spans="1:9" s="22" customFormat="1" ht="14.1" customHeight="1">
      <c r="A3" s="280" t="s">
        <v>355</v>
      </c>
      <c r="B3" s="20">
        <f>SUM(C3:I3)</f>
        <v>4</v>
      </c>
      <c r="C3" s="20">
        <v>0</v>
      </c>
      <c r="D3" s="20">
        <v>1</v>
      </c>
      <c r="E3" s="20">
        <v>0</v>
      </c>
      <c r="F3" s="20">
        <v>1</v>
      </c>
      <c r="G3" s="20">
        <v>0</v>
      </c>
      <c r="H3" s="20">
        <v>2</v>
      </c>
      <c r="I3" s="1010">
        <v>0</v>
      </c>
    </row>
    <row r="4" spans="1:9" s="22" customFormat="1" ht="14.1" customHeight="1">
      <c r="A4" s="23" t="s">
        <v>356</v>
      </c>
      <c r="B4" s="20">
        <f>SUM(C4:I4)</f>
        <v>0</v>
      </c>
      <c r="C4" s="20">
        <v>0</v>
      </c>
      <c r="D4" s="20">
        <v>0</v>
      </c>
      <c r="E4" s="20">
        <v>0</v>
      </c>
      <c r="F4" s="20">
        <v>0</v>
      </c>
      <c r="G4" s="20">
        <v>0</v>
      </c>
      <c r="H4" s="20">
        <v>0</v>
      </c>
      <c r="I4" s="27">
        <v>0</v>
      </c>
    </row>
    <row r="5" spans="1:9" s="22" customFormat="1" ht="14.1" customHeight="1">
      <c r="A5" s="280" t="s">
        <v>357</v>
      </c>
      <c r="B5" s="20">
        <f>SUM(C5:I5)</f>
        <v>0</v>
      </c>
      <c r="C5" s="20">
        <v>0</v>
      </c>
      <c r="D5" s="20">
        <v>0</v>
      </c>
      <c r="E5" s="20">
        <v>0</v>
      </c>
      <c r="F5" s="20">
        <v>0</v>
      </c>
      <c r="G5" s="20">
        <v>0</v>
      </c>
      <c r="H5" s="20">
        <v>0</v>
      </c>
      <c r="I5" s="27">
        <v>0</v>
      </c>
    </row>
    <row r="6" spans="1:9" s="22" customFormat="1" ht="14.1" customHeight="1" thickBot="1">
      <c r="A6" s="28" t="s">
        <v>358</v>
      </c>
      <c r="B6" s="19">
        <f>SUM(C6:I6)</f>
        <v>0</v>
      </c>
      <c r="C6" s="19">
        <v>0</v>
      </c>
      <c r="D6" s="19">
        <v>0</v>
      </c>
      <c r="E6" s="19">
        <v>0</v>
      </c>
      <c r="F6" s="19">
        <v>0</v>
      </c>
      <c r="G6" s="19">
        <v>0</v>
      </c>
      <c r="H6" s="19">
        <v>0</v>
      </c>
      <c r="I6" s="1011">
        <v>0</v>
      </c>
    </row>
    <row r="7" spans="1:9" s="22" customFormat="1" ht="15" customHeight="1">
      <c r="A7" s="1012" t="s">
        <v>25</v>
      </c>
      <c r="B7" s="1013"/>
      <c r="C7" s="1013"/>
      <c r="D7" s="1013"/>
      <c r="E7" s="1013"/>
      <c r="F7" s="1013"/>
      <c r="G7" s="1013"/>
      <c r="H7" s="1013"/>
      <c r="I7" s="1013"/>
    </row>
    <row r="8" spans="1:9" ht="15.6" customHeight="1">
      <c r="A8" s="1014"/>
      <c r="B8" s="1015"/>
      <c r="C8" s="1015"/>
      <c r="D8" s="1015"/>
      <c r="E8" s="1015"/>
      <c r="F8" s="1015"/>
      <c r="G8" s="1015"/>
      <c r="H8" s="1015"/>
      <c r="I8" s="1015"/>
    </row>
    <row r="9" spans="1:9" ht="15.6" customHeight="1">
      <c r="A9" s="1014"/>
      <c r="B9" s="1015"/>
      <c r="C9" s="1015"/>
      <c r="D9" s="1015"/>
      <c r="E9" s="1015"/>
      <c r="F9" s="1015"/>
      <c r="G9" s="1015"/>
      <c r="H9" s="1015"/>
      <c r="I9" s="1015"/>
    </row>
    <row r="10" spans="1:9">
      <c r="A10" s="1016"/>
      <c r="B10" s="1017"/>
    </row>
  </sheetData>
  <mergeCells count="1">
    <mergeCell ref="A1:E1"/>
  </mergeCells>
  <phoneticPr fontId="2"/>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§３表１</vt:lpstr>
      <vt:lpstr>§３表２</vt:lpstr>
      <vt:lpstr>§３表３</vt:lpstr>
      <vt:lpstr>§３表４</vt:lpstr>
      <vt:lpstr>§３表５</vt:lpstr>
      <vt:lpstr>§３表６</vt:lpstr>
      <vt:lpstr>§３表７</vt:lpstr>
      <vt:lpstr>§３表８</vt:lpstr>
      <vt:lpstr>§３表９</vt:lpstr>
      <vt:lpstr>§３表１０</vt:lpstr>
      <vt:lpstr>§３表１１</vt:lpstr>
      <vt:lpstr>§３表１２</vt:lpstr>
      <vt:lpstr>§３表１３</vt:lpstr>
      <vt:lpstr>§３表１４</vt:lpstr>
      <vt:lpstr>§３表１５</vt:lpstr>
      <vt:lpstr>§３表１６</vt:lpstr>
      <vt:lpstr>§３表１７</vt:lpstr>
      <vt:lpstr>§３表１８</vt:lpstr>
      <vt:lpstr>§３表１９</vt:lpstr>
      <vt:lpstr>§３表２０</vt:lpstr>
      <vt:lpstr>§３表２１</vt:lpstr>
      <vt:lpstr>§３表２２</vt:lpstr>
      <vt:lpstr>§３表１!Print_Area</vt:lpstr>
      <vt:lpstr>§３表１０!Print_Area</vt:lpstr>
      <vt:lpstr>§３表１１!Print_Area</vt:lpstr>
      <vt:lpstr>§３表１２!Print_Area</vt:lpstr>
      <vt:lpstr>§３表１５!Print_Area</vt:lpstr>
      <vt:lpstr>§３表１６!Print_Area</vt:lpstr>
      <vt:lpstr>§３表１７!Print_Area</vt:lpstr>
      <vt:lpstr>§３表１８!Print_Area</vt:lpstr>
      <vt:lpstr>§３表２０!Print_Area</vt:lpstr>
      <vt:lpstr>§３表２１!Print_Area</vt:lpstr>
      <vt:lpstr>§３表４!Print_Area</vt:lpstr>
      <vt:lpstr>§３表５!Print_Area</vt:lpstr>
      <vt:lpstr>§３表７!Print_Area</vt:lpstr>
      <vt:lpstr>§３表９!Print_Area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2024-08-05T06:56:51Z</cp:lastPrinted>
  <dcterms:created xsi:type="dcterms:W3CDTF">2002-11-14T05:02:28Z</dcterms:created>
  <dcterms:modified xsi:type="dcterms:W3CDTF">2025-03-28T04:44:22Z</dcterms:modified>
</cp:coreProperties>
</file>