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0" windowWidth="24000" windowHeight="8760" tabRatio="602"/>
  </bookViews>
  <sheets>
    <sheet name="§１表１" sheetId="4" r:id="rId1"/>
    <sheet name="§１表２" sheetId="5" r:id="rId2"/>
  </sheets>
  <definedNames>
    <definedName name="_xlnm.Print_Area" localSheetId="0">§１表１!$A$1:$U$69</definedName>
    <definedName name="_xlnm.Print_Area" localSheetId="1">§１表２!$A$1:$N$25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25" i="4" l="1"/>
  <c r="T64" i="4"/>
  <c r="S64" i="4"/>
  <c r="R64" i="4"/>
  <c r="Q64" i="4"/>
  <c r="P64" i="4"/>
  <c r="O64" i="4"/>
  <c r="N64" i="4"/>
  <c r="M64" i="4"/>
  <c r="L64" i="4"/>
  <c r="J64" i="4"/>
  <c r="I64" i="4"/>
  <c r="H64" i="4"/>
  <c r="G64" i="4"/>
  <c r="F64" i="4"/>
  <c r="E64" i="4"/>
  <c r="T63" i="4"/>
  <c r="S63" i="4"/>
  <c r="R63" i="4"/>
  <c r="Q63" i="4"/>
  <c r="P63" i="4"/>
  <c r="O63" i="4"/>
  <c r="N63" i="4"/>
  <c r="M63" i="4"/>
  <c r="L63" i="4"/>
  <c r="J63" i="4"/>
  <c r="I63" i="4"/>
  <c r="H63" i="4"/>
  <c r="G63" i="4"/>
  <c r="F63" i="4"/>
  <c r="E63" i="4"/>
  <c r="T62" i="4"/>
  <c r="S62" i="4"/>
  <c r="R62" i="4"/>
  <c r="Q62" i="4"/>
  <c r="P62" i="4"/>
  <c r="O62" i="4"/>
  <c r="N62" i="4"/>
  <c r="M62" i="4"/>
  <c r="L62" i="4"/>
  <c r="J62" i="4"/>
  <c r="I62" i="4"/>
  <c r="H62" i="4"/>
  <c r="G62" i="4"/>
  <c r="F62" i="4"/>
  <c r="E62" i="4"/>
  <c r="U61" i="4"/>
  <c r="K61" i="4"/>
  <c r="U60" i="4"/>
  <c r="K60" i="4"/>
  <c r="T59" i="4"/>
  <c r="S59" i="4"/>
  <c r="R59" i="4"/>
  <c r="Q59" i="4"/>
  <c r="P59" i="4"/>
  <c r="O59" i="4"/>
  <c r="N59" i="4"/>
  <c r="M59" i="4"/>
  <c r="L59" i="4"/>
  <c r="J59" i="4"/>
  <c r="I59" i="4"/>
  <c r="H59" i="4"/>
  <c r="G59" i="4"/>
  <c r="F59" i="4"/>
  <c r="E59" i="4"/>
  <c r="U58" i="4"/>
  <c r="K58" i="4"/>
  <c r="U57" i="4"/>
  <c r="K57" i="4"/>
  <c r="T56" i="4"/>
  <c r="S56" i="4"/>
  <c r="R56" i="4"/>
  <c r="Q56" i="4"/>
  <c r="P56" i="4"/>
  <c r="O56" i="4"/>
  <c r="N56" i="4"/>
  <c r="M56" i="4"/>
  <c r="L56" i="4"/>
  <c r="J56" i="4"/>
  <c r="I56" i="4"/>
  <c r="H56" i="4"/>
  <c r="G56" i="4"/>
  <c r="F56" i="4"/>
  <c r="E56" i="4"/>
  <c r="U55" i="4"/>
  <c r="K55" i="4"/>
  <c r="U54" i="4"/>
  <c r="K54" i="4"/>
  <c r="T53" i="4"/>
  <c r="S53" i="4"/>
  <c r="R53" i="4"/>
  <c r="P53" i="4"/>
  <c r="O53" i="4"/>
  <c r="N53" i="4"/>
  <c r="M53" i="4"/>
  <c r="L53" i="4"/>
  <c r="J53" i="4"/>
  <c r="I53" i="4"/>
  <c r="H53" i="4"/>
  <c r="G53" i="4"/>
  <c r="F53" i="4"/>
  <c r="E53" i="4"/>
  <c r="U52" i="4"/>
  <c r="K52" i="4"/>
  <c r="U51" i="4"/>
  <c r="K51" i="4"/>
  <c r="T50" i="4"/>
  <c r="S50" i="4"/>
  <c r="R50" i="4"/>
  <c r="Q50" i="4"/>
  <c r="P50" i="4"/>
  <c r="O50" i="4"/>
  <c r="N50" i="4"/>
  <c r="M50" i="4"/>
  <c r="L50" i="4"/>
  <c r="J50" i="4"/>
  <c r="I50" i="4"/>
  <c r="H50" i="4"/>
  <c r="G50" i="4"/>
  <c r="F50" i="4"/>
  <c r="E50" i="4"/>
  <c r="U49" i="4"/>
  <c r="K49" i="4"/>
  <c r="U48" i="4"/>
  <c r="K48" i="4"/>
  <c r="T47" i="4"/>
  <c r="S47" i="4"/>
  <c r="R47" i="4"/>
  <c r="Q47" i="4"/>
  <c r="O47" i="4"/>
  <c r="N47" i="4"/>
  <c r="M47" i="4"/>
  <c r="L47" i="4"/>
  <c r="J47" i="4"/>
  <c r="I47" i="4"/>
  <c r="H47" i="4"/>
  <c r="F47" i="4"/>
  <c r="E47" i="4"/>
  <c r="U46" i="4"/>
  <c r="K46" i="4"/>
  <c r="U45" i="4"/>
  <c r="K45" i="4"/>
  <c r="T44" i="4"/>
  <c r="S44" i="4"/>
  <c r="R44" i="4"/>
  <c r="Q44" i="4"/>
  <c r="P44" i="4"/>
  <c r="O44" i="4"/>
  <c r="N44" i="4"/>
  <c r="M44" i="4"/>
  <c r="L44" i="4"/>
  <c r="J44" i="4"/>
  <c r="I44" i="4"/>
  <c r="H44" i="4"/>
  <c r="G44" i="4"/>
  <c r="F44" i="4"/>
  <c r="E44" i="4"/>
  <c r="U43" i="4"/>
  <c r="K43" i="4"/>
  <c r="U42" i="4"/>
  <c r="K42" i="4"/>
  <c r="T40" i="4"/>
  <c r="S40" i="4"/>
  <c r="R40" i="4"/>
  <c r="Q40" i="4"/>
  <c r="P40" i="4"/>
  <c r="O40" i="4"/>
  <c r="N40" i="4"/>
  <c r="M40" i="4"/>
  <c r="L40" i="4"/>
  <c r="J40" i="4"/>
  <c r="I40" i="4"/>
  <c r="H40" i="4"/>
  <c r="G40" i="4"/>
  <c r="F40" i="4"/>
  <c r="E40" i="4"/>
  <c r="T39" i="4"/>
  <c r="S39" i="4"/>
  <c r="R39" i="4"/>
  <c r="Q39" i="4"/>
  <c r="P39" i="4"/>
  <c r="O39" i="4"/>
  <c r="N39" i="4"/>
  <c r="M39" i="4"/>
  <c r="L39" i="4"/>
  <c r="J39" i="4"/>
  <c r="I39" i="4"/>
  <c r="H39" i="4"/>
  <c r="G39" i="4"/>
  <c r="F39" i="4"/>
  <c r="E39" i="4"/>
  <c r="T38" i="4"/>
  <c r="S38" i="4"/>
  <c r="R38" i="4"/>
  <c r="Q38" i="4"/>
  <c r="P38" i="4"/>
  <c r="O38" i="4"/>
  <c r="N38" i="4"/>
  <c r="M38" i="4"/>
  <c r="L38" i="4"/>
  <c r="J38" i="4"/>
  <c r="I38" i="4"/>
  <c r="H38" i="4"/>
  <c r="G38" i="4"/>
  <c r="F38" i="4"/>
  <c r="E38" i="4"/>
  <c r="U37" i="4"/>
  <c r="K37" i="4"/>
  <c r="U36" i="4"/>
  <c r="K36" i="4"/>
  <c r="U35" i="4"/>
  <c r="K35" i="4"/>
  <c r="U34" i="4"/>
  <c r="K34" i="4"/>
  <c r="T33" i="4"/>
  <c r="S33" i="4"/>
  <c r="R33" i="4"/>
  <c r="Q33" i="4"/>
  <c r="P33" i="4"/>
  <c r="O33" i="4"/>
  <c r="N33" i="4"/>
  <c r="M33" i="4"/>
  <c r="L33" i="4"/>
  <c r="J33" i="4"/>
  <c r="I33" i="4"/>
  <c r="H33" i="4"/>
  <c r="G33" i="4"/>
  <c r="F33" i="4"/>
  <c r="E33" i="4"/>
  <c r="U32" i="4"/>
  <c r="K32" i="4"/>
  <c r="U31" i="4"/>
  <c r="K31" i="4"/>
  <c r="T30" i="4"/>
  <c r="S30" i="4"/>
  <c r="R30" i="4"/>
  <c r="Q30" i="4"/>
  <c r="P30" i="4"/>
  <c r="O30" i="4"/>
  <c r="N30" i="4"/>
  <c r="M30" i="4"/>
  <c r="L30" i="4"/>
  <c r="J30" i="4"/>
  <c r="I30" i="4"/>
  <c r="H30" i="4"/>
  <c r="G30" i="4"/>
  <c r="F30" i="4"/>
  <c r="E30" i="4"/>
  <c r="U29" i="4"/>
  <c r="K29" i="4"/>
  <c r="U28" i="4"/>
  <c r="K28" i="4"/>
  <c r="T27" i="4"/>
  <c r="S27" i="4"/>
  <c r="R27" i="4"/>
  <c r="Q27" i="4"/>
  <c r="P27" i="4"/>
  <c r="O27" i="4"/>
  <c r="N27" i="4"/>
  <c r="M27" i="4"/>
  <c r="L27" i="4"/>
  <c r="J27" i="4"/>
  <c r="I27" i="4"/>
  <c r="H27" i="4"/>
  <c r="G27" i="4"/>
  <c r="F27" i="4"/>
  <c r="E27" i="4"/>
  <c r="U26" i="4"/>
  <c r="K26" i="4"/>
  <c r="U25" i="4"/>
  <c r="T24" i="4"/>
  <c r="S24" i="4"/>
  <c r="R24" i="4"/>
  <c r="Q24" i="4"/>
  <c r="P24" i="4"/>
  <c r="O24" i="4"/>
  <c r="N24" i="4"/>
  <c r="M24" i="4"/>
  <c r="L24" i="4"/>
  <c r="J24" i="4"/>
  <c r="I24" i="4"/>
  <c r="H24" i="4"/>
  <c r="G24" i="4"/>
  <c r="F24" i="4"/>
  <c r="U23" i="4"/>
  <c r="K23" i="4"/>
  <c r="U22" i="4"/>
  <c r="K22" i="4"/>
  <c r="T20" i="4"/>
  <c r="S20" i="4"/>
  <c r="R20" i="4"/>
  <c r="R67" i="4" s="1"/>
  <c r="Q20" i="4"/>
  <c r="P20" i="4"/>
  <c r="O20" i="4"/>
  <c r="N20" i="4"/>
  <c r="M20" i="4"/>
  <c r="L20" i="4"/>
  <c r="J20" i="4"/>
  <c r="I20" i="4"/>
  <c r="H20" i="4"/>
  <c r="G20" i="4"/>
  <c r="F20" i="4"/>
  <c r="E20" i="4"/>
  <c r="T19" i="4"/>
  <c r="S19" i="4"/>
  <c r="R19" i="4"/>
  <c r="Q19" i="4"/>
  <c r="P19" i="4"/>
  <c r="O19" i="4"/>
  <c r="N19" i="4"/>
  <c r="M19" i="4"/>
  <c r="L19" i="4"/>
  <c r="L66" i="4" s="1"/>
  <c r="J19" i="4"/>
  <c r="I19" i="4"/>
  <c r="H19" i="4"/>
  <c r="G19" i="4"/>
  <c r="F19" i="4"/>
  <c r="E19" i="4"/>
  <c r="T18" i="4"/>
  <c r="S18" i="4"/>
  <c r="R18" i="4"/>
  <c r="Q18" i="4"/>
  <c r="P18" i="4"/>
  <c r="O18" i="4"/>
  <c r="N18" i="4"/>
  <c r="M18" i="4"/>
  <c r="L18" i="4"/>
  <c r="J18" i="4"/>
  <c r="I18" i="4"/>
  <c r="H18" i="4"/>
  <c r="G18" i="4"/>
  <c r="F18" i="4"/>
  <c r="E18" i="4"/>
  <c r="U17" i="4"/>
  <c r="K17" i="4"/>
  <c r="U16" i="4"/>
  <c r="K16" i="4"/>
  <c r="T15" i="4"/>
  <c r="S15" i="4"/>
  <c r="R15" i="4"/>
  <c r="Q15" i="4"/>
  <c r="P15" i="4"/>
  <c r="O15" i="4"/>
  <c r="N15" i="4"/>
  <c r="M15" i="4"/>
  <c r="L15" i="4"/>
  <c r="J15" i="4"/>
  <c r="I15" i="4"/>
  <c r="H15" i="4"/>
  <c r="G15" i="4"/>
  <c r="E15" i="4"/>
  <c r="U14" i="4"/>
  <c r="K14" i="4"/>
  <c r="U13" i="4"/>
  <c r="K13" i="4"/>
  <c r="T12" i="4"/>
  <c r="S12" i="4"/>
  <c r="R12" i="4"/>
  <c r="Q12" i="4"/>
  <c r="P12" i="4"/>
  <c r="O12" i="4"/>
  <c r="N12" i="4"/>
  <c r="M12" i="4"/>
  <c r="L12" i="4"/>
  <c r="J12" i="4"/>
  <c r="I12" i="4"/>
  <c r="H12" i="4"/>
  <c r="G12" i="4"/>
  <c r="F12" i="4"/>
  <c r="E12" i="4"/>
  <c r="U11" i="4"/>
  <c r="K11" i="4"/>
  <c r="U10" i="4"/>
  <c r="K10" i="4"/>
  <c r="I65" i="4" l="1"/>
  <c r="T67" i="4"/>
  <c r="R21" i="4"/>
  <c r="K62" i="4"/>
  <c r="S66" i="4"/>
  <c r="K47" i="4"/>
  <c r="P65" i="4"/>
  <c r="T65" i="4"/>
  <c r="T41" i="4"/>
  <c r="T66" i="4"/>
  <c r="T68" i="4" s="1"/>
  <c r="S67" i="4"/>
  <c r="S65" i="4"/>
  <c r="S41" i="4"/>
  <c r="R66" i="4"/>
  <c r="R68" i="4" s="1"/>
  <c r="R41" i="4"/>
  <c r="Q65" i="4"/>
  <c r="Q41" i="4"/>
  <c r="Q21" i="4"/>
  <c r="Q67" i="4"/>
  <c r="U59" i="4"/>
  <c r="P67" i="4"/>
  <c r="P41" i="4"/>
  <c r="U18" i="4"/>
  <c r="P21" i="4"/>
  <c r="O65" i="4"/>
  <c r="O66" i="4"/>
  <c r="U44" i="4"/>
  <c r="O41" i="4"/>
  <c r="U27" i="4"/>
  <c r="O67" i="4"/>
  <c r="U62" i="4"/>
  <c r="U56" i="4"/>
  <c r="N67" i="4"/>
  <c r="N65" i="4"/>
  <c r="N66" i="4"/>
  <c r="N41" i="4"/>
  <c r="U30" i="4"/>
  <c r="U53" i="4"/>
  <c r="U50" i="4"/>
  <c r="U64" i="4"/>
  <c r="M65" i="4"/>
  <c r="U47" i="4"/>
  <c r="U38" i="4"/>
  <c r="M67" i="4"/>
  <c r="U33" i="4"/>
  <c r="U24" i="4"/>
  <c r="M21" i="4"/>
  <c r="U15" i="4"/>
  <c r="U12" i="4"/>
  <c r="L65" i="4"/>
  <c r="L67" i="4"/>
  <c r="L68" i="4" s="1"/>
  <c r="L41" i="4"/>
  <c r="U39" i="4"/>
  <c r="K18" i="4"/>
  <c r="K59" i="4"/>
  <c r="E67" i="4"/>
  <c r="E65" i="4"/>
  <c r="K56" i="4"/>
  <c r="K53" i="4"/>
  <c r="K50" i="4"/>
  <c r="F65" i="4"/>
  <c r="H65" i="4"/>
  <c r="G65" i="4"/>
  <c r="K64" i="4"/>
  <c r="K63" i="4"/>
  <c r="K44" i="4"/>
  <c r="K38" i="4"/>
  <c r="J67" i="4"/>
  <c r="H67" i="4"/>
  <c r="K33" i="4"/>
  <c r="F67" i="4"/>
  <c r="K30" i="4"/>
  <c r="J41" i="4"/>
  <c r="I41" i="4"/>
  <c r="H41" i="4"/>
  <c r="G66" i="4"/>
  <c r="F66" i="4"/>
  <c r="K39" i="4"/>
  <c r="H21" i="4"/>
  <c r="J66" i="4"/>
  <c r="J68" i="4" s="1"/>
  <c r="K40" i="4"/>
  <c r="G41" i="4"/>
  <c r="K27" i="4"/>
  <c r="F41" i="4"/>
  <c r="K24" i="4"/>
  <c r="K20" i="4"/>
  <c r="J21" i="4"/>
  <c r="I67" i="4"/>
  <c r="I21" i="4"/>
  <c r="K15" i="4"/>
  <c r="G67" i="4"/>
  <c r="K19" i="4"/>
  <c r="K12" i="4"/>
  <c r="U19" i="4"/>
  <c r="U40" i="4"/>
  <c r="H66" i="4"/>
  <c r="P66" i="4"/>
  <c r="U20" i="4"/>
  <c r="L21" i="4"/>
  <c r="T21" i="4"/>
  <c r="E41" i="4"/>
  <c r="M41" i="4"/>
  <c r="J65" i="4"/>
  <c r="R65" i="4"/>
  <c r="I66" i="4"/>
  <c r="Q66" i="4"/>
  <c r="U63" i="4"/>
  <c r="S21" i="4"/>
  <c r="F21" i="4"/>
  <c r="N21" i="4"/>
  <c r="G21" i="4"/>
  <c r="O21" i="4"/>
  <c r="E21" i="4"/>
  <c r="E66" i="4"/>
  <c r="M66" i="4"/>
  <c r="O68" i="4" l="1"/>
  <c r="M68" i="4"/>
  <c r="N68" i="4"/>
  <c r="S68" i="4"/>
  <c r="Q68" i="4"/>
  <c r="P68" i="4"/>
  <c r="U65" i="4"/>
  <c r="U67" i="4"/>
  <c r="U41" i="4"/>
  <c r="H68" i="4"/>
  <c r="K65" i="4"/>
  <c r="F68" i="4"/>
  <c r="G68" i="4"/>
  <c r="K41" i="4"/>
  <c r="K67" i="4"/>
  <c r="I68" i="4"/>
  <c r="K21" i="4"/>
  <c r="U66" i="4"/>
  <c r="U21" i="4"/>
  <c r="E68" i="4"/>
  <c r="K66" i="4"/>
  <c r="U68" i="4" l="1"/>
  <c r="K68" i="4"/>
</calcChain>
</file>

<file path=xl/sharedStrings.xml><?xml version="1.0" encoding="utf-8"?>
<sst xmlns="http://schemas.openxmlformats.org/spreadsheetml/2006/main" count="137" uniqueCount="70">
  <si>
    <t>２級</t>
  </si>
  <si>
    <t>３級</t>
  </si>
  <si>
    <t>４級</t>
  </si>
  <si>
    <t>５級</t>
  </si>
  <si>
    <t>６級</t>
  </si>
  <si>
    <t>計</t>
  </si>
  <si>
    <t>視  覚  障  害</t>
  </si>
  <si>
    <t>１８歳未満</t>
  </si>
  <si>
    <t>１８歳以上</t>
  </si>
  <si>
    <t>聴 覚 平 衡</t>
  </si>
  <si>
    <t>聴      覚</t>
  </si>
  <si>
    <t>平  衡  機  能</t>
  </si>
  <si>
    <t>１ ８ 歳 未 満 合 計</t>
  </si>
  <si>
    <t>１ ８ 歳 以 上 合 計</t>
  </si>
  <si>
    <t>音声・言語・そしゃく機能障害</t>
  </si>
  <si>
    <t xml:space="preserve"> 体      幹</t>
  </si>
  <si>
    <t xml:space="preserve"> 上    肢</t>
  </si>
  <si>
    <t xml:space="preserve"> 移    動</t>
  </si>
  <si>
    <t>肢    体    総    計</t>
  </si>
  <si>
    <t>内   部   障   害</t>
  </si>
  <si>
    <t xml:space="preserve">  心臓機能障害</t>
  </si>
  <si>
    <t xml:space="preserve">  腎臓機能障害</t>
  </si>
  <si>
    <t xml:space="preserve">  呼吸器機能障害</t>
  </si>
  <si>
    <t xml:space="preserve">  ぼうこう直腸</t>
  </si>
  <si>
    <t xml:space="preserve">  小腸機能障害</t>
  </si>
  <si>
    <t xml:space="preserve">  免疫機能障害</t>
  </si>
  <si>
    <t>内   部   障   害   計</t>
  </si>
  <si>
    <t>総計</t>
  </si>
  <si>
    <t>総     計</t>
  </si>
  <si>
    <t>障害別等級別内訳表</t>
    <rPh sb="0" eb="2">
      <t>ショウガイ</t>
    </rPh>
    <rPh sb="2" eb="3">
      <t>ベツ</t>
    </rPh>
    <rPh sb="3" eb="5">
      <t>トウキュウ</t>
    </rPh>
    <rPh sb="5" eb="6">
      <t>ベツ</t>
    </rPh>
    <rPh sb="6" eb="8">
      <t>ウチワケ</t>
    </rPh>
    <rPh sb="8" eb="9">
      <t>ヒョウ</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</si>
  <si>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</si>
  <si>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</si>
  <si>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</si>
  <si>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</si>
  <si>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</si>
  <si>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</si>
  <si>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</si>
  <si>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</si>
  <si>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</si>
  <si>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障害別福祉事務所別内訳表</t>
    <rPh sb="0" eb="2">
      <t>ショウガイ</t>
    </rPh>
    <rPh sb="2" eb="3">
      <t>ベツ</t>
    </rPh>
    <rPh sb="3" eb="5">
      <t>フクシ</t>
    </rPh>
    <rPh sb="5" eb="7">
      <t>ジム</t>
    </rPh>
    <rPh sb="7" eb="8">
      <t>ショ</t>
    </rPh>
    <rPh sb="8" eb="9">
      <t>ベツ</t>
    </rPh>
    <rPh sb="9" eb="11">
      <t>ウチワケ</t>
    </rPh>
    <rPh sb="11" eb="12">
      <t>ヒョウ</t>
    </rPh>
    <phoneticPr fontId="1"/>
  </si>
  <si>
    <t>１級</t>
    <phoneticPr fontId="1"/>
  </si>
  <si>
    <t>運 　動
機 　能
障 　害</t>
    <phoneticPr fontId="1"/>
  </si>
  <si>
    <t>§１  障害者・児数</t>
    <rPh sb="4" eb="7">
      <t>ショウガイシャ</t>
    </rPh>
    <rPh sb="8" eb="9">
      <t>ジ</t>
    </rPh>
    <rPh sb="9" eb="10">
      <t>カズ</t>
    </rPh>
    <phoneticPr fontId="1"/>
  </si>
  <si>
    <t xml:space="preserve">  肝臓機能障害</t>
    <rPh sb="2" eb="4">
      <t>カンゾウ</t>
    </rPh>
    <phoneticPr fontId="1"/>
  </si>
  <si>
    <t>下　　　肢</t>
    <phoneticPr fontId="1"/>
  </si>
  <si>
    <t>上　　　肢</t>
    <phoneticPr fontId="1"/>
  </si>
  <si>
    <t>肢 体 不 自 由</t>
    <phoneticPr fontId="1"/>
  </si>
  <si>
    <t>資料：総合リハビリテーション推進センター総務・判定課</t>
    <rPh sb="3" eb="5">
      <t>ソウゴウ</t>
    </rPh>
    <rPh sb="14" eb="16">
      <t>スイシン</t>
    </rPh>
    <rPh sb="20" eb="22">
      <t>ソウム</t>
    </rPh>
    <rPh sb="23" eb="25">
      <t>ハンテイ</t>
    </rPh>
    <rPh sb="25" eb="26">
      <t>カ</t>
    </rPh>
    <phoneticPr fontId="1"/>
  </si>
  <si>
    <t>Ⅰ　障害者（児）福祉</t>
    <rPh sb="2" eb="4">
      <t>ショウガイ</t>
    </rPh>
    <rPh sb="4" eb="5">
      <t>シャ</t>
    </rPh>
    <rPh sb="6" eb="7">
      <t>ジ</t>
    </rPh>
    <rPh sb="8" eb="10">
      <t>フクシ</t>
    </rPh>
    <phoneticPr fontId="1"/>
  </si>
  <si>
    <t>表 １  身体障害者・児数</t>
    <phoneticPr fontId="1"/>
  </si>
  <si>
    <t>　令和6年3月末現在、川崎市における身体障害者・児数は36,590人で、内訳では肢体不自由が16,598人と全体の約50％を占めている。身体障害者の人数は転入又は新規取得者よりも、転出又は返還数が多く、前年度よりも減少した。</t>
    <rPh sb="1" eb="2">
      <t>レイ</t>
    </rPh>
    <rPh sb="2" eb="3">
      <t>ワ</t>
    </rPh>
    <rPh sb="4" eb="5">
      <t>ネン</t>
    </rPh>
    <rPh sb="6" eb="7">
      <t>ガツ</t>
    </rPh>
    <rPh sb="7" eb="8">
      <t>マツ</t>
    </rPh>
    <rPh sb="8" eb="10">
      <t>ゲンザイ</t>
    </rPh>
    <rPh sb="11" eb="14">
      <t>カワサキシ</t>
    </rPh>
    <rPh sb="18" eb="20">
      <t>シンタイ</t>
    </rPh>
    <rPh sb="20" eb="23">
      <t>ショウガイシャ</t>
    </rPh>
    <rPh sb="24" eb="25">
      <t>ジ</t>
    </rPh>
    <rPh sb="25" eb="26">
      <t>スウ</t>
    </rPh>
    <rPh sb="36" eb="38">
      <t>ウチワケ</t>
    </rPh>
    <rPh sb="40" eb="42">
      <t>シタイ</t>
    </rPh>
    <rPh sb="42" eb="45">
      <t>フジユウゼンタイヤクシシンタイショウガイシャニンズウゾウカケイコウゼンネンドゾウカ</t>
    </rPh>
    <rPh sb="77" eb="79">
      <t>テンニュウ</t>
    </rPh>
    <rPh sb="79" eb="80">
      <t>マタ</t>
    </rPh>
    <rPh sb="81" eb="83">
      <t>シンキ</t>
    </rPh>
    <rPh sb="83" eb="85">
      <t>シュトク</t>
    </rPh>
    <rPh sb="85" eb="86">
      <t>シャ</t>
    </rPh>
    <rPh sb="90" eb="92">
      <t>テンシュツ</t>
    </rPh>
    <rPh sb="92" eb="93">
      <t>マタ</t>
    </rPh>
    <rPh sb="94" eb="96">
      <t>ヘンカン</t>
    </rPh>
    <rPh sb="96" eb="97">
      <t>スウ</t>
    </rPh>
    <rPh sb="98" eb="99">
      <t>オオ</t>
    </rPh>
    <rPh sb="107" eb="109">
      <t>ゲンショウ</t>
    </rPh>
    <phoneticPr fontId="1"/>
  </si>
  <si>
    <t>表２  知的障害者・児数</t>
    <phoneticPr fontId="1"/>
  </si>
  <si>
    <t>　令和6年3月末日現在、川崎市における知的障害者・児数は12,802人で、内訳では18歳以上が8,323人と全体の約65％を占めている。</t>
    <phoneticPr fontId="1"/>
  </si>
  <si>
    <t>各年３月末現在</t>
    <rPh sb="0" eb="1">
      <t>カク</t>
    </rPh>
    <rPh sb="1" eb="2">
      <t>ネン</t>
    </rPh>
    <rPh sb="3" eb="4">
      <t>ツキ</t>
    </rPh>
    <rPh sb="4" eb="5">
      <t>マツ</t>
    </rPh>
    <rPh sb="5" eb="7">
      <t>ゲンザイ</t>
    </rPh>
    <phoneticPr fontId="1"/>
  </si>
  <si>
    <t>総数</t>
    <rPh sb="0" eb="2">
      <t>ソウスウ</t>
    </rPh>
    <phoneticPr fontId="1"/>
  </si>
  <si>
    <t>１８　　歳　　以　　上</t>
    <rPh sb="4" eb="5">
      <t>サイ</t>
    </rPh>
    <rPh sb="7" eb="8">
      <t>イ</t>
    </rPh>
    <rPh sb="10" eb="11">
      <t>ウエ</t>
    </rPh>
    <phoneticPr fontId="1"/>
  </si>
  <si>
    <t>１８　　歳　　未　　満</t>
    <rPh sb="4" eb="5">
      <t>サイ</t>
    </rPh>
    <rPh sb="7" eb="8">
      <t>ミ</t>
    </rPh>
    <rPh sb="10" eb="11">
      <t>マン</t>
    </rPh>
    <phoneticPr fontId="1"/>
  </si>
  <si>
    <t>最重度</t>
    <rPh sb="0" eb="1">
      <t>サイ</t>
    </rPh>
    <rPh sb="1" eb="3">
      <t>ジュウド</t>
    </rPh>
    <phoneticPr fontId="1"/>
  </si>
  <si>
    <t>重度</t>
    <rPh sb="0" eb="2">
      <t>ジュウド</t>
    </rPh>
    <phoneticPr fontId="1"/>
  </si>
  <si>
    <t>中度</t>
    <rPh sb="0" eb="2">
      <t>チュウド</t>
    </rPh>
    <phoneticPr fontId="1"/>
  </si>
  <si>
    <t>軽度</t>
    <rPh sb="0" eb="2">
      <t>ケイド</t>
    </rPh>
    <phoneticPr fontId="1"/>
  </si>
  <si>
    <t>小計</t>
    <rPh sb="0" eb="2">
      <t>ショウケイ</t>
    </rPh>
    <phoneticPr fontId="1"/>
  </si>
  <si>
    <t>平成</t>
    <rPh sb="0" eb="2">
      <t>ヘイセイ</t>
    </rPh>
    <phoneticPr fontId="1"/>
  </si>
  <si>
    <t>年</t>
    <rPh sb="0" eb="1">
      <t>ネン</t>
    </rPh>
    <phoneticPr fontId="1"/>
  </si>
  <si>
    <t>令和</t>
    <rPh sb="0" eb="1">
      <t>レイワ</t>
    </rPh>
    <phoneticPr fontId="1"/>
  </si>
  <si>
    <t>元</t>
    <rPh sb="0" eb="1">
      <t>ガンネン</t>
    </rPh>
    <phoneticPr fontId="1"/>
  </si>
  <si>
    <t>令和</t>
    <rPh sb="0" eb="2">
      <t>レイワ</t>
    </rPh>
    <phoneticPr fontId="1"/>
  </si>
  <si>
    <t>中原</t>
    <rPh sb="0" eb="2">
      <t>チュウゲン</t>
    </rPh>
    <phoneticPr fontId="1"/>
  </si>
  <si>
    <t>高津</t>
    <rPh sb="0" eb="2">
      <t>タカヅ</t>
    </rPh>
    <phoneticPr fontId="1"/>
  </si>
  <si>
    <t>資料：障害福祉課</t>
    <rPh sb="3" eb="5">
      <t>ショウガイ</t>
    </rPh>
    <rPh sb="5" eb="8">
      <t>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</si>
</sst>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20">
    <font>
      <sz val="11"/>
      <name val="ＭＳ Ｐゴシック"/>
      <family val="3"/>
      <charset val="128"/>
    </font>
    <font>
      <sz val="6"/>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2"/>
      <name val="ＭＳ Ｐゴシック"/>
      <family val="3"/>
      <charset val="128"/>
    </font>
    <font>
      <sz val="14"/>
      <name val="ＭＳ Ｐゴシック"/>
      <family val="3"/>
      <charset val="128"/>
    </font>
    <font>
      <sz val="8"/>
      <name val="ＭＳ Ｐ明朝"/>
      <family val="1"/>
      <charset val="128"/>
    </font>
    <font>
      <sz val="9"/>
      <name val="ＭＳ Ｐゴシック"/>
      <family val="3"/>
      <charset val="128"/>
    </font>
    <font>
      <b/>
      <sz val="9"/>
      <name val="ＭＳ Ｐゴシック"/>
      <family val="3"/>
      <charset val="128"/>
    </font>
    <font>
      <sz val="9"/>
      <name val="ＭＳ Ｐ明朝"/>
      <family val="1"/>
      <charset val="128"/>
    </font>
    <font>
      <b/>
      <sz val="9"/>
      <name val="ＭＳ Ｐ明朝"/>
      <family val="1"/>
      <charset val="128"/>
    </font>
    <font>
      <b/>
      <sz val="18"/>
      <color theme="1"/>
      <name val="ＭＳ Ｐゴシック"/>
      <family val="3"/>
      <charset val="128"/>
    </font>
    <font>
      <sz val="12"/>
      <color theme="1"/>
      <name val="ＭＳ Ｐゴシック"/>
      <family val="3"/>
      <charset val="128"/>
    </font>
    <font>
      <sz val="9"/>
      <color theme="1"/>
      <name val="ＭＳ Ｐ明朝"/>
      <family val="1"/>
      <charset val="128"/>
    </font>
    <font>
      <b/>
      <sz val="9"/>
      <color theme="1"/>
      <name val="ＭＳ Ｐ明朝"/>
      <family val="1"/>
      <charset val="128"/>
    </font>
    <font>
      <b/>
      <sz val="9"/>
      <color theme="1"/>
      <name val="ＭＳ Ｐゴシック"/>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top style="medium">
        <color auto="1"/>
      </top>
      <bottom/>
      <diagonal/>
    </border>
    <border>
      <left/>
      <right/>
      <top/>
      <bottom style="thin">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auto="1"/>
      </bottom>
      <diagonal/>
    </border>
  </borders>
  <cellStyleXfs count="1">
    <xf numFmtId="0" fontId="0" fillId="0" borderId="0"/>
  </cellStyleXfs>
  <cellXfs count="134">
    <xf numFmtId="0" fontId="0" fillId="0" borderId="0" xfId="0"/>
    <xf numFmtId="0" fontId="2" fillId="0" borderId="0" xfId="0" applyFont="1" applyFill="1" applyBorder="1"/>
    <xf numFmtId="0" fontId="2" fillId="0" borderId="0" xfId="0" applyFont="1" applyFill="1"/>
    <xf numFmtId="0" fontId="5" fillId="0" borderId="0" xfId="0" applyFont="1" applyFill="1" applyBorder="1"/>
    <xf numFmtId="0" fontId="5" fillId="0" borderId="0" xfId="0" applyFont="1" applyFill="1"/>
    <xf numFmtId="0" fontId="6" fillId="0" borderId="0" xfId="0" applyFont="1" applyFill="1"/>
    <xf numFmtId="0" fontId="7" fillId="0" borderId="0" xfId="0" applyFont="1" applyFill="1"/>
    <xf numFmtId="0" fontId="9" fillId="0" borderId="0" xfId="0" applyFont="1" applyFill="1" applyBorder="1"/>
    <xf numFmtId="0" fontId="0" fillId="0" borderId="0" xfId="0" applyFont="1" applyFill="1"/>
    <xf numFmtId="0" fontId="0" fillId="0" borderId="0" xfId="0" applyFont="1" applyFill="1" applyBorder="1"/>
    <xf numFmtId="0" fontId="8" fillId="0" borderId="0" xfId="0" applyFont="1" applyFill="1" applyBorder="1" applyAlignment="1">
      <alignment horizontal="right" vertical="center"/>
    </xf>
    <xf numFmtId="0" fontId="11" fillId="0" borderId="0" xfId="0" applyFont="1" applyFill="1" applyBorder="1"/>
    <xf numFmtId="0" fontId="11" fillId="0" borderId="0" xfId="0" applyFont="1" applyFill="1"/>
    <xf numFmtId="0" fontId="11" fillId="0" borderId="0" xfId="0" applyFont="1" applyFill="1" applyBorder="1" applyAlignment="1">
      <alignment horizontal="right" vertical="center"/>
    </xf>
    <xf numFmtId="0" fontId="11" fillId="0" borderId="0" xfId="0" applyFont="1" applyFill="1" applyAlignment="1"/>
    <xf numFmtId="0" fontId="12" fillId="0" borderId="0" xfId="0" applyFont="1" applyFill="1" applyBorder="1" applyAlignment="1">
      <alignment vertical="center"/>
    </xf>
    <xf numFmtId="0" fontId="11" fillId="0" borderId="0" xfId="0" applyFont="1" applyFill="1"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41" fontId="13" fillId="0" borderId="4" xfId="0" applyNumberFormat="1" applyFont="1" applyFill="1" applyBorder="1" applyAlignment="1">
      <alignment horizontal="right" vertical="center"/>
    </xf>
    <xf numFmtId="41" fontId="13" fillId="0" borderId="11" xfId="0" applyNumberFormat="1" applyFont="1" applyFill="1" applyBorder="1" applyAlignment="1">
      <alignment horizontal="right" vertical="center"/>
    </xf>
    <xf numFmtId="176" fontId="13" fillId="0" borderId="8" xfId="0" applyNumberFormat="1" applyFont="1" applyFill="1" applyBorder="1" applyAlignment="1">
      <alignment horizontal="right" vertical="center"/>
    </xf>
    <xf numFmtId="41" fontId="13" fillId="0" borderId="8" xfId="0" applyNumberFormat="1" applyFont="1" applyFill="1" applyBorder="1" applyAlignment="1">
      <alignment horizontal="right" vertical="center"/>
    </xf>
    <xf numFmtId="41" fontId="13" fillId="0" borderId="7" xfId="0" applyNumberFormat="1" applyFont="1" applyFill="1" applyBorder="1" applyAlignment="1">
      <alignment horizontal="right" vertical="center"/>
    </xf>
    <xf numFmtId="41" fontId="13" fillId="0" borderId="12" xfId="0" applyNumberFormat="1" applyFont="1" applyFill="1" applyBorder="1" applyAlignment="1">
      <alignment horizontal="right" vertical="center"/>
    </xf>
    <xf numFmtId="41" fontId="13" fillId="0" borderId="6" xfId="0" applyNumberFormat="1" applyFont="1" applyFill="1" applyBorder="1" applyAlignment="1">
      <alignment horizontal="right" vertical="center"/>
    </xf>
    <xf numFmtId="176" fontId="13" fillId="0" borderId="6" xfId="0" applyNumberFormat="1" applyFont="1" applyFill="1" applyBorder="1" applyAlignment="1">
      <alignment horizontal="right" vertical="center"/>
    </xf>
    <xf numFmtId="41" fontId="13" fillId="0" borderId="16" xfId="0" applyNumberFormat="1" applyFont="1" applyFill="1" applyBorder="1" applyAlignment="1">
      <alignment horizontal="right" vertical="center"/>
    </xf>
    <xf numFmtId="41" fontId="13" fillId="0" borderId="17" xfId="0" applyNumberFormat="1" applyFont="1" applyFill="1" applyBorder="1" applyAlignment="1">
      <alignment horizontal="right" vertical="center"/>
    </xf>
    <xf numFmtId="41" fontId="13" fillId="0" borderId="18" xfId="0" applyNumberFormat="1" applyFont="1" applyFill="1" applyBorder="1" applyAlignment="1">
      <alignment horizontal="right" vertical="center"/>
    </xf>
    <xf numFmtId="41" fontId="13" fillId="0" borderId="14"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41" fontId="13" fillId="0" borderId="10" xfId="0" applyNumberFormat="1" applyFont="1" applyFill="1" applyBorder="1" applyAlignment="1">
      <alignment horizontal="right" vertical="center"/>
    </xf>
    <xf numFmtId="41" fontId="13" fillId="0" borderId="27" xfId="0" applyNumberFormat="1" applyFont="1" applyFill="1" applyBorder="1" applyAlignment="1">
      <alignment horizontal="right" vertical="center"/>
    </xf>
    <xf numFmtId="41" fontId="13" fillId="0" borderId="13" xfId="0" applyNumberFormat="1" applyFont="1" applyFill="1" applyBorder="1" applyAlignment="1">
      <alignment horizontal="right" vertical="center"/>
    </xf>
    <xf numFmtId="0" fontId="13" fillId="0" borderId="3" xfId="0" applyFont="1" applyFill="1" applyBorder="1" applyAlignment="1">
      <alignment horizontal="center" vertical="center"/>
    </xf>
    <xf numFmtId="41" fontId="14" fillId="0" borderId="18" xfId="0" applyNumberFormat="1" applyFont="1" applyFill="1" applyBorder="1" applyAlignment="1">
      <alignment horizontal="right" vertical="center"/>
    </xf>
    <xf numFmtId="41" fontId="14" fillId="0" borderId="17" xfId="0" applyNumberFormat="1" applyFont="1" applyFill="1" applyBorder="1" applyAlignment="1">
      <alignment horizontal="righ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Border="1" applyAlignment="1">
      <alignment vertical="center"/>
    </xf>
    <xf numFmtId="176" fontId="13" fillId="0" borderId="12" xfId="0" applyNumberFormat="1" applyFont="1" applyFill="1" applyBorder="1" applyAlignment="1">
      <alignment horizontal="right" vertical="center"/>
    </xf>
    <xf numFmtId="176" fontId="13" fillId="0" borderId="13" xfId="0" applyNumberFormat="1" applyFont="1" applyFill="1" applyBorder="1" applyAlignment="1">
      <alignment horizontal="righ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13" fillId="0" borderId="22" xfId="0" applyFont="1" applyFill="1" applyBorder="1" applyAlignment="1">
      <alignment horizontal="center" vertical="center" textRotation="255"/>
    </xf>
    <xf numFmtId="0" fontId="13" fillId="0" borderId="12" xfId="0" applyFont="1" applyFill="1" applyBorder="1" applyAlignment="1">
      <alignment horizontal="center" vertical="center" textRotation="255"/>
    </xf>
    <xf numFmtId="0" fontId="13" fillId="0" borderId="18" xfId="0" applyFont="1" applyFill="1" applyBorder="1" applyAlignment="1">
      <alignment horizontal="center" vertical="center" textRotation="255"/>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16" xfId="0" applyFont="1" applyFill="1" applyBorder="1" applyAlignment="1">
      <alignment horizontal="center" vertical="center"/>
    </xf>
    <xf numFmtId="0" fontId="13" fillId="0" borderId="20" xfId="0" applyFont="1" applyFill="1" applyBorder="1" applyAlignment="1">
      <alignment horizontal="center" vertical="center" textRotation="255"/>
    </xf>
    <xf numFmtId="0" fontId="13" fillId="0" borderId="21" xfId="0" applyFont="1" applyFill="1" applyBorder="1" applyAlignment="1">
      <alignment horizontal="center" vertical="center" textRotation="255"/>
    </xf>
    <xf numFmtId="0" fontId="13" fillId="0" borderId="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wrapText="1"/>
    </xf>
    <xf numFmtId="0" fontId="10" fillId="0" borderId="2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Fill="1" applyAlignment="1"/>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xf numFmtId="0" fontId="13" fillId="0" borderId="0" xfId="0" applyFont="1" applyFill="1" applyBorder="1" applyAlignment="1">
      <alignment horizontal="left" vertical="top" wrapText="1"/>
    </xf>
    <xf numFmtId="0" fontId="12" fillId="0" borderId="0"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xf numFmtId="0" fontId="16" fillId="0" borderId="0" xfId="0" applyFont="1" applyAlignment="1">
      <alignment vertical="top"/>
    </xf>
    <xf numFmtId="0" fontId="2" fillId="0" borderId="0" xfId="0" applyFont="1"/>
    <xf numFmtId="0" fontId="2" fillId="0" borderId="0" xfId="0" applyFont="1" applyBorder="1"/>
    <xf numFmtId="0" fontId="13" fillId="0" borderId="0" xfId="0" applyFont="1" applyAlignment="1">
      <alignment horizontal="left" vertical="center" wrapText="1"/>
    </xf>
    <xf numFmtId="0" fontId="6" fillId="0" borderId="0" xfId="0" applyFont="1"/>
    <xf numFmtId="0" fontId="17" fillId="0" borderId="0" xfId="0" applyFont="1" applyBorder="1" applyAlignment="1">
      <alignment horizontal="right" vertical="center"/>
    </xf>
    <xf numFmtId="0" fontId="17" fillId="0" borderId="22" xfId="0" applyFont="1" applyBorder="1" applyAlignment="1"/>
    <xf numFmtId="0" fontId="17" fillId="0" borderId="4" xfId="0" applyFont="1" applyBorder="1" applyAlignment="1"/>
    <xf numFmtId="0" fontId="17" fillId="0" borderId="27" xfId="0" applyFont="1" applyBorder="1" applyAlignment="1">
      <alignment horizontal="center" vertical="center"/>
    </xf>
    <xf numFmtId="0" fontId="17" fillId="0" borderId="11" xfId="0" applyFont="1" applyBorder="1" applyAlignment="1">
      <alignment horizontal="center" vertical="center"/>
    </xf>
    <xf numFmtId="0" fontId="17" fillId="0" borderId="28" xfId="0" applyFont="1" applyBorder="1" applyAlignment="1">
      <alignment horizontal="center" vertical="center"/>
    </xf>
    <xf numFmtId="0" fontId="6" fillId="0" borderId="0" xfId="0" applyFont="1" applyBorder="1"/>
    <xf numFmtId="0" fontId="17" fillId="0" borderId="18" xfId="0" applyFont="1" applyBorder="1" applyAlignment="1"/>
    <xf numFmtId="0" fontId="17" fillId="0" borderId="16" xfId="0" applyFont="1" applyBorder="1" applyAlignment="1"/>
    <xf numFmtId="0" fontId="17" fillId="0" borderId="29"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24" xfId="0" applyFont="1" applyBorder="1"/>
    <xf numFmtId="0" fontId="17" fillId="0" borderId="24" xfId="0" applyNumberFormat="1" applyFont="1" applyBorder="1" applyAlignment="1">
      <alignment horizontal="center" vertical="center"/>
    </xf>
    <xf numFmtId="0" fontId="17" fillId="0" borderId="23" xfId="0" applyFont="1" applyBorder="1"/>
    <xf numFmtId="41" fontId="17" fillId="0" borderId="27" xfId="0" applyNumberFormat="1" applyFont="1" applyBorder="1"/>
    <xf numFmtId="41" fontId="17" fillId="0" borderId="9" xfId="0" applyNumberFormat="1" applyFont="1" applyBorder="1"/>
    <xf numFmtId="0" fontId="17" fillId="0" borderId="0" xfId="0" applyFont="1" applyBorder="1"/>
    <xf numFmtId="0" fontId="18" fillId="0" borderId="0" xfId="0" applyFont="1" applyBorder="1"/>
    <xf numFmtId="0" fontId="17" fillId="0" borderId="0" xfId="0" applyNumberFormat="1" applyFont="1" applyBorder="1" applyAlignment="1">
      <alignment horizontal="center" vertical="center"/>
    </xf>
    <xf numFmtId="0" fontId="17" fillId="0" borderId="20" xfId="0" applyFont="1" applyBorder="1"/>
    <xf numFmtId="41" fontId="17" fillId="0" borderId="30" xfId="0" applyNumberFormat="1" applyFont="1" applyBorder="1"/>
    <xf numFmtId="41" fontId="17" fillId="0" borderId="19" xfId="0" applyNumberFormat="1" applyFont="1" applyBorder="1"/>
    <xf numFmtId="0" fontId="19" fillId="0" borderId="0" xfId="0" applyFont="1" applyBorder="1"/>
    <xf numFmtId="0" fontId="18" fillId="0" borderId="25" xfId="0" applyFont="1" applyBorder="1"/>
    <xf numFmtId="0" fontId="18" fillId="0" borderId="25" xfId="0" applyNumberFormat="1" applyFont="1" applyBorder="1" applyAlignment="1">
      <alignment horizontal="center" vertical="center"/>
    </xf>
    <xf numFmtId="0" fontId="18" fillId="0" borderId="13" xfId="0" applyFont="1" applyBorder="1"/>
    <xf numFmtId="41" fontId="18" fillId="0" borderId="6" xfId="0" applyNumberFormat="1" applyFont="1" applyBorder="1"/>
    <xf numFmtId="41" fontId="18" fillId="0" borderId="19" xfId="0" applyNumberFormat="1" applyFont="1" applyBorder="1"/>
    <xf numFmtId="0" fontId="17" fillId="0" borderId="15" xfId="0" applyFont="1" applyBorder="1" applyAlignment="1">
      <alignment horizontal="distributed" vertical="center"/>
    </xf>
    <xf numFmtId="0" fontId="17" fillId="0" borderId="14" xfId="0" applyFont="1" applyBorder="1" applyAlignment="1">
      <alignment horizontal="distributed" vertical="center"/>
    </xf>
    <xf numFmtId="41" fontId="17" fillId="0" borderId="14" xfId="0" applyNumberFormat="1" applyFont="1" applyBorder="1"/>
    <xf numFmtId="41" fontId="17" fillId="0" borderId="10" xfId="0" applyNumberFormat="1" applyFont="1" applyBorder="1"/>
    <xf numFmtId="41" fontId="17" fillId="0" borderId="15" xfId="0" applyNumberFormat="1" applyFont="1" applyBorder="1"/>
    <xf numFmtId="41" fontId="6" fillId="0" borderId="0" xfId="0" applyNumberFormat="1" applyFont="1" applyBorder="1"/>
    <xf numFmtId="0" fontId="17" fillId="0" borderId="20" xfId="0" applyFont="1" applyBorder="1" applyAlignment="1">
      <alignment horizontal="distributed" vertical="center"/>
    </xf>
    <xf numFmtId="0" fontId="17" fillId="0" borderId="30" xfId="0" applyFont="1" applyBorder="1" applyAlignment="1">
      <alignment horizontal="distributed" vertical="center"/>
    </xf>
    <xf numFmtId="41" fontId="17" fillId="0" borderId="20" xfId="0" applyNumberFormat="1" applyFont="1" applyBorder="1"/>
    <xf numFmtId="0" fontId="17" fillId="0" borderId="21" xfId="0" applyFont="1" applyBorder="1" applyAlignment="1">
      <alignment horizontal="distributed" vertical="center"/>
    </xf>
    <xf numFmtId="0" fontId="17" fillId="0" borderId="29" xfId="0" applyFont="1" applyBorder="1" applyAlignment="1">
      <alignment horizontal="distributed" vertical="center"/>
    </xf>
    <xf numFmtId="41" fontId="17" fillId="0" borderId="29" xfId="0" applyNumberFormat="1" applyFont="1" applyBorder="1"/>
    <xf numFmtId="41" fontId="17" fillId="0" borderId="31" xfId="0" applyNumberFormat="1" applyFont="1" applyBorder="1"/>
    <xf numFmtId="41" fontId="17" fillId="0" borderId="21" xfId="0" applyNumberFormat="1" applyFont="1" applyBorder="1"/>
    <xf numFmtId="0" fontId="17" fillId="0" borderId="0" xfId="0" applyFont="1" applyAlignment="1">
      <alignment vertical="center"/>
    </xf>
    <xf numFmtId="41" fontId="6" fillId="0" borderId="0" xfId="0" applyNumberFormat="1" applyFont="1"/>
    <xf numFmtId="41" fontId="2" fillId="0" borderId="0" xfId="0" applyNumberFormat="1" applyFont="1"/>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tabSelected="1" zoomScaleNormal="100" zoomScaleSheetLayoutView="85" workbookViewId="0">
      <selection sqref="A1:K1"/>
    </sheetView>
  </sheetViews>
  <sheetFormatPr defaultColWidth="8.875" defaultRowHeight="13.5"/>
  <cols>
    <col min="1" max="1" width="3.625" style="1" customWidth="1"/>
    <col min="2" max="2" width="9.125" style="1" customWidth="1"/>
    <col min="3" max="3" width="12.75" style="1" customWidth="1"/>
    <col min="4" max="4" width="9.875" style="1" customWidth="1"/>
    <col min="5" max="6" width="8.125" style="1" customWidth="1"/>
    <col min="7" max="7" width="8.125" style="2" customWidth="1"/>
    <col min="8" max="8" width="8.125" style="1" customWidth="1"/>
    <col min="9" max="10" width="8.125" style="2" customWidth="1"/>
    <col min="11" max="11" width="8.125" style="1" customWidth="1"/>
    <col min="12" max="13" width="9.25" style="1" customWidth="1"/>
    <col min="14" max="14" width="9.25" style="2" customWidth="1"/>
    <col min="15" max="15" width="9.25" style="1" customWidth="1"/>
    <col min="16" max="20" width="9.25" style="2" customWidth="1"/>
    <col min="21" max="21" width="9.25" style="1" customWidth="1"/>
    <col min="22" max="16384" width="8.875" style="2"/>
  </cols>
  <sheetData>
    <row r="1" spans="1:21" ht="20.100000000000001" customHeight="1">
      <c r="A1" s="74" t="s">
        <v>48</v>
      </c>
      <c r="B1" s="74"/>
      <c r="C1" s="74"/>
      <c r="D1" s="74"/>
      <c r="E1" s="74"/>
      <c r="F1" s="74"/>
      <c r="G1" s="74"/>
      <c r="H1" s="74"/>
      <c r="I1" s="75"/>
      <c r="J1" s="75"/>
      <c r="K1" s="75"/>
      <c r="L1" s="76"/>
      <c r="M1" s="76"/>
      <c r="N1" s="77"/>
      <c r="O1" s="77"/>
      <c r="P1" s="78"/>
      <c r="Q1" s="78"/>
      <c r="R1" s="78"/>
      <c r="S1" s="78"/>
      <c r="T1" s="78"/>
      <c r="U1" s="78"/>
    </row>
    <row r="2" spans="1:21" ht="15" customHeight="1"/>
    <row r="3" spans="1:21" s="4" customFormat="1" ht="17.45" customHeight="1">
      <c r="A3" s="49" t="s">
        <v>42</v>
      </c>
      <c r="B3" s="3"/>
      <c r="C3" s="3"/>
      <c r="D3" s="3"/>
      <c r="E3" s="3"/>
      <c r="F3" s="3"/>
      <c r="H3" s="3"/>
      <c r="K3" s="3"/>
      <c r="L3" s="3"/>
      <c r="M3" s="3"/>
      <c r="O3" s="3"/>
      <c r="U3" s="3"/>
    </row>
    <row r="4" spans="1:21" ht="15" customHeight="1"/>
    <row r="5" spans="1:21" ht="15" customHeight="1">
      <c r="A5" s="48" t="s">
        <v>49</v>
      </c>
      <c r="B5" s="7"/>
      <c r="C5" s="7"/>
      <c r="D5" s="7"/>
      <c r="E5" s="7"/>
      <c r="F5" s="7"/>
      <c r="G5" s="8"/>
      <c r="H5" s="9"/>
      <c r="I5" s="8"/>
      <c r="J5" s="8"/>
      <c r="K5" s="10"/>
      <c r="L5" s="7"/>
      <c r="M5" s="7"/>
      <c r="N5" s="8"/>
      <c r="O5" s="9"/>
      <c r="P5" s="8"/>
      <c r="Q5" s="8"/>
      <c r="R5" s="8"/>
      <c r="S5" s="8"/>
      <c r="T5" s="8"/>
      <c r="U5" s="8"/>
    </row>
    <row r="6" spans="1:21" s="5" customFormat="1" ht="12.6" customHeight="1">
      <c r="A6" s="79" t="s">
        <v>50</v>
      </c>
      <c r="B6" s="79"/>
      <c r="C6" s="79"/>
      <c r="D6" s="79"/>
      <c r="E6" s="79"/>
      <c r="F6" s="79"/>
      <c r="G6" s="79"/>
      <c r="H6" s="79"/>
      <c r="I6" s="79"/>
      <c r="J6" s="79"/>
      <c r="K6" s="79"/>
      <c r="L6" s="11"/>
      <c r="M6" s="11"/>
      <c r="N6" s="12"/>
      <c r="O6" s="11"/>
      <c r="P6" s="12"/>
      <c r="Q6" s="12"/>
      <c r="R6" s="12"/>
      <c r="S6" s="12"/>
      <c r="T6" s="12"/>
      <c r="U6" s="13"/>
    </row>
    <row r="7" spans="1:21" s="5" customFormat="1" ht="12.6" customHeight="1">
      <c r="A7" s="79"/>
      <c r="B7" s="79"/>
      <c r="C7" s="79"/>
      <c r="D7" s="79"/>
      <c r="E7" s="79"/>
      <c r="F7" s="79"/>
      <c r="G7" s="79"/>
      <c r="H7" s="79"/>
      <c r="I7" s="79"/>
      <c r="J7" s="79"/>
      <c r="K7" s="79"/>
      <c r="L7" s="11"/>
      <c r="M7" s="11"/>
      <c r="N7" s="12"/>
      <c r="O7" s="11"/>
      <c r="P7" s="12"/>
      <c r="Q7" s="12"/>
      <c r="R7" s="12"/>
      <c r="S7" s="12"/>
      <c r="T7" s="12"/>
      <c r="U7" s="13"/>
    </row>
    <row r="8" spans="1:21" s="5" customFormat="1" ht="12" thickBot="1">
      <c r="A8" s="11"/>
      <c r="B8" s="11"/>
      <c r="C8" s="11"/>
      <c r="D8" s="11"/>
      <c r="E8" s="80" t="s">
        <v>29</v>
      </c>
      <c r="F8" s="80"/>
      <c r="G8" s="80"/>
      <c r="H8" s="13"/>
      <c r="I8" s="81"/>
      <c r="J8" s="82"/>
      <c r="K8" s="82"/>
      <c r="L8" s="15" t="s">
        <v>39</v>
      </c>
      <c r="M8" s="15"/>
      <c r="N8" s="15"/>
      <c r="O8" s="16"/>
      <c r="P8" s="16"/>
      <c r="Q8" s="14"/>
      <c r="R8" s="14"/>
      <c r="S8" s="81"/>
      <c r="T8" s="82"/>
      <c r="U8" s="82"/>
    </row>
    <row r="9" spans="1:21" s="6" customFormat="1" ht="12.95" customHeight="1" thickBot="1">
      <c r="A9" s="71"/>
      <c r="B9" s="71"/>
      <c r="C9" s="71"/>
      <c r="D9" s="71"/>
      <c r="E9" s="17" t="s">
        <v>40</v>
      </c>
      <c r="F9" s="17" t="s">
        <v>0</v>
      </c>
      <c r="G9" s="17" t="s">
        <v>1</v>
      </c>
      <c r="H9" s="17" t="s">
        <v>2</v>
      </c>
      <c r="I9" s="17" t="s">
        <v>3</v>
      </c>
      <c r="J9" s="17" t="s">
        <v>4</v>
      </c>
      <c r="K9" s="18" t="s">
        <v>5</v>
      </c>
      <c r="L9" s="35" t="s">
        <v>30</v>
      </c>
      <c r="M9" s="17" t="s">
        <v>31</v>
      </c>
      <c r="N9" s="17" t="s">
        <v>32</v>
      </c>
      <c r="O9" s="17" t="s">
        <v>33</v>
      </c>
      <c r="P9" s="17" t="s">
        <v>34</v>
      </c>
      <c r="Q9" s="17" t="s">
        <v>35</v>
      </c>
      <c r="R9" s="18" t="s">
        <v>36</v>
      </c>
      <c r="S9" s="18" t="s">
        <v>37</v>
      </c>
      <c r="T9" s="18" t="s">
        <v>38</v>
      </c>
      <c r="U9" s="18" t="s">
        <v>5</v>
      </c>
    </row>
    <row r="10" spans="1:21" s="6" customFormat="1" ht="9.9499999999999993" customHeight="1">
      <c r="A10" s="60" t="s">
        <v>6</v>
      </c>
      <c r="B10" s="60"/>
      <c r="C10" s="61"/>
      <c r="D10" s="38" t="s">
        <v>7</v>
      </c>
      <c r="E10" s="19">
        <v>13</v>
      </c>
      <c r="F10" s="19">
        <v>7</v>
      </c>
      <c r="G10" s="19">
        <v>2</v>
      </c>
      <c r="H10" s="19">
        <v>3</v>
      </c>
      <c r="I10" s="19">
        <v>1</v>
      </c>
      <c r="J10" s="19">
        <v>0</v>
      </c>
      <c r="K10" s="20">
        <f>SUM(E10:J10)</f>
        <v>26</v>
      </c>
      <c r="L10" s="46">
        <v>3</v>
      </c>
      <c r="M10" s="22">
        <v>0</v>
      </c>
      <c r="N10" s="22">
        <v>0</v>
      </c>
      <c r="O10" s="21">
        <v>3</v>
      </c>
      <c r="P10" s="21">
        <v>4</v>
      </c>
      <c r="Q10" s="21">
        <v>6</v>
      </c>
      <c r="R10" s="21">
        <v>3</v>
      </c>
      <c r="S10" s="21">
        <v>5</v>
      </c>
      <c r="T10" s="21">
        <v>2</v>
      </c>
      <c r="U10" s="20">
        <f>SUM(L10:T10)</f>
        <v>26</v>
      </c>
    </row>
    <row r="11" spans="1:21" s="6" customFormat="1" ht="9.9499999999999993" customHeight="1">
      <c r="A11" s="62"/>
      <c r="B11" s="62"/>
      <c r="C11" s="63"/>
      <c r="D11" s="39" t="s">
        <v>8</v>
      </c>
      <c r="E11" s="22">
        <v>699</v>
      </c>
      <c r="F11" s="22">
        <v>811</v>
      </c>
      <c r="G11" s="22">
        <v>109</v>
      </c>
      <c r="H11" s="22">
        <v>181</v>
      </c>
      <c r="I11" s="22">
        <v>335</v>
      </c>
      <c r="J11" s="22">
        <v>94</v>
      </c>
      <c r="K11" s="23">
        <f t="shared" ref="K11:K67" si="0">SUM(E11:J11)</f>
        <v>2229</v>
      </c>
      <c r="L11" s="46">
        <v>187</v>
      </c>
      <c r="M11" s="21">
        <v>120</v>
      </c>
      <c r="N11" s="21">
        <v>94</v>
      </c>
      <c r="O11" s="21">
        <v>283</v>
      </c>
      <c r="P11" s="21">
        <v>322</v>
      </c>
      <c r="Q11" s="21">
        <v>325</v>
      </c>
      <c r="R11" s="21">
        <v>321</v>
      </c>
      <c r="S11" s="21">
        <v>340</v>
      </c>
      <c r="T11" s="21">
        <v>237</v>
      </c>
      <c r="U11" s="23">
        <f t="shared" ref="U11:U68" si="1">SUM(L11:T11)</f>
        <v>2229</v>
      </c>
    </row>
    <row r="12" spans="1:21" s="6" customFormat="1" ht="9.9499999999999993" customHeight="1">
      <c r="A12" s="64"/>
      <c r="B12" s="64"/>
      <c r="C12" s="65"/>
      <c r="D12" s="40" t="s">
        <v>5</v>
      </c>
      <c r="E12" s="22">
        <f>SUM(E10:E11)</f>
        <v>712</v>
      </c>
      <c r="F12" s="22">
        <f t="shared" ref="F12:J12" si="2">SUM(F10:F11)</f>
        <v>818</v>
      </c>
      <c r="G12" s="22">
        <f t="shared" si="2"/>
        <v>111</v>
      </c>
      <c r="H12" s="22">
        <f t="shared" si="2"/>
        <v>184</v>
      </c>
      <c r="I12" s="22">
        <f t="shared" si="2"/>
        <v>336</v>
      </c>
      <c r="J12" s="22">
        <f t="shared" si="2"/>
        <v>94</v>
      </c>
      <c r="K12" s="23">
        <f t="shared" si="0"/>
        <v>2255</v>
      </c>
      <c r="L12" s="24">
        <f>SUM(L10:L11)</f>
        <v>190</v>
      </c>
      <c r="M12" s="24">
        <f t="shared" ref="M12:T12" si="3">SUM(M10:M11)</f>
        <v>120</v>
      </c>
      <c r="N12" s="24">
        <f t="shared" si="3"/>
        <v>94</v>
      </c>
      <c r="O12" s="24">
        <f t="shared" si="3"/>
        <v>286</v>
      </c>
      <c r="P12" s="24">
        <f t="shared" si="3"/>
        <v>326</v>
      </c>
      <c r="Q12" s="24">
        <f t="shared" si="3"/>
        <v>331</v>
      </c>
      <c r="R12" s="24">
        <f t="shared" si="3"/>
        <v>324</v>
      </c>
      <c r="S12" s="24">
        <f t="shared" si="3"/>
        <v>345</v>
      </c>
      <c r="T12" s="24">
        <f t="shared" si="3"/>
        <v>239</v>
      </c>
      <c r="U12" s="23">
        <f t="shared" si="1"/>
        <v>2255</v>
      </c>
    </row>
    <row r="13" spans="1:21" s="6" customFormat="1" ht="9.9499999999999993" customHeight="1">
      <c r="A13" s="51" t="s">
        <v>9</v>
      </c>
      <c r="B13" s="54" t="s">
        <v>10</v>
      </c>
      <c r="C13" s="54"/>
      <c r="D13" s="40" t="s">
        <v>7</v>
      </c>
      <c r="E13" s="25">
        <v>2</v>
      </c>
      <c r="F13" s="25">
        <v>36</v>
      </c>
      <c r="G13" s="25">
        <v>18</v>
      </c>
      <c r="H13" s="25">
        <v>19</v>
      </c>
      <c r="I13" s="25">
        <v>0</v>
      </c>
      <c r="J13" s="25">
        <v>31</v>
      </c>
      <c r="K13" s="23">
        <f t="shared" si="0"/>
        <v>106</v>
      </c>
      <c r="L13" s="47">
        <v>4</v>
      </c>
      <c r="M13" s="26">
        <v>2</v>
      </c>
      <c r="N13" s="26">
        <v>3</v>
      </c>
      <c r="O13" s="26">
        <v>8</v>
      </c>
      <c r="P13" s="26">
        <v>17</v>
      </c>
      <c r="Q13" s="26">
        <v>20</v>
      </c>
      <c r="R13" s="26">
        <v>16</v>
      </c>
      <c r="S13" s="26">
        <v>19</v>
      </c>
      <c r="T13" s="26">
        <v>17</v>
      </c>
      <c r="U13" s="23">
        <f t="shared" si="1"/>
        <v>106</v>
      </c>
    </row>
    <row r="14" spans="1:21" s="6" customFormat="1" ht="9.9499999999999993" customHeight="1">
      <c r="A14" s="51"/>
      <c r="B14" s="54"/>
      <c r="C14" s="54"/>
      <c r="D14" s="40" t="s">
        <v>8</v>
      </c>
      <c r="E14" s="25">
        <v>57</v>
      </c>
      <c r="F14" s="25">
        <v>734</v>
      </c>
      <c r="G14" s="25">
        <v>340</v>
      </c>
      <c r="H14" s="25">
        <v>1017</v>
      </c>
      <c r="I14" s="25">
        <v>3</v>
      </c>
      <c r="J14" s="25">
        <v>1197</v>
      </c>
      <c r="K14" s="23">
        <f t="shared" si="0"/>
        <v>3348</v>
      </c>
      <c r="L14" s="47">
        <v>280</v>
      </c>
      <c r="M14" s="26">
        <v>204</v>
      </c>
      <c r="N14" s="26">
        <v>119</v>
      </c>
      <c r="O14" s="26">
        <v>483</v>
      </c>
      <c r="P14" s="26">
        <v>478</v>
      </c>
      <c r="Q14" s="26">
        <v>523</v>
      </c>
      <c r="R14" s="26">
        <v>523</v>
      </c>
      <c r="S14" s="26">
        <v>418</v>
      </c>
      <c r="T14" s="26">
        <v>320</v>
      </c>
      <c r="U14" s="23">
        <f t="shared" si="1"/>
        <v>3348</v>
      </c>
    </row>
    <row r="15" spans="1:21" s="6" customFormat="1" ht="9.9499999999999993" customHeight="1">
      <c r="A15" s="51"/>
      <c r="B15" s="54"/>
      <c r="C15" s="54"/>
      <c r="D15" s="40" t="s">
        <v>5</v>
      </c>
      <c r="E15" s="22">
        <f>SUM(E13:E14)</f>
        <v>59</v>
      </c>
      <c r="F15" s="22">
        <v>793</v>
      </c>
      <c r="G15" s="22">
        <f t="shared" ref="G15:J15" si="4">SUM(G13:G14)</f>
        <v>358</v>
      </c>
      <c r="H15" s="22">
        <f t="shared" si="4"/>
        <v>1036</v>
      </c>
      <c r="I15" s="22">
        <f t="shared" si="4"/>
        <v>3</v>
      </c>
      <c r="J15" s="22">
        <f t="shared" si="4"/>
        <v>1228</v>
      </c>
      <c r="K15" s="23">
        <f>SUM(E15:J15)</f>
        <v>3477</v>
      </c>
      <c r="L15" s="24">
        <f>SUM(L13:L14)</f>
        <v>284</v>
      </c>
      <c r="M15" s="22">
        <f t="shared" ref="M15:T15" si="5">SUM(M13:M14)</f>
        <v>206</v>
      </c>
      <c r="N15" s="22">
        <f t="shared" si="5"/>
        <v>122</v>
      </c>
      <c r="O15" s="22">
        <f t="shared" si="5"/>
        <v>491</v>
      </c>
      <c r="P15" s="22">
        <f t="shared" si="5"/>
        <v>495</v>
      </c>
      <c r="Q15" s="22">
        <f t="shared" si="5"/>
        <v>543</v>
      </c>
      <c r="R15" s="22">
        <f t="shared" si="5"/>
        <v>539</v>
      </c>
      <c r="S15" s="22">
        <f t="shared" si="5"/>
        <v>437</v>
      </c>
      <c r="T15" s="22">
        <f t="shared" si="5"/>
        <v>337</v>
      </c>
      <c r="U15" s="23">
        <f t="shared" si="1"/>
        <v>3454</v>
      </c>
    </row>
    <row r="16" spans="1:21" s="6" customFormat="1" ht="9.9499999999999993" customHeight="1">
      <c r="A16" s="51"/>
      <c r="B16" s="54" t="s">
        <v>11</v>
      </c>
      <c r="C16" s="54"/>
      <c r="D16" s="40" t="s">
        <v>7</v>
      </c>
      <c r="E16" s="22">
        <v>0</v>
      </c>
      <c r="F16" s="22">
        <v>0</v>
      </c>
      <c r="G16" s="22">
        <v>0</v>
      </c>
      <c r="H16" s="22">
        <v>0</v>
      </c>
      <c r="I16" s="22">
        <v>0</v>
      </c>
      <c r="J16" s="22">
        <v>0</v>
      </c>
      <c r="K16" s="23">
        <f t="shared" si="0"/>
        <v>0</v>
      </c>
      <c r="L16" s="24">
        <v>0</v>
      </c>
      <c r="M16" s="22">
        <v>0</v>
      </c>
      <c r="N16" s="22">
        <v>0</v>
      </c>
      <c r="O16" s="22">
        <v>0</v>
      </c>
      <c r="P16" s="22">
        <v>0</v>
      </c>
      <c r="Q16" s="22">
        <v>0</v>
      </c>
      <c r="R16" s="22">
        <v>0</v>
      </c>
      <c r="S16" s="22">
        <v>0</v>
      </c>
      <c r="T16" s="22">
        <v>0</v>
      </c>
      <c r="U16" s="23">
        <f t="shared" si="1"/>
        <v>0</v>
      </c>
    </row>
    <row r="17" spans="1:21" s="6" customFormat="1" ht="9.9499999999999993" customHeight="1">
      <c r="A17" s="51"/>
      <c r="B17" s="54"/>
      <c r="C17" s="54"/>
      <c r="D17" s="40" t="s">
        <v>8</v>
      </c>
      <c r="E17" s="22">
        <v>0</v>
      </c>
      <c r="F17" s="25">
        <v>0</v>
      </c>
      <c r="G17" s="22">
        <v>1</v>
      </c>
      <c r="H17" s="22">
        <v>0</v>
      </c>
      <c r="I17" s="22">
        <v>15</v>
      </c>
      <c r="J17" s="22">
        <v>0</v>
      </c>
      <c r="K17" s="23">
        <f t="shared" si="0"/>
        <v>16</v>
      </c>
      <c r="L17" s="24">
        <v>2</v>
      </c>
      <c r="M17" s="22">
        <v>1</v>
      </c>
      <c r="N17" s="22">
        <v>0</v>
      </c>
      <c r="O17" s="22">
        <v>0</v>
      </c>
      <c r="P17" s="21">
        <v>3</v>
      </c>
      <c r="Q17" s="21">
        <v>2</v>
      </c>
      <c r="R17" s="21">
        <v>2</v>
      </c>
      <c r="S17" s="21">
        <v>1</v>
      </c>
      <c r="T17" s="21">
        <v>5</v>
      </c>
      <c r="U17" s="23">
        <f t="shared" si="1"/>
        <v>16</v>
      </c>
    </row>
    <row r="18" spans="1:21" s="6" customFormat="1" ht="9.9499999999999993" customHeight="1">
      <c r="A18" s="51"/>
      <c r="B18" s="54"/>
      <c r="C18" s="54"/>
      <c r="D18" s="40" t="s">
        <v>5</v>
      </c>
      <c r="E18" s="22">
        <f>SUM(E16:E17)</f>
        <v>0</v>
      </c>
      <c r="F18" s="22">
        <f t="shared" ref="F18:J18" si="6">SUM(F16:F17)</f>
        <v>0</v>
      </c>
      <c r="G18" s="22">
        <f t="shared" si="6"/>
        <v>1</v>
      </c>
      <c r="H18" s="22">
        <f t="shared" si="6"/>
        <v>0</v>
      </c>
      <c r="I18" s="22">
        <f t="shared" si="6"/>
        <v>15</v>
      </c>
      <c r="J18" s="22">
        <f t="shared" si="6"/>
        <v>0</v>
      </c>
      <c r="K18" s="23">
        <f t="shared" si="0"/>
        <v>16</v>
      </c>
      <c r="L18" s="24">
        <f>SUM(L16:L17)</f>
        <v>2</v>
      </c>
      <c r="M18" s="22">
        <f t="shared" ref="M18:T18" si="7">SUM(M16:M17)</f>
        <v>1</v>
      </c>
      <c r="N18" s="22">
        <f t="shared" si="7"/>
        <v>0</v>
      </c>
      <c r="O18" s="22">
        <f t="shared" si="7"/>
        <v>0</v>
      </c>
      <c r="P18" s="22">
        <f t="shared" si="7"/>
        <v>3</v>
      </c>
      <c r="Q18" s="22">
        <f t="shared" si="7"/>
        <v>2</v>
      </c>
      <c r="R18" s="22">
        <f t="shared" si="7"/>
        <v>2</v>
      </c>
      <c r="S18" s="22">
        <f t="shared" si="7"/>
        <v>1</v>
      </c>
      <c r="T18" s="22">
        <f t="shared" si="7"/>
        <v>5</v>
      </c>
      <c r="U18" s="23">
        <f t="shared" si="1"/>
        <v>16</v>
      </c>
    </row>
    <row r="19" spans="1:21" s="6" customFormat="1" ht="9.9499999999999993" customHeight="1">
      <c r="A19" s="51"/>
      <c r="B19" s="54" t="s">
        <v>12</v>
      </c>
      <c r="C19" s="54"/>
      <c r="D19" s="72"/>
      <c r="E19" s="22">
        <f>E13+E16</f>
        <v>2</v>
      </c>
      <c r="F19" s="22">
        <f t="shared" ref="F19:J20" si="8">F13+F16</f>
        <v>36</v>
      </c>
      <c r="G19" s="22">
        <f t="shared" si="8"/>
        <v>18</v>
      </c>
      <c r="H19" s="22">
        <f t="shared" si="8"/>
        <v>19</v>
      </c>
      <c r="I19" s="22">
        <f t="shared" si="8"/>
        <v>0</v>
      </c>
      <c r="J19" s="22">
        <f t="shared" si="8"/>
        <v>31</v>
      </c>
      <c r="K19" s="23">
        <f t="shared" si="0"/>
        <v>106</v>
      </c>
      <c r="L19" s="24">
        <f>L13+L16</f>
        <v>4</v>
      </c>
      <c r="M19" s="22">
        <f t="shared" ref="M19:T20" si="9">M13+M16</f>
        <v>2</v>
      </c>
      <c r="N19" s="22">
        <f t="shared" si="9"/>
        <v>3</v>
      </c>
      <c r="O19" s="22">
        <f t="shared" si="9"/>
        <v>8</v>
      </c>
      <c r="P19" s="22">
        <f t="shared" si="9"/>
        <v>17</v>
      </c>
      <c r="Q19" s="22">
        <f t="shared" si="9"/>
        <v>20</v>
      </c>
      <c r="R19" s="22">
        <f t="shared" si="9"/>
        <v>16</v>
      </c>
      <c r="S19" s="22">
        <f t="shared" si="9"/>
        <v>19</v>
      </c>
      <c r="T19" s="22">
        <f t="shared" si="9"/>
        <v>17</v>
      </c>
      <c r="U19" s="23">
        <f t="shared" si="1"/>
        <v>106</v>
      </c>
    </row>
    <row r="20" spans="1:21" s="6" customFormat="1" ht="9.9499999999999993" customHeight="1">
      <c r="A20" s="51"/>
      <c r="B20" s="54" t="s">
        <v>13</v>
      </c>
      <c r="C20" s="54"/>
      <c r="D20" s="72"/>
      <c r="E20" s="22">
        <f>E14+E17</f>
        <v>57</v>
      </c>
      <c r="F20" s="22">
        <f t="shared" si="8"/>
        <v>734</v>
      </c>
      <c r="G20" s="22">
        <f t="shared" si="8"/>
        <v>341</v>
      </c>
      <c r="H20" s="22">
        <f t="shared" si="8"/>
        <v>1017</v>
      </c>
      <c r="I20" s="22">
        <f t="shared" si="8"/>
        <v>18</v>
      </c>
      <c r="J20" s="22">
        <f t="shared" si="8"/>
        <v>1197</v>
      </c>
      <c r="K20" s="23">
        <f t="shared" si="0"/>
        <v>3364</v>
      </c>
      <c r="L20" s="24">
        <f>L14+L17</f>
        <v>282</v>
      </c>
      <c r="M20" s="22">
        <f t="shared" si="9"/>
        <v>205</v>
      </c>
      <c r="N20" s="22">
        <f t="shared" si="9"/>
        <v>119</v>
      </c>
      <c r="O20" s="22">
        <f t="shared" si="9"/>
        <v>483</v>
      </c>
      <c r="P20" s="22">
        <f t="shared" si="9"/>
        <v>481</v>
      </c>
      <c r="Q20" s="22">
        <f t="shared" si="9"/>
        <v>525</v>
      </c>
      <c r="R20" s="22">
        <f t="shared" si="9"/>
        <v>525</v>
      </c>
      <c r="S20" s="22">
        <f t="shared" si="9"/>
        <v>419</v>
      </c>
      <c r="T20" s="22">
        <f t="shared" si="9"/>
        <v>325</v>
      </c>
      <c r="U20" s="23">
        <f t="shared" si="1"/>
        <v>3364</v>
      </c>
    </row>
    <row r="21" spans="1:21" s="6" customFormat="1" ht="12" customHeight="1" thickBot="1">
      <c r="A21" s="52"/>
      <c r="B21" s="59" t="s">
        <v>5</v>
      </c>
      <c r="C21" s="59"/>
      <c r="D21" s="73"/>
      <c r="E21" s="27">
        <f>SUM(E19:E20)</f>
        <v>59</v>
      </c>
      <c r="F21" s="27">
        <f t="shared" ref="F21:J21" si="10">SUM(F19:F20)</f>
        <v>770</v>
      </c>
      <c r="G21" s="27">
        <f t="shared" si="10"/>
        <v>359</v>
      </c>
      <c r="H21" s="27">
        <f t="shared" si="10"/>
        <v>1036</v>
      </c>
      <c r="I21" s="27">
        <f t="shared" si="10"/>
        <v>18</v>
      </c>
      <c r="J21" s="27">
        <f t="shared" si="10"/>
        <v>1228</v>
      </c>
      <c r="K21" s="28">
        <f t="shared" si="0"/>
        <v>3470</v>
      </c>
      <c r="L21" s="29">
        <f>SUM(L19:L20)</f>
        <v>286</v>
      </c>
      <c r="M21" s="29">
        <f t="shared" ref="M21:T21" si="11">SUM(M19:M20)</f>
        <v>207</v>
      </c>
      <c r="N21" s="29">
        <f t="shared" si="11"/>
        <v>122</v>
      </c>
      <c r="O21" s="29">
        <f t="shared" si="11"/>
        <v>491</v>
      </c>
      <c r="P21" s="29">
        <f t="shared" si="11"/>
        <v>498</v>
      </c>
      <c r="Q21" s="29">
        <f t="shared" si="11"/>
        <v>545</v>
      </c>
      <c r="R21" s="29">
        <f t="shared" si="11"/>
        <v>541</v>
      </c>
      <c r="S21" s="29">
        <f t="shared" si="11"/>
        <v>438</v>
      </c>
      <c r="T21" s="29">
        <f t="shared" si="11"/>
        <v>342</v>
      </c>
      <c r="U21" s="28">
        <f t="shared" si="1"/>
        <v>3470</v>
      </c>
    </row>
    <row r="22" spans="1:21" s="6" customFormat="1" ht="9.9499999999999993" customHeight="1">
      <c r="A22" s="60" t="s">
        <v>14</v>
      </c>
      <c r="B22" s="60"/>
      <c r="C22" s="61"/>
      <c r="D22" s="41" t="s">
        <v>7</v>
      </c>
      <c r="E22" s="19">
        <v>0</v>
      </c>
      <c r="F22" s="19">
        <v>0</v>
      </c>
      <c r="G22" s="19">
        <v>0</v>
      </c>
      <c r="H22" s="19">
        <v>2</v>
      </c>
      <c r="I22" s="19">
        <v>0</v>
      </c>
      <c r="J22" s="19">
        <v>0</v>
      </c>
      <c r="K22" s="23">
        <f t="shared" si="0"/>
        <v>2</v>
      </c>
      <c r="L22" s="24">
        <v>0</v>
      </c>
      <c r="M22" s="22">
        <v>0</v>
      </c>
      <c r="N22" s="22">
        <v>0</v>
      </c>
      <c r="O22" s="22">
        <v>0</v>
      </c>
      <c r="P22" s="22">
        <v>0</v>
      </c>
      <c r="Q22" s="26">
        <v>0</v>
      </c>
      <c r="R22" s="26">
        <v>1</v>
      </c>
      <c r="S22" s="22">
        <v>0</v>
      </c>
      <c r="T22" s="26">
        <v>1</v>
      </c>
      <c r="U22" s="23">
        <f t="shared" si="1"/>
        <v>2</v>
      </c>
    </row>
    <row r="23" spans="1:21" s="6" customFormat="1" ht="9.9499999999999993" customHeight="1">
      <c r="A23" s="62"/>
      <c r="B23" s="62"/>
      <c r="C23" s="63"/>
      <c r="D23" s="42" t="s">
        <v>8</v>
      </c>
      <c r="E23" s="30">
        <v>3</v>
      </c>
      <c r="F23" s="30">
        <v>23</v>
      </c>
      <c r="G23" s="30">
        <v>245</v>
      </c>
      <c r="H23" s="30">
        <v>202</v>
      </c>
      <c r="I23" s="30">
        <v>0</v>
      </c>
      <c r="J23" s="30">
        <v>0</v>
      </c>
      <c r="K23" s="23">
        <f t="shared" si="0"/>
        <v>473</v>
      </c>
      <c r="L23" s="47">
        <v>42</v>
      </c>
      <c r="M23" s="26">
        <v>23</v>
      </c>
      <c r="N23" s="26">
        <v>24</v>
      </c>
      <c r="O23" s="26">
        <v>55</v>
      </c>
      <c r="P23" s="26">
        <v>42</v>
      </c>
      <c r="Q23" s="26">
        <v>90</v>
      </c>
      <c r="R23" s="26">
        <v>76</v>
      </c>
      <c r="S23" s="26">
        <v>68</v>
      </c>
      <c r="T23" s="26">
        <v>53</v>
      </c>
      <c r="U23" s="23">
        <f t="shared" si="1"/>
        <v>473</v>
      </c>
    </row>
    <row r="24" spans="1:21" s="6" customFormat="1" ht="9.9499999999999993" customHeight="1">
      <c r="A24" s="64"/>
      <c r="B24" s="64"/>
      <c r="C24" s="65"/>
      <c r="D24" s="43" t="s">
        <v>5</v>
      </c>
      <c r="E24" s="22">
        <v>3</v>
      </c>
      <c r="F24" s="22">
        <f t="shared" ref="F24:J24" si="12">SUM(F22:F23)</f>
        <v>23</v>
      </c>
      <c r="G24" s="22">
        <f t="shared" si="12"/>
        <v>245</v>
      </c>
      <c r="H24" s="22">
        <f t="shared" si="12"/>
        <v>204</v>
      </c>
      <c r="I24" s="22">
        <f t="shared" si="12"/>
        <v>0</v>
      </c>
      <c r="J24" s="22">
        <f t="shared" si="12"/>
        <v>0</v>
      </c>
      <c r="K24" s="23">
        <f t="shared" si="0"/>
        <v>475</v>
      </c>
      <c r="L24" s="24">
        <f>SUM(L22:L23)</f>
        <v>42</v>
      </c>
      <c r="M24" s="22">
        <f t="shared" ref="M24:T24" si="13">SUM(M22:M23)</f>
        <v>23</v>
      </c>
      <c r="N24" s="22">
        <f t="shared" si="13"/>
        <v>24</v>
      </c>
      <c r="O24" s="22">
        <f t="shared" si="13"/>
        <v>55</v>
      </c>
      <c r="P24" s="22">
        <f t="shared" si="13"/>
        <v>42</v>
      </c>
      <c r="Q24" s="22">
        <f t="shared" si="13"/>
        <v>90</v>
      </c>
      <c r="R24" s="22">
        <f t="shared" si="13"/>
        <v>77</v>
      </c>
      <c r="S24" s="22">
        <f t="shared" si="13"/>
        <v>68</v>
      </c>
      <c r="T24" s="22">
        <f t="shared" si="13"/>
        <v>54</v>
      </c>
      <c r="U24" s="23">
        <f t="shared" si="1"/>
        <v>475</v>
      </c>
    </row>
    <row r="25" spans="1:21" s="6" customFormat="1" ht="9.9499999999999993" customHeight="1">
      <c r="A25" s="51" t="s">
        <v>46</v>
      </c>
      <c r="B25" s="66" t="s">
        <v>45</v>
      </c>
      <c r="C25" s="67"/>
      <c r="D25" s="42" t="s">
        <v>7</v>
      </c>
      <c r="E25" s="25">
        <v>54</v>
      </c>
      <c r="F25" s="25">
        <v>28</v>
      </c>
      <c r="G25" s="25">
        <v>29</v>
      </c>
      <c r="H25" s="25">
        <v>15</v>
      </c>
      <c r="I25" s="25">
        <v>2</v>
      </c>
      <c r="J25" s="25">
        <v>12</v>
      </c>
      <c r="K25" s="23">
        <f t="shared" si="0"/>
        <v>140</v>
      </c>
      <c r="L25" s="24">
        <v>12</v>
      </c>
      <c r="M25" s="22">
        <v>4</v>
      </c>
      <c r="N25" s="26">
        <v>4</v>
      </c>
      <c r="O25" s="26">
        <v>18</v>
      </c>
      <c r="P25" s="26">
        <v>25</v>
      </c>
      <c r="Q25" s="26">
        <v>24</v>
      </c>
      <c r="R25" s="26">
        <v>21</v>
      </c>
      <c r="S25" s="26">
        <v>15</v>
      </c>
      <c r="T25" s="26">
        <v>17</v>
      </c>
      <c r="U25" s="23">
        <f t="shared" si="1"/>
        <v>140</v>
      </c>
    </row>
    <row r="26" spans="1:21" s="6" customFormat="1" ht="9.9499999999999993" customHeight="1">
      <c r="A26" s="51"/>
      <c r="B26" s="68"/>
      <c r="C26" s="63"/>
      <c r="D26" s="42" t="s">
        <v>8</v>
      </c>
      <c r="E26" s="25">
        <v>1292</v>
      </c>
      <c r="F26" s="25">
        <v>1042</v>
      </c>
      <c r="G26" s="25">
        <v>467</v>
      </c>
      <c r="H26" s="25">
        <v>396</v>
      </c>
      <c r="I26" s="25">
        <v>214</v>
      </c>
      <c r="J26" s="25">
        <v>273</v>
      </c>
      <c r="K26" s="23">
        <f t="shared" si="0"/>
        <v>3684</v>
      </c>
      <c r="L26" s="47">
        <v>305</v>
      </c>
      <c r="M26" s="26">
        <v>249</v>
      </c>
      <c r="N26" s="26">
        <v>199</v>
      </c>
      <c r="O26" s="26">
        <v>465</v>
      </c>
      <c r="P26" s="26">
        <v>462</v>
      </c>
      <c r="Q26" s="26">
        <v>563</v>
      </c>
      <c r="R26" s="26">
        <v>530</v>
      </c>
      <c r="S26" s="26">
        <v>521</v>
      </c>
      <c r="T26" s="26">
        <v>390</v>
      </c>
      <c r="U26" s="23">
        <f t="shared" si="1"/>
        <v>3684</v>
      </c>
    </row>
    <row r="27" spans="1:21" s="6" customFormat="1" ht="9.9499999999999993" customHeight="1">
      <c r="A27" s="51"/>
      <c r="B27" s="69"/>
      <c r="C27" s="65"/>
      <c r="D27" s="43" t="s">
        <v>5</v>
      </c>
      <c r="E27" s="22">
        <f>SUM(E25:E26)</f>
        <v>1346</v>
      </c>
      <c r="F27" s="22">
        <f t="shared" ref="F27:J27" si="14">SUM(F25:F26)</f>
        <v>1070</v>
      </c>
      <c r="G27" s="22">
        <f t="shared" si="14"/>
        <v>496</v>
      </c>
      <c r="H27" s="22">
        <f t="shared" si="14"/>
        <v>411</v>
      </c>
      <c r="I27" s="22">
        <f t="shared" si="14"/>
        <v>216</v>
      </c>
      <c r="J27" s="22">
        <f t="shared" si="14"/>
        <v>285</v>
      </c>
      <c r="K27" s="23">
        <f t="shared" si="0"/>
        <v>3824</v>
      </c>
      <c r="L27" s="24">
        <f>SUM(L25:L26)</f>
        <v>317</v>
      </c>
      <c r="M27" s="22">
        <f t="shared" ref="M27:S27" si="15">SUM(M25:M26)</f>
        <v>253</v>
      </c>
      <c r="N27" s="22">
        <f t="shared" si="15"/>
        <v>203</v>
      </c>
      <c r="O27" s="22">
        <f t="shared" si="15"/>
        <v>483</v>
      </c>
      <c r="P27" s="22">
        <f t="shared" si="15"/>
        <v>487</v>
      </c>
      <c r="Q27" s="22">
        <f t="shared" si="15"/>
        <v>587</v>
      </c>
      <c r="R27" s="22">
        <f t="shared" si="15"/>
        <v>551</v>
      </c>
      <c r="S27" s="22">
        <f t="shared" si="15"/>
        <v>536</v>
      </c>
      <c r="T27" s="22">
        <f>SUM(T25:T26)</f>
        <v>407</v>
      </c>
      <c r="U27" s="23">
        <f t="shared" si="1"/>
        <v>3824</v>
      </c>
    </row>
    <row r="28" spans="1:21" s="6" customFormat="1" ht="9.9499999999999993" customHeight="1">
      <c r="A28" s="51"/>
      <c r="B28" s="66" t="s">
        <v>44</v>
      </c>
      <c r="C28" s="67"/>
      <c r="D28" s="42" t="s">
        <v>7</v>
      </c>
      <c r="E28" s="25">
        <v>41</v>
      </c>
      <c r="F28" s="25">
        <v>24</v>
      </c>
      <c r="G28" s="25">
        <v>19</v>
      </c>
      <c r="H28" s="25">
        <v>34</v>
      </c>
      <c r="I28" s="25">
        <v>14</v>
      </c>
      <c r="J28" s="25">
        <v>17</v>
      </c>
      <c r="K28" s="23">
        <f t="shared" si="0"/>
        <v>149</v>
      </c>
      <c r="L28" s="47">
        <v>6</v>
      </c>
      <c r="M28" s="26">
        <v>6</v>
      </c>
      <c r="N28" s="22">
        <v>7</v>
      </c>
      <c r="O28" s="26">
        <v>13</v>
      </c>
      <c r="P28" s="22">
        <v>12</v>
      </c>
      <c r="Q28" s="26">
        <v>18</v>
      </c>
      <c r="R28" s="22">
        <v>45</v>
      </c>
      <c r="S28" s="22">
        <v>24</v>
      </c>
      <c r="T28" s="22">
        <v>18</v>
      </c>
      <c r="U28" s="23">
        <f t="shared" si="1"/>
        <v>149</v>
      </c>
    </row>
    <row r="29" spans="1:21" s="6" customFormat="1" ht="9.9499999999999993" customHeight="1">
      <c r="A29" s="51"/>
      <c r="B29" s="68"/>
      <c r="C29" s="63"/>
      <c r="D29" s="42" t="s">
        <v>8</v>
      </c>
      <c r="E29" s="25">
        <v>494</v>
      </c>
      <c r="F29" s="25">
        <v>752</v>
      </c>
      <c r="G29" s="25">
        <v>1598</v>
      </c>
      <c r="H29" s="25">
        <v>3566</v>
      </c>
      <c r="I29" s="25">
        <v>788</v>
      </c>
      <c r="J29" s="25">
        <v>406</v>
      </c>
      <c r="K29" s="23">
        <f t="shared" si="0"/>
        <v>7604</v>
      </c>
      <c r="L29" s="47">
        <v>611</v>
      </c>
      <c r="M29" s="26">
        <v>478</v>
      </c>
      <c r="N29" s="26">
        <v>351</v>
      </c>
      <c r="O29" s="26">
        <v>1069</v>
      </c>
      <c r="P29" s="26">
        <v>975</v>
      </c>
      <c r="Q29" s="26">
        <v>1066</v>
      </c>
      <c r="R29" s="26">
        <v>1127</v>
      </c>
      <c r="S29" s="26">
        <v>1052</v>
      </c>
      <c r="T29" s="26">
        <v>875</v>
      </c>
      <c r="U29" s="23">
        <f t="shared" si="1"/>
        <v>7604</v>
      </c>
    </row>
    <row r="30" spans="1:21" s="6" customFormat="1" ht="9.9499999999999993" customHeight="1">
      <c r="A30" s="51"/>
      <c r="B30" s="69"/>
      <c r="C30" s="65"/>
      <c r="D30" s="43" t="s">
        <v>5</v>
      </c>
      <c r="E30" s="22">
        <f>SUM(E28:E29)</f>
        <v>535</v>
      </c>
      <c r="F30" s="22">
        <f t="shared" ref="F30:J30" si="16">SUM(F28:F29)</f>
        <v>776</v>
      </c>
      <c r="G30" s="22">
        <f t="shared" si="16"/>
        <v>1617</v>
      </c>
      <c r="H30" s="22">
        <f t="shared" si="16"/>
        <v>3600</v>
      </c>
      <c r="I30" s="22">
        <f t="shared" si="16"/>
        <v>802</v>
      </c>
      <c r="J30" s="22">
        <f t="shared" si="16"/>
        <v>423</v>
      </c>
      <c r="K30" s="23">
        <f t="shared" si="0"/>
        <v>7753</v>
      </c>
      <c r="L30" s="24">
        <f>SUM(L28:L29)</f>
        <v>617</v>
      </c>
      <c r="M30" s="22">
        <f t="shared" ref="M30:T30" si="17">SUM(M28:M29)</f>
        <v>484</v>
      </c>
      <c r="N30" s="22">
        <f t="shared" si="17"/>
        <v>358</v>
      </c>
      <c r="O30" s="22">
        <f t="shared" si="17"/>
        <v>1082</v>
      </c>
      <c r="P30" s="22">
        <f t="shared" si="17"/>
        <v>987</v>
      </c>
      <c r="Q30" s="22">
        <f t="shared" si="17"/>
        <v>1084</v>
      </c>
      <c r="R30" s="22">
        <f t="shared" si="17"/>
        <v>1172</v>
      </c>
      <c r="S30" s="22">
        <f t="shared" si="17"/>
        <v>1076</v>
      </c>
      <c r="T30" s="22">
        <f t="shared" si="17"/>
        <v>893</v>
      </c>
      <c r="U30" s="23">
        <f t="shared" si="1"/>
        <v>7753</v>
      </c>
    </row>
    <row r="31" spans="1:21" s="6" customFormat="1" ht="9.9499999999999993" customHeight="1">
      <c r="A31" s="51"/>
      <c r="B31" s="54" t="s">
        <v>15</v>
      </c>
      <c r="C31" s="54"/>
      <c r="D31" s="42" t="s">
        <v>7</v>
      </c>
      <c r="E31" s="22">
        <v>140</v>
      </c>
      <c r="F31" s="22">
        <v>70</v>
      </c>
      <c r="G31" s="22">
        <v>24</v>
      </c>
      <c r="H31" s="22">
        <v>1</v>
      </c>
      <c r="I31" s="22">
        <v>12</v>
      </c>
      <c r="J31" s="22">
        <v>0</v>
      </c>
      <c r="K31" s="23">
        <f t="shared" si="0"/>
        <v>247</v>
      </c>
      <c r="L31" s="46">
        <v>18</v>
      </c>
      <c r="M31" s="21">
        <v>14</v>
      </c>
      <c r="N31" s="21">
        <v>17</v>
      </c>
      <c r="O31" s="21">
        <v>30</v>
      </c>
      <c r="P31" s="21">
        <v>45</v>
      </c>
      <c r="Q31" s="21">
        <v>33</v>
      </c>
      <c r="R31" s="21">
        <v>41</v>
      </c>
      <c r="S31" s="21">
        <v>25</v>
      </c>
      <c r="T31" s="21">
        <v>24</v>
      </c>
      <c r="U31" s="23">
        <f t="shared" si="1"/>
        <v>247</v>
      </c>
    </row>
    <row r="32" spans="1:21" s="6" customFormat="1" ht="9.9499999999999993" customHeight="1">
      <c r="A32" s="51"/>
      <c r="B32" s="54"/>
      <c r="C32" s="54"/>
      <c r="D32" s="42" t="s">
        <v>8</v>
      </c>
      <c r="E32" s="22">
        <v>1522</v>
      </c>
      <c r="F32" s="22">
        <v>1734</v>
      </c>
      <c r="G32" s="22">
        <v>597</v>
      </c>
      <c r="H32" s="22">
        <v>277</v>
      </c>
      <c r="I32" s="22">
        <v>312</v>
      </c>
      <c r="J32" s="22">
        <v>146</v>
      </c>
      <c r="K32" s="23">
        <f t="shared" si="0"/>
        <v>4588</v>
      </c>
      <c r="L32" s="46">
        <v>367</v>
      </c>
      <c r="M32" s="21">
        <v>236</v>
      </c>
      <c r="N32" s="21">
        <v>238</v>
      </c>
      <c r="O32" s="21">
        <v>626</v>
      </c>
      <c r="P32" s="21">
        <v>561</v>
      </c>
      <c r="Q32" s="21">
        <v>714</v>
      </c>
      <c r="R32" s="21">
        <v>722</v>
      </c>
      <c r="S32" s="21">
        <v>649</v>
      </c>
      <c r="T32" s="21">
        <v>475</v>
      </c>
      <c r="U32" s="23">
        <f t="shared" si="1"/>
        <v>4588</v>
      </c>
    </row>
    <row r="33" spans="1:21" s="6" customFormat="1" ht="9.9499999999999993" customHeight="1">
      <c r="A33" s="51"/>
      <c r="B33" s="54"/>
      <c r="C33" s="54"/>
      <c r="D33" s="42" t="s">
        <v>5</v>
      </c>
      <c r="E33" s="22">
        <f>SUM(E31:E32)</f>
        <v>1662</v>
      </c>
      <c r="F33" s="22">
        <f t="shared" ref="F33:J33" si="18">SUM(F31:F32)</f>
        <v>1804</v>
      </c>
      <c r="G33" s="22">
        <f t="shared" si="18"/>
        <v>621</v>
      </c>
      <c r="H33" s="22">
        <f t="shared" si="18"/>
        <v>278</v>
      </c>
      <c r="I33" s="22">
        <f t="shared" si="18"/>
        <v>324</v>
      </c>
      <c r="J33" s="22">
        <f t="shared" si="18"/>
        <v>146</v>
      </c>
      <c r="K33" s="23">
        <f t="shared" si="0"/>
        <v>4835</v>
      </c>
      <c r="L33" s="24">
        <f>SUM(L31:L32)</f>
        <v>385</v>
      </c>
      <c r="M33" s="22">
        <f t="shared" ref="M33:T33" si="19">SUM(M31:M32)</f>
        <v>250</v>
      </c>
      <c r="N33" s="22">
        <f t="shared" si="19"/>
        <v>255</v>
      </c>
      <c r="O33" s="22">
        <f t="shared" si="19"/>
        <v>656</v>
      </c>
      <c r="P33" s="22">
        <f t="shared" si="19"/>
        <v>606</v>
      </c>
      <c r="Q33" s="22">
        <f t="shared" si="19"/>
        <v>747</v>
      </c>
      <c r="R33" s="22">
        <f t="shared" si="19"/>
        <v>763</v>
      </c>
      <c r="S33" s="22">
        <f t="shared" si="19"/>
        <v>674</v>
      </c>
      <c r="T33" s="22">
        <f t="shared" si="19"/>
        <v>499</v>
      </c>
      <c r="U33" s="23">
        <f t="shared" si="1"/>
        <v>4835</v>
      </c>
    </row>
    <row r="34" spans="1:21" s="6" customFormat="1" ht="9.9499999999999993" customHeight="1">
      <c r="A34" s="51"/>
      <c r="B34" s="70" t="s">
        <v>41</v>
      </c>
      <c r="C34" s="54" t="s">
        <v>16</v>
      </c>
      <c r="D34" s="42" t="s">
        <v>7</v>
      </c>
      <c r="E34" s="22">
        <v>1</v>
      </c>
      <c r="F34" s="22">
        <v>0</v>
      </c>
      <c r="G34" s="22">
        <v>2</v>
      </c>
      <c r="H34" s="22">
        <v>0</v>
      </c>
      <c r="I34" s="22">
        <v>0</v>
      </c>
      <c r="J34" s="22">
        <v>0</v>
      </c>
      <c r="K34" s="23">
        <f t="shared" si="0"/>
        <v>3</v>
      </c>
      <c r="L34" s="24">
        <v>1</v>
      </c>
      <c r="M34" s="22">
        <v>1</v>
      </c>
      <c r="N34" s="22">
        <v>0</v>
      </c>
      <c r="O34" s="22">
        <v>0</v>
      </c>
      <c r="P34" s="22">
        <v>0</v>
      </c>
      <c r="Q34" s="22">
        <v>0</v>
      </c>
      <c r="R34" s="22">
        <v>1</v>
      </c>
      <c r="S34" s="22">
        <v>0</v>
      </c>
      <c r="T34" s="22">
        <v>0</v>
      </c>
      <c r="U34" s="23">
        <f t="shared" si="1"/>
        <v>3</v>
      </c>
    </row>
    <row r="35" spans="1:21" s="6" customFormat="1" ht="9.9499999999999993" customHeight="1">
      <c r="A35" s="51"/>
      <c r="B35" s="54"/>
      <c r="C35" s="54"/>
      <c r="D35" s="42" t="s">
        <v>8</v>
      </c>
      <c r="E35" s="22">
        <v>26</v>
      </c>
      <c r="F35" s="22">
        <v>22</v>
      </c>
      <c r="G35" s="22">
        <v>17</v>
      </c>
      <c r="H35" s="22">
        <v>10</v>
      </c>
      <c r="I35" s="22">
        <v>9</v>
      </c>
      <c r="J35" s="22">
        <v>2</v>
      </c>
      <c r="K35" s="23">
        <f t="shared" si="0"/>
        <v>86</v>
      </c>
      <c r="L35" s="24">
        <v>3</v>
      </c>
      <c r="M35" s="21">
        <v>3</v>
      </c>
      <c r="N35" s="21">
        <v>3</v>
      </c>
      <c r="O35" s="21">
        <v>12</v>
      </c>
      <c r="P35" s="22">
        <v>12</v>
      </c>
      <c r="Q35" s="21">
        <v>17</v>
      </c>
      <c r="R35" s="22">
        <v>18</v>
      </c>
      <c r="S35" s="22">
        <v>12</v>
      </c>
      <c r="T35" s="22">
        <v>6</v>
      </c>
      <c r="U35" s="23">
        <f t="shared" si="1"/>
        <v>86</v>
      </c>
    </row>
    <row r="36" spans="1:21" s="6" customFormat="1" ht="9.9499999999999993" customHeight="1">
      <c r="A36" s="51"/>
      <c r="B36" s="54"/>
      <c r="C36" s="54" t="s">
        <v>17</v>
      </c>
      <c r="D36" s="42" t="s">
        <v>7</v>
      </c>
      <c r="E36" s="22">
        <v>2</v>
      </c>
      <c r="F36" s="22">
        <v>1</v>
      </c>
      <c r="G36" s="22">
        <v>0</v>
      </c>
      <c r="H36" s="22">
        <v>0</v>
      </c>
      <c r="I36" s="22">
        <v>0</v>
      </c>
      <c r="J36" s="22">
        <v>0</v>
      </c>
      <c r="K36" s="23">
        <f t="shared" si="0"/>
        <v>3</v>
      </c>
      <c r="L36" s="24">
        <v>0</v>
      </c>
      <c r="M36" s="22">
        <v>0</v>
      </c>
      <c r="N36" s="22">
        <v>0</v>
      </c>
      <c r="O36" s="22">
        <v>2</v>
      </c>
      <c r="P36" s="22">
        <v>0</v>
      </c>
      <c r="Q36" s="22">
        <v>0</v>
      </c>
      <c r="R36" s="22">
        <v>0</v>
      </c>
      <c r="S36" s="22">
        <v>0</v>
      </c>
      <c r="T36" s="21">
        <v>1</v>
      </c>
      <c r="U36" s="23">
        <f t="shared" si="1"/>
        <v>3</v>
      </c>
    </row>
    <row r="37" spans="1:21" s="6" customFormat="1" ht="9.9499999999999993" customHeight="1">
      <c r="A37" s="51"/>
      <c r="B37" s="54"/>
      <c r="C37" s="54"/>
      <c r="D37" s="42" t="s">
        <v>8</v>
      </c>
      <c r="E37" s="22">
        <v>37</v>
      </c>
      <c r="F37" s="22">
        <v>36</v>
      </c>
      <c r="G37" s="22">
        <v>6</v>
      </c>
      <c r="H37" s="22">
        <v>9</v>
      </c>
      <c r="I37" s="22">
        <v>5</v>
      </c>
      <c r="J37" s="22">
        <v>1</v>
      </c>
      <c r="K37" s="23">
        <f t="shared" si="0"/>
        <v>94</v>
      </c>
      <c r="L37" s="46">
        <v>6</v>
      </c>
      <c r="M37" s="21">
        <v>10</v>
      </c>
      <c r="N37" s="21">
        <v>14</v>
      </c>
      <c r="O37" s="21">
        <v>6</v>
      </c>
      <c r="P37" s="21">
        <v>7</v>
      </c>
      <c r="Q37" s="21">
        <v>3</v>
      </c>
      <c r="R37" s="21">
        <v>3</v>
      </c>
      <c r="S37" s="21">
        <v>29</v>
      </c>
      <c r="T37" s="21">
        <v>16</v>
      </c>
      <c r="U37" s="23">
        <f t="shared" si="1"/>
        <v>94</v>
      </c>
    </row>
    <row r="38" spans="1:21" s="6" customFormat="1" ht="9.9499999999999993" customHeight="1">
      <c r="A38" s="51"/>
      <c r="B38" s="54"/>
      <c r="C38" s="54" t="s">
        <v>5</v>
      </c>
      <c r="D38" s="54"/>
      <c r="E38" s="22">
        <f>SUM(E34:E37)</f>
        <v>66</v>
      </c>
      <c r="F38" s="22">
        <f t="shared" ref="F38:J38" si="20">SUM(F34:F37)</f>
        <v>59</v>
      </c>
      <c r="G38" s="22">
        <f t="shared" si="20"/>
        <v>25</v>
      </c>
      <c r="H38" s="22">
        <f t="shared" si="20"/>
        <v>19</v>
      </c>
      <c r="I38" s="22">
        <f t="shared" si="20"/>
        <v>14</v>
      </c>
      <c r="J38" s="22">
        <f t="shared" si="20"/>
        <v>3</v>
      </c>
      <c r="K38" s="23">
        <f t="shared" si="0"/>
        <v>186</v>
      </c>
      <c r="L38" s="31">
        <f>SUM(L34:L37)</f>
        <v>10</v>
      </c>
      <c r="M38" s="31">
        <f t="shared" ref="M38:T38" si="21">SUM(M34:M37)</f>
        <v>14</v>
      </c>
      <c r="N38" s="31">
        <f t="shared" si="21"/>
        <v>17</v>
      </c>
      <c r="O38" s="31">
        <f t="shared" si="21"/>
        <v>20</v>
      </c>
      <c r="P38" s="31">
        <f t="shared" si="21"/>
        <v>19</v>
      </c>
      <c r="Q38" s="31">
        <f t="shared" si="21"/>
        <v>20</v>
      </c>
      <c r="R38" s="31">
        <f t="shared" si="21"/>
        <v>22</v>
      </c>
      <c r="S38" s="31">
        <f t="shared" si="21"/>
        <v>41</v>
      </c>
      <c r="T38" s="31">
        <f t="shared" si="21"/>
        <v>23</v>
      </c>
      <c r="U38" s="23">
        <f t="shared" si="1"/>
        <v>186</v>
      </c>
    </row>
    <row r="39" spans="1:21" s="6" customFormat="1" ht="9.9499999999999993" customHeight="1">
      <c r="A39" s="51"/>
      <c r="B39" s="54" t="s">
        <v>12</v>
      </c>
      <c r="C39" s="54"/>
      <c r="D39" s="54"/>
      <c r="E39" s="22">
        <f>E25+E28+E31+E34+E36</f>
        <v>238</v>
      </c>
      <c r="F39" s="22">
        <f t="shared" ref="F39:J40" si="22">F25+F28+F31+F34+F36</f>
        <v>123</v>
      </c>
      <c r="G39" s="22">
        <f t="shared" si="22"/>
        <v>74</v>
      </c>
      <c r="H39" s="22">
        <f t="shared" si="22"/>
        <v>50</v>
      </c>
      <c r="I39" s="22">
        <f t="shared" si="22"/>
        <v>28</v>
      </c>
      <c r="J39" s="22">
        <f t="shared" si="22"/>
        <v>29</v>
      </c>
      <c r="K39" s="23">
        <f t="shared" si="0"/>
        <v>542</v>
      </c>
      <c r="L39" s="24">
        <f>L25+L28+L31+L34+L36</f>
        <v>37</v>
      </c>
      <c r="M39" s="24">
        <f t="shared" ref="M39:T40" si="23">M25+M28+M31+M34+M36</f>
        <v>25</v>
      </c>
      <c r="N39" s="24">
        <f t="shared" si="23"/>
        <v>28</v>
      </c>
      <c r="O39" s="24">
        <f t="shared" si="23"/>
        <v>63</v>
      </c>
      <c r="P39" s="24">
        <f t="shared" si="23"/>
        <v>82</v>
      </c>
      <c r="Q39" s="24">
        <f t="shared" si="23"/>
        <v>75</v>
      </c>
      <c r="R39" s="24">
        <f t="shared" si="23"/>
        <v>108</v>
      </c>
      <c r="S39" s="24">
        <f t="shared" si="23"/>
        <v>64</v>
      </c>
      <c r="T39" s="24">
        <f t="shared" si="23"/>
        <v>60</v>
      </c>
      <c r="U39" s="23">
        <f t="shared" si="1"/>
        <v>542</v>
      </c>
    </row>
    <row r="40" spans="1:21" s="6" customFormat="1" ht="9.9499999999999993" customHeight="1">
      <c r="A40" s="51"/>
      <c r="B40" s="54" t="s">
        <v>13</v>
      </c>
      <c r="C40" s="54"/>
      <c r="D40" s="54"/>
      <c r="E40" s="22">
        <f>E26+E29+E32+E35+E37</f>
        <v>3371</v>
      </c>
      <c r="F40" s="22">
        <f t="shared" si="22"/>
        <v>3586</v>
      </c>
      <c r="G40" s="22">
        <f t="shared" si="22"/>
        <v>2685</v>
      </c>
      <c r="H40" s="22">
        <f t="shared" si="22"/>
        <v>4258</v>
      </c>
      <c r="I40" s="22">
        <f t="shared" si="22"/>
        <v>1328</v>
      </c>
      <c r="J40" s="22">
        <f t="shared" si="22"/>
        <v>828</v>
      </c>
      <c r="K40" s="23">
        <f t="shared" si="0"/>
        <v>16056</v>
      </c>
      <c r="L40" s="24">
        <f>L26+L29+L32+L35+L37</f>
        <v>1292</v>
      </c>
      <c r="M40" s="24">
        <f t="shared" si="23"/>
        <v>976</v>
      </c>
      <c r="N40" s="24">
        <f t="shared" si="23"/>
        <v>805</v>
      </c>
      <c r="O40" s="24">
        <f t="shared" si="23"/>
        <v>2178</v>
      </c>
      <c r="P40" s="24">
        <f t="shared" si="23"/>
        <v>2017</v>
      </c>
      <c r="Q40" s="24">
        <f t="shared" si="23"/>
        <v>2363</v>
      </c>
      <c r="R40" s="24">
        <f t="shared" si="23"/>
        <v>2400</v>
      </c>
      <c r="S40" s="24">
        <f t="shared" si="23"/>
        <v>2263</v>
      </c>
      <c r="T40" s="24">
        <f t="shared" si="23"/>
        <v>1762</v>
      </c>
      <c r="U40" s="23">
        <f t="shared" si="1"/>
        <v>16056</v>
      </c>
    </row>
    <row r="41" spans="1:21" s="6" customFormat="1" ht="9.9499999999999993" customHeight="1">
      <c r="A41" s="51"/>
      <c r="B41" s="54" t="s">
        <v>18</v>
      </c>
      <c r="C41" s="54"/>
      <c r="D41" s="54"/>
      <c r="E41" s="22">
        <f>SUM(E39:E40)</f>
        <v>3609</v>
      </c>
      <c r="F41" s="22">
        <f t="shared" ref="F41:J41" si="24">SUM(F39:F40)</f>
        <v>3709</v>
      </c>
      <c r="G41" s="22">
        <f t="shared" si="24"/>
        <v>2759</v>
      </c>
      <c r="H41" s="22">
        <f t="shared" si="24"/>
        <v>4308</v>
      </c>
      <c r="I41" s="22">
        <f t="shared" si="24"/>
        <v>1356</v>
      </c>
      <c r="J41" s="22">
        <f t="shared" si="24"/>
        <v>857</v>
      </c>
      <c r="K41" s="23">
        <f t="shared" si="0"/>
        <v>16598</v>
      </c>
      <c r="L41" s="24">
        <f>SUM(L39:L40)</f>
        <v>1329</v>
      </c>
      <c r="M41" s="24">
        <f t="shared" ref="M41:T41" si="25">SUM(M39:M40)</f>
        <v>1001</v>
      </c>
      <c r="N41" s="24">
        <f t="shared" si="25"/>
        <v>833</v>
      </c>
      <c r="O41" s="24">
        <f t="shared" si="25"/>
        <v>2241</v>
      </c>
      <c r="P41" s="24">
        <f t="shared" si="25"/>
        <v>2099</v>
      </c>
      <c r="Q41" s="24">
        <f t="shared" si="25"/>
        <v>2438</v>
      </c>
      <c r="R41" s="24">
        <f t="shared" si="25"/>
        <v>2508</v>
      </c>
      <c r="S41" s="24">
        <f t="shared" si="25"/>
        <v>2327</v>
      </c>
      <c r="T41" s="24">
        <f t="shared" si="25"/>
        <v>1822</v>
      </c>
      <c r="U41" s="23">
        <f t="shared" si="1"/>
        <v>16598</v>
      </c>
    </row>
    <row r="42" spans="1:21" s="6" customFormat="1" ht="9.9499999999999993" customHeight="1">
      <c r="A42" s="56" t="s">
        <v>19</v>
      </c>
      <c r="B42" s="58" t="s">
        <v>20</v>
      </c>
      <c r="C42" s="58"/>
      <c r="D42" s="44" t="s">
        <v>7</v>
      </c>
      <c r="E42" s="25">
        <v>54</v>
      </c>
      <c r="F42" s="25">
        <v>1</v>
      </c>
      <c r="G42" s="25">
        <v>38</v>
      </c>
      <c r="H42" s="25">
        <v>19</v>
      </c>
      <c r="I42" s="25">
        <v>0</v>
      </c>
      <c r="J42" s="25">
        <v>0</v>
      </c>
      <c r="K42" s="23">
        <f t="shared" si="0"/>
        <v>112</v>
      </c>
      <c r="L42" s="47">
        <v>6</v>
      </c>
      <c r="M42" s="26">
        <v>6</v>
      </c>
      <c r="N42" s="26">
        <v>3</v>
      </c>
      <c r="O42" s="26">
        <v>18</v>
      </c>
      <c r="P42" s="26">
        <v>16</v>
      </c>
      <c r="Q42" s="26">
        <v>17</v>
      </c>
      <c r="R42" s="26">
        <v>22</v>
      </c>
      <c r="S42" s="26">
        <v>14</v>
      </c>
      <c r="T42" s="26">
        <v>10</v>
      </c>
      <c r="U42" s="23">
        <f t="shared" si="1"/>
        <v>112</v>
      </c>
    </row>
    <row r="43" spans="1:21" s="6" customFormat="1" ht="9.9499999999999993" customHeight="1">
      <c r="A43" s="56"/>
      <c r="B43" s="54"/>
      <c r="C43" s="54"/>
      <c r="D43" s="42" t="s">
        <v>8</v>
      </c>
      <c r="E43" s="25">
        <v>5063</v>
      </c>
      <c r="F43" s="25">
        <v>32</v>
      </c>
      <c r="G43" s="25">
        <v>1077</v>
      </c>
      <c r="H43" s="25">
        <v>759</v>
      </c>
      <c r="I43" s="25">
        <v>0</v>
      </c>
      <c r="J43" s="25">
        <v>0</v>
      </c>
      <c r="K43" s="23">
        <f t="shared" si="0"/>
        <v>6931</v>
      </c>
      <c r="L43" s="47">
        <v>515</v>
      </c>
      <c r="M43" s="26">
        <v>379</v>
      </c>
      <c r="N43" s="26">
        <v>329</v>
      </c>
      <c r="O43" s="26">
        <v>891</v>
      </c>
      <c r="P43" s="26">
        <v>928</v>
      </c>
      <c r="Q43" s="26">
        <v>961</v>
      </c>
      <c r="R43" s="26">
        <v>1021</v>
      </c>
      <c r="S43" s="26">
        <v>961</v>
      </c>
      <c r="T43" s="26">
        <v>946</v>
      </c>
      <c r="U43" s="23">
        <f t="shared" si="1"/>
        <v>6931</v>
      </c>
    </row>
    <row r="44" spans="1:21" s="6" customFormat="1" ht="9.9499999999999993" customHeight="1">
      <c r="A44" s="56"/>
      <c r="B44" s="54"/>
      <c r="C44" s="54"/>
      <c r="D44" s="42" t="s">
        <v>5</v>
      </c>
      <c r="E44" s="22">
        <f>SUM(E42:E43)</f>
        <v>5117</v>
      </c>
      <c r="F44" s="22">
        <f t="shared" ref="F44:J44" si="26">SUM(F42:F43)</f>
        <v>33</v>
      </c>
      <c r="G44" s="22">
        <f t="shared" si="26"/>
        <v>1115</v>
      </c>
      <c r="H44" s="22">
        <f t="shared" si="26"/>
        <v>778</v>
      </c>
      <c r="I44" s="22">
        <f t="shared" si="26"/>
        <v>0</v>
      </c>
      <c r="J44" s="22">
        <f t="shared" si="26"/>
        <v>0</v>
      </c>
      <c r="K44" s="23">
        <f t="shared" si="0"/>
        <v>7043</v>
      </c>
      <c r="L44" s="24">
        <f>SUM(L42:L43)</f>
        <v>521</v>
      </c>
      <c r="M44" s="22">
        <f t="shared" ref="M44:T44" si="27">SUM(M42:M43)</f>
        <v>385</v>
      </c>
      <c r="N44" s="22">
        <f t="shared" si="27"/>
        <v>332</v>
      </c>
      <c r="O44" s="22">
        <f t="shared" si="27"/>
        <v>909</v>
      </c>
      <c r="P44" s="22">
        <f t="shared" si="27"/>
        <v>944</v>
      </c>
      <c r="Q44" s="22">
        <f t="shared" si="27"/>
        <v>978</v>
      </c>
      <c r="R44" s="22">
        <f t="shared" si="27"/>
        <v>1043</v>
      </c>
      <c r="S44" s="22">
        <f t="shared" si="27"/>
        <v>975</v>
      </c>
      <c r="T44" s="22">
        <f t="shared" si="27"/>
        <v>956</v>
      </c>
      <c r="U44" s="23">
        <f t="shared" si="1"/>
        <v>7043</v>
      </c>
    </row>
    <row r="45" spans="1:21" s="6" customFormat="1" ht="9.9499999999999993" customHeight="1">
      <c r="A45" s="56"/>
      <c r="B45" s="54" t="s">
        <v>21</v>
      </c>
      <c r="C45" s="54"/>
      <c r="D45" s="42" t="s">
        <v>7</v>
      </c>
      <c r="E45" s="22">
        <v>6</v>
      </c>
      <c r="F45" s="22">
        <v>0</v>
      </c>
      <c r="G45" s="22">
        <v>0</v>
      </c>
      <c r="H45" s="22">
        <v>0</v>
      </c>
      <c r="I45" s="22">
        <v>0</v>
      </c>
      <c r="J45" s="22">
        <v>0</v>
      </c>
      <c r="K45" s="23">
        <f t="shared" si="0"/>
        <v>6</v>
      </c>
      <c r="L45" s="24">
        <v>0</v>
      </c>
      <c r="M45" s="22">
        <v>0</v>
      </c>
      <c r="N45" s="22">
        <v>0</v>
      </c>
      <c r="O45" s="21">
        <v>1</v>
      </c>
      <c r="P45" s="22">
        <v>0</v>
      </c>
      <c r="Q45" s="22">
        <v>0</v>
      </c>
      <c r="R45" s="21">
        <v>1</v>
      </c>
      <c r="S45" s="22">
        <v>0</v>
      </c>
      <c r="T45" s="21">
        <v>4</v>
      </c>
      <c r="U45" s="23">
        <f t="shared" si="1"/>
        <v>6</v>
      </c>
    </row>
    <row r="46" spans="1:21" s="6" customFormat="1" ht="9.9499999999999993" customHeight="1">
      <c r="A46" s="56"/>
      <c r="B46" s="54"/>
      <c r="C46" s="54"/>
      <c r="D46" s="42" t="s">
        <v>8</v>
      </c>
      <c r="E46" s="22">
        <v>3607</v>
      </c>
      <c r="F46" s="22">
        <v>0</v>
      </c>
      <c r="G46" s="22">
        <v>9</v>
      </c>
      <c r="H46" s="22">
        <v>20</v>
      </c>
      <c r="I46" s="22">
        <v>0</v>
      </c>
      <c r="J46" s="22">
        <v>0</v>
      </c>
      <c r="K46" s="23">
        <f t="shared" si="0"/>
        <v>3636</v>
      </c>
      <c r="L46" s="46">
        <v>347</v>
      </c>
      <c r="M46" s="21">
        <v>224</v>
      </c>
      <c r="N46" s="21">
        <v>168</v>
      </c>
      <c r="O46" s="21">
        <v>461</v>
      </c>
      <c r="P46" s="21">
        <v>474</v>
      </c>
      <c r="Q46" s="21">
        <v>547</v>
      </c>
      <c r="R46" s="21">
        <v>523</v>
      </c>
      <c r="S46" s="21">
        <v>505</v>
      </c>
      <c r="T46" s="21">
        <v>387</v>
      </c>
      <c r="U46" s="23">
        <f t="shared" si="1"/>
        <v>3636</v>
      </c>
    </row>
    <row r="47" spans="1:21" s="6" customFormat="1" ht="9.9499999999999993" customHeight="1">
      <c r="A47" s="56"/>
      <c r="B47" s="54"/>
      <c r="C47" s="54"/>
      <c r="D47" s="42" t="s">
        <v>5</v>
      </c>
      <c r="E47" s="22">
        <f>SUM(E45:E46)</f>
        <v>3613</v>
      </c>
      <c r="F47" s="22">
        <f t="shared" ref="F47:J47" si="28">SUM(F45:F46)</f>
        <v>0</v>
      </c>
      <c r="G47" s="22">
        <v>9</v>
      </c>
      <c r="H47" s="22">
        <f t="shared" si="28"/>
        <v>20</v>
      </c>
      <c r="I47" s="22">
        <f t="shared" si="28"/>
        <v>0</v>
      </c>
      <c r="J47" s="22">
        <f t="shared" si="28"/>
        <v>0</v>
      </c>
      <c r="K47" s="23">
        <f t="shared" si="0"/>
        <v>3642</v>
      </c>
      <c r="L47" s="24">
        <f>SUM(L45:L46)</f>
        <v>347</v>
      </c>
      <c r="M47" s="22">
        <f t="shared" ref="M47:T47" si="29">SUM(M45:M46)</f>
        <v>224</v>
      </c>
      <c r="N47" s="22">
        <f t="shared" si="29"/>
        <v>168</v>
      </c>
      <c r="O47" s="22">
        <f t="shared" si="29"/>
        <v>462</v>
      </c>
      <c r="P47" s="22">
        <v>474</v>
      </c>
      <c r="Q47" s="22">
        <f t="shared" si="29"/>
        <v>547</v>
      </c>
      <c r="R47" s="22">
        <f t="shared" si="29"/>
        <v>524</v>
      </c>
      <c r="S47" s="22">
        <f t="shared" si="29"/>
        <v>505</v>
      </c>
      <c r="T47" s="22">
        <f t="shared" si="29"/>
        <v>391</v>
      </c>
      <c r="U47" s="23">
        <f t="shared" si="1"/>
        <v>3642</v>
      </c>
    </row>
    <row r="48" spans="1:21" s="6" customFormat="1" ht="9.9499999999999993" customHeight="1">
      <c r="A48" s="56"/>
      <c r="B48" s="54" t="s">
        <v>22</v>
      </c>
      <c r="C48" s="54"/>
      <c r="D48" s="42" t="s">
        <v>7</v>
      </c>
      <c r="E48" s="22">
        <v>18</v>
      </c>
      <c r="F48" s="22">
        <v>0</v>
      </c>
      <c r="G48" s="22">
        <v>1</v>
      </c>
      <c r="H48" s="22">
        <v>3</v>
      </c>
      <c r="I48" s="22">
        <v>0</v>
      </c>
      <c r="J48" s="22">
        <v>0</v>
      </c>
      <c r="K48" s="23">
        <f t="shared" si="0"/>
        <v>22</v>
      </c>
      <c r="L48" s="46">
        <v>1</v>
      </c>
      <c r="M48" s="21">
        <v>1</v>
      </c>
      <c r="N48" s="22">
        <v>0</v>
      </c>
      <c r="O48" s="22">
        <v>1</v>
      </c>
      <c r="P48" s="21">
        <v>3</v>
      </c>
      <c r="Q48" s="22">
        <v>4</v>
      </c>
      <c r="R48" s="21">
        <v>3</v>
      </c>
      <c r="S48" s="21">
        <v>5</v>
      </c>
      <c r="T48" s="21">
        <v>4</v>
      </c>
      <c r="U48" s="23">
        <f t="shared" si="1"/>
        <v>22</v>
      </c>
    </row>
    <row r="49" spans="1:21" s="6" customFormat="1" ht="9.9499999999999993" customHeight="1">
      <c r="A49" s="56"/>
      <c r="B49" s="54"/>
      <c r="C49" s="54"/>
      <c r="D49" s="42" t="s">
        <v>8</v>
      </c>
      <c r="E49" s="22">
        <v>147</v>
      </c>
      <c r="F49" s="22">
        <v>16</v>
      </c>
      <c r="G49" s="22">
        <v>158</v>
      </c>
      <c r="H49" s="22">
        <v>101</v>
      </c>
      <c r="I49" s="22">
        <v>0</v>
      </c>
      <c r="J49" s="22">
        <v>0</v>
      </c>
      <c r="K49" s="23">
        <f t="shared" si="0"/>
        <v>422</v>
      </c>
      <c r="L49" s="46">
        <v>38</v>
      </c>
      <c r="M49" s="21">
        <v>25</v>
      </c>
      <c r="N49" s="21">
        <v>21</v>
      </c>
      <c r="O49" s="21">
        <v>64</v>
      </c>
      <c r="P49" s="21">
        <v>49</v>
      </c>
      <c r="Q49" s="21">
        <v>55</v>
      </c>
      <c r="R49" s="21">
        <v>68</v>
      </c>
      <c r="S49" s="21">
        <v>57</v>
      </c>
      <c r="T49" s="21">
        <v>45</v>
      </c>
      <c r="U49" s="23">
        <f t="shared" si="1"/>
        <v>422</v>
      </c>
    </row>
    <row r="50" spans="1:21" s="6" customFormat="1" ht="9.9499999999999993" customHeight="1">
      <c r="A50" s="56"/>
      <c r="B50" s="54"/>
      <c r="C50" s="54"/>
      <c r="D50" s="42" t="s">
        <v>5</v>
      </c>
      <c r="E50" s="22">
        <f>SUM(E48:E49)</f>
        <v>165</v>
      </c>
      <c r="F50" s="22">
        <f t="shared" ref="F50:J50" si="30">SUM(F48:F49)</f>
        <v>16</v>
      </c>
      <c r="G50" s="22">
        <f t="shared" si="30"/>
        <v>159</v>
      </c>
      <c r="H50" s="22">
        <f t="shared" si="30"/>
        <v>104</v>
      </c>
      <c r="I50" s="22">
        <f t="shared" si="30"/>
        <v>0</v>
      </c>
      <c r="J50" s="22">
        <f t="shared" si="30"/>
        <v>0</v>
      </c>
      <c r="K50" s="23">
        <f t="shared" si="0"/>
        <v>444</v>
      </c>
      <c r="L50" s="24">
        <f>SUM(L48:L49)</f>
        <v>39</v>
      </c>
      <c r="M50" s="22">
        <f t="shared" ref="M50:T50" si="31">SUM(M48:M49)</f>
        <v>26</v>
      </c>
      <c r="N50" s="22">
        <f t="shared" si="31"/>
        <v>21</v>
      </c>
      <c r="O50" s="22">
        <f t="shared" si="31"/>
        <v>65</v>
      </c>
      <c r="P50" s="22">
        <f t="shared" si="31"/>
        <v>52</v>
      </c>
      <c r="Q50" s="22">
        <f t="shared" si="31"/>
        <v>59</v>
      </c>
      <c r="R50" s="22">
        <f t="shared" si="31"/>
        <v>71</v>
      </c>
      <c r="S50" s="22">
        <f t="shared" si="31"/>
        <v>62</v>
      </c>
      <c r="T50" s="22">
        <f t="shared" si="31"/>
        <v>49</v>
      </c>
      <c r="U50" s="23">
        <f t="shared" si="1"/>
        <v>444</v>
      </c>
    </row>
    <row r="51" spans="1:21" s="6" customFormat="1" ht="9.9499999999999993" customHeight="1">
      <c r="A51" s="56"/>
      <c r="B51" s="54" t="s">
        <v>23</v>
      </c>
      <c r="C51" s="54"/>
      <c r="D51" s="42" t="s">
        <v>7</v>
      </c>
      <c r="E51" s="22">
        <v>0</v>
      </c>
      <c r="F51" s="22">
        <v>1</v>
      </c>
      <c r="G51" s="22">
        <v>9</v>
      </c>
      <c r="H51" s="22">
        <v>7</v>
      </c>
      <c r="I51" s="22">
        <v>0</v>
      </c>
      <c r="J51" s="22">
        <v>0</v>
      </c>
      <c r="K51" s="23">
        <f t="shared" si="0"/>
        <v>17</v>
      </c>
      <c r="L51" s="24">
        <v>0</v>
      </c>
      <c r="M51" s="21">
        <v>4</v>
      </c>
      <c r="N51" s="22">
        <v>0</v>
      </c>
      <c r="O51" s="22">
        <v>0</v>
      </c>
      <c r="P51" s="21">
        <v>4</v>
      </c>
      <c r="Q51" s="21">
        <v>2</v>
      </c>
      <c r="R51" s="21">
        <v>2</v>
      </c>
      <c r="S51" s="22">
        <v>1</v>
      </c>
      <c r="T51" s="21">
        <v>4</v>
      </c>
      <c r="U51" s="23">
        <f t="shared" si="1"/>
        <v>17</v>
      </c>
    </row>
    <row r="52" spans="1:21" s="6" customFormat="1" ht="9.9499999999999993" customHeight="1">
      <c r="A52" s="56"/>
      <c r="B52" s="54"/>
      <c r="C52" s="54"/>
      <c r="D52" s="42" t="s">
        <v>8</v>
      </c>
      <c r="E52" s="22">
        <v>5</v>
      </c>
      <c r="F52" s="22">
        <v>6</v>
      </c>
      <c r="G52" s="22">
        <v>87</v>
      </c>
      <c r="H52" s="22">
        <v>1883</v>
      </c>
      <c r="I52" s="22">
        <v>0</v>
      </c>
      <c r="J52" s="22">
        <v>0</v>
      </c>
      <c r="K52" s="23">
        <f t="shared" si="0"/>
        <v>1981</v>
      </c>
      <c r="L52" s="46">
        <v>182</v>
      </c>
      <c r="M52" s="21">
        <v>137</v>
      </c>
      <c r="N52" s="21">
        <v>93</v>
      </c>
      <c r="O52" s="21">
        <v>286</v>
      </c>
      <c r="P52" s="21">
        <v>267</v>
      </c>
      <c r="Q52" s="21">
        <v>266</v>
      </c>
      <c r="R52" s="21">
        <v>302</v>
      </c>
      <c r="S52" s="21">
        <v>233</v>
      </c>
      <c r="T52" s="21">
        <v>215</v>
      </c>
      <c r="U52" s="23">
        <f t="shared" si="1"/>
        <v>1981</v>
      </c>
    </row>
    <row r="53" spans="1:21" s="6" customFormat="1" ht="9.9499999999999993" customHeight="1">
      <c r="A53" s="56"/>
      <c r="B53" s="54"/>
      <c r="C53" s="54"/>
      <c r="D53" s="42" t="s">
        <v>5</v>
      </c>
      <c r="E53" s="22">
        <f>SUM(E51:E52)</f>
        <v>5</v>
      </c>
      <c r="F53" s="22">
        <f t="shared" ref="F53:J53" si="32">SUM(F51:F52)</f>
        <v>7</v>
      </c>
      <c r="G53" s="22">
        <f t="shared" si="32"/>
        <v>96</v>
      </c>
      <c r="H53" s="22">
        <f t="shared" si="32"/>
        <v>1890</v>
      </c>
      <c r="I53" s="22">
        <f t="shared" si="32"/>
        <v>0</v>
      </c>
      <c r="J53" s="22">
        <f t="shared" si="32"/>
        <v>0</v>
      </c>
      <c r="K53" s="23">
        <f t="shared" si="0"/>
        <v>1998</v>
      </c>
      <c r="L53" s="24">
        <f>SUM(L51:L52)</f>
        <v>182</v>
      </c>
      <c r="M53" s="22">
        <f t="shared" ref="M53:T53" si="33">SUM(M51:M52)</f>
        <v>141</v>
      </c>
      <c r="N53" s="22">
        <f t="shared" si="33"/>
        <v>93</v>
      </c>
      <c r="O53" s="22">
        <f t="shared" si="33"/>
        <v>286</v>
      </c>
      <c r="P53" s="22">
        <f t="shared" si="33"/>
        <v>271</v>
      </c>
      <c r="Q53" s="22">
        <v>268</v>
      </c>
      <c r="R53" s="22">
        <f t="shared" si="33"/>
        <v>304</v>
      </c>
      <c r="S53" s="22">
        <f t="shared" si="33"/>
        <v>234</v>
      </c>
      <c r="T53" s="22">
        <f t="shared" si="33"/>
        <v>219</v>
      </c>
      <c r="U53" s="23">
        <f t="shared" si="1"/>
        <v>1998</v>
      </c>
    </row>
    <row r="54" spans="1:21" s="6" customFormat="1" ht="9.9499999999999993" customHeight="1">
      <c r="A54" s="56"/>
      <c r="B54" s="54" t="s">
        <v>24</v>
      </c>
      <c r="C54" s="54"/>
      <c r="D54" s="42" t="s">
        <v>7</v>
      </c>
      <c r="E54" s="22">
        <v>1</v>
      </c>
      <c r="F54" s="22">
        <v>0</v>
      </c>
      <c r="G54" s="22">
        <v>0</v>
      </c>
      <c r="H54" s="22">
        <v>0</v>
      </c>
      <c r="I54" s="22">
        <v>0</v>
      </c>
      <c r="J54" s="22">
        <v>0</v>
      </c>
      <c r="K54" s="23">
        <f t="shared" si="0"/>
        <v>1</v>
      </c>
      <c r="L54" s="24">
        <v>0</v>
      </c>
      <c r="M54" s="22">
        <v>0</v>
      </c>
      <c r="N54" s="22">
        <v>0</v>
      </c>
      <c r="O54" s="22">
        <v>0</v>
      </c>
      <c r="P54" s="22">
        <v>0</v>
      </c>
      <c r="Q54" s="22">
        <v>1</v>
      </c>
      <c r="R54" s="22">
        <v>0</v>
      </c>
      <c r="S54" s="22">
        <v>0</v>
      </c>
      <c r="T54" s="22">
        <v>0</v>
      </c>
      <c r="U54" s="23">
        <f t="shared" si="1"/>
        <v>1</v>
      </c>
    </row>
    <row r="55" spans="1:21" s="6" customFormat="1" ht="9.9499999999999993" customHeight="1">
      <c r="A55" s="56"/>
      <c r="B55" s="54"/>
      <c r="C55" s="54"/>
      <c r="D55" s="42" t="s">
        <v>8</v>
      </c>
      <c r="E55" s="22">
        <v>11</v>
      </c>
      <c r="F55" s="22">
        <v>1</v>
      </c>
      <c r="G55" s="22">
        <v>7</v>
      </c>
      <c r="H55" s="22">
        <v>28</v>
      </c>
      <c r="I55" s="22">
        <v>0</v>
      </c>
      <c r="J55" s="22">
        <v>0</v>
      </c>
      <c r="K55" s="23">
        <f t="shared" si="0"/>
        <v>47</v>
      </c>
      <c r="L55" s="46">
        <v>2</v>
      </c>
      <c r="M55" s="22">
        <v>2</v>
      </c>
      <c r="N55" s="21">
        <v>2</v>
      </c>
      <c r="O55" s="21">
        <v>6</v>
      </c>
      <c r="P55" s="21">
        <v>10</v>
      </c>
      <c r="Q55" s="21">
        <v>7</v>
      </c>
      <c r="R55" s="22">
        <v>7</v>
      </c>
      <c r="S55" s="21">
        <v>8</v>
      </c>
      <c r="T55" s="21">
        <v>3</v>
      </c>
      <c r="U55" s="23">
        <f t="shared" si="1"/>
        <v>47</v>
      </c>
    </row>
    <row r="56" spans="1:21" s="6" customFormat="1" ht="9.9499999999999993" customHeight="1">
      <c r="A56" s="56"/>
      <c r="B56" s="54"/>
      <c r="C56" s="54"/>
      <c r="D56" s="42" t="s">
        <v>5</v>
      </c>
      <c r="E56" s="22">
        <f>SUM(E54:E55)</f>
        <v>12</v>
      </c>
      <c r="F56" s="22">
        <f t="shared" ref="F56:J56" si="34">SUM(F54:F55)</f>
        <v>1</v>
      </c>
      <c r="G56" s="22">
        <f t="shared" si="34"/>
        <v>7</v>
      </c>
      <c r="H56" s="22">
        <f t="shared" si="34"/>
        <v>28</v>
      </c>
      <c r="I56" s="22">
        <f t="shared" si="34"/>
        <v>0</v>
      </c>
      <c r="J56" s="22">
        <f t="shared" si="34"/>
        <v>0</v>
      </c>
      <c r="K56" s="23">
        <f t="shared" si="0"/>
        <v>48</v>
      </c>
      <c r="L56" s="24">
        <f>SUM(L54:L55)</f>
        <v>2</v>
      </c>
      <c r="M56" s="22">
        <f t="shared" ref="M56:T56" si="35">SUM(M54:M55)</f>
        <v>2</v>
      </c>
      <c r="N56" s="22">
        <f t="shared" si="35"/>
        <v>2</v>
      </c>
      <c r="O56" s="22">
        <f t="shared" si="35"/>
        <v>6</v>
      </c>
      <c r="P56" s="22">
        <f t="shared" si="35"/>
        <v>10</v>
      </c>
      <c r="Q56" s="22">
        <f t="shared" si="35"/>
        <v>8</v>
      </c>
      <c r="R56" s="22">
        <f t="shared" si="35"/>
        <v>7</v>
      </c>
      <c r="S56" s="22">
        <f t="shared" si="35"/>
        <v>8</v>
      </c>
      <c r="T56" s="22">
        <f t="shared" si="35"/>
        <v>3</v>
      </c>
      <c r="U56" s="23">
        <f t="shared" si="1"/>
        <v>48</v>
      </c>
    </row>
    <row r="57" spans="1:21" s="6" customFormat="1" ht="9.9499999999999993" customHeight="1">
      <c r="A57" s="56"/>
      <c r="B57" s="54" t="s">
        <v>25</v>
      </c>
      <c r="C57" s="54"/>
      <c r="D57" s="42" t="s">
        <v>7</v>
      </c>
      <c r="E57" s="22">
        <v>0</v>
      </c>
      <c r="F57" s="22">
        <v>0</v>
      </c>
      <c r="G57" s="22">
        <v>0</v>
      </c>
      <c r="H57" s="22">
        <v>0</v>
      </c>
      <c r="I57" s="22">
        <v>0</v>
      </c>
      <c r="J57" s="22">
        <v>0</v>
      </c>
      <c r="K57" s="23">
        <f t="shared" si="0"/>
        <v>0</v>
      </c>
      <c r="L57" s="24">
        <v>0</v>
      </c>
      <c r="M57" s="22">
        <v>0</v>
      </c>
      <c r="N57" s="22">
        <v>0</v>
      </c>
      <c r="O57" s="22">
        <v>0</v>
      </c>
      <c r="P57" s="22">
        <v>0</v>
      </c>
      <c r="Q57" s="22">
        <v>0</v>
      </c>
      <c r="R57" s="22">
        <v>0</v>
      </c>
      <c r="S57" s="22">
        <v>0</v>
      </c>
      <c r="T57" s="22">
        <v>0</v>
      </c>
      <c r="U57" s="23">
        <f t="shared" si="1"/>
        <v>0</v>
      </c>
    </row>
    <row r="58" spans="1:21" s="6" customFormat="1" ht="9.9499999999999993" customHeight="1">
      <c r="A58" s="56"/>
      <c r="B58" s="54"/>
      <c r="C58" s="54"/>
      <c r="D58" s="42" t="s">
        <v>8</v>
      </c>
      <c r="E58" s="22">
        <v>88</v>
      </c>
      <c r="F58" s="22">
        <v>156</v>
      </c>
      <c r="G58" s="22">
        <v>149</v>
      </c>
      <c r="H58" s="22">
        <v>102</v>
      </c>
      <c r="I58" s="22">
        <v>0</v>
      </c>
      <c r="J58" s="22">
        <v>0</v>
      </c>
      <c r="K58" s="23">
        <f t="shared" si="0"/>
        <v>495</v>
      </c>
      <c r="L58" s="46">
        <v>62</v>
      </c>
      <c r="M58" s="21">
        <v>30</v>
      </c>
      <c r="N58" s="21">
        <v>13</v>
      </c>
      <c r="O58" s="21">
        <v>64</v>
      </c>
      <c r="P58" s="21">
        <v>81</v>
      </c>
      <c r="Q58" s="21">
        <v>55</v>
      </c>
      <c r="R58" s="21">
        <v>62</v>
      </c>
      <c r="S58" s="21">
        <v>86</v>
      </c>
      <c r="T58" s="21">
        <v>42</v>
      </c>
      <c r="U58" s="23">
        <f t="shared" si="1"/>
        <v>495</v>
      </c>
    </row>
    <row r="59" spans="1:21" s="6" customFormat="1" ht="9.9499999999999993" customHeight="1">
      <c r="A59" s="56"/>
      <c r="B59" s="54"/>
      <c r="C59" s="54"/>
      <c r="D59" s="42" t="s">
        <v>5</v>
      </c>
      <c r="E59" s="22">
        <f>SUM(E57:E58)</f>
        <v>88</v>
      </c>
      <c r="F59" s="22">
        <f t="shared" ref="F59:J59" si="36">SUM(F57:F58)</f>
        <v>156</v>
      </c>
      <c r="G59" s="22">
        <f t="shared" si="36"/>
        <v>149</v>
      </c>
      <c r="H59" s="22">
        <f t="shared" si="36"/>
        <v>102</v>
      </c>
      <c r="I59" s="22">
        <f t="shared" si="36"/>
        <v>0</v>
      </c>
      <c r="J59" s="22">
        <f t="shared" si="36"/>
        <v>0</v>
      </c>
      <c r="K59" s="23">
        <f t="shared" si="0"/>
        <v>495</v>
      </c>
      <c r="L59" s="24">
        <f>SUM(L57:L58)</f>
        <v>62</v>
      </c>
      <c r="M59" s="22">
        <f t="shared" ref="M59:T59" si="37">SUM(M57:M58)</f>
        <v>30</v>
      </c>
      <c r="N59" s="22">
        <f t="shared" si="37"/>
        <v>13</v>
      </c>
      <c r="O59" s="22">
        <f t="shared" si="37"/>
        <v>64</v>
      </c>
      <c r="P59" s="22">
        <f t="shared" si="37"/>
        <v>81</v>
      </c>
      <c r="Q59" s="22">
        <f t="shared" si="37"/>
        <v>55</v>
      </c>
      <c r="R59" s="22">
        <f t="shared" si="37"/>
        <v>62</v>
      </c>
      <c r="S59" s="22">
        <f t="shared" si="37"/>
        <v>86</v>
      </c>
      <c r="T59" s="22">
        <f t="shared" si="37"/>
        <v>42</v>
      </c>
      <c r="U59" s="23">
        <f t="shared" si="1"/>
        <v>495</v>
      </c>
    </row>
    <row r="60" spans="1:21" s="6" customFormat="1" ht="9.9499999999999993" customHeight="1">
      <c r="A60" s="56"/>
      <c r="B60" s="54" t="s">
        <v>43</v>
      </c>
      <c r="C60" s="54"/>
      <c r="D60" s="42" t="s">
        <v>7</v>
      </c>
      <c r="E60" s="22">
        <v>26</v>
      </c>
      <c r="F60" s="22">
        <v>0</v>
      </c>
      <c r="G60" s="22">
        <v>0</v>
      </c>
      <c r="H60" s="22">
        <v>0</v>
      </c>
      <c r="I60" s="22">
        <v>0</v>
      </c>
      <c r="J60" s="22">
        <v>0</v>
      </c>
      <c r="K60" s="23">
        <f t="shared" si="0"/>
        <v>26</v>
      </c>
      <c r="L60" s="46">
        <v>0</v>
      </c>
      <c r="M60" s="22">
        <v>0</v>
      </c>
      <c r="N60" s="22">
        <v>0</v>
      </c>
      <c r="O60" s="22">
        <v>2</v>
      </c>
      <c r="P60" s="21">
        <v>4</v>
      </c>
      <c r="Q60" s="21">
        <v>5</v>
      </c>
      <c r="R60" s="21">
        <v>7</v>
      </c>
      <c r="S60" s="21">
        <v>4</v>
      </c>
      <c r="T60" s="21">
        <v>4</v>
      </c>
      <c r="U60" s="23">
        <f t="shared" si="1"/>
        <v>26</v>
      </c>
    </row>
    <row r="61" spans="1:21" s="6" customFormat="1" ht="9.9499999999999993" customHeight="1">
      <c r="A61" s="56"/>
      <c r="B61" s="54"/>
      <c r="C61" s="54"/>
      <c r="D61" s="42" t="s">
        <v>8</v>
      </c>
      <c r="E61" s="22">
        <v>69</v>
      </c>
      <c r="F61" s="22">
        <v>10</v>
      </c>
      <c r="G61" s="22">
        <v>9</v>
      </c>
      <c r="H61" s="22">
        <v>8</v>
      </c>
      <c r="I61" s="22">
        <v>0</v>
      </c>
      <c r="J61" s="22">
        <v>0</v>
      </c>
      <c r="K61" s="23">
        <f t="shared" si="0"/>
        <v>96</v>
      </c>
      <c r="L61" s="46">
        <v>5</v>
      </c>
      <c r="M61" s="22">
        <v>2</v>
      </c>
      <c r="N61" s="21">
        <v>5</v>
      </c>
      <c r="O61" s="21">
        <v>13</v>
      </c>
      <c r="P61" s="21">
        <v>11</v>
      </c>
      <c r="Q61" s="21">
        <v>15</v>
      </c>
      <c r="R61" s="21">
        <v>17</v>
      </c>
      <c r="S61" s="21">
        <v>17</v>
      </c>
      <c r="T61" s="21">
        <v>11</v>
      </c>
      <c r="U61" s="23">
        <f t="shared" si="1"/>
        <v>96</v>
      </c>
    </row>
    <row r="62" spans="1:21" s="6" customFormat="1" ht="9.9499999999999993" customHeight="1">
      <c r="A62" s="56"/>
      <c r="B62" s="54"/>
      <c r="C62" s="54"/>
      <c r="D62" s="42" t="s">
        <v>5</v>
      </c>
      <c r="E62" s="22">
        <f>SUM(E60:E61)</f>
        <v>95</v>
      </c>
      <c r="F62" s="22">
        <f t="shared" ref="F62:J62" si="38">SUM(F60:F61)</f>
        <v>10</v>
      </c>
      <c r="G62" s="22">
        <f t="shared" si="38"/>
        <v>9</v>
      </c>
      <c r="H62" s="22">
        <f t="shared" si="38"/>
        <v>8</v>
      </c>
      <c r="I62" s="22">
        <f t="shared" si="38"/>
        <v>0</v>
      </c>
      <c r="J62" s="22">
        <f t="shared" si="38"/>
        <v>0</v>
      </c>
      <c r="K62" s="23">
        <f t="shared" si="0"/>
        <v>122</v>
      </c>
      <c r="L62" s="24">
        <f>SUM(L60:L61)</f>
        <v>5</v>
      </c>
      <c r="M62" s="22">
        <f t="shared" ref="M62:T62" si="39">SUM(M60:M61)</f>
        <v>2</v>
      </c>
      <c r="N62" s="22">
        <f t="shared" si="39"/>
        <v>5</v>
      </c>
      <c r="O62" s="22">
        <f t="shared" si="39"/>
        <v>15</v>
      </c>
      <c r="P62" s="22">
        <f t="shared" si="39"/>
        <v>15</v>
      </c>
      <c r="Q62" s="22">
        <f t="shared" si="39"/>
        <v>20</v>
      </c>
      <c r="R62" s="22">
        <f t="shared" si="39"/>
        <v>24</v>
      </c>
      <c r="S62" s="22">
        <f t="shared" si="39"/>
        <v>21</v>
      </c>
      <c r="T62" s="22">
        <f t="shared" si="39"/>
        <v>15</v>
      </c>
      <c r="U62" s="23">
        <f t="shared" si="1"/>
        <v>122</v>
      </c>
    </row>
    <row r="63" spans="1:21" s="6" customFormat="1" ht="9.9499999999999993" customHeight="1">
      <c r="A63" s="56"/>
      <c r="B63" s="54" t="s">
        <v>12</v>
      </c>
      <c r="C63" s="54"/>
      <c r="D63" s="54"/>
      <c r="E63" s="22">
        <f>E42+E45+E48+E51+E54+E57+E60</f>
        <v>105</v>
      </c>
      <c r="F63" s="22">
        <f t="shared" ref="F63:J64" si="40">F42+F45+F48+F51+F54+F57+F60</f>
        <v>2</v>
      </c>
      <c r="G63" s="22">
        <f t="shared" si="40"/>
        <v>48</v>
      </c>
      <c r="H63" s="22">
        <f t="shared" si="40"/>
        <v>29</v>
      </c>
      <c r="I63" s="22">
        <f t="shared" si="40"/>
        <v>0</v>
      </c>
      <c r="J63" s="22">
        <f t="shared" si="40"/>
        <v>0</v>
      </c>
      <c r="K63" s="23">
        <f t="shared" si="0"/>
        <v>184</v>
      </c>
      <c r="L63" s="24">
        <f>L42+L45+L48+L51+L54+L57+L60</f>
        <v>7</v>
      </c>
      <c r="M63" s="24">
        <f t="shared" ref="M63:T64" si="41">M42+M45+M48+M51+M54+M57+M60</f>
        <v>11</v>
      </c>
      <c r="N63" s="24">
        <f t="shared" si="41"/>
        <v>3</v>
      </c>
      <c r="O63" s="24">
        <f t="shared" si="41"/>
        <v>22</v>
      </c>
      <c r="P63" s="24">
        <f t="shared" si="41"/>
        <v>27</v>
      </c>
      <c r="Q63" s="24">
        <f t="shared" si="41"/>
        <v>29</v>
      </c>
      <c r="R63" s="24">
        <f t="shared" si="41"/>
        <v>35</v>
      </c>
      <c r="S63" s="24">
        <f t="shared" si="41"/>
        <v>24</v>
      </c>
      <c r="T63" s="24">
        <f t="shared" si="41"/>
        <v>26</v>
      </c>
      <c r="U63" s="23">
        <f t="shared" si="1"/>
        <v>184</v>
      </c>
    </row>
    <row r="64" spans="1:21" s="6" customFormat="1" ht="9.9499999999999993" customHeight="1">
      <c r="A64" s="56"/>
      <c r="B64" s="54" t="s">
        <v>13</v>
      </c>
      <c r="C64" s="54"/>
      <c r="D64" s="54"/>
      <c r="E64" s="22">
        <f>E43+E46+E49+E52+E55+E58+E61</f>
        <v>8990</v>
      </c>
      <c r="F64" s="22">
        <f t="shared" si="40"/>
        <v>221</v>
      </c>
      <c r="G64" s="22">
        <f t="shared" si="40"/>
        <v>1496</v>
      </c>
      <c r="H64" s="22">
        <f t="shared" si="40"/>
        <v>2901</v>
      </c>
      <c r="I64" s="22">
        <f t="shared" si="40"/>
        <v>0</v>
      </c>
      <c r="J64" s="22">
        <f t="shared" si="40"/>
        <v>0</v>
      </c>
      <c r="K64" s="23">
        <f t="shared" si="0"/>
        <v>13608</v>
      </c>
      <c r="L64" s="24">
        <f>L43+L46+L49+L52+L55+L58+L61</f>
        <v>1151</v>
      </c>
      <c r="M64" s="24">
        <f t="shared" si="41"/>
        <v>799</v>
      </c>
      <c r="N64" s="24">
        <f t="shared" si="41"/>
        <v>631</v>
      </c>
      <c r="O64" s="24">
        <f t="shared" si="41"/>
        <v>1785</v>
      </c>
      <c r="P64" s="24">
        <f t="shared" si="41"/>
        <v>1820</v>
      </c>
      <c r="Q64" s="24">
        <f t="shared" si="41"/>
        <v>1906</v>
      </c>
      <c r="R64" s="24">
        <f t="shared" si="41"/>
        <v>2000</v>
      </c>
      <c r="S64" s="24">
        <f t="shared" si="41"/>
        <v>1867</v>
      </c>
      <c r="T64" s="24">
        <f t="shared" si="41"/>
        <v>1649</v>
      </c>
      <c r="U64" s="23">
        <f t="shared" si="1"/>
        <v>13608</v>
      </c>
    </row>
    <row r="65" spans="1:21" s="6" customFormat="1" ht="12" customHeight="1" thickBot="1">
      <c r="A65" s="57"/>
      <c r="B65" s="59" t="s">
        <v>26</v>
      </c>
      <c r="C65" s="59"/>
      <c r="D65" s="59"/>
      <c r="E65" s="27">
        <f>SUM(E63:E64)</f>
        <v>9095</v>
      </c>
      <c r="F65" s="27">
        <f t="shared" ref="F65:J65" si="42">SUM(F63:F64)</f>
        <v>223</v>
      </c>
      <c r="G65" s="27">
        <f t="shared" si="42"/>
        <v>1544</v>
      </c>
      <c r="H65" s="27">
        <f t="shared" si="42"/>
        <v>2930</v>
      </c>
      <c r="I65" s="27">
        <f t="shared" si="42"/>
        <v>0</v>
      </c>
      <c r="J65" s="27">
        <f t="shared" si="42"/>
        <v>0</v>
      </c>
      <c r="K65" s="32">
        <f t="shared" si="0"/>
        <v>13792</v>
      </c>
      <c r="L65" s="29">
        <f>SUM(L63:L64)</f>
        <v>1158</v>
      </c>
      <c r="M65" s="29">
        <f t="shared" ref="M65:T65" si="43">SUM(M63:M64)</f>
        <v>810</v>
      </c>
      <c r="N65" s="29">
        <f t="shared" si="43"/>
        <v>634</v>
      </c>
      <c r="O65" s="29">
        <f t="shared" si="43"/>
        <v>1807</v>
      </c>
      <c r="P65" s="29">
        <f t="shared" si="43"/>
        <v>1847</v>
      </c>
      <c r="Q65" s="29">
        <f t="shared" si="43"/>
        <v>1935</v>
      </c>
      <c r="R65" s="29">
        <f t="shared" si="43"/>
        <v>2035</v>
      </c>
      <c r="S65" s="29">
        <f t="shared" si="43"/>
        <v>1891</v>
      </c>
      <c r="T65" s="29">
        <f t="shared" si="43"/>
        <v>1675</v>
      </c>
      <c r="U65" s="28">
        <f t="shared" si="1"/>
        <v>13792</v>
      </c>
    </row>
    <row r="66" spans="1:21" s="6" customFormat="1" ht="9.9499999999999993" customHeight="1">
      <c r="A66" s="50" t="s">
        <v>27</v>
      </c>
      <c r="B66" s="53" t="s">
        <v>12</v>
      </c>
      <c r="C66" s="53"/>
      <c r="D66" s="53"/>
      <c r="E66" s="33">
        <f>E10+E19+E22+E39+E63</f>
        <v>358</v>
      </c>
      <c r="F66" s="33">
        <f t="shared" ref="F66:J67" si="44">F10+F19+F22+F39+F63</f>
        <v>168</v>
      </c>
      <c r="G66" s="33">
        <f t="shared" si="44"/>
        <v>142</v>
      </c>
      <c r="H66" s="33">
        <f t="shared" si="44"/>
        <v>103</v>
      </c>
      <c r="I66" s="33">
        <f t="shared" si="44"/>
        <v>29</v>
      </c>
      <c r="J66" s="33">
        <f t="shared" si="44"/>
        <v>60</v>
      </c>
      <c r="K66" s="20">
        <f t="shared" si="0"/>
        <v>860</v>
      </c>
      <c r="L66" s="34">
        <f>L10+L19+L22+L39+L63</f>
        <v>51</v>
      </c>
      <c r="M66" s="34">
        <f t="shared" ref="M66:T67" si="45">M10+M19+M22+M39+M63</f>
        <v>38</v>
      </c>
      <c r="N66" s="34">
        <f t="shared" si="45"/>
        <v>34</v>
      </c>
      <c r="O66" s="34">
        <f t="shared" si="45"/>
        <v>96</v>
      </c>
      <c r="P66" s="34">
        <f t="shared" si="45"/>
        <v>130</v>
      </c>
      <c r="Q66" s="34">
        <f t="shared" si="45"/>
        <v>130</v>
      </c>
      <c r="R66" s="34">
        <f t="shared" si="45"/>
        <v>163</v>
      </c>
      <c r="S66" s="34">
        <f t="shared" si="45"/>
        <v>112</v>
      </c>
      <c r="T66" s="34">
        <f t="shared" si="45"/>
        <v>106</v>
      </c>
      <c r="U66" s="20">
        <f t="shared" si="1"/>
        <v>860</v>
      </c>
    </row>
    <row r="67" spans="1:21" s="6" customFormat="1" ht="9.9499999999999993" customHeight="1">
      <c r="A67" s="51"/>
      <c r="B67" s="54" t="s">
        <v>13</v>
      </c>
      <c r="C67" s="54"/>
      <c r="D67" s="54"/>
      <c r="E67" s="30">
        <f>E11+E20+E23+E40+E64</f>
        <v>13120</v>
      </c>
      <c r="F67" s="30">
        <f t="shared" si="44"/>
        <v>5375</v>
      </c>
      <c r="G67" s="30">
        <f t="shared" si="44"/>
        <v>4876</v>
      </c>
      <c r="H67" s="30">
        <f t="shared" si="44"/>
        <v>8559</v>
      </c>
      <c r="I67" s="30">
        <f t="shared" si="44"/>
        <v>1681</v>
      </c>
      <c r="J67" s="30">
        <f t="shared" si="44"/>
        <v>2119</v>
      </c>
      <c r="K67" s="32">
        <f t="shared" si="0"/>
        <v>35730</v>
      </c>
      <c r="L67" s="34">
        <f>L11+L20+L23+L40+L64</f>
        <v>2954</v>
      </c>
      <c r="M67" s="34">
        <f t="shared" si="45"/>
        <v>2123</v>
      </c>
      <c r="N67" s="34">
        <f t="shared" si="45"/>
        <v>1673</v>
      </c>
      <c r="O67" s="34">
        <f t="shared" si="45"/>
        <v>4784</v>
      </c>
      <c r="P67" s="34">
        <f t="shared" si="45"/>
        <v>4682</v>
      </c>
      <c r="Q67" s="34">
        <f t="shared" si="45"/>
        <v>5209</v>
      </c>
      <c r="R67" s="34">
        <f t="shared" si="45"/>
        <v>5322</v>
      </c>
      <c r="S67" s="34">
        <f t="shared" si="45"/>
        <v>4957</v>
      </c>
      <c r="T67" s="34">
        <f t="shared" si="45"/>
        <v>4026</v>
      </c>
      <c r="U67" s="23">
        <f t="shared" si="1"/>
        <v>35730</v>
      </c>
    </row>
    <row r="68" spans="1:21" s="6" customFormat="1" ht="11.1" customHeight="1" thickBot="1">
      <c r="A68" s="52"/>
      <c r="B68" s="55" t="s">
        <v>28</v>
      </c>
      <c r="C68" s="55"/>
      <c r="D68" s="55"/>
      <c r="E68" s="27">
        <f>SUM(E66:E67)</f>
        <v>13478</v>
      </c>
      <c r="F68" s="27">
        <f t="shared" ref="F68:J68" si="46">SUM(F66:F67)</f>
        <v>5543</v>
      </c>
      <c r="G68" s="27">
        <f t="shared" si="46"/>
        <v>5018</v>
      </c>
      <c r="H68" s="27">
        <f t="shared" si="46"/>
        <v>8662</v>
      </c>
      <c r="I68" s="27">
        <f t="shared" si="46"/>
        <v>1710</v>
      </c>
      <c r="J68" s="27">
        <f t="shared" si="46"/>
        <v>2179</v>
      </c>
      <c r="K68" s="28">
        <f>SUM(E68:J68)</f>
        <v>36590</v>
      </c>
      <c r="L68" s="36">
        <f>SUM(L66:L67)</f>
        <v>3005</v>
      </c>
      <c r="M68" s="36">
        <f t="shared" ref="M68:T68" si="47">SUM(M66:M67)</f>
        <v>2161</v>
      </c>
      <c r="N68" s="36">
        <f t="shared" si="47"/>
        <v>1707</v>
      </c>
      <c r="O68" s="36">
        <f t="shared" si="47"/>
        <v>4880</v>
      </c>
      <c r="P68" s="36">
        <f t="shared" si="47"/>
        <v>4812</v>
      </c>
      <c r="Q68" s="36">
        <f t="shared" si="47"/>
        <v>5339</v>
      </c>
      <c r="R68" s="36">
        <f t="shared" si="47"/>
        <v>5485</v>
      </c>
      <c r="S68" s="36">
        <f t="shared" si="47"/>
        <v>5069</v>
      </c>
      <c r="T68" s="36">
        <f t="shared" si="47"/>
        <v>4132</v>
      </c>
      <c r="U68" s="37">
        <f t="shared" si="1"/>
        <v>36590</v>
      </c>
    </row>
    <row r="69" spans="1:21" ht="15" customHeight="1">
      <c r="A69" s="45" t="s">
        <v>47</v>
      </c>
      <c r="B69" s="9"/>
      <c r="C69" s="9"/>
      <c r="D69" s="9"/>
      <c r="E69" s="9"/>
      <c r="F69" s="9"/>
      <c r="G69" s="8"/>
      <c r="H69" s="9"/>
      <c r="I69" s="8"/>
      <c r="J69" s="8"/>
      <c r="K69" s="9"/>
      <c r="L69" s="9"/>
      <c r="M69" s="9"/>
      <c r="N69" s="8"/>
      <c r="O69" s="9"/>
      <c r="P69" s="8"/>
      <c r="Q69" s="8"/>
      <c r="R69" s="8"/>
      <c r="S69" s="8"/>
      <c r="T69" s="8"/>
      <c r="U69" s="9"/>
    </row>
  </sheetData>
  <mergeCells count="41">
    <mergeCell ref="A1:K1"/>
    <mergeCell ref="L1:U1"/>
    <mergeCell ref="A6:K7"/>
    <mergeCell ref="E8:G8"/>
    <mergeCell ref="I8:K8"/>
    <mergeCell ref="S8:U8"/>
    <mergeCell ref="A9:D9"/>
    <mergeCell ref="A10:C12"/>
    <mergeCell ref="A13:A21"/>
    <mergeCell ref="B13:C15"/>
    <mergeCell ref="B16:C18"/>
    <mergeCell ref="B19:D19"/>
    <mergeCell ref="B20:D20"/>
    <mergeCell ref="B21:D21"/>
    <mergeCell ref="C38:D38"/>
    <mergeCell ref="B39:D39"/>
    <mergeCell ref="B40:D40"/>
    <mergeCell ref="A22:C24"/>
    <mergeCell ref="A25:A41"/>
    <mergeCell ref="B25:C27"/>
    <mergeCell ref="B28:C30"/>
    <mergeCell ref="B31:C33"/>
    <mergeCell ref="B34:B38"/>
    <mergeCell ref="C34:C35"/>
    <mergeCell ref="C36:C37"/>
    <mergeCell ref="B41:D41"/>
    <mergeCell ref="A42:A65"/>
    <mergeCell ref="B42:C44"/>
    <mergeCell ref="B45:C47"/>
    <mergeCell ref="B48:C50"/>
    <mergeCell ref="B51:C53"/>
    <mergeCell ref="B54:C56"/>
    <mergeCell ref="B57:C59"/>
    <mergeCell ref="B65:D65"/>
    <mergeCell ref="A66:A68"/>
    <mergeCell ref="B66:D66"/>
    <mergeCell ref="B67:D67"/>
    <mergeCell ref="B68:D68"/>
    <mergeCell ref="B60:C62"/>
    <mergeCell ref="B63:D63"/>
    <mergeCell ref="B64:D6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ignoredErrors>
    <ignoredError sqref="E18:F68 G42:J68 M42:U68" formulaRange="1"/>
    <ignoredError sqref="L42:L68 K42:K68" formula="1" formulaRange="1"/>
    <ignoredError sqref="K12:L4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SheetLayoutView="115" workbookViewId="0"/>
  </sheetViews>
  <sheetFormatPr defaultColWidth="8.875" defaultRowHeight="13.5"/>
  <cols>
    <col min="1" max="1" width="4.5" style="84" customWidth="1"/>
    <col min="2" max="2" width="3.5" style="84" customWidth="1"/>
    <col min="3" max="3" width="3.625" style="84" customWidth="1"/>
    <col min="4" max="4" width="8.125" style="84" customWidth="1"/>
    <col min="5" max="13" width="7.25" style="84" customWidth="1"/>
    <col min="14" max="14" width="7.25" style="85" customWidth="1"/>
    <col min="15" max="16384" width="8.875" style="84"/>
  </cols>
  <sheetData>
    <row r="1" spans="1:15" ht="15" customHeight="1">
      <c r="A1" s="83" t="s">
        <v>51</v>
      </c>
    </row>
    <row r="2" spans="1:15" s="87" customFormat="1" ht="12.6" customHeight="1">
      <c r="A2" s="86" t="s">
        <v>52</v>
      </c>
      <c r="B2" s="86"/>
      <c r="C2" s="86"/>
      <c r="D2" s="86"/>
      <c r="E2" s="86"/>
      <c r="F2" s="86"/>
      <c r="G2" s="86"/>
      <c r="H2" s="86"/>
      <c r="I2" s="86"/>
      <c r="J2" s="86"/>
      <c r="K2" s="86"/>
      <c r="L2" s="86"/>
      <c r="M2" s="86"/>
      <c r="N2" s="86"/>
    </row>
    <row r="3" spans="1:15" s="87" customFormat="1" ht="12" thickBot="1">
      <c r="N3" s="88" t="s">
        <v>53</v>
      </c>
    </row>
    <row r="4" spans="1:15" s="94" customFormat="1" ht="21.95" customHeight="1">
      <c r="A4" s="89"/>
      <c r="B4" s="90"/>
      <c r="C4" s="90"/>
      <c r="D4" s="91" t="s">
        <v>54</v>
      </c>
      <c r="E4" s="92" t="s">
        <v>55</v>
      </c>
      <c r="F4" s="93"/>
      <c r="G4" s="93"/>
      <c r="H4" s="93"/>
      <c r="I4" s="93"/>
      <c r="J4" s="92" t="s">
        <v>56</v>
      </c>
      <c r="K4" s="93"/>
      <c r="L4" s="93"/>
      <c r="M4" s="93"/>
      <c r="N4" s="93"/>
    </row>
    <row r="5" spans="1:15" s="94" customFormat="1" ht="21.95" customHeight="1" thickBot="1">
      <c r="A5" s="95"/>
      <c r="B5" s="96"/>
      <c r="C5" s="96"/>
      <c r="D5" s="97"/>
      <c r="E5" s="98" t="s">
        <v>57</v>
      </c>
      <c r="F5" s="98" t="s">
        <v>58</v>
      </c>
      <c r="G5" s="98" t="s">
        <v>59</v>
      </c>
      <c r="H5" s="98" t="s">
        <v>60</v>
      </c>
      <c r="I5" s="99" t="s">
        <v>61</v>
      </c>
      <c r="J5" s="98" t="s">
        <v>57</v>
      </c>
      <c r="K5" s="98" t="s">
        <v>58</v>
      </c>
      <c r="L5" s="98" t="s">
        <v>59</v>
      </c>
      <c r="M5" s="98" t="s">
        <v>60</v>
      </c>
      <c r="N5" s="99" t="s">
        <v>61</v>
      </c>
    </row>
    <row r="6" spans="1:15" s="105" customFormat="1" ht="11.25">
      <c r="A6" s="100" t="s">
        <v>62</v>
      </c>
      <c r="B6" s="101">
        <v>27</v>
      </c>
      <c r="C6" s="102" t="s">
        <v>63</v>
      </c>
      <c r="D6" s="103">
        <v>8669</v>
      </c>
      <c r="E6" s="103">
        <v>1208</v>
      </c>
      <c r="F6" s="103">
        <v>1298</v>
      </c>
      <c r="G6" s="103">
        <v>1472</v>
      </c>
      <c r="H6" s="103">
        <v>1820</v>
      </c>
      <c r="I6" s="104">
        <v>5798</v>
      </c>
      <c r="J6" s="103">
        <v>383</v>
      </c>
      <c r="K6" s="103">
        <v>475</v>
      </c>
      <c r="L6" s="103">
        <v>535</v>
      </c>
      <c r="M6" s="103">
        <v>1478</v>
      </c>
      <c r="N6" s="104">
        <v>2871</v>
      </c>
    </row>
    <row r="7" spans="1:15" s="105" customFormat="1" ht="11.25">
      <c r="A7" s="106"/>
      <c r="B7" s="107">
        <v>28</v>
      </c>
      <c r="C7" s="108"/>
      <c r="D7" s="109">
        <v>9155</v>
      </c>
      <c r="E7" s="109">
        <v>1257</v>
      </c>
      <c r="F7" s="109">
        <v>1342</v>
      </c>
      <c r="G7" s="109">
        <v>1539</v>
      </c>
      <c r="H7" s="109">
        <v>1982</v>
      </c>
      <c r="I7" s="110">
        <v>6120</v>
      </c>
      <c r="J7" s="109">
        <v>384</v>
      </c>
      <c r="K7" s="109">
        <v>470</v>
      </c>
      <c r="L7" s="109">
        <v>554</v>
      </c>
      <c r="M7" s="109">
        <v>1627</v>
      </c>
      <c r="N7" s="110">
        <v>3035</v>
      </c>
    </row>
    <row r="8" spans="1:15" s="105" customFormat="1" ht="11.25">
      <c r="A8" s="106"/>
      <c r="B8" s="107">
        <v>29</v>
      </c>
      <c r="C8" s="108"/>
      <c r="D8" s="109">
        <v>9499</v>
      </c>
      <c r="E8" s="109">
        <v>1239</v>
      </c>
      <c r="F8" s="109">
        <v>1361</v>
      </c>
      <c r="G8" s="109">
        <v>1592</v>
      </c>
      <c r="H8" s="109">
        <v>2127</v>
      </c>
      <c r="I8" s="110">
        <v>6319</v>
      </c>
      <c r="J8" s="109">
        <v>385</v>
      </c>
      <c r="K8" s="109">
        <v>504</v>
      </c>
      <c r="L8" s="109">
        <v>563</v>
      </c>
      <c r="M8" s="109">
        <v>1728</v>
      </c>
      <c r="N8" s="110">
        <v>3180</v>
      </c>
    </row>
    <row r="9" spans="1:15" s="105" customFormat="1" ht="11.25">
      <c r="A9" s="106"/>
      <c r="B9" s="107">
        <v>30</v>
      </c>
      <c r="C9" s="108"/>
      <c r="D9" s="109">
        <v>10081</v>
      </c>
      <c r="E9" s="109">
        <v>1339</v>
      </c>
      <c r="F9" s="109">
        <v>1398</v>
      </c>
      <c r="G9" s="109">
        <v>1668</v>
      </c>
      <c r="H9" s="109">
        <v>2341</v>
      </c>
      <c r="I9" s="110">
        <v>6746</v>
      </c>
      <c r="J9" s="109">
        <v>390</v>
      </c>
      <c r="K9" s="109">
        <v>520</v>
      </c>
      <c r="L9" s="109">
        <v>572</v>
      </c>
      <c r="M9" s="109">
        <v>1853</v>
      </c>
      <c r="N9" s="110">
        <v>3335</v>
      </c>
    </row>
    <row r="10" spans="1:15" s="105" customFormat="1" ht="11.25">
      <c r="A10" s="105" t="s">
        <v>64</v>
      </c>
      <c r="B10" s="107" t="s">
        <v>65</v>
      </c>
      <c r="C10" s="108" t="s">
        <v>63</v>
      </c>
      <c r="D10" s="109">
        <v>10529</v>
      </c>
      <c r="E10" s="109">
        <v>1385</v>
      </c>
      <c r="F10" s="109">
        <v>1439</v>
      </c>
      <c r="G10" s="109">
        <v>1728</v>
      </c>
      <c r="H10" s="109">
        <v>2495</v>
      </c>
      <c r="I10" s="110">
        <v>7047</v>
      </c>
      <c r="J10" s="109">
        <v>394</v>
      </c>
      <c r="K10" s="109">
        <v>520</v>
      </c>
      <c r="L10" s="109">
        <v>595</v>
      </c>
      <c r="M10" s="109">
        <v>1973</v>
      </c>
      <c r="N10" s="110">
        <v>3482</v>
      </c>
    </row>
    <row r="11" spans="1:15" s="105" customFormat="1" ht="11.25">
      <c r="B11" s="107">
        <v>2</v>
      </c>
      <c r="C11" s="108"/>
      <c r="D11" s="109">
        <v>10977</v>
      </c>
      <c r="E11" s="109">
        <v>1353</v>
      </c>
      <c r="F11" s="109">
        <v>1442</v>
      </c>
      <c r="G11" s="109">
        <v>1745</v>
      </c>
      <c r="H11" s="109">
        <v>2638</v>
      </c>
      <c r="I11" s="110">
        <v>7178</v>
      </c>
      <c r="J11" s="109">
        <v>486</v>
      </c>
      <c r="K11" s="109">
        <v>551</v>
      </c>
      <c r="L11" s="109">
        <v>660</v>
      </c>
      <c r="M11" s="109">
        <v>2102</v>
      </c>
      <c r="N11" s="110">
        <v>3799</v>
      </c>
    </row>
    <row r="12" spans="1:15" s="111" customFormat="1" ht="11.25">
      <c r="A12" s="105"/>
      <c r="B12" s="107">
        <v>3</v>
      </c>
      <c r="C12" s="108"/>
      <c r="D12" s="109">
        <v>11420</v>
      </c>
      <c r="E12" s="109">
        <v>1436</v>
      </c>
      <c r="F12" s="109">
        <v>1508</v>
      </c>
      <c r="G12" s="109">
        <v>1879</v>
      </c>
      <c r="H12" s="109">
        <v>2844</v>
      </c>
      <c r="I12" s="110">
        <v>7667</v>
      </c>
      <c r="J12" s="109">
        <v>422</v>
      </c>
      <c r="K12" s="109">
        <v>537</v>
      </c>
      <c r="L12" s="109">
        <v>591</v>
      </c>
      <c r="M12" s="109">
        <v>2203</v>
      </c>
      <c r="N12" s="110">
        <v>3753</v>
      </c>
    </row>
    <row r="13" spans="1:15" s="111" customFormat="1" ht="11.25">
      <c r="A13" s="105"/>
      <c r="B13" s="107">
        <v>4</v>
      </c>
      <c r="C13" s="108"/>
      <c r="D13" s="109">
        <v>11879</v>
      </c>
      <c r="E13" s="109">
        <v>1451</v>
      </c>
      <c r="F13" s="109">
        <v>1540</v>
      </c>
      <c r="G13" s="109">
        <v>1936</v>
      </c>
      <c r="H13" s="109">
        <v>3002</v>
      </c>
      <c r="I13" s="110">
        <v>7929</v>
      </c>
      <c r="J13" s="109">
        <v>434</v>
      </c>
      <c r="K13" s="109">
        <v>536</v>
      </c>
      <c r="L13" s="109">
        <v>619</v>
      </c>
      <c r="M13" s="109">
        <v>2361</v>
      </c>
      <c r="N13" s="110">
        <v>3950</v>
      </c>
    </row>
    <row r="14" spans="1:15" s="111" customFormat="1" ht="11.25">
      <c r="A14" s="105"/>
      <c r="B14" s="107">
        <v>5</v>
      </c>
      <c r="C14" s="108"/>
      <c r="D14" s="109">
        <v>12406</v>
      </c>
      <c r="E14" s="109">
        <v>1440</v>
      </c>
      <c r="F14" s="109">
        <v>1566</v>
      </c>
      <c r="G14" s="109">
        <v>1969</v>
      </c>
      <c r="H14" s="109">
        <v>3190</v>
      </c>
      <c r="I14" s="110">
        <v>8165</v>
      </c>
      <c r="J14" s="109">
        <v>471</v>
      </c>
      <c r="K14" s="109">
        <v>556</v>
      </c>
      <c r="L14" s="109">
        <v>667</v>
      </c>
      <c r="M14" s="109">
        <v>2547</v>
      </c>
      <c r="N14" s="110">
        <v>4241</v>
      </c>
    </row>
    <row r="15" spans="1:15" s="94" customFormat="1" ht="11.25">
      <c r="A15" s="112" t="s">
        <v>66</v>
      </c>
      <c r="B15" s="113">
        <v>6</v>
      </c>
      <c r="C15" s="114" t="s">
        <v>63</v>
      </c>
      <c r="D15" s="115">
        <v>12996</v>
      </c>
      <c r="E15" s="115">
        <v>1501</v>
      </c>
      <c r="F15" s="115">
        <v>1593</v>
      </c>
      <c r="G15" s="115">
        <v>2022</v>
      </c>
      <c r="H15" s="115">
        <v>3393</v>
      </c>
      <c r="I15" s="116">
        <v>8509</v>
      </c>
      <c r="J15" s="115">
        <v>443</v>
      </c>
      <c r="K15" s="115">
        <v>569</v>
      </c>
      <c r="L15" s="115">
        <v>703</v>
      </c>
      <c r="M15" s="115">
        <v>2772</v>
      </c>
      <c r="N15" s="116">
        <v>4487</v>
      </c>
    </row>
    <row r="16" spans="1:15" s="94" customFormat="1" ht="11.25">
      <c r="A16" s="117" t="s">
        <v>30</v>
      </c>
      <c r="B16" s="118"/>
      <c r="C16" s="118"/>
      <c r="D16" s="119">
        <v>894</v>
      </c>
      <c r="E16" s="119">
        <v>105</v>
      </c>
      <c r="F16" s="119">
        <v>118</v>
      </c>
      <c r="G16" s="119">
        <v>157</v>
      </c>
      <c r="H16" s="120">
        <v>236</v>
      </c>
      <c r="I16" s="119">
        <v>616</v>
      </c>
      <c r="J16" s="121">
        <v>29</v>
      </c>
      <c r="K16" s="119">
        <v>23</v>
      </c>
      <c r="L16" s="119">
        <v>43</v>
      </c>
      <c r="M16" s="120">
        <v>183</v>
      </c>
      <c r="N16" s="120">
        <v>278</v>
      </c>
      <c r="O16" s="122"/>
    </row>
    <row r="17" spans="1:15" s="94" customFormat="1" ht="11.25">
      <c r="A17" s="123" t="s">
        <v>31</v>
      </c>
      <c r="B17" s="124"/>
      <c r="C17" s="124"/>
      <c r="D17" s="109">
        <v>774</v>
      </c>
      <c r="E17" s="109">
        <v>68</v>
      </c>
      <c r="F17" s="109">
        <v>76</v>
      </c>
      <c r="G17" s="109">
        <v>122</v>
      </c>
      <c r="H17" s="110">
        <v>184</v>
      </c>
      <c r="I17" s="109">
        <v>450</v>
      </c>
      <c r="J17" s="125">
        <v>19</v>
      </c>
      <c r="K17" s="109">
        <v>34</v>
      </c>
      <c r="L17" s="109">
        <v>41</v>
      </c>
      <c r="M17" s="110">
        <v>230</v>
      </c>
      <c r="N17" s="110">
        <v>324</v>
      </c>
      <c r="O17" s="122"/>
    </row>
    <row r="18" spans="1:15" s="94" customFormat="1" ht="11.25">
      <c r="A18" s="123" t="s">
        <v>32</v>
      </c>
      <c r="B18" s="124"/>
      <c r="C18" s="124"/>
      <c r="D18" s="109">
        <v>657</v>
      </c>
      <c r="E18" s="109">
        <v>84</v>
      </c>
      <c r="F18" s="109">
        <v>57</v>
      </c>
      <c r="G18" s="109">
        <v>113</v>
      </c>
      <c r="H18" s="110">
        <v>191</v>
      </c>
      <c r="I18" s="109">
        <v>445</v>
      </c>
      <c r="J18" s="125">
        <v>19</v>
      </c>
      <c r="K18" s="109">
        <v>28</v>
      </c>
      <c r="L18" s="109">
        <v>24</v>
      </c>
      <c r="M18" s="110">
        <v>141</v>
      </c>
      <c r="N18" s="110">
        <v>212</v>
      </c>
      <c r="O18" s="122"/>
    </row>
    <row r="19" spans="1:15" s="94" customFormat="1" ht="11.25">
      <c r="A19" s="123" t="s">
        <v>33</v>
      </c>
      <c r="B19" s="124"/>
      <c r="C19" s="124"/>
      <c r="D19" s="109">
        <v>1666</v>
      </c>
      <c r="E19" s="109">
        <v>190</v>
      </c>
      <c r="F19" s="109">
        <v>192</v>
      </c>
      <c r="G19" s="109">
        <v>247</v>
      </c>
      <c r="H19" s="110">
        <v>427</v>
      </c>
      <c r="I19" s="109">
        <v>1056</v>
      </c>
      <c r="J19" s="125">
        <v>56</v>
      </c>
      <c r="K19" s="109">
        <v>70</v>
      </c>
      <c r="L19" s="109">
        <v>99</v>
      </c>
      <c r="M19" s="110">
        <v>385</v>
      </c>
      <c r="N19" s="110">
        <v>610</v>
      </c>
      <c r="O19" s="122"/>
    </row>
    <row r="20" spans="1:15" s="94" customFormat="1" ht="11.25">
      <c r="A20" s="123" t="s">
        <v>67</v>
      </c>
      <c r="B20" s="124"/>
      <c r="C20" s="124"/>
      <c r="D20" s="109">
        <v>1545</v>
      </c>
      <c r="E20" s="109">
        <v>167</v>
      </c>
      <c r="F20" s="109">
        <v>183</v>
      </c>
      <c r="G20" s="109">
        <v>245</v>
      </c>
      <c r="H20" s="110">
        <v>383</v>
      </c>
      <c r="I20" s="109">
        <v>978</v>
      </c>
      <c r="J20" s="125">
        <v>75</v>
      </c>
      <c r="K20" s="109">
        <v>80</v>
      </c>
      <c r="L20" s="109">
        <v>92</v>
      </c>
      <c r="M20" s="110">
        <v>320</v>
      </c>
      <c r="N20" s="110">
        <v>567</v>
      </c>
      <c r="O20" s="122"/>
    </row>
    <row r="21" spans="1:15" s="94" customFormat="1" ht="11.25">
      <c r="A21" s="123" t="s">
        <v>68</v>
      </c>
      <c r="B21" s="124"/>
      <c r="C21" s="124"/>
      <c r="D21" s="109">
        <v>2097</v>
      </c>
      <c r="E21" s="109">
        <v>232</v>
      </c>
      <c r="F21" s="109">
        <v>270</v>
      </c>
      <c r="G21" s="109">
        <v>315</v>
      </c>
      <c r="H21" s="110">
        <v>591</v>
      </c>
      <c r="I21" s="109">
        <v>1408</v>
      </c>
      <c r="J21" s="125">
        <v>71</v>
      </c>
      <c r="K21" s="109">
        <v>89</v>
      </c>
      <c r="L21" s="109">
        <v>117</v>
      </c>
      <c r="M21" s="110">
        <v>412</v>
      </c>
      <c r="N21" s="110">
        <v>689</v>
      </c>
      <c r="O21" s="122"/>
    </row>
    <row r="22" spans="1:15" s="94" customFormat="1" ht="11.25">
      <c r="A22" s="123" t="s">
        <v>36</v>
      </c>
      <c r="B22" s="124"/>
      <c r="C22" s="124"/>
      <c r="D22" s="109">
        <v>2141</v>
      </c>
      <c r="E22" s="109">
        <v>268</v>
      </c>
      <c r="F22" s="109">
        <v>283</v>
      </c>
      <c r="G22" s="109">
        <v>320</v>
      </c>
      <c r="H22" s="110">
        <v>534</v>
      </c>
      <c r="I22" s="109">
        <v>1405</v>
      </c>
      <c r="J22" s="125">
        <v>71</v>
      </c>
      <c r="K22" s="109">
        <v>100</v>
      </c>
      <c r="L22" s="109">
        <v>102</v>
      </c>
      <c r="M22" s="110">
        <v>463</v>
      </c>
      <c r="N22" s="110">
        <v>736</v>
      </c>
      <c r="O22" s="122"/>
    </row>
    <row r="23" spans="1:15" s="94" customFormat="1" ht="11.25">
      <c r="A23" s="123" t="s">
        <v>37</v>
      </c>
      <c r="B23" s="124"/>
      <c r="C23" s="124"/>
      <c r="D23" s="109">
        <v>1810</v>
      </c>
      <c r="E23" s="109">
        <v>212</v>
      </c>
      <c r="F23" s="109">
        <v>235</v>
      </c>
      <c r="G23" s="109">
        <v>299</v>
      </c>
      <c r="H23" s="110">
        <v>484</v>
      </c>
      <c r="I23" s="109">
        <v>1230</v>
      </c>
      <c r="J23" s="125">
        <v>50</v>
      </c>
      <c r="K23" s="109">
        <v>70</v>
      </c>
      <c r="L23" s="109">
        <v>100</v>
      </c>
      <c r="M23" s="110">
        <v>360</v>
      </c>
      <c r="N23" s="110">
        <v>580</v>
      </c>
      <c r="O23" s="122"/>
    </row>
    <row r="24" spans="1:15" s="87" customFormat="1" ht="12" thickBot="1">
      <c r="A24" s="126" t="s">
        <v>38</v>
      </c>
      <c r="B24" s="127"/>
      <c r="C24" s="127"/>
      <c r="D24" s="128">
        <v>1412</v>
      </c>
      <c r="E24" s="128">
        <v>175</v>
      </c>
      <c r="F24" s="128">
        <v>179</v>
      </c>
      <c r="G24" s="128">
        <v>204</v>
      </c>
      <c r="H24" s="129">
        <v>363</v>
      </c>
      <c r="I24" s="128">
        <v>921</v>
      </c>
      <c r="J24" s="130">
        <v>53</v>
      </c>
      <c r="K24" s="128">
        <v>75</v>
      </c>
      <c r="L24" s="128">
        <v>85</v>
      </c>
      <c r="M24" s="129">
        <v>278</v>
      </c>
      <c r="N24" s="129">
        <v>491</v>
      </c>
      <c r="O24" s="122"/>
    </row>
    <row r="25" spans="1:15" ht="15" customHeight="1">
      <c r="A25" s="131" t="s">
        <v>69</v>
      </c>
      <c r="B25" s="87"/>
      <c r="C25" s="87"/>
      <c r="D25" s="132"/>
      <c r="E25" s="132"/>
      <c r="F25" s="132"/>
      <c r="G25" s="132"/>
      <c r="H25" s="132"/>
      <c r="I25" s="87"/>
      <c r="J25" s="87"/>
      <c r="K25" s="87"/>
      <c r="L25" s="87"/>
      <c r="M25" s="87"/>
      <c r="N25" s="94"/>
    </row>
    <row r="26" spans="1:15">
      <c r="D26" s="133"/>
      <c r="E26" s="133"/>
      <c r="F26" s="133"/>
      <c r="G26" s="133"/>
      <c r="H26" s="133"/>
      <c r="I26" s="133"/>
      <c r="J26" s="133"/>
      <c r="K26" s="133"/>
      <c r="L26" s="133"/>
      <c r="M26" s="133"/>
      <c r="N26" s="133"/>
    </row>
  </sheetData>
  <mergeCells count="14">
    <mergeCell ref="A23:C23"/>
    <mergeCell ref="A24:C24"/>
    <mergeCell ref="A17:C17"/>
    <mergeCell ref="A18:C18"/>
    <mergeCell ref="A19:C19"/>
    <mergeCell ref="A20:C20"/>
    <mergeCell ref="A21:C21"/>
    <mergeCell ref="A22:C22"/>
    <mergeCell ref="A2:N2"/>
    <mergeCell ref="A4:C5"/>
    <mergeCell ref="D4:D5"/>
    <mergeCell ref="E4:I4"/>
    <mergeCell ref="J4:N4"/>
    <mergeCell ref="A16:C1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§１表１</vt:lpstr>
      <vt:lpstr>§１表２</vt:lpstr>
      <vt:lpstr>§１表１!Print_Area</vt:lpstr>
      <vt:lpstr>§１表２!Print_Area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2024-08-15T06:36:40Z</cp:lastPrinted>
  <dcterms:created xsi:type="dcterms:W3CDTF">2002-07-25T04:22:31Z</dcterms:created>
  <dcterms:modified xsi:type="dcterms:W3CDTF">2025-03-28T05:43:38Z</dcterms:modified>
</cp:coreProperties>
</file>