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4（令和５）年度\20250xxx_川崎市健康福祉年報の掲載等について\"/>
    </mc:Choice>
  </mc:AlternateContent>
  <bookViews>
    <workbookView xWindow="0" yWindow="0" windowWidth="11010" windowHeight="5340"/>
  </bookViews>
  <sheets>
    <sheet name="§２表１" sheetId="3" r:id="rId1"/>
    <sheet name="§２表２" sheetId="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4" l="1"/>
  <c r="B11" i="4"/>
  <c r="B9" i="4"/>
  <c r="B8" i="4"/>
  <c r="B6" i="4"/>
  <c r="B5" i="4"/>
  <c r="K3" i="4"/>
  <c r="J3" i="4"/>
  <c r="I3" i="4"/>
  <c r="H3" i="4"/>
  <c r="G3" i="4"/>
  <c r="F3" i="4"/>
  <c r="E3" i="4"/>
  <c r="D3" i="4"/>
  <c r="C3" i="4"/>
  <c r="B3" i="4"/>
  <c r="D10" i="3" l="1"/>
  <c r="I13" i="3" l="1"/>
  <c r="H13" i="3"/>
  <c r="G13" i="3"/>
  <c r="F13" i="3"/>
  <c r="E13" i="3"/>
  <c r="D9" i="3"/>
  <c r="D11" i="3"/>
  <c r="C7" i="3"/>
  <c r="C9" i="3" l="1"/>
  <c r="C13" i="3" s="1"/>
  <c r="D13" i="3"/>
</calcChain>
</file>

<file path=xl/sharedStrings.xml><?xml version="1.0" encoding="utf-8"?>
<sst xmlns="http://schemas.openxmlformats.org/spreadsheetml/2006/main" count="45" uniqueCount="41">
  <si>
    <t>総数</t>
    <rPh sb="0" eb="2">
      <t>ソウスウ</t>
    </rPh>
    <phoneticPr fontId="1"/>
  </si>
  <si>
    <t>世帯数</t>
    <rPh sb="0" eb="3">
      <t>セタイスウ</t>
    </rPh>
    <phoneticPr fontId="1"/>
  </si>
  <si>
    <t>家族世帯</t>
    <rPh sb="0" eb="2">
      <t>カゾク</t>
    </rPh>
    <rPh sb="2" eb="4">
      <t>セタイ</t>
    </rPh>
    <phoneticPr fontId="1"/>
  </si>
  <si>
    <t>単身世帯</t>
    <rPh sb="0" eb="2">
      <t>タンシン</t>
    </rPh>
    <rPh sb="2" eb="4">
      <t>セタイ</t>
    </rPh>
    <phoneticPr fontId="1"/>
  </si>
  <si>
    <t>内　　　　訳</t>
    <rPh sb="0" eb="1">
      <t>ウチ</t>
    </rPh>
    <rPh sb="5" eb="6">
      <t>ヤク</t>
    </rPh>
    <phoneticPr fontId="1"/>
  </si>
  <si>
    <t>住　居　の　被　害</t>
    <rPh sb="0" eb="1">
      <t>ジュウ</t>
    </rPh>
    <rPh sb="2" eb="3">
      <t>キョ</t>
    </rPh>
    <rPh sb="6" eb="7">
      <t>ヒ</t>
    </rPh>
    <rPh sb="8" eb="9">
      <t>ガイ</t>
    </rPh>
    <phoneticPr fontId="1"/>
  </si>
  <si>
    <t>死亡者</t>
    <rPh sb="0" eb="3">
      <t>シボウシャ</t>
    </rPh>
    <phoneticPr fontId="1"/>
  </si>
  <si>
    <t>重傷者</t>
    <rPh sb="0" eb="3">
      <t>ジュウショウシャ</t>
    </rPh>
    <phoneticPr fontId="1"/>
  </si>
  <si>
    <t>人　の　被　害</t>
    <rPh sb="0" eb="1">
      <t>ヒト</t>
    </rPh>
    <rPh sb="4" eb="5">
      <t>ヒ</t>
    </rPh>
    <rPh sb="6" eb="7">
      <t>ガイ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</si>
  <si>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</si>
  <si>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</si>
  <si>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全壊流失</t>
    <rPh sb="0" eb="2">
      <t>ゼンカイ</t>
    </rPh>
    <rPh sb="2" eb="4">
      <t>リュウシツ</t>
    </rPh>
    <phoneticPr fontId="1"/>
  </si>
  <si>
    <t>半壊</t>
    <rPh sb="0" eb="2">
      <t>ハンカイ</t>
    </rPh>
    <phoneticPr fontId="1"/>
  </si>
  <si>
    <t>床上浸水</t>
    <rPh sb="0" eb="2">
      <t>ユカウエ</t>
    </rPh>
    <rPh sb="2" eb="4">
      <t>シンスイ</t>
    </rPh>
    <phoneticPr fontId="1"/>
  </si>
  <si>
    <t>交通事故（労働災害）</t>
    <rPh sb="0" eb="2">
      <t>コウツウ</t>
    </rPh>
    <rPh sb="2" eb="4">
      <t>ジコ</t>
    </rPh>
    <rPh sb="5" eb="7">
      <t>ロウドウ</t>
    </rPh>
    <rPh sb="7" eb="9">
      <t>サイガイ</t>
    </rPh>
    <phoneticPr fontId="1"/>
  </si>
  <si>
    <t>火災</t>
    <rPh sb="0" eb="2">
      <t>カサイ</t>
    </rPh>
    <phoneticPr fontId="1"/>
  </si>
  <si>
    <t>風水害</t>
    <rPh sb="0" eb="2">
      <t>フウスイ</t>
    </rPh>
    <rPh sb="2" eb="3">
      <t>ガイ</t>
    </rPh>
    <phoneticPr fontId="1"/>
  </si>
  <si>
    <t>件数</t>
    <phoneticPr fontId="1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</si>
  <si>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1"/>
  </si>
  <si>
    <t>資料：地域包括ケア推進室</t>
    <rPh sb="3" eb="5">
      <t>チイキ</t>
    </rPh>
    <rPh sb="5" eb="7">
      <t>ホウカツ</t>
    </rPh>
    <rPh sb="9" eb="11">
      <t>スイシン</t>
    </rPh>
    <rPh sb="11" eb="12">
      <t>シツ</t>
    </rPh>
    <phoneticPr fontId="1"/>
  </si>
  <si>
    <t>表 １  災害見舞金等支給状況</t>
    <phoneticPr fontId="1"/>
  </si>
  <si>
    <t>§２ 　その他の事業</t>
    <rPh sb="6" eb="7">
      <t>タ</t>
    </rPh>
    <rPh sb="8" eb="10">
      <t>ジギョウ</t>
    </rPh>
    <phoneticPr fontId="1"/>
  </si>
  <si>
    <t>ー</t>
    <phoneticPr fontId="1"/>
  </si>
  <si>
    <t>表 ２  障害者外出支援乗車証（ふれあいフリーパス）</t>
    <phoneticPr fontId="1"/>
  </si>
  <si>
    <t>全市</t>
    <rPh sb="0" eb="1">
      <t>ゼン</t>
    </rPh>
    <rPh sb="1" eb="2">
      <t>シ</t>
    </rPh>
    <phoneticPr fontId="1"/>
  </si>
  <si>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</si>
  <si>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</si>
  <si>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</si>
  <si>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</si>
  <si>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</si>
  <si>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</si>
  <si>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</si>
  <si>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</si>
  <si>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</si>
  <si>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総数</t>
    <rPh sb="0" eb="1">
      <t>フサ</t>
    </rPh>
    <rPh sb="1" eb="2">
      <t>カズ</t>
    </rPh>
    <phoneticPr fontId="1"/>
  </si>
  <si>
    <t>身体障害者</t>
    <rPh sb="0" eb="2">
      <t>シンタイ</t>
    </rPh>
    <rPh sb="2" eb="5">
      <t>ショウガイシャ</t>
    </rPh>
    <phoneticPr fontId="1"/>
  </si>
  <si>
    <t>本人用</t>
    <rPh sb="0" eb="2">
      <t>ホンニン</t>
    </rPh>
    <rPh sb="2" eb="3">
      <t>ヨウ</t>
    </rPh>
    <phoneticPr fontId="1"/>
  </si>
  <si>
    <t>介助付用</t>
    <rPh sb="0" eb="2">
      <t>カイジョ</t>
    </rPh>
    <rPh sb="2" eb="3">
      <t>ツキ</t>
    </rPh>
    <rPh sb="3" eb="4">
      <t>ヨウ</t>
    </rPh>
    <phoneticPr fontId="1"/>
  </si>
  <si>
    <t>知的障害者</t>
    <rPh sb="0" eb="2">
      <t>チテキ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</si>
  <si>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</si>
  <si>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資料：障害者社会参加・就労支援課</t>
    <rPh sb="3" eb="10">
      <t>ショウガイシャシャカイサンカ</t>
    </rPh>
    <rPh sb="11" eb="16">
      <t>シュウロウシエンカ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</si>
</sst>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/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distributed"/>
    </xf>
    <xf numFmtId="41" fontId="7" fillId="0" borderId="4" xfId="0" applyNumberFormat="1" applyFont="1" applyFill="1" applyBorder="1"/>
    <xf numFmtId="49" fontId="7" fillId="0" borderId="1" xfId="0" applyNumberFormat="1" applyFont="1" applyBorder="1" applyAlignment="1">
      <alignment horizontal="distributed" vertical="distributed"/>
    </xf>
    <xf numFmtId="41" fontId="7" fillId="0" borderId="5" xfId="0" applyNumberFormat="1" applyFont="1" applyFill="1" applyBorder="1"/>
    <xf numFmtId="41" fontId="7" fillId="0" borderId="1" xfId="0" applyNumberFormat="1" applyFont="1" applyFill="1" applyBorder="1"/>
    <xf numFmtId="41" fontId="7" fillId="0" borderId="7" xfId="0" applyNumberFormat="1" applyFont="1" applyFill="1" applyBorder="1"/>
    <xf numFmtId="0" fontId="8" fillId="0" borderId="0" xfId="0" applyFont="1"/>
    <xf numFmtId="3" fontId="5" fillId="0" borderId="0" xfId="0" applyNumberFormat="1" applyFont="1"/>
    <xf numFmtId="41" fontId="7" fillId="0" borderId="5" xfId="0" applyNumberFormat="1" applyFont="1" applyFill="1" applyBorder="1" applyAlignment="1">
      <alignment horizontal="right"/>
    </xf>
    <xf numFmtId="41" fontId="7" fillId="0" borderId="6" xfId="0" applyNumberFormat="1" applyFont="1" applyFill="1" applyBorder="1"/>
    <xf numFmtId="41" fontId="9" fillId="0" borderId="8" xfId="0" applyNumberFormat="1" applyFont="1" applyBorder="1"/>
    <xf numFmtId="41" fontId="9" fillId="0" borderId="3" xfId="0" applyNumberFormat="1" applyFont="1" applyBorder="1"/>
    <xf numFmtId="0" fontId="7" fillId="0" borderId="0" xfId="0" applyFont="1" applyBorder="1" applyAlignment="1">
      <alignment vertical="center"/>
    </xf>
    <xf numFmtId="49" fontId="7" fillId="0" borderId="9" xfId="0" applyNumberFormat="1" applyFont="1" applyBorder="1" applyAlignment="1">
      <alignment horizontal="center" vertical="distributed"/>
    </xf>
    <xf numFmtId="49" fontId="7" fillId="0" borderId="10" xfId="0" applyNumberFormat="1" applyFont="1" applyBorder="1" applyAlignment="1">
      <alignment horizontal="center" vertical="distributed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/>
    <xf numFmtId="0" fontId="7" fillId="0" borderId="0" xfId="0" applyFont="1" applyBorder="1" applyAlignment="1"/>
    <xf numFmtId="0" fontId="7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41" fontId="7" fillId="0" borderId="5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49" fontId="7" fillId="0" borderId="22" xfId="0" applyNumberFormat="1" applyFont="1" applyBorder="1" applyAlignment="1">
      <alignment horizontal="center" vertical="distributed"/>
    </xf>
    <xf numFmtId="49" fontId="7" fillId="0" borderId="23" xfId="0" applyNumberFormat="1" applyFont="1" applyBorder="1" applyAlignment="1">
      <alignment horizontal="center" vertical="distributed"/>
    </xf>
    <xf numFmtId="0" fontId="7" fillId="0" borderId="21" xfId="0" applyFont="1" applyBorder="1" applyAlignment="1">
      <alignment horizontal="distributed" vertical="distributed"/>
    </xf>
    <xf numFmtId="0" fontId="7" fillId="0" borderId="24" xfId="0" applyFont="1" applyBorder="1" applyAlignment="1">
      <alignment horizontal="distributed" vertical="distributed"/>
    </xf>
    <xf numFmtId="0" fontId="9" fillId="0" borderId="25" xfId="0" applyFont="1" applyBorder="1" applyAlignment="1">
      <alignment horizontal="distributed" vertical="distributed"/>
    </xf>
    <xf numFmtId="0" fontId="9" fillId="0" borderId="26" xfId="0" applyFont="1" applyBorder="1" applyAlignment="1">
      <alignment horizontal="distributed" vertical="distributed"/>
    </xf>
    <xf numFmtId="41" fontId="7" fillId="0" borderId="27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9" xfId="0" applyNumberFormat="1" applyFont="1" applyFill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9" fontId="7" fillId="0" borderId="18" xfId="0" applyNumberFormat="1" applyFont="1" applyBorder="1" applyAlignment="1">
      <alignment horizontal="center" vertical="distributed" textRotation="255"/>
    </xf>
    <xf numFmtId="49" fontId="7" fillId="0" borderId="28" xfId="0" applyNumberFormat="1" applyFont="1" applyBorder="1" applyAlignment="1">
      <alignment horizontal="center" vertical="distributed" textRotation="255"/>
    </xf>
    <xf numFmtId="49" fontId="7" fillId="0" borderId="29" xfId="0" applyNumberFormat="1" applyFont="1" applyBorder="1" applyAlignment="1">
      <alignment horizontal="center" vertical="distributed" textRotation="255"/>
    </xf>
    <xf numFmtId="41" fontId="7" fillId="0" borderId="30" xfId="0" applyNumberFormat="1" applyFont="1" applyFill="1" applyBorder="1" applyAlignment="1">
      <alignment horizontal="center" vertical="center"/>
    </xf>
    <xf numFmtId="41" fontId="7" fillId="0" borderId="31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22" xfId="0" applyNumberFormat="1" applyFont="1" applyFill="1" applyBorder="1" applyAlignment="1">
      <alignment vertical="center"/>
    </xf>
    <xf numFmtId="41" fontId="7" fillId="0" borderId="30" xfId="0" applyNumberFormat="1" applyFont="1" applyFill="1" applyBorder="1" applyAlignment="1">
      <alignment vertical="center"/>
    </xf>
    <xf numFmtId="41" fontId="7" fillId="0" borderId="31" xfId="0" applyNumberFormat="1" applyFont="1" applyFill="1" applyBorder="1" applyAlignment="1">
      <alignment vertical="center"/>
    </xf>
    <xf numFmtId="41" fontId="7" fillId="0" borderId="32" xfId="0" applyNumberFormat="1" applyFont="1" applyFill="1" applyBorder="1" applyAlignment="1">
      <alignment horizontal="right" vertical="center"/>
    </xf>
    <xf numFmtId="41" fontId="7" fillId="0" borderId="14" xfId="0" applyNumberFormat="1" applyFont="1" applyFill="1" applyBorder="1" applyAlignment="1">
      <alignment horizontal="right" vertical="center"/>
    </xf>
    <xf numFmtId="41" fontId="7" fillId="0" borderId="4" xfId="0" applyNumberFormat="1" applyFont="1" applyFill="1" applyBorder="1" applyAlignment="1">
      <alignment horizontal="right" vertical="center"/>
    </xf>
    <xf numFmtId="49" fontId="11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/>
    <xf numFmtId="49" fontId="13" fillId="0" borderId="33" xfId="0" applyNumberFormat="1" applyFont="1" applyBorder="1" applyAlignment="1">
      <alignment horizontal="distributed" vertical="center" wrapText="1"/>
    </xf>
    <xf numFmtId="49" fontId="13" fillId="0" borderId="33" xfId="0" applyNumberFormat="1" applyFont="1" applyFill="1" applyBorder="1" applyAlignment="1">
      <alignment horizontal="distributed" vertical="center" wrapText="1"/>
    </xf>
    <xf numFmtId="49" fontId="13" fillId="0" borderId="34" xfId="0" applyNumberFormat="1" applyFont="1" applyFill="1" applyBorder="1" applyAlignment="1">
      <alignment horizontal="distributed" vertical="center" wrapText="1"/>
    </xf>
    <xf numFmtId="0" fontId="14" fillId="0" borderId="0" xfId="0" applyFont="1"/>
    <xf numFmtId="49" fontId="15" fillId="0" borderId="12" xfId="0" applyNumberFormat="1" applyFont="1" applyBorder="1" applyAlignment="1">
      <alignment horizontal="distributed" vertical="center" wrapText="1"/>
    </xf>
    <xf numFmtId="41" fontId="15" fillId="0" borderId="12" xfId="0" applyNumberFormat="1" applyFont="1" applyBorder="1" applyAlignment="1">
      <alignment horizontal="center" vertical="center" wrapText="1"/>
    </xf>
    <xf numFmtId="41" fontId="15" fillId="0" borderId="35" xfId="0" applyNumberFormat="1" applyFont="1" applyBorder="1" applyAlignment="1">
      <alignment horizontal="center" vertical="center" wrapText="1"/>
    </xf>
    <xf numFmtId="49" fontId="15" fillId="0" borderId="18" xfId="0" applyNumberFormat="1" applyFont="1" applyBorder="1" applyAlignment="1">
      <alignment horizontal="distributed" vertical="center" wrapText="1"/>
    </xf>
    <xf numFmtId="41" fontId="13" fillId="0" borderId="32" xfId="0" applyNumberFormat="1" applyFont="1" applyBorder="1" applyAlignment="1">
      <alignment horizontal="center" vertical="center" wrapText="1"/>
    </xf>
    <xf numFmtId="41" fontId="13" fillId="0" borderId="36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distributed" vertical="center" wrapText="1"/>
    </xf>
    <xf numFmtId="41" fontId="13" fillId="0" borderId="9" xfId="0" applyNumberFormat="1" applyFont="1" applyBorder="1" applyAlignment="1">
      <alignment horizontal="center" vertical="center" wrapText="1"/>
    </xf>
    <xf numFmtId="41" fontId="13" fillId="0" borderId="29" xfId="0" applyNumberFormat="1" applyFont="1" applyBorder="1" applyAlignment="1">
      <alignment horizontal="center" vertical="center" wrapText="1"/>
    </xf>
    <xf numFmtId="41" fontId="13" fillId="0" borderId="2" xfId="0" applyNumberFormat="1" applyFont="1" applyBorder="1" applyAlignment="1">
      <alignment horizontal="center" vertical="center" wrapText="1"/>
    </xf>
    <xf numFmtId="41" fontId="13" fillId="0" borderId="28" xfId="0" applyNumberFormat="1" applyFont="1" applyBorder="1" applyAlignment="1">
      <alignment horizontal="center" vertical="center" wrapText="1"/>
    </xf>
    <xf numFmtId="41" fontId="13" fillId="0" borderId="4" xfId="0" applyNumberFormat="1" applyFont="1" applyBorder="1" applyAlignment="1">
      <alignment horizontal="center" vertical="center" wrapText="1"/>
    </xf>
    <xf numFmtId="41" fontId="13" fillId="0" borderId="2" xfId="0" applyNumberFormat="1" applyFont="1" applyBorder="1" applyAlignment="1">
      <alignment horizontal="center" vertical="center"/>
    </xf>
    <xf numFmtId="41" fontId="13" fillId="0" borderId="4" xfId="0" applyNumberFormat="1" applyFont="1" applyBorder="1" applyAlignment="1">
      <alignment horizontal="center" vertical="center"/>
    </xf>
    <xf numFmtId="41" fontId="13" fillId="0" borderId="5" xfId="0" applyNumberFormat="1" applyFont="1" applyBorder="1" applyAlignment="1">
      <alignment horizontal="center" vertical="center" wrapText="1"/>
    </xf>
    <xf numFmtId="41" fontId="13" fillId="0" borderId="21" xfId="0" applyNumberFormat="1" applyFont="1" applyBorder="1" applyAlignment="1">
      <alignment horizontal="center" vertical="center" wrapText="1"/>
    </xf>
    <xf numFmtId="41" fontId="13" fillId="0" borderId="21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distributed" vertical="center" wrapText="1"/>
    </xf>
    <xf numFmtId="41" fontId="13" fillId="0" borderId="10" xfId="0" applyNumberFormat="1" applyFont="1" applyBorder="1" applyAlignment="1">
      <alignment horizontal="center" vertical="center" wrapText="1"/>
    </xf>
    <xf numFmtId="41" fontId="13" fillId="0" borderId="10" xfId="0" applyNumberFormat="1" applyFont="1" applyBorder="1" applyAlignment="1">
      <alignment horizontal="center" vertical="center"/>
    </xf>
    <xf numFmtId="41" fontId="13" fillId="0" borderId="1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/>
    <xf numFmtId="0" fontId="0" fillId="0" borderId="0" xfId="0" applyBorder="1"/>
    <xf numFmtId="41" fontId="0" fillId="0" borderId="0" xfId="0" applyNumberForma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228599</xdr:rowOff>
    </xdr:from>
    <xdr:to>
      <xdr:col>5</xdr:col>
      <xdr:colOff>698500</xdr:colOff>
      <xdr:row>11</xdr:row>
      <xdr:rowOff>190500</xdr:rowOff>
    </xdr:to>
    <xdr:sp macro="" textlink="">
      <xdr:nvSpPr>
        <xdr:cNvPr id="1043" name="Line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ShapeType="1"/>
        </xdr:cNvSpPr>
      </xdr:nvSpPr>
      <xdr:spPr bwMode="auto">
        <a:xfrm flipH="1">
          <a:off x="1549400" y="2603499"/>
          <a:ext cx="2832100" cy="1905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zoomScaleNormal="100" zoomScaleSheetLayoutView="100" workbookViewId="0"/>
  </sheetViews>
  <sheetFormatPr defaultColWidth="8.875" defaultRowHeight="13.5"/>
  <cols>
    <col min="1" max="1" width="3.625" style="6" customWidth="1"/>
    <col min="2" max="2" width="16.375" style="6" customWidth="1"/>
    <col min="3" max="8" width="10" style="5" customWidth="1"/>
    <col min="9" max="9" width="12.75" style="6" customWidth="1"/>
    <col min="10" max="16384" width="8.875" style="5"/>
  </cols>
  <sheetData>
    <row r="1" spans="1:9" s="2" customFormat="1" ht="17.45" customHeight="1">
      <c r="A1" s="3" t="s">
        <v>21</v>
      </c>
      <c r="B1" s="1"/>
      <c r="I1" s="1"/>
    </row>
    <row r="2" spans="1:9" ht="15" customHeight="1"/>
    <row r="3" spans="1:9" ht="15" customHeight="1" thickBot="1">
      <c r="A3" s="9" t="s">
        <v>20</v>
      </c>
      <c r="B3" s="4"/>
    </row>
    <row r="4" spans="1:9" s="11" customFormat="1" ht="18" customHeight="1">
      <c r="A4" s="33"/>
      <c r="B4" s="34"/>
      <c r="C4" s="30" t="s">
        <v>5</v>
      </c>
      <c r="D4" s="43"/>
      <c r="E4" s="43"/>
      <c r="F4" s="43"/>
      <c r="G4" s="28" t="s">
        <v>8</v>
      </c>
      <c r="H4" s="29"/>
      <c r="I4" s="30" t="s">
        <v>18</v>
      </c>
    </row>
    <row r="5" spans="1:9" s="11" customFormat="1" ht="18" customHeight="1">
      <c r="A5" s="35"/>
      <c r="B5" s="36"/>
      <c r="C5" s="41" t="s">
        <v>17</v>
      </c>
      <c r="D5" s="26" t="s">
        <v>1</v>
      </c>
      <c r="E5" s="39" t="s">
        <v>4</v>
      </c>
      <c r="F5" s="40"/>
      <c r="G5" s="44" t="s">
        <v>6</v>
      </c>
      <c r="H5" s="26" t="s">
        <v>7</v>
      </c>
      <c r="I5" s="31"/>
    </row>
    <row r="6" spans="1:9" s="11" customFormat="1" ht="18" customHeight="1" thickBot="1">
      <c r="A6" s="37"/>
      <c r="B6" s="38"/>
      <c r="C6" s="42"/>
      <c r="D6" s="27"/>
      <c r="E6" s="12" t="s">
        <v>2</v>
      </c>
      <c r="F6" s="12" t="s">
        <v>3</v>
      </c>
      <c r="G6" s="45"/>
      <c r="H6" s="27"/>
      <c r="I6" s="32"/>
    </row>
    <row r="7" spans="1:9" s="11" customFormat="1" ht="18" customHeight="1">
      <c r="A7" s="55" t="s">
        <v>15</v>
      </c>
      <c r="B7" s="13" t="s">
        <v>9</v>
      </c>
      <c r="C7" s="50">
        <f>D7+D8</f>
        <v>54</v>
      </c>
      <c r="D7" s="14">
        <v>40</v>
      </c>
      <c r="E7" s="14">
        <v>14</v>
      </c>
      <c r="F7" s="14">
        <v>26</v>
      </c>
      <c r="G7" s="58">
        <v>4</v>
      </c>
      <c r="H7" s="50">
        <v>9</v>
      </c>
      <c r="I7" s="60">
        <v>2730000</v>
      </c>
    </row>
    <row r="8" spans="1:9" s="11" customFormat="1" ht="18" customHeight="1">
      <c r="A8" s="56"/>
      <c r="B8" s="15" t="s">
        <v>10</v>
      </c>
      <c r="C8" s="51"/>
      <c r="D8" s="14">
        <v>14</v>
      </c>
      <c r="E8" s="16">
        <v>12</v>
      </c>
      <c r="F8" s="16">
        <v>2</v>
      </c>
      <c r="G8" s="59"/>
      <c r="H8" s="51"/>
      <c r="I8" s="61"/>
    </row>
    <row r="9" spans="1:9" s="11" customFormat="1" ht="18" customHeight="1">
      <c r="A9" s="57" t="s">
        <v>16</v>
      </c>
      <c r="B9" s="15" t="s">
        <v>11</v>
      </c>
      <c r="C9" s="52">
        <f>D9+D10+D11</f>
        <v>0</v>
      </c>
      <c r="D9" s="14">
        <f t="shared" ref="D9:D11" si="0">E9+F9</f>
        <v>0</v>
      </c>
      <c r="E9" s="16">
        <v>0</v>
      </c>
      <c r="F9" s="16">
        <v>0</v>
      </c>
      <c r="G9" s="62">
        <v>0</v>
      </c>
      <c r="H9" s="52">
        <v>0</v>
      </c>
      <c r="I9" s="65" t="s">
        <v>22</v>
      </c>
    </row>
    <row r="10" spans="1:9" s="11" customFormat="1" ht="18" customHeight="1">
      <c r="A10" s="55"/>
      <c r="B10" s="15" t="s">
        <v>12</v>
      </c>
      <c r="C10" s="53"/>
      <c r="D10" s="14">
        <f t="shared" si="0"/>
        <v>0</v>
      </c>
      <c r="E10" s="16">
        <v>0</v>
      </c>
      <c r="F10" s="16">
        <v>0</v>
      </c>
      <c r="G10" s="63"/>
      <c r="H10" s="53"/>
      <c r="I10" s="66"/>
    </row>
    <row r="11" spans="1:9" s="11" customFormat="1" ht="18" customHeight="1">
      <c r="A11" s="56"/>
      <c r="B11" s="15" t="s">
        <v>13</v>
      </c>
      <c r="C11" s="54"/>
      <c r="D11" s="14">
        <f t="shared" si="0"/>
        <v>0</v>
      </c>
      <c r="E11" s="21">
        <v>0</v>
      </c>
      <c r="F11" s="21">
        <v>0</v>
      </c>
      <c r="G11" s="64"/>
      <c r="H11" s="54"/>
      <c r="I11" s="67"/>
    </row>
    <row r="12" spans="1:9" s="11" customFormat="1" ht="18" customHeight="1">
      <c r="A12" s="46" t="s">
        <v>14</v>
      </c>
      <c r="B12" s="47"/>
      <c r="C12" s="17"/>
      <c r="D12" s="16"/>
      <c r="E12" s="16"/>
      <c r="F12" s="16"/>
      <c r="G12" s="22">
        <v>8</v>
      </c>
      <c r="H12" s="18"/>
      <c r="I12" s="16">
        <v>160000</v>
      </c>
    </row>
    <row r="13" spans="1:9" s="19" customFormat="1" ht="18" customHeight="1" thickBot="1">
      <c r="A13" s="48" t="s">
        <v>0</v>
      </c>
      <c r="B13" s="49"/>
      <c r="C13" s="23">
        <f>SUM(C7:C12)</f>
        <v>54</v>
      </c>
      <c r="D13" s="23">
        <f t="shared" ref="D13:H13" si="1">SUM(D7:D12)</f>
        <v>54</v>
      </c>
      <c r="E13" s="23">
        <f t="shared" si="1"/>
        <v>26</v>
      </c>
      <c r="F13" s="23">
        <f t="shared" si="1"/>
        <v>28</v>
      </c>
      <c r="G13" s="23">
        <f t="shared" si="1"/>
        <v>12</v>
      </c>
      <c r="H13" s="23">
        <f t="shared" si="1"/>
        <v>9</v>
      </c>
      <c r="I13" s="24">
        <f>SUM(I7:I12)</f>
        <v>2890000</v>
      </c>
    </row>
    <row r="14" spans="1:9" s="11" customFormat="1" ht="15" customHeight="1">
      <c r="A14" s="25" t="s">
        <v>19</v>
      </c>
      <c r="B14" s="10"/>
      <c r="I14" s="10"/>
    </row>
    <row r="15" spans="1:9" s="7" customFormat="1">
      <c r="A15" s="8"/>
      <c r="B15" s="8"/>
      <c r="I15" s="8"/>
    </row>
    <row r="21" spans="6:6">
      <c r="F21" s="20"/>
    </row>
  </sheetData>
  <mergeCells count="21">
    <mergeCell ref="G7:G8"/>
    <mergeCell ref="H7:H8"/>
    <mergeCell ref="I7:I8"/>
    <mergeCell ref="G9:G11"/>
    <mergeCell ref="H9:H11"/>
    <mergeCell ref="I9:I11"/>
    <mergeCell ref="A12:B12"/>
    <mergeCell ref="A13:B13"/>
    <mergeCell ref="C7:C8"/>
    <mergeCell ref="C9:C11"/>
    <mergeCell ref="A7:A8"/>
    <mergeCell ref="A9:A11"/>
    <mergeCell ref="H5:H6"/>
    <mergeCell ref="G4:H4"/>
    <mergeCell ref="I4:I6"/>
    <mergeCell ref="A4:B6"/>
    <mergeCell ref="D5:D6"/>
    <mergeCell ref="E5:F5"/>
    <mergeCell ref="C5:C6"/>
    <mergeCell ref="C4:F4"/>
    <mergeCell ref="G5:G6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zoomScaleSheetLayoutView="85" zoomScalePageLayoutView="85" workbookViewId="0"/>
  </sheetViews>
  <sheetFormatPr defaultColWidth="8.875" defaultRowHeight="13.5"/>
  <cols>
    <col min="1" max="1" width="10.875" style="99" customWidth="1"/>
    <col min="2" max="4" width="8.125" style="99" customWidth="1"/>
    <col min="5" max="5" width="8.125" customWidth="1"/>
    <col min="6" max="9" width="8.125" style="99" customWidth="1"/>
    <col min="10" max="11" width="8.125" customWidth="1"/>
  </cols>
  <sheetData>
    <row r="1" spans="1:11" s="71" customFormat="1" ht="15" customHeight="1" thickBot="1">
      <c r="A1" s="68" t="s">
        <v>23</v>
      </c>
      <c r="B1" s="69"/>
      <c r="C1" s="69"/>
      <c r="D1" s="69"/>
      <c r="E1" s="70"/>
      <c r="F1" s="70"/>
      <c r="G1" s="70"/>
      <c r="H1" s="70"/>
      <c r="I1" s="70"/>
    </row>
    <row r="2" spans="1:11" s="75" customFormat="1" ht="20.100000000000001" customHeight="1" thickBot="1">
      <c r="A2" s="72"/>
      <c r="B2" s="72" t="s">
        <v>24</v>
      </c>
      <c r="C2" s="73" t="s">
        <v>25</v>
      </c>
      <c r="D2" s="73" t="s">
        <v>26</v>
      </c>
      <c r="E2" s="73" t="s">
        <v>27</v>
      </c>
      <c r="F2" s="73" t="s">
        <v>28</v>
      </c>
      <c r="G2" s="73" t="s">
        <v>29</v>
      </c>
      <c r="H2" s="73" t="s">
        <v>30</v>
      </c>
      <c r="I2" s="73" t="s">
        <v>31</v>
      </c>
      <c r="J2" s="73" t="s">
        <v>32</v>
      </c>
      <c r="K2" s="74" t="s">
        <v>33</v>
      </c>
    </row>
    <row r="3" spans="1:11" s="75" customFormat="1" ht="20.100000000000001" customHeight="1">
      <c r="A3" s="76" t="s">
        <v>34</v>
      </c>
      <c r="B3" s="77">
        <f>SUM(B5:B6,B8:B9,B11:B12)</f>
        <v>20511</v>
      </c>
      <c r="C3" s="77">
        <f>SUM(C5:C6,C8:C9,C11:C12)</f>
        <v>2870</v>
      </c>
      <c r="D3" s="77">
        <f t="shared" ref="D3:K3" si="0">SUM(D5:D6,D8:D9,D11:D12)</f>
        <v>563</v>
      </c>
      <c r="E3" s="77">
        <f t="shared" si="0"/>
        <v>467</v>
      </c>
      <c r="F3" s="77">
        <f t="shared" si="0"/>
        <v>2570</v>
      </c>
      <c r="G3" s="77">
        <f t="shared" si="0"/>
        <v>2601</v>
      </c>
      <c r="H3" s="77">
        <f t="shared" si="0"/>
        <v>3151</v>
      </c>
      <c r="I3" s="77">
        <f t="shared" si="0"/>
        <v>3378</v>
      </c>
      <c r="J3" s="77">
        <f t="shared" si="0"/>
        <v>2698</v>
      </c>
      <c r="K3" s="78">
        <f t="shared" si="0"/>
        <v>2213</v>
      </c>
    </row>
    <row r="4" spans="1:11" s="75" customFormat="1" ht="20.100000000000001" customHeight="1">
      <c r="A4" s="79" t="s">
        <v>35</v>
      </c>
      <c r="B4" s="80"/>
      <c r="C4" s="81"/>
      <c r="D4" s="81"/>
      <c r="E4" s="81"/>
      <c r="F4" s="81"/>
      <c r="G4" s="81"/>
      <c r="H4" s="81"/>
      <c r="I4" s="81"/>
      <c r="J4" s="81"/>
      <c r="K4" s="81"/>
    </row>
    <row r="5" spans="1:11" s="75" customFormat="1" ht="20.100000000000001" customHeight="1">
      <c r="A5" s="82" t="s">
        <v>36</v>
      </c>
      <c r="B5" s="83">
        <f>SUM(C5:K5)</f>
        <v>4696</v>
      </c>
      <c r="C5" s="84">
        <v>372</v>
      </c>
      <c r="D5" s="84">
        <v>358</v>
      </c>
      <c r="E5" s="84">
        <v>257</v>
      </c>
      <c r="F5" s="84">
        <v>683</v>
      </c>
      <c r="G5" s="84">
        <v>615</v>
      </c>
      <c r="H5" s="84">
        <v>710</v>
      </c>
      <c r="I5" s="84">
        <v>732</v>
      </c>
      <c r="J5" s="84">
        <v>515</v>
      </c>
      <c r="K5" s="80">
        <v>454</v>
      </c>
    </row>
    <row r="6" spans="1:11" s="75" customFormat="1" ht="20.100000000000001" customHeight="1">
      <c r="A6" s="82" t="s">
        <v>37</v>
      </c>
      <c r="B6" s="85">
        <f>SUM(C6:K6)</f>
        <v>116</v>
      </c>
      <c r="C6" s="86">
        <v>7</v>
      </c>
      <c r="D6" s="86">
        <v>5</v>
      </c>
      <c r="E6" s="86">
        <v>4</v>
      </c>
      <c r="F6" s="86">
        <v>19</v>
      </c>
      <c r="G6" s="86">
        <v>19</v>
      </c>
      <c r="H6" s="86">
        <v>17</v>
      </c>
      <c r="I6" s="86">
        <v>23</v>
      </c>
      <c r="J6" s="86">
        <v>11</v>
      </c>
      <c r="K6" s="87">
        <v>11</v>
      </c>
    </row>
    <row r="7" spans="1:11" s="75" customFormat="1" ht="20.100000000000001" customHeight="1">
      <c r="A7" s="79" t="s">
        <v>38</v>
      </c>
      <c r="B7" s="80"/>
      <c r="C7" s="81"/>
      <c r="D7" s="81"/>
      <c r="E7" s="81"/>
      <c r="F7" s="81"/>
      <c r="G7" s="81"/>
      <c r="H7" s="81"/>
      <c r="I7" s="81"/>
      <c r="J7" s="81"/>
      <c r="K7" s="81"/>
    </row>
    <row r="8" spans="1:11" s="75" customFormat="1" ht="20.100000000000001" customHeight="1">
      <c r="A8" s="82" t="s">
        <v>36</v>
      </c>
      <c r="B8" s="83">
        <f>SUM(C8:K8)</f>
        <v>3081</v>
      </c>
      <c r="C8" s="84">
        <v>218</v>
      </c>
      <c r="D8" s="84">
        <v>189</v>
      </c>
      <c r="E8" s="84">
        <v>194</v>
      </c>
      <c r="F8" s="84">
        <v>351</v>
      </c>
      <c r="G8" s="84">
        <v>383</v>
      </c>
      <c r="H8" s="84">
        <v>497</v>
      </c>
      <c r="I8" s="84">
        <v>516</v>
      </c>
      <c r="J8" s="84">
        <v>431</v>
      </c>
      <c r="K8" s="80">
        <v>302</v>
      </c>
    </row>
    <row r="9" spans="1:11" s="75" customFormat="1" ht="20.100000000000001" customHeight="1">
      <c r="A9" s="82" t="s">
        <v>37</v>
      </c>
      <c r="B9" s="85">
        <f>SUM(C9:K9)</f>
        <v>423</v>
      </c>
      <c r="C9" s="86">
        <v>23</v>
      </c>
      <c r="D9" s="86">
        <v>11</v>
      </c>
      <c r="E9" s="88">
        <v>12</v>
      </c>
      <c r="F9" s="88">
        <v>87</v>
      </c>
      <c r="G9" s="88">
        <v>62</v>
      </c>
      <c r="H9" s="88">
        <v>53</v>
      </c>
      <c r="I9" s="88">
        <v>81</v>
      </c>
      <c r="J9" s="88">
        <v>45</v>
      </c>
      <c r="K9" s="89">
        <v>49</v>
      </c>
    </row>
    <row r="10" spans="1:11" s="75" customFormat="1" ht="20.100000000000001" customHeight="1">
      <c r="A10" s="79" t="s">
        <v>39</v>
      </c>
      <c r="B10" s="90"/>
      <c r="C10" s="91"/>
      <c r="D10" s="91"/>
      <c r="E10" s="92"/>
      <c r="F10" s="92"/>
      <c r="G10" s="92"/>
      <c r="H10" s="92"/>
      <c r="I10" s="92"/>
      <c r="J10" s="92"/>
      <c r="K10" s="92"/>
    </row>
    <row r="11" spans="1:11" s="75" customFormat="1" ht="20.100000000000001" customHeight="1">
      <c r="A11" s="82" t="s">
        <v>36</v>
      </c>
      <c r="B11" s="83">
        <f>SUM(C11:K11)</f>
        <v>12079</v>
      </c>
      <c r="C11" s="83">
        <v>2226</v>
      </c>
      <c r="D11" s="83">
        <v>0</v>
      </c>
      <c r="E11" s="83">
        <v>0</v>
      </c>
      <c r="F11" s="83">
        <v>1412</v>
      </c>
      <c r="G11" s="83">
        <v>1514</v>
      </c>
      <c r="H11" s="83">
        <v>1853</v>
      </c>
      <c r="I11" s="83">
        <v>2003</v>
      </c>
      <c r="J11" s="83">
        <v>1685</v>
      </c>
      <c r="K11" s="80">
        <v>1386</v>
      </c>
    </row>
    <row r="12" spans="1:11" s="75" customFormat="1" ht="20.100000000000001" customHeight="1" thickBot="1">
      <c r="A12" s="93" t="s">
        <v>37</v>
      </c>
      <c r="B12" s="94">
        <f>SUM(C12:K12)</f>
        <v>116</v>
      </c>
      <c r="C12" s="94">
        <v>24</v>
      </c>
      <c r="D12" s="94">
        <v>0</v>
      </c>
      <c r="E12" s="95">
        <v>0</v>
      </c>
      <c r="F12" s="95">
        <v>18</v>
      </c>
      <c r="G12" s="95">
        <v>8</v>
      </c>
      <c r="H12" s="95">
        <v>21</v>
      </c>
      <c r="I12" s="95">
        <v>23</v>
      </c>
      <c r="J12" s="95">
        <v>11</v>
      </c>
      <c r="K12" s="96">
        <v>11</v>
      </c>
    </row>
    <row r="13" spans="1:11" s="75" customFormat="1" ht="15" customHeight="1">
      <c r="A13" s="97" t="s">
        <v>40</v>
      </c>
      <c r="B13" s="98"/>
      <c r="C13" s="98"/>
      <c r="D13" s="98"/>
      <c r="F13" s="98"/>
      <c r="G13" s="98"/>
      <c r="H13" s="98"/>
      <c r="I13" s="98"/>
    </row>
    <row r="14" spans="1:11"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>
      <c r="B15" s="100"/>
    </row>
  </sheetData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§２表１</vt:lpstr>
      <vt:lpstr>§２表２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川崎市</cp:lastModifiedBy>
  <cp:lastPrinted>2024-08-13T06:00:37Z</cp:lastPrinted>
  <dcterms:created xsi:type="dcterms:W3CDTF">2002-07-25T04:22:31Z</dcterms:created>
  <dcterms:modified xsi:type="dcterms:W3CDTF">2025-03-28T06:16:06Z</dcterms:modified>
</cp:coreProperties>
</file>