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13_ncr:1_{BB0D3722-4A8B-411C-9734-091E2A50E0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１０号様式" sheetId="13" r:id="rId1"/>
  </sheets>
  <definedNames>
    <definedName name="_xlnm.Print_Area" localSheetId="0">第１０号様式!$A$1:$U$98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5" i="13" l="1"/>
  <c r="W26" i="13" s="1"/>
  <c r="V25" i="13"/>
  <c r="V26" i="13" s="1"/>
  <c r="O97" i="13"/>
  <c r="S97" i="13" s="1"/>
  <c r="D97" i="13"/>
  <c r="K35" i="13" l="1"/>
  <c r="AA123" i="13"/>
  <c r="Z123" i="13"/>
  <c r="X123" i="13"/>
  <c r="AA122" i="13"/>
  <c r="Z122" i="13"/>
  <c r="X122" i="13"/>
  <c r="AA121" i="13"/>
  <c r="Z121" i="13"/>
  <c r="X121" i="13"/>
  <c r="AA120" i="13"/>
  <c r="Z120" i="13"/>
  <c r="X120" i="13"/>
  <c r="AA119" i="13"/>
  <c r="Z119" i="13"/>
  <c r="X119" i="13"/>
  <c r="AA118" i="13"/>
  <c r="Z118" i="13"/>
  <c r="X118" i="13"/>
  <c r="AA117" i="13"/>
  <c r="Z117" i="13"/>
  <c r="X117" i="13"/>
  <c r="AA116" i="13"/>
  <c r="Z116" i="13"/>
  <c r="X116" i="13"/>
  <c r="AA115" i="13"/>
  <c r="Z115" i="13"/>
  <c r="X115" i="13"/>
  <c r="AA114" i="13"/>
  <c r="Z114" i="13"/>
  <c r="X114" i="13"/>
  <c r="AA113" i="13"/>
  <c r="Z113" i="13"/>
  <c r="X113" i="13"/>
  <c r="AA112" i="13"/>
  <c r="Z112" i="13"/>
  <c r="X112" i="13"/>
  <c r="O88" i="13"/>
  <c r="S88" i="13" s="1"/>
  <c r="D88" i="13"/>
  <c r="O78" i="13"/>
  <c r="S78" i="13" s="1"/>
  <c r="D78" i="13"/>
  <c r="O61" i="13"/>
  <c r="S61" i="13" s="1"/>
  <c r="D61" i="13"/>
  <c r="O45" i="13"/>
  <c r="S45" i="13" s="1"/>
  <c r="D45" i="13"/>
  <c r="O35" i="13"/>
  <c r="S35" i="13" s="1"/>
  <c r="D35" i="13"/>
  <c r="O18" i="13"/>
  <c r="S18" i="13" s="1"/>
  <c r="D18" i="13"/>
  <c r="C7" i="13" l="1"/>
</calcChain>
</file>

<file path=xl/sharedStrings.xml><?xml version="1.0" encoding="utf-8"?>
<sst xmlns="http://schemas.openxmlformats.org/spreadsheetml/2006/main" count="260" uniqueCount="76">
  <si>
    <t>法人名</t>
  </si>
  <si>
    <t>事業所名</t>
    <phoneticPr fontId="1"/>
  </si>
  <si>
    <t xml:space="preserve">
</t>
    <phoneticPr fontId="1"/>
  </si>
  <si>
    <t>円</t>
    <rPh sb="0" eb="1">
      <t>エン</t>
    </rPh>
    <phoneticPr fontId="1"/>
  </si>
  <si>
    <t>※以下、申請を行うメニューの所要額を記入すると上記申請金額欄に自動計算されます。</t>
    <rPh sb="1" eb="3">
      <t>イカ</t>
    </rPh>
    <rPh sb="4" eb="6">
      <t>シンセイ</t>
    </rPh>
    <rPh sb="7" eb="8">
      <t>オコナ</t>
    </rPh>
    <rPh sb="14" eb="16">
      <t>ショヨウ</t>
    </rPh>
    <rPh sb="16" eb="17">
      <t>ガク</t>
    </rPh>
    <rPh sb="18" eb="20">
      <t>キニュウ</t>
    </rPh>
    <rPh sb="23" eb="25">
      <t>ジョウキ</t>
    </rPh>
    <rPh sb="25" eb="27">
      <t>シンセイ</t>
    </rPh>
    <rPh sb="27" eb="29">
      <t>キンガク</t>
    </rPh>
    <rPh sb="29" eb="30">
      <t>ラン</t>
    </rPh>
    <rPh sb="31" eb="33">
      <t>ジドウ</t>
    </rPh>
    <rPh sb="33" eb="35">
      <t>ケイサン</t>
    </rPh>
    <phoneticPr fontId="1"/>
  </si>
  <si>
    <t>１　研修体制の構築の支援</t>
    <rPh sb="2" eb="4">
      <t>ケンシュウ</t>
    </rPh>
    <rPh sb="4" eb="6">
      <t>タイセイ</t>
    </rPh>
    <rPh sb="7" eb="9">
      <t>コウチク</t>
    </rPh>
    <rPh sb="10" eb="12">
      <t>シエン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</si>
  <si>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</si>
  <si>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</si>
  <si>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</si>
  <si>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</si>
  <si>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</si>
  <si>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総事業費</t>
    <rPh sb="0" eb="4">
      <t>ソウジギョウヒ</t>
    </rPh>
    <phoneticPr fontId="8"/>
  </si>
  <si>
    <t>A</t>
    <phoneticPr fontId="8"/>
  </si>
  <si>
    <t>収入額</t>
    <rPh sb="0" eb="3">
      <t>シュウニュウガク</t>
    </rPh>
    <phoneticPr fontId="8"/>
  </si>
  <si>
    <t>B</t>
    <phoneticPr fontId="8"/>
  </si>
  <si>
    <t>C</t>
    <phoneticPr fontId="8"/>
  </si>
  <si>
    <t>差引（A-B)）</t>
    <rPh sb="0" eb="2">
      <t>サシヒキ</t>
    </rPh>
    <phoneticPr fontId="8"/>
  </si>
  <si>
    <t>D</t>
    <phoneticPr fontId="8"/>
  </si>
  <si>
    <t>補助基準額</t>
    <rPh sb="0" eb="4">
      <t>ホジョキジュン</t>
    </rPh>
    <rPh sb="4" eb="5">
      <t>ガク</t>
    </rPh>
    <phoneticPr fontId="8"/>
  </si>
  <si>
    <t>E</t>
    <phoneticPr fontId="8"/>
  </si>
  <si>
    <t>F</t>
    <phoneticPr fontId="8"/>
  </si>
  <si>
    <t>G</t>
    <phoneticPr fontId="8"/>
  </si>
  <si>
    <t>補助所要額
（千円未満切り捨て）</t>
    <rPh sb="0" eb="2">
      <t>ホジョ</t>
    </rPh>
    <rPh sb="2" eb="5">
      <t>ショヨウガク</t>
    </rPh>
    <rPh sb="7" eb="9">
      <t>センエン</t>
    </rPh>
    <rPh sb="9" eb="11">
      <t>ミマン</t>
    </rPh>
    <rPh sb="11" eb="12">
      <t>キ</t>
    </rPh>
    <rPh sb="13" eb="14">
      <t>ス</t>
    </rPh>
    <phoneticPr fontId="8"/>
  </si>
  <si>
    <t>選定額
（D,Eのうち少ない金額）</t>
    <rPh sb="0" eb="3">
      <t>センテイガク</t>
    </rPh>
    <rPh sb="11" eb="12">
      <t>スク</t>
    </rPh>
    <rPh sb="14" eb="16">
      <t>キンガク</t>
    </rPh>
    <phoneticPr fontId="8"/>
  </si>
  <si>
    <t>既交付額</t>
    <rPh sb="0" eb="1">
      <t>スデ</t>
    </rPh>
    <rPh sb="1" eb="4">
      <t>コウフガク</t>
    </rPh>
    <phoneticPr fontId="8"/>
  </si>
  <si>
    <t>２　経験年数が短い訪問介護員等への同行支援</t>
    <rPh sb="2" eb="6">
      <t>ケイケンネンスウ</t>
    </rPh>
    <rPh sb="7" eb="8">
      <t>ミジカ</t>
    </rPh>
    <rPh sb="9" eb="14">
      <t>ホウモンカイゴイン</t>
    </rPh>
    <rPh sb="14" eb="15">
      <t>トウ</t>
    </rPh>
    <rPh sb="17" eb="19">
      <t>ドウコウ</t>
    </rPh>
    <rPh sb="19" eb="21">
      <t>シエン</t>
    </rPh>
    <phoneticPr fontId="1"/>
  </si>
  <si>
    <t>同行を受ける職員の人数</t>
    <rPh sb="0" eb="2">
      <t>ドウコウ</t>
    </rPh>
    <rPh sb="3" eb="4">
      <t>ウ</t>
    </rPh>
    <rPh sb="6" eb="8">
      <t>ショクイン</t>
    </rPh>
    <rPh sb="9" eb="11">
      <t>ニンズウ</t>
    </rPh>
    <phoneticPr fontId="8"/>
  </si>
  <si>
    <t>人</t>
    <rPh sb="0" eb="1">
      <t>ニン</t>
    </rPh>
    <phoneticPr fontId="8"/>
  </si>
  <si>
    <t>同行を受ける職員の氏名、同行する職員氏名、同行自由、同行回数</t>
    <rPh sb="0" eb="2">
      <t>ドウコウ</t>
    </rPh>
    <rPh sb="3" eb="4">
      <t>ウ</t>
    </rPh>
    <rPh sb="6" eb="8">
      <t>ショクイン</t>
    </rPh>
    <rPh sb="9" eb="11">
      <t>シメイ</t>
    </rPh>
    <rPh sb="12" eb="14">
      <t>ドウコウ</t>
    </rPh>
    <rPh sb="16" eb="18">
      <t>ショクイン</t>
    </rPh>
    <rPh sb="18" eb="20">
      <t>シメイ</t>
    </rPh>
    <rPh sb="21" eb="23">
      <t>ドウコウ</t>
    </rPh>
    <rPh sb="23" eb="25">
      <t>ジユウ</t>
    </rPh>
    <rPh sb="26" eb="28">
      <t>ドウコウ</t>
    </rPh>
    <rPh sb="28" eb="30">
      <t>カイスウ</t>
    </rPh>
    <phoneticPr fontId="8"/>
  </si>
  <si>
    <t>被同行者氏名</t>
    <rPh sb="0" eb="4">
      <t>ヒドウコウシャ</t>
    </rPh>
    <rPh sb="4" eb="6">
      <t>シメイ</t>
    </rPh>
    <phoneticPr fontId="8"/>
  </si>
  <si>
    <t>同行者氏名</t>
    <rPh sb="0" eb="3">
      <t>ドウコウシャ</t>
    </rPh>
    <rPh sb="3" eb="5">
      <t>シメイ</t>
    </rPh>
    <phoneticPr fontId="8"/>
  </si>
  <si>
    <t>同行事由</t>
    <rPh sb="0" eb="2">
      <t>ドウコウ</t>
    </rPh>
    <rPh sb="2" eb="4">
      <t>ジユウ</t>
    </rPh>
    <phoneticPr fontId="8"/>
  </si>
  <si>
    <t>同行回数</t>
    <rPh sb="0" eb="2">
      <t>ドウコウ</t>
    </rPh>
    <rPh sb="2" eb="4">
      <t>カイスウ</t>
    </rPh>
    <phoneticPr fontId="8"/>
  </si>
  <si>
    <t>30分未満</t>
    <rPh sb="2" eb="3">
      <t>フン</t>
    </rPh>
    <rPh sb="3" eb="5">
      <t>ミマン</t>
    </rPh>
    <phoneticPr fontId="8"/>
  </si>
  <si>
    <t>30分以上</t>
    <rPh sb="2" eb="3">
      <t>フン</t>
    </rPh>
    <rPh sb="3" eb="5">
      <t>イジョウ</t>
    </rPh>
    <phoneticPr fontId="8"/>
  </si>
  <si>
    <t>回</t>
    <rPh sb="0" eb="1">
      <t>カイ</t>
    </rPh>
    <phoneticPr fontId="8"/>
  </si>
  <si>
    <t>３　経営改善の支援</t>
    <rPh sb="2" eb="4">
      <t>ケイエイ</t>
    </rPh>
    <rPh sb="4" eb="6">
      <t>カイゼン</t>
    </rPh>
    <rPh sb="7" eb="9">
      <t>シエン</t>
    </rPh>
    <phoneticPr fontId="1"/>
  </si>
  <si>
    <t>（該当する事業に○）</t>
    <rPh sb="1" eb="3">
      <t>ガイトウ</t>
    </rPh>
    <rPh sb="5" eb="7">
      <t>ジギョウ</t>
    </rPh>
    <phoneticPr fontId="8"/>
  </si>
  <si>
    <t>経営改善の外部コンサルタント等に委託を行う</t>
    <rPh sb="0" eb="2">
      <t>ケイエイ</t>
    </rPh>
    <rPh sb="2" eb="4">
      <t>カイゼン</t>
    </rPh>
    <rPh sb="5" eb="7">
      <t>ガイブ</t>
    </rPh>
    <rPh sb="14" eb="15">
      <t>トウ</t>
    </rPh>
    <rPh sb="16" eb="18">
      <t>イタク</t>
    </rPh>
    <rPh sb="19" eb="20">
      <t>オコナ</t>
    </rPh>
    <phoneticPr fontId="8"/>
  </si>
  <si>
    <t>事務作業等を行う臨時職員を雇用する</t>
    <rPh sb="0" eb="2">
      <t>ジム</t>
    </rPh>
    <rPh sb="2" eb="4">
      <t>サギョウ</t>
    </rPh>
    <rPh sb="4" eb="5">
      <t>トウ</t>
    </rPh>
    <rPh sb="6" eb="7">
      <t>オコナ</t>
    </rPh>
    <rPh sb="8" eb="10">
      <t>リンジ</t>
    </rPh>
    <rPh sb="10" eb="12">
      <t>ショクイン</t>
    </rPh>
    <rPh sb="13" eb="15">
      <t>コヨウ</t>
    </rPh>
    <phoneticPr fontId="8"/>
  </si>
  <si>
    <t>４　登録ヘルパー等の常勤化促進の支援</t>
    <rPh sb="2" eb="4">
      <t>トウロク</t>
    </rPh>
    <rPh sb="8" eb="9">
      <t>トウ</t>
    </rPh>
    <rPh sb="10" eb="13">
      <t>ジョウキンカ</t>
    </rPh>
    <rPh sb="13" eb="15">
      <t>ソクシン</t>
    </rPh>
    <rPh sb="16" eb="18">
      <t>シエン</t>
    </rPh>
    <phoneticPr fontId="1"/>
  </si>
  <si>
    <t>常勤化した職員数</t>
    <rPh sb="0" eb="3">
      <t>ジョウキンカ</t>
    </rPh>
    <rPh sb="5" eb="7">
      <t>ショクイン</t>
    </rPh>
    <rPh sb="7" eb="8">
      <t>スウ</t>
    </rPh>
    <phoneticPr fontId="1"/>
  </si>
  <si>
    <t>常勤化した職員氏名・常勤化した年月日・給与差額</t>
    <rPh sb="0" eb="3">
      <t>ジョウキンカ</t>
    </rPh>
    <rPh sb="5" eb="7">
      <t>ショクイン</t>
    </rPh>
    <rPh sb="7" eb="9">
      <t>シメイ</t>
    </rPh>
    <rPh sb="10" eb="13">
      <t>ジョウキンカ</t>
    </rPh>
    <rPh sb="15" eb="18">
      <t>ネンガッピ</t>
    </rPh>
    <rPh sb="19" eb="21">
      <t>キュウヨ</t>
    </rPh>
    <rPh sb="21" eb="23">
      <t>サガク</t>
    </rPh>
    <phoneticPr fontId="8"/>
  </si>
  <si>
    <t>職員氏名</t>
    <rPh sb="0" eb="2">
      <t>ショクイン</t>
    </rPh>
    <rPh sb="2" eb="4">
      <t>シメイ</t>
    </rPh>
    <phoneticPr fontId="8"/>
  </si>
  <si>
    <t>常勤化した年月日（採用年月日）</t>
    <rPh sb="0" eb="3">
      <t>ジョウキンカ</t>
    </rPh>
    <rPh sb="5" eb="8">
      <t>ネンガッピ</t>
    </rPh>
    <rPh sb="9" eb="14">
      <t>サイヨウネンガッピ</t>
    </rPh>
    <phoneticPr fontId="8"/>
  </si>
  <si>
    <t>補助月額</t>
    <rPh sb="0" eb="2">
      <t>ホジョ</t>
    </rPh>
    <rPh sb="2" eb="4">
      <t>ゲツガク</t>
    </rPh>
    <phoneticPr fontId="8"/>
  </si>
  <si>
    <t>給与差額（補助月額の総額）</t>
    <rPh sb="0" eb="2">
      <t>キュウヨ</t>
    </rPh>
    <rPh sb="2" eb="4">
      <t>サガク</t>
    </rPh>
    <rPh sb="5" eb="7">
      <t>ホジョ</t>
    </rPh>
    <rPh sb="7" eb="9">
      <t>ゲツガク</t>
    </rPh>
    <rPh sb="10" eb="12">
      <t>ソウガク</t>
    </rPh>
    <phoneticPr fontId="8"/>
  </si>
  <si>
    <t>ヶ月</t>
    <rPh sb="1" eb="2">
      <t>ゲツ</t>
    </rPh>
    <phoneticPr fontId="8"/>
  </si>
  <si>
    <t>円</t>
    <rPh sb="0" eb="1">
      <t>エン</t>
    </rPh>
    <phoneticPr fontId="8"/>
  </si>
  <si>
    <t>※一人あたりの補助上限は最大で連続する3か月</t>
    <rPh sb="1" eb="3">
      <t>ヒトリ</t>
    </rPh>
    <rPh sb="7" eb="9">
      <t>ホジョ</t>
    </rPh>
    <rPh sb="9" eb="11">
      <t>ジョウゲン</t>
    </rPh>
    <rPh sb="12" eb="14">
      <t>サイダイ</t>
    </rPh>
    <rPh sb="15" eb="17">
      <t>レンゾク</t>
    </rPh>
    <rPh sb="21" eb="22">
      <t>ゲツ</t>
    </rPh>
    <phoneticPr fontId="8"/>
  </si>
  <si>
    <t>５　小規模法人等の協働化・大規模化の取組の支援</t>
    <rPh sb="2" eb="5">
      <t>ショウキボ</t>
    </rPh>
    <rPh sb="5" eb="7">
      <t>ホウジン</t>
    </rPh>
    <rPh sb="7" eb="8">
      <t>トウ</t>
    </rPh>
    <rPh sb="9" eb="11">
      <t>キョウドウ</t>
    </rPh>
    <rPh sb="11" eb="12">
      <t>カ</t>
    </rPh>
    <rPh sb="13" eb="17">
      <t>ダイキボカ</t>
    </rPh>
    <rPh sb="18" eb="20">
      <t>トリクミ</t>
    </rPh>
    <rPh sb="21" eb="23">
      <t>シエン</t>
    </rPh>
    <phoneticPr fontId="1"/>
  </si>
  <si>
    <t>グループの状況（該当するものに○）</t>
    <rPh sb="5" eb="7">
      <t>ジョウキョウ</t>
    </rPh>
    <rPh sb="8" eb="10">
      <t>ガイトウ</t>
    </rPh>
    <phoneticPr fontId="8"/>
  </si>
  <si>
    <t>社会福祉連携推進法人</t>
    <rPh sb="0" eb="4">
      <t>シャカイフクシ</t>
    </rPh>
    <rPh sb="4" eb="6">
      <t>レンケイ</t>
    </rPh>
    <rPh sb="6" eb="8">
      <t>スイシン</t>
    </rPh>
    <rPh sb="8" eb="10">
      <t>ホウジン</t>
    </rPh>
    <phoneticPr fontId="8"/>
  </si>
  <si>
    <t>小規模法人のネットワーク化による協働推進事業の実施</t>
    <rPh sb="0" eb="3">
      <t>ショウキボ</t>
    </rPh>
    <rPh sb="3" eb="5">
      <t>ホウジン</t>
    </rPh>
    <rPh sb="12" eb="13">
      <t>カ</t>
    </rPh>
    <rPh sb="16" eb="18">
      <t>キョウドウ</t>
    </rPh>
    <rPh sb="18" eb="20">
      <t>スイシン</t>
    </rPh>
    <rPh sb="20" eb="22">
      <t>ジギョウ</t>
    </rPh>
    <rPh sb="23" eb="25">
      <t>ジッシ</t>
    </rPh>
    <phoneticPr fontId="8"/>
  </si>
  <si>
    <t>法人名</t>
    <rPh sb="0" eb="3">
      <t>ホウジンメイ</t>
    </rPh>
    <phoneticPr fontId="8"/>
  </si>
  <si>
    <t>代表法人</t>
    <rPh sb="0" eb="2">
      <t>ダイヒョウ</t>
    </rPh>
    <rPh sb="2" eb="4">
      <t>ホウジン</t>
    </rPh>
    <phoneticPr fontId="8"/>
  </si>
  <si>
    <t>グループに属している法人</t>
    <rPh sb="5" eb="6">
      <t>ゾク</t>
    </rPh>
    <rPh sb="10" eb="12">
      <t>ホウジン</t>
    </rPh>
    <phoneticPr fontId="8"/>
  </si>
  <si>
    <t>６　介護人材・利用者確保のための広報活動に関する支援</t>
    <rPh sb="2" eb="6">
      <t>カイゴジンザイ</t>
    </rPh>
    <rPh sb="7" eb="10">
      <t>リヨウシャ</t>
    </rPh>
    <rPh sb="10" eb="12">
      <t>カクホ</t>
    </rPh>
    <rPh sb="16" eb="18">
      <t>コウホウ</t>
    </rPh>
    <rPh sb="18" eb="20">
      <t>カツドウ</t>
    </rPh>
    <rPh sb="21" eb="22">
      <t>カン</t>
    </rPh>
    <rPh sb="24" eb="26">
      <t>シエン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</si>
  <si>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</si>
  <si>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事業実施内容</t>
    <rPh sb="0" eb="2">
      <t>ジギョウ</t>
    </rPh>
    <rPh sb="2" eb="4">
      <t>ジッシ</t>
    </rPh>
    <rPh sb="4" eb="6">
      <t>ナイヨウ</t>
    </rPh>
    <phoneticPr fontId="1"/>
  </si>
  <si>
    <t>所要額</t>
    <rPh sb="0" eb="2">
      <t>ショヨウ</t>
    </rPh>
    <rPh sb="2" eb="3">
      <t>ガク</t>
    </rPh>
    <phoneticPr fontId="1"/>
  </si>
  <si>
    <t>所要額</t>
    <rPh sb="0" eb="3">
      <t>ショヨウガク</t>
    </rPh>
    <phoneticPr fontId="1"/>
  </si>
  <si>
    <t>事業実施期間</t>
    <rPh sb="0" eb="6">
      <t>ジギョウジッシキカン</t>
    </rPh>
    <phoneticPr fontId="1"/>
  </si>
  <si>
    <t>実施事業</t>
    <rPh sb="0" eb="2">
      <t>ジッシ</t>
    </rPh>
    <rPh sb="2" eb="4">
      <t>ジギョウ</t>
    </rPh>
    <phoneticPr fontId="8"/>
  </si>
  <si>
    <t>所要額</t>
    <rPh sb="0" eb="3">
      <t>ショヨウガク</t>
    </rPh>
    <phoneticPr fontId="1"/>
  </si>
  <si>
    <t>事業実施期間</t>
    <rPh sb="0" eb="4">
      <t>ジギョウジッシ</t>
    </rPh>
    <rPh sb="4" eb="6">
      <t>キカン</t>
    </rPh>
    <phoneticPr fontId="8"/>
  </si>
  <si>
    <t>事業実施内容</t>
    <rPh sb="0" eb="2">
      <t>ジギョウ</t>
    </rPh>
    <rPh sb="2" eb="4">
      <t>ジッシ</t>
    </rPh>
    <rPh sb="4" eb="6">
      <t>ナイヨウ</t>
    </rPh>
    <phoneticPr fontId="8"/>
  </si>
  <si>
    <t>第１０号様式</t>
    <phoneticPr fontId="1"/>
  </si>
  <si>
    <t>　</t>
    <phoneticPr fontId="1"/>
  </si>
  <si>
    <t>川崎市訪問介護等サービス提供体制確保支援事業補助金実績報告書</t>
    <rPh sb="22" eb="25">
      <t>ホジョキン</t>
    </rPh>
    <rPh sb="25" eb="29">
      <t>ジッセキホウコク</t>
    </rPh>
    <rPh sb="29" eb="30">
      <t>ショ</t>
    </rPh>
    <phoneticPr fontId="1"/>
  </si>
  <si>
    <t xml:space="preserve"> 　令和　年　月　日　　川崎市指令健高事第　　　号で交付決定のありました、川崎市訪問介護等サービス提供体制確保支援事業について、次のとおり実施いたしましたので報告します</t>
    <rPh sb="2" eb="4">
      <t>レイワ</t>
    </rPh>
    <rPh sb="5" eb="6">
      <t>ネン</t>
    </rPh>
    <rPh sb="7" eb="8">
      <t>ガツ</t>
    </rPh>
    <rPh sb="9" eb="10">
      <t>ニチ</t>
    </rPh>
    <rPh sb="26" eb="30">
      <t>コウフケッテイ</t>
    </rPh>
    <rPh sb="64" eb="65">
      <t>ツギ</t>
    </rPh>
    <rPh sb="69" eb="71">
      <t>ジッシ</t>
    </rPh>
    <rPh sb="79" eb="81">
      <t>ホウコク</t>
    </rPh>
    <phoneticPr fontId="1"/>
  </si>
  <si>
    <t>補助対象経費の
支出額</t>
    <rPh sb="0" eb="4">
      <t>ホジョタイショウ</t>
    </rPh>
    <rPh sb="4" eb="6">
      <t>ケイヒ</t>
    </rPh>
    <rPh sb="8" eb="10">
      <t>シシュツ</t>
    </rPh>
    <rPh sb="10" eb="11">
      <t>ガク</t>
    </rPh>
    <phoneticPr fontId="8"/>
  </si>
  <si>
    <t>台</t>
    <rPh sb="0" eb="1">
      <t>ダイ</t>
    </rPh>
    <phoneticPr fontId="8"/>
  </si>
  <si>
    <t>7　電動アシスト自転車購入経費の支援</t>
    <rPh sb="2" eb="4">
      <t>デンドウ</t>
    </rPh>
    <rPh sb="8" eb="11">
      <t>ジテンシャ</t>
    </rPh>
    <rPh sb="11" eb="13">
      <t>コウニュウ</t>
    </rPh>
    <rPh sb="13" eb="15">
      <t>ケイヒ</t>
    </rPh>
    <rPh sb="16" eb="18">
      <t>シエン</t>
    </rPh>
    <phoneticPr fontId="1"/>
  </si>
  <si>
    <t>購入台数</t>
    <rPh sb="0" eb="2">
      <t>コウニュウ</t>
    </rPh>
    <rPh sb="2" eb="4">
      <t>ダイスウ</t>
    </rPh>
    <phoneticPr fontId="1"/>
  </si>
  <si>
    <t xml:space="preserve">補助所要額
</t>
    <rPh sb="0" eb="2">
      <t>ホジョ</t>
    </rPh>
    <rPh sb="2" eb="5">
      <t>ショヨウガク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</si>
</sst>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20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scheme val="minor"/>
    </font>
    <font>
      <u/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1"/>
      <color theme="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3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76" fontId="0" fillId="3" borderId="0" xfId="0" applyNumberFormat="1" applyFill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/>
    </xf>
    <xf numFmtId="3" fontId="0" fillId="0" borderId="29" xfId="0" applyNumberFormat="1" applyBorder="1"/>
    <xf numFmtId="0" fontId="0" fillId="6" borderId="0" xfId="0" applyFill="1"/>
    <xf numFmtId="0" fontId="10" fillId="6" borderId="0" xfId="0" applyFont="1" applyFill="1"/>
    <xf numFmtId="0" fontId="0" fillId="5" borderId="29" xfId="0" applyFill="1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5" borderId="8" xfId="0" applyFill="1" applyBorder="1"/>
    <xf numFmtId="0" fontId="0" fillId="5" borderId="2" xfId="0" applyFill="1" applyBorder="1"/>
    <xf numFmtId="0" fontId="0" fillId="5" borderId="11" xfId="0" applyFill="1" applyBorder="1"/>
    <xf numFmtId="0" fontId="0" fillId="5" borderId="10" xfId="0" applyFill="1" applyBorder="1"/>
    <xf numFmtId="0" fontId="0" fillId="5" borderId="0" xfId="0" applyFill="1"/>
    <xf numFmtId="0" fontId="7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4" xfId="0" applyBorder="1"/>
    <xf numFmtId="0" fontId="7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0" fillId="5" borderId="1" xfId="0" applyFill="1" applyBorder="1"/>
    <xf numFmtId="3" fontId="0" fillId="4" borderId="0" xfId="0" applyNumberFormat="1" applyFill="1"/>
    <xf numFmtId="0" fontId="0" fillId="7" borderId="0" xfId="0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0" fillId="2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10" fillId="6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25" xfId="0" applyFill="1" applyBorder="1" applyAlignment="1">
      <alignment horizontal="right"/>
    </xf>
    <xf numFmtId="0" fontId="0" fillId="5" borderId="26" xfId="0" applyFill="1" applyBorder="1" applyAlignment="1">
      <alignment horizontal="right"/>
    </xf>
    <xf numFmtId="3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10" fillId="6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5" borderId="29" xfId="0" applyFill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5" borderId="24" xfId="0" applyFill="1" applyBorder="1" applyAlignment="1">
      <alignment horizontal="right" vertical="center"/>
    </xf>
    <xf numFmtId="0" fontId="0" fillId="5" borderId="25" xfId="0" applyFill="1" applyBorder="1" applyAlignment="1">
      <alignment horizontal="right" vertical="center"/>
    </xf>
    <xf numFmtId="0" fontId="0" fillId="5" borderId="26" xfId="0" applyFill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29" xfId="0" applyNumberFormat="1" applyBorder="1" applyAlignment="1">
      <alignment horizontal="right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581"/>
  <sheetViews>
    <sheetView tabSelected="1" view="pageBreakPreview" topLeftCell="A12" zoomScale="70" zoomScaleNormal="115" zoomScaleSheetLayoutView="70" workbookViewId="0">
      <selection activeCell="T16" sqref="T16"/>
    </sheetView>
  </sheetViews>
  <sheetFormatPr defaultRowHeight="18"/>
  <cols>
    <col min="1" max="1" width="7" customWidth="1"/>
    <col min="2" max="2" width="12.75" bestFit="1" customWidth="1"/>
    <col min="3" max="3" width="16.5" customWidth="1"/>
    <col min="4" max="4" width="6.83203125" bestFit="1" customWidth="1"/>
    <col min="5" max="10" width="3.25" customWidth="1"/>
    <col min="11" max="11" width="4.83203125" bestFit="1" customWidth="1"/>
    <col min="12" max="18" width="3.25" customWidth="1"/>
    <col min="19" max="19" width="12.58203125" customWidth="1"/>
    <col min="20" max="20" width="13.58203125" customWidth="1"/>
    <col min="21" max="22" width="16.08203125" customWidth="1"/>
    <col min="23" max="24" width="8.58203125" style="2"/>
    <col min="25" max="26" width="10.08203125" style="2" customWidth="1"/>
    <col min="27" max="32" width="8.58203125" style="2"/>
  </cols>
  <sheetData>
    <row r="1" spans="1:31" ht="20.149999999999999" customHeight="1">
      <c r="A1" t="s">
        <v>67</v>
      </c>
    </row>
    <row r="2" spans="1:31" ht="20.149999999999999" customHeight="1"/>
    <row r="3" spans="1:31" ht="24.75" customHeight="1">
      <c r="A3" s="44" t="s">
        <v>69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3"/>
    </row>
    <row r="4" spans="1:31" ht="20.149999999999999" customHeight="1"/>
    <row r="5" spans="1:31" ht="25" customHeight="1">
      <c r="B5" s="98" t="s">
        <v>70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S5" s="4" t="s">
        <v>0</v>
      </c>
      <c r="T5" s="45"/>
      <c r="U5" s="45"/>
      <c r="V5" s="100"/>
      <c r="X5" s="46" t="s">
        <v>2</v>
      </c>
      <c r="Y5" s="46"/>
      <c r="Z5" s="46"/>
      <c r="AA5" s="46"/>
      <c r="AB5" s="46"/>
      <c r="AC5" s="46"/>
      <c r="AD5" s="46"/>
      <c r="AE5" s="46"/>
    </row>
    <row r="6" spans="1:31" ht="25" customHeight="1"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S6" s="3" t="s">
        <v>1</v>
      </c>
      <c r="T6" s="47"/>
      <c r="U6" s="47"/>
      <c r="V6" s="100"/>
      <c r="X6" s="46"/>
      <c r="Y6" s="46"/>
      <c r="Z6" s="46"/>
      <c r="AA6" s="46"/>
      <c r="AB6" s="46"/>
      <c r="AC6" s="46"/>
      <c r="AD6" s="46"/>
      <c r="AE6" s="46"/>
    </row>
    <row r="7" spans="1:31" ht="25" customHeight="1">
      <c r="B7" s="7" t="s">
        <v>68</v>
      </c>
      <c r="C7" s="41">
        <f>S18+S35+S45+S61+S78+S88+S97</f>
        <v>0</v>
      </c>
      <c r="D7" s="7" t="s">
        <v>3</v>
      </c>
      <c r="S7" s="3"/>
      <c r="U7" s="3"/>
      <c r="V7" s="3"/>
      <c r="X7" s="46"/>
      <c r="Y7" s="46"/>
      <c r="Z7" s="46"/>
      <c r="AA7" s="46"/>
      <c r="AB7" s="46"/>
      <c r="AC7" s="46"/>
      <c r="AD7" s="46"/>
      <c r="AE7" s="46"/>
    </row>
    <row r="8" spans="1:31" ht="25" customHeight="1">
      <c r="B8" t="s">
        <v>4</v>
      </c>
      <c r="S8" s="3"/>
      <c r="U8" s="3"/>
      <c r="V8" s="3"/>
      <c r="X8" s="46"/>
      <c r="Y8" s="46"/>
      <c r="Z8" s="46"/>
      <c r="AA8" s="46"/>
      <c r="AB8" s="46"/>
      <c r="AC8" s="46"/>
      <c r="AD8" s="46"/>
      <c r="AE8" s="46"/>
    </row>
    <row r="9" spans="1:31" ht="20.149999999999999" customHeight="1">
      <c r="X9" s="46"/>
      <c r="Y9" s="46"/>
      <c r="Z9" s="46"/>
      <c r="AA9" s="46"/>
      <c r="AB9" s="46"/>
      <c r="AC9" s="46"/>
      <c r="AD9" s="46"/>
      <c r="AE9" s="46"/>
    </row>
    <row r="10" spans="1:31" ht="20.149999999999999" customHeight="1">
      <c r="B10" s="18" t="s">
        <v>5</v>
      </c>
      <c r="C10" s="17"/>
      <c r="X10" s="46"/>
      <c r="Y10" s="46"/>
      <c r="Z10" s="46"/>
      <c r="AA10" s="46"/>
      <c r="AB10" s="46"/>
      <c r="AC10" s="46"/>
      <c r="AD10" s="46"/>
      <c r="AE10" s="46"/>
    </row>
    <row r="11" spans="1:31" ht="20.149999999999999" customHeight="1" thickBot="1">
      <c r="B11" s="6" t="s">
        <v>58</v>
      </c>
      <c r="D11" s="8" t="s">
        <v>6</v>
      </c>
      <c r="E11" s="10"/>
      <c r="F11" s="9" t="s">
        <v>7</v>
      </c>
      <c r="G11" s="10"/>
      <c r="H11" s="9" t="s">
        <v>8</v>
      </c>
      <c r="I11" s="10"/>
      <c r="J11" s="9" t="s">
        <v>9</v>
      </c>
      <c r="K11" s="9" t="s">
        <v>10</v>
      </c>
      <c r="L11" s="9" t="s">
        <v>6</v>
      </c>
      <c r="M11" s="10"/>
      <c r="N11" s="9" t="s">
        <v>7</v>
      </c>
      <c r="O11" s="10"/>
      <c r="P11" s="9" t="s">
        <v>8</v>
      </c>
      <c r="Q11" s="10"/>
      <c r="R11" s="1" t="s">
        <v>9</v>
      </c>
      <c r="X11" s="46"/>
      <c r="Y11" s="46"/>
      <c r="Z11" s="46"/>
      <c r="AA11" s="46"/>
      <c r="AB11" s="46"/>
      <c r="AC11" s="46"/>
      <c r="AD11" s="46"/>
      <c r="AE11" s="46"/>
    </row>
    <row r="12" spans="1:31" ht="20.149999999999999" customHeight="1">
      <c r="B12" t="s">
        <v>59</v>
      </c>
      <c r="D12" s="48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/>
      <c r="X12" s="46"/>
      <c r="Y12" s="46"/>
      <c r="Z12" s="46"/>
      <c r="AA12" s="46"/>
      <c r="AB12" s="46"/>
      <c r="AC12" s="46"/>
      <c r="AD12" s="46"/>
      <c r="AE12" s="46"/>
    </row>
    <row r="13" spans="1:31" ht="20.149999999999999" customHeight="1"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/>
      <c r="X13" s="46"/>
      <c r="Y13" s="46"/>
      <c r="Z13" s="46"/>
      <c r="AA13" s="46"/>
      <c r="AB13" s="46"/>
      <c r="AC13" s="46"/>
      <c r="AD13" s="46"/>
      <c r="AE13" s="46"/>
    </row>
    <row r="14" spans="1:31" ht="20.149999999999999" customHeight="1" thickBot="1"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6"/>
      <c r="X14" s="46"/>
      <c r="Y14" s="46"/>
      <c r="Z14" s="46"/>
      <c r="AA14" s="46"/>
      <c r="AB14" s="46"/>
      <c r="AC14" s="46"/>
      <c r="AD14" s="46"/>
      <c r="AE14" s="46"/>
    </row>
    <row r="15" spans="1:31" ht="20.149999999999999" customHeight="1" thickBot="1">
      <c r="B15" t="s">
        <v>60</v>
      </c>
      <c r="X15" s="46"/>
      <c r="Y15" s="46"/>
      <c r="Z15" s="46"/>
      <c r="AA15" s="46"/>
      <c r="AB15" s="46"/>
      <c r="AC15" s="46"/>
      <c r="AD15" s="46"/>
      <c r="AE15" s="46"/>
    </row>
    <row r="16" spans="1:31" ht="69.650000000000006" customHeight="1">
      <c r="B16" s="11" t="s">
        <v>11</v>
      </c>
      <c r="C16" s="11" t="s">
        <v>13</v>
      </c>
      <c r="D16" s="57" t="s">
        <v>16</v>
      </c>
      <c r="E16" s="58"/>
      <c r="F16" s="59"/>
      <c r="G16" s="60" t="s">
        <v>71</v>
      </c>
      <c r="H16" s="58"/>
      <c r="I16" s="58"/>
      <c r="J16" s="59"/>
      <c r="K16" s="60" t="s">
        <v>18</v>
      </c>
      <c r="L16" s="58"/>
      <c r="M16" s="58"/>
      <c r="N16" s="59"/>
      <c r="O16" s="60" t="s">
        <v>23</v>
      </c>
      <c r="P16" s="58"/>
      <c r="Q16" s="58"/>
      <c r="R16" s="59"/>
      <c r="S16" s="14" t="s">
        <v>22</v>
      </c>
      <c r="T16" s="14" t="s">
        <v>24</v>
      </c>
      <c r="X16" s="46"/>
      <c r="Y16" s="46"/>
      <c r="Z16" s="46"/>
      <c r="AA16" s="46"/>
      <c r="AB16" s="46"/>
      <c r="AC16" s="46"/>
      <c r="AD16" s="46"/>
      <c r="AE16" s="46"/>
    </row>
    <row r="17" spans="1:31" ht="20.149999999999999" customHeight="1">
      <c r="B17" s="12" t="s">
        <v>12</v>
      </c>
      <c r="C17" s="12" t="s">
        <v>14</v>
      </c>
      <c r="D17" s="61" t="s">
        <v>15</v>
      </c>
      <c r="E17" s="62"/>
      <c r="F17" s="63"/>
      <c r="G17" s="61" t="s">
        <v>17</v>
      </c>
      <c r="H17" s="62"/>
      <c r="I17" s="62"/>
      <c r="J17" s="63"/>
      <c r="K17" s="61" t="s">
        <v>19</v>
      </c>
      <c r="L17" s="62"/>
      <c r="M17" s="62"/>
      <c r="N17" s="63"/>
      <c r="O17" s="61" t="s">
        <v>20</v>
      </c>
      <c r="P17" s="62"/>
      <c r="Q17" s="62"/>
      <c r="R17" s="63"/>
      <c r="S17" s="15" t="s">
        <v>21</v>
      </c>
      <c r="T17" s="12"/>
      <c r="X17" s="46"/>
      <c r="Y17" s="46"/>
      <c r="Z17" s="46"/>
      <c r="AA17" s="46"/>
      <c r="AB17" s="46"/>
      <c r="AC17" s="46"/>
      <c r="AD17" s="46"/>
      <c r="AE17" s="46"/>
    </row>
    <row r="18" spans="1:31" ht="20.149999999999999" customHeight="1" thickBot="1">
      <c r="B18" s="19">
        <v>0</v>
      </c>
      <c r="C18" s="19">
        <v>0</v>
      </c>
      <c r="D18" s="79">
        <f>B18-C18</f>
        <v>0</v>
      </c>
      <c r="E18" s="80"/>
      <c r="F18" s="81"/>
      <c r="G18" s="82">
        <v>0</v>
      </c>
      <c r="H18" s="83"/>
      <c r="I18" s="83"/>
      <c r="J18" s="84"/>
      <c r="K18" s="85">
        <v>100000</v>
      </c>
      <c r="L18" s="86"/>
      <c r="M18" s="86"/>
      <c r="N18" s="87"/>
      <c r="O18" s="85">
        <f>MIN(G18,K18)</f>
        <v>0</v>
      </c>
      <c r="P18" s="86"/>
      <c r="Q18" s="86"/>
      <c r="R18" s="87"/>
      <c r="S18" s="16">
        <f>ROUNDDOWN(O18, -3)</f>
        <v>0</v>
      </c>
      <c r="T18" s="13"/>
      <c r="X18" s="46"/>
      <c r="Y18" s="46"/>
      <c r="Z18" s="46"/>
      <c r="AA18" s="46"/>
      <c r="AB18" s="46"/>
      <c r="AC18" s="46"/>
      <c r="AD18" s="46"/>
      <c r="AE18" s="46"/>
    </row>
    <row r="19" spans="1:31" ht="20.149999999999999" customHeight="1">
      <c r="X19" s="46"/>
      <c r="Y19" s="46"/>
      <c r="Z19" s="46"/>
      <c r="AA19" s="46"/>
      <c r="AB19" s="46"/>
      <c r="AC19" s="46"/>
      <c r="AD19" s="46"/>
      <c r="AE19" s="46"/>
    </row>
    <row r="20" spans="1:31" ht="20.149999999999999" customHeight="1">
      <c r="B20" s="64" t="s">
        <v>25</v>
      </c>
      <c r="C20" s="64"/>
      <c r="D20" s="64"/>
      <c r="E20" s="64"/>
      <c r="F20" s="64"/>
      <c r="X20" s="46"/>
      <c r="Y20" s="46"/>
      <c r="Z20" s="46"/>
      <c r="AA20" s="46"/>
      <c r="AB20" s="46"/>
      <c r="AC20" s="46"/>
      <c r="AD20" s="46"/>
      <c r="AE20" s="46"/>
    </row>
    <row r="21" spans="1:31" ht="20.149999999999999" customHeight="1" thickBot="1">
      <c r="B21" s="6" t="s">
        <v>58</v>
      </c>
      <c r="D21" s="8" t="s">
        <v>6</v>
      </c>
      <c r="E21" s="10"/>
      <c r="F21" s="9" t="s">
        <v>7</v>
      </c>
      <c r="G21" s="10"/>
      <c r="H21" s="9" t="s">
        <v>8</v>
      </c>
      <c r="I21" s="10"/>
      <c r="J21" s="9" t="s">
        <v>9</v>
      </c>
      <c r="K21" s="9" t="s">
        <v>10</v>
      </c>
      <c r="L21" s="9" t="s">
        <v>6</v>
      </c>
      <c r="M21" s="10"/>
      <c r="N21" s="9" t="s">
        <v>7</v>
      </c>
      <c r="O21" s="10"/>
      <c r="P21" s="9" t="s">
        <v>8</v>
      </c>
      <c r="Q21" s="10"/>
      <c r="R21" s="1" t="s">
        <v>9</v>
      </c>
      <c r="X21" s="46"/>
      <c r="Y21" s="46"/>
      <c r="Z21" s="46"/>
      <c r="AA21" s="46"/>
      <c r="AB21" s="46"/>
      <c r="AC21" s="46"/>
      <c r="AD21" s="46"/>
      <c r="AE21" s="46"/>
    </row>
    <row r="22" spans="1:31" ht="20.149999999999999" customHeight="1" thickBot="1">
      <c r="B22" t="s">
        <v>26</v>
      </c>
      <c r="D22" s="38"/>
      <c r="E22" t="s">
        <v>27</v>
      </c>
      <c r="X22" s="46"/>
      <c r="Y22" s="46"/>
      <c r="Z22" s="46"/>
      <c r="AA22" s="46"/>
      <c r="AB22" s="46"/>
      <c r="AC22" s="46"/>
      <c r="AD22" s="46"/>
      <c r="AE22" s="46"/>
    </row>
    <row r="23" spans="1:31" ht="20.149999999999999" customHeight="1" thickBot="1">
      <c r="B23" s="65" t="s">
        <v>28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X23" s="46"/>
      <c r="Y23" s="46"/>
      <c r="Z23" s="46"/>
      <c r="AA23" s="46"/>
      <c r="AB23" s="46"/>
      <c r="AC23" s="46"/>
      <c r="AD23" s="46"/>
      <c r="AE23" s="46"/>
    </row>
    <row r="24" spans="1:31" ht="20.149999999999999" customHeight="1">
      <c r="B24" s="66" t="s">
        <v>29</v>
      </c>
      <c r="C24" s="68" t="s">
        <v>30</v>
      </c>
      <c r="D24" s="70" t="s">
        <v>31</v>
      </c>
      <c r="E24" s="58"/>
      <c r="F24" s="58"/>
      <c r="G24" s="58"/>
      <c r="H24" s="58"/>
      <c r="I24" s="58"/>
      <c r="J24" s="58"/>
      <c r="K24" s="58"/>
      <c r="L24" s="71"/>
      <c r="M24" s="75" t="s">
        <v>32</v>
      </c>
      <c r="N24" s="75"/>
      <c r="O24" s="75"/>
      <c r="P24" s="75"/>
      <c r="Q24" s="75"/>
      <c r="R24" s="76"/>
      <c r="X24" s="46"/>
      <c r="Y24" s="46"/>
      <c r="Z24" s="46"/>
      <c r="AA24" s="46"/>
      <c r="AB24" s="46"/>
      <c r="AC24" s="46"/>
      <c r="AD24" s="46"/>
      <c r="AE24" s="46"/>
    </row>
    <row r="25" spans="1:31" ht="20.149999999999999" customHeight="1">
      <c r="B25" s="67"/>
      <c r="C25" s="69"/>
      <c r="D25" s="72"/>
      <c r="E25" s="73"/>
      <c r="F25" s="73"/>
      <c r="G25" s="73"/>
      <c r="H25" s="73"/>
      <c r="I25" s="73"/>
      <c r="J25" s="73"/>
      <c r="K25" s="73"/>
      <c r="L25" s="74"/>
      <c r="M25" s="77" t="s">
        <v>33</v>
      </c>
      <c r="N25" s="77"/>
      <c r="O25" s="77"/>
      <c r="P25" s="77" t="s">
        <v>34</v>
      </c>
      <c r="Q25" s="77"/>
      <c r="R25" s="78"/>
      <c r="V25" s="2">
        <f>SUM(M26:N31)</f>
        <v>0</v>
      </c>
      <c r="W25" s="2">
        <f>SUM(P26:Q31)</f>
        <v>0</v>
      </c>
      <c r="X25" s="46"/>
      <c r="Y25" s="46"/>
      <c r="Z25" s="46"/>
      <c r="AA25" s="46"/>
      <c r="AB25" s="46"/>
      <c r="AC25" s="46"/>
      <c r="AD25" s="46"/>
      <c r="AE25" s="46"/>
    </row>
    <row r="26" spans="1:31" ht="20.149999999999999" customHeight="1">
      <c r="B26" s="26"/>
      <c r="C26" s="27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90"/>
      <c r="O26" s="20" t="s">
        <v>35</v>
      </c>
      <c r="P26" s="89"/>
      <c r="Q26" s="90"/>
      <c r="R26" s="22" t="s">
        <v>35</v>
      </c>
      <c r="V26">
        <f>V25*2500</f>
        <v>0</v>
      </c>
      <c r="W26" s="2">
        <f>W25*4000</f>
        <v>0</v>
      </c>
      <c r="X26" s="46"/>
      <c r="Y26" s="46"/>
      <c r="Z26" s="46"/>
      <c r="AA26" s="46"/>
      <c r="AB26" s="46"/>
      <c r="AC26" s="46"/>
      <c r="AD26" s="46"/>
      <c r="AE26" s="46"/>
    </row>
    <row r="27" spans="1:31" ht="20.149999999999999" customHeight="1">
      <c r="B27" s="26"/>
      <c r="C27" s="27"/>
      <c r="D27" s="88"/>
      <c r="E27" s="88"/>
      <c r="F27" s="88"/>
      <c r="G27" s="88"/>
      <c r="H27" s="88"/>
      <c r="I27" s="88"/>
      <c r="J27" s="88"/>
      <c r="K27" s="88"/>
      <c r="L27" s="88"/>
      <c r="M27" s="89"/>
      <c r="N27" s="90"/>
      <c r="O27" s="20" t="s">
        <v>35</v>
      </c>
      <c r="P27" s="89"/>
      <c r="Q27" s="90"/>
      <c r="R27" s="22" t="s">
        <v>35</v>
      </c>
      <c r="X27" s="46"/>
      <c r="Y27" s="46"/>
      <c r="Z27" s="46"/>
      <c r="AA27" s="46"/>
      <c r="AB27" s="46"/>
      <c r="AC27" s="46"/>
      <c r="AD27" s="46"/>
      <c r="AE27" s="46"/>
    </row>
    <row r="28" spans="1:31" ht="20.149999999999999" customHeight="1">
      <c r="B28" s="26"/>
      <c r="C28" s="27"/>
      <c r="D28" s="88"/>
      <c r="E28" s="88"/>
      <c r="F28" s="88"/>
      <c r="G28" s="88"/>
      <c r="H28" s="88"/>
      <c r="I28" s="88"/>
      <c r="J28" s="88"/>
      <c r="K28" s="88"/>
      <c r="L28" s="88"/>
      <c r="M28" s="89"/>
      <c r="N28" s="90"/>
      <c r="O28" s="20" t="s">
        <v>35</v>
      </c>
      <c r="P28" s="89"/>
      <c r="Q28" s="90"/>
      <c r="R28" s="22" t="s">
        <v>35</v>
      </c>
      <c r="X28" s="46"/>
      <c r="Y28" s="46"/>
      <c r="Z28" s="46"/>
      <c r="AA28" s="46"/>
      <c r="AB28" s="46"/>
      <c r="AC28" s="46"/>
      <c r="AD28" s="46"/>
      <c r="AE28" s="46"/>
    </row>
    <row r="29" spans="1:31" ht="20.149999999999999" customHeight="1">
      <c r="B29" s="26"/>
      <c r="C29" s="27"/>
      <c r="D29" s="88"/>
      <c r="E29" s="88"/>
      <c r="F29" s="88"/>
      <c r="G29" s="88"/>
      <c r="H29" s="88"/>
      <c r="I29" s="88"/>
      <c r="J29" s="88"/>
      <c r="K29" s="88"/>
      <c r="L29" s="88"/>
      <c r="M29" s="89"/>
      <c r="N29" s="90"/>
      <c r="O29" s="20" t="s">
        <v>35</v>
      </c>
      <c r="P29" s="89"/>
      <c r="Q29" s="90"/>
      <c r="R29" s="22" t="s">
        <v>35</v>
      </c>
      <c r="X29" s="46"/>
      <c r="Y29" s="46"/>
      <c r="Z29" s="46"/>
      <c r="AA29" s="46"/>
      <c r="AB29" s="46"/>
      <c r="AC29" s="46"/>
      <c r="AD29" s="46"/>
      <c r="AE29" s="46"/>
    </row>
    <row r="30" spans="1:31" ht="20.149999999999999" customHeight="1">
      <c r="B30" s="26"/>
      <c r="C30" s="27"/>
      <c r="D30" s="88"/>
      <c r="E30" s="88"/>
      <c r="F30" s="88"/>
      <c r="G30" s="88"/>
      <c r="H30" s="88"/>
      <c r="I30" s="88"/>
      <c r="J30" s="88"/>
      <c r="K30" s="88"/>
      <c r="L30" s="88"/>
      <c r="M30" s="89"/>
      <c r="N30" s="90"/>
      <c r="O30" s="20" t="s">
        <v>35</v>
      </c>
      <c r="P30" s="89"/>
      <c r="Q30" s="90"/>
      <c r="R30" s="22" t="s">
        <v>35</v>
      </c>
      <c r="X30" s="46"/>
      <c r="Y30" s="46"/>
      <c r="Z30" s="46"/>
      <c r="AA30" s="46"/>
      <c r="AB30" s="46"/>
      <c r="AC30" s="46"/>
      <c r="AD30" s="46"/>
      <c r="AE30" s="46"/>
    </row>
    <row r="31" spans="1:31" ht="20.149999999999999" customHeight="1" thickBot="1">
      <c r="B31" s="28"/>
      <c r="C31" s="29"/>
      <c r="D31" s="91"/>
      <c r="E31" s="91"/>
      <c r="F31" s="91"/>
      <c r="G31" s="91"/>
      <c r="H31" s="91"/>
      <c r="I31" s="91"/>
      <c r="J31" s="91"/>
      <c r="K31" s="91"/>
      <c r="L31" s="91"/>
      <c r="M31" s="89"/>
      <c r="N31" s="90"/>
      <c r="O31" s="24" t="s">
        <v>35</v>
      </c>
      <c r="P31" s="89"/>
      <c r="Q31" s="90"/>
      <c r="R31" s="25" t="s">
        <v>35</v>
      </c>
      <c r="X31" s="46"/>
      <c r="Y31" s="46"/>
      <c r="Z31" s="46"/>
      <c r="AA31" s="46"/>
      <c r="AB31" s="46"/>
      <c r="AC31" s="46"/>
      <c r="AD31" s="46"/>
      <c r="AE31" s="46"/>
    </row>
    <row r="32" spans="1:31" s="2" customFormat="1" ht="20.149999999999999" customHeight="1" thickBot="1">
      <c r="A32"/>
      <c r="B32" t="s">
        <v>61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X32" s="46"/>
      <c r="Y32" s="46"/>
      <c r="Z32" s="46"/>
      <c r="AA32" s="46"/>
      <c r="AB32" s="46"/>
      <c r="AC32" s="46"/>
      <c r="AD32" s="46"/>
      <c r="AE32" s="46"/>
    </row>
    <row r="33" spans="1:31" s="2" customFormat="1" ht="56" customHeight="1">
      <c r="A33"/>
      <c r="B33" s="11" t="s">
        <v>11</v>
      </c>
      <c r="C33" s="11" t="s">
        <v>13</v>
      </c>
      <c r="D33" s="57" t="s">
        <v>16</v>
      </c>
      <c r="E33" s="58"/>
      <c r="F33" s="59"/>
      <c r="G33" s="60" t="s">
        <v>71</v>
      </c>
      <c r="H33" s="58"/>
      <c r="I33" s="58"/>
      <c r="J33" s="59"/>
      <c r="K33" s="60" t="s">
        <v>18</v>
      </c>
      <c r="L33" s="58"/>
      <c r="M33" s="58"/>
      <c r="N33" s="59"/>
      <c r="O33" s="60" t="s">
        <v>23</v>
      </c>
      <c r="P33" s="58"/>
      <c r="Q33" s="58"/>
      <c r="R33" s="59"/>
      <c r="S33" s="14" t="s">
        <v>75</v>
      </c>
      <c r="T33" s="14" t="s">
        <v>24</v>
      </c>
      <c r="U33"/>
      <c r="V33"/>
      <c r="X33" s="46"/>
      <c r="Y33" s="46"/>
      <c r="Z33" s="46"/>
      <c r="AA33" s="46"/>
      <c r="AB33" s="46"/>
      <c r="AC33" s="46"/>
      <c r="AD33" s="46"/>
      <c r="AE33" s="46"/>
    </row>
    <row r="34" spans="1:31" s="2" customFormat="1" ht="20.149999999999999" customHeight="1">
      <c r="A34"/>
      <c r="B34" s="12" t="s">
        <v>12</v>
      </c>
      <c r="C34" s="12" t="s">
        <v>14</v>
      </c>
      <c r="D34" s="61" t="s">
        <v>15</v>
      </c>
      <c r="E34" s="62"/>
      <c r="F34" s="63"/>
      <c r="G34" s="61" t="s">
        <v>17</v>
      </c>
      <c r="H34" s="62"/>
      <c r="I34" s="62"/>
      <c r="J34" s="63"/>
      <c r="K34" s="61" t="s">
        <v>19</v>
      </c>
      <c r="L34" s="62"/>
      <c r="M34" s="62"/>
      <c r="N34" s="63"/>
      <c r="O34" s="61" t="s">
        <v>20</v>
      </c>
      <c r="P34" s="62"/>
      <c r="Q34" s="62"/>
      <c r="R34" s="63"/>
      <c r="S34" s="15" t="s">
        <v>21</v>
      </c>
      <c r="T34" s="12"/>
      <c r="U34"/>
      <c r="V34"/>
      <c r="X34" s="46"/>
      <c r="Y34" s="46"/>
      <c r="Z34" s="46"/>
      <c r="AA34" s="46"/>
      <c r="AB34" s="46"/>
      <c r="AC34" s="46"/>
      <c r="AD34" s="46"/>
      <c r="AE34" s="46"/>
    </row>
    <row r="35" spans="1:31" s="2" customFormat="1" ht="20.149999999999999" customHeight="1" thickBot="1">
      <c r="A35"/>
      <c r="B35" s="101">
        <v>0</v>
      </c>
      <c r="C35" s="101">
        <v>0</v>
      </c>
      <c r="D35" s="102">
        <f>B35-C35</f>
        <v>0</v>
      </c>
      <c r="E35" s="103"/>
      <c r="F35" s="104"/>
      <c r="G35" s="105">
        <v>0</v>
      </c>
      <c r="H35" s="106"/>
      <c r="I35" s="106"/>
      <c r="J35" s="107"/>
      <c r="K35" s="108">
        <f>V26+W26</f>
        <v>0</v>
      </c>
      <c r="L35" s="103"/>
      <c r="M35" s="103"/>
      <c r="N35" s="104"/>
      <c r="O35" s="108">
        <f>MIN(G35,K35)</f>
        <v>0</v>
      </c>
      <c r="P35" s="103"/>
      <c r="Q35" s="103"/>
      <c r="R35" s="104"/>
      <c r="S35" s="109">
        <f>O35</f>
        <v>0</v>
      </c>
      <c r="T35" s="13"/>
      <c r="U35"/>
      <c r="V35"/>
      <c r="X35" s="46"/>
      <c r="Y35" s="46"/>
      <c r="Z35" s="46"/>
      <c r="AA35" s="46"/>
      <c r="AB35" s="46"/>
      <c r="AC35" s="46"/>
      <c r="AD35" s="46"/>
      <c r="AE35" s="46"/>
    </row>
    <row r="36" spans="1:31" s="2" customFormat="1" ht="20.149999999999999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X36" s="46"/>
      <c r="Y36" s="46"/>
      <c r="Z36" s="46"/>
      <c r="AA36" s="46"/>
      <c r="AB36" s="46"/>
      <c r="AC36" s="46"/>
      <c r="AD36" s="46"/>
      <c r="AE36" s="46"/>
    </row>
    <row r="37" spans="1:31" s="2" customFormat="1" ht="20.149999999999999" customHeight="1">
      <c r="A37"/>
      <c r="B37" s="64" t="s">
        <v>36</v>
      </c>
      <c r="C37" s="64"/>
      <c r="D37" s="64"/>
      <c r="E37" s="64"/>
      <c r="F37" s="64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X37" s="46"/>
      <c r="Y37" s="46"/>
      <c r="Z37" s="46"/>
      <c r="AA37" s="46"/>
      <c r="AB37" s="46"/>
      <c r="AC37" s="46"/>
      <c r="AD37" s="46"/>
      <c r="AE37" s="46"/>
    </row>
    <row r="38" spans="1:31" s="2" customFormat="1" ht="20.149999999999999" customHeight="1">
      <c r="A38"/>
      <c r="B38" s="6" t="s">
        <v>62</v>
      </c>
      <c r="C38"/>
      <c r="D38" s="8" t="s">
        <v>6</v>
      </c>
      <c r="E38" s="10"/>
      <c r="F38" s="9" t="s">
        <v>7</v>
      </c>
      <c r="G38" s="10"/>
      <c r="H38" s="9" t="s">
        <v>8</v>
      </c>
      <c r="I38" s="10"/>
      <c r="J38" s="9" t="s">
        <v>9</v>
      </c>
      <c r="K38" s="9" t="s">
        <v>10</v>
      </c>
      <c r="L38" s="9" t="s">
        <v>6</v>
      </c>
      <c r="M38" s="10"/>
      <c r="N38" s="9" t="s">
        <v>7</v>
      </c>
      <c r="O38" s="10"/>
      <c r="P38" s="9" t="s">
        <v>8</v>
      </c>
      <c r="Q38" s="10"/>
      <c r="R38" s="1" t="s">
        <v>9</v>
      </c>
      <c r="S38"/>
      <c r="T38"/>
      <c r="U38"/>
      <c r="V38"/>
      <c r="X38" s="46"/>
      <c r="Y38" s="46"/>
      <c r="Z38" s="46"/>
      <c r="AA38" s="46"/>
      <c r="AB38" s="46"/>
      <c r="AC38" s="46"/>
      <c r="AD38" s="46"/>
      <c r="AE38" s="46"/>
    </row>
    <row r="39" spans="1:31" s="2" customFormat="1" ht="20.149999999999999" customHeight="1" thickBot="1">
      <c r="A39"/>
      <c r="B39" t="s">
        <v>63</v>
      </c>
      <c r="C39"/>
      <c r="D39" t="s">
        <v>37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X39" s="46"/>
      <c r="Y39" s="46"/>
      <c r="Z39" s="46"/>
      <c r="AA39" s="46"/>
      <c r="AB39" s="46"/>
      <c r="AC39" s="46"/>
      <c r="AD39" s="46"/>
      <c r="AE39" s="46"/>
    </row>
    <row r="40" spans="1:31" s="2" customFormat="1" ht="20.149999999999999" customHeight="1" thickBot="1">
      <c r="A40"/>
      <c r="B40"/>
      <c r="C40"/>
      <c r="D40"/>
      <c r="E40" s="38"/>
      <c r="F40" t="s">
        <v>38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X40" s="46"/>
      <c r="Y40" s="46"/>
      <c r="Z40" s="46"/>
      <c r="AA40" s="46"/>
      <c r="AB40" s="46"/>
      <c r="AC40" s="46"/>
      <c r="AD40" s="46"/>
      <c r="AE40" s="46"/>
    </row>
    <row r="41" spans="1:31" s="2" customFormat="1" ht="20.149999999999999" customHeight="1" thickBot="1">
      <c r="A41"/>
      <c r="B41"/>
      <c r="C41"/>
      <c r="D41"/>
      <c r="E41" s="38"/>
      <c r="F41" t="s">
        <v>39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X41" s="46"/>
      <c r="Y41" s="46"/>
      <c r="Z41" s="46"/>
      <c r="AA41" s="46"/>
      <c r="AB41" s="46"/>
      <c r="AC41" s="46"/>
      <c r="AD41" s="46"/>
      <c r="AE41" s="46"/>
    </row>
    <row r="42" spans="1:31" s="2" customFormat="1" ht="20.149999999999999" customHeight="1" thickBot="1">
      <c r="A42"/>
      <c r="B42" t="s">
        <v>61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X42" s="46"/>
      <c r="Y42" s="46"/>
      <c r="Z42" s="46"/>
      <c r="AA42" s="46"/>
      <c r="AB42" s="46"/>
      <c r="AC42" s="46"/>
      <c r="AD42" s="46"/>
      <c r="AE42" s="46"/>
    </row>
    <row r="43" spans="1:31" s="2" customFormat="1" ht="54">
      <c r="A43"/>
      <c r="B43" s="11" t="s">
        <v>11</v>
      </c>
      <c r="C43" s="11" t="s">
        <v>13</v>
      </c>
      <c r="D43" s="57" t="s">
        <v>16</v>
      </c>
      <c r="E43" s="58"/>
      <c r="F43" s="59"/>
      <c r="G43" s="60" t="s">
        <v>71</v>
      </c>
      <c r="H43" s="58"/>
      <c r="I43" s="58"/>
      <c r="J43" s="59"/>
      <c r="K43" s="60" t="s">
        <v>18</v>
      </c>
      <c r="L43" s="58"/>
      <c r="M43" s="58"/>
      <c r="N43" s="59"/>
      <c r="O43" s="60" t="s">
        <v>23</v>
      </c>
      <c r="P43" s="58"/>
      <c r="Q43" s="58"/>
      <c r="R43" s="59"/>
      <c r="S43" s="14" t="s">
        <v>22</v>
      </c>
      <c r="T43" s="14" t="s">
        <v>24</v>
      </c>
      <c r="U43"/>
      <c r="V43"/>
      <c r="X43" s="46"/>
      <c r="Y43" s="46"/>
      <c r="Z43" s="46"/>
      <c r="AA43" s="46"/>
      <c r="AB43" s="46"/>
      <c r="AC43" s="46"/>
      <c r="AD43" s="46"/>
      <c r="AE43" s="46"/>
    </row>
    <row r="44" spans="1:31" s="2" customFormat="1" ht="20.149999999999999" customHeight="1">
      <c r="A44"/>
      <c r="B44" s="12" t="s">
        <v>12</v>
      </c>
      <c r="C44" s="12" t="s">
        <v>14</v>
      </c>
      <c r="D44" s="61" t="s">
        <v>15</v>
      </c>
      <c r="E44" s="62"/>
      <c r="F44" s="63"/>
      <c r="G44" s="61" t="s">
        <v>17</v>
      </c>
      <c r="H44" s="62"/>
      <c r="I44" s="62"/>
      <c r="J44" s="63"/>
      <c r="K44" s="61" t="s">
        <v>19</v>
      </c>
      <c r="L44" s="62"/>
      <c r="M44" s="62"/>
      <c r="N44" s="63"/>
      <c r="O44" s="61" t="s">
        <v>20</v>
      </c>
      <c r="P44" s="62"/>
      <c r="Q44" s="62"/>
      <c r="R44" s="63"/>
      <c r="S44" s="15" t="s">
        <v>21</v>
      </c>
      <c r="T44" s="12"/>
      <c r="U44"/>
      <c r="V44"/>
      <c r="X44" s="46"/>
      <c r="Y44" s="46"/>
      <c r="Z44" s="46"/>
      <c r="AA44" s="46"/>
      <c r="AB44" s="46"/>
      <c r="AC44" s="46"/>
      <c r="AD44" s="46"/>
      <c r="AE44" s="46"/>
    </row>
    <row r="45" spans="1:31" s="2" customFormat="1" ht="20.149999999999999" customHeight="1" thickBot="1">
      <c r="A45"/>
      <c r="B45" s="19">
        <v>0</v>
      </c>
      <c r="C45" s="19">
        <v>0</v>
      </c>
      <c r="D45" s="79">
        <f>B45-C45</f>
        <v>0</v>
      </c>
      <c r="E45" s="80"/>
      <c r="F45" s="81"/>
      <c r="G45" s="82">
        <v>0</v>
      </c>
      <c r="H45" s="83"/>
      <c r="I45" s="83"/>
      <c r="J45" s="84"/>
      <c r="K45" s="85">
        <v>400000</v>
      </c>
      <c r="L45" s="86"/>
      <c r="M45" s="86"/>
      <c r="N45" s="87"/>
      <c r="O45" s="85">
        <f>MIN(G45,K45)</f>
        <v>0</v>
      </c>
      <c r="P45" s="86"/>
      <c r="Q45" s="86"/>
      <c r="R45" s="87"/>
      <c r="S45" s="16">
        <f>ROUNDDOWN(O45, -3)</f>
        <v>0</v>
      </c>
      <c r="T45" s="13"/>
      <c r="U45"/>
      <c r="V45"/>
      <c r="X45" s="46"/>
      <c r="Y45" s="46"/>
      <c r="Z45" s="46"/>
      <c r="AA45" s="46"/>
      <c r="AB45" s="46"/>
      <c r="AC45" s="46"/>
      <c r="AD45" s="46"/>
      <c r="AE45" s="46"/>
    </row>
    <row r="46" spans="1:31" s="2" customFormat="1" ht="20.149999999999999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X46" s="46"/>
      <c r="Y46" s="46"/>
      <c r="Z46" s="46"/>
      <c r="AA46" s="46"/>
      <c r="AB46" s="46"/>
      <c r="AC46" s="46"/>
      <c r="AD46" s="46"/>
      <c r="AE46" s="46"/>
    </row>
    <row r="47" spans="1:31" s="2" customFormat="1" ht="20.149999999999999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X47" s="46"/>
      <c r="Y47" s="46"/>
      <c r="Z47" s="46"/>
      <c r="AA47" s="46"/>
      <c r="AB47" s="46"/>
      <c r="AC47" s="46"/>
      <c r="AD47" s="46"/>
      <c r="AE47" s="46"/>
    </row>
    <row r="48" spans="1:31" s="2" customFormat="1" ht="20.149999999999999" customHeight="1">
      <c r="A48"/>
      <c r="B48" s="64" t="s">
        <v>40</v>
      </c>
      <c r="C48" s="64"/>
      <c r="D48" s="64"/>
      <c r="E48" s="64"/>
      <c r="F48" s="64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X48" s="46"/>
      <c r="Y48" s="46"/>
      <c r="Z48" s="46"/>
      <c r="AA48" s="46"/>
      <c r="AB48" s="46"/>
      <c r="AC48" s="46"/>
      <c r="AD48" s="46"/>
      <c r="AE48" s="46"/>
    </row>
    <row r="49" spans="1:31" s="2" customFormat="1" ht="20.149999999999999" customHeight="1" thickBot="1">
      <c r="A49"/>
      <c r="B49" s="6" t="s">
        <v>58</v>
      </c>
      <c r="C49"/>
      <c r="D49" s="8" t="s">
        <v>6</v>
      </c>
      <c r="E49" s="10"/>
      <c r="F49" s="9" t="s">
        <v>7</v>
      </c>
      <c r="G49" s="10"/>
      <c r="H49" s="9" t="s">
        <v>8</v>
      </c>
      <c r="I49" s="10"/>
      <c r="J49" s="9" t="s">
        <v>9</v>
      </c>
      <c r="K49" s="9" t="s">
        <v>10</v>
      </c>
      <c r="L49" s="9" t="s">
        <v>6</v>
      </c>
      <c r="M49" s="10"/>
      <c r="N49" s="9" t="s">
        <v>7</v>
      </c>
      <c r="O49" s="10"/>
      <c r="P49" s="9" t="s">
        <v>8</v>
      </c>
      <c r="Q49" s="10"/>
      <c r="R49" s="1" t="s">
        <v>9</v>
      </c>
      <c r="S49"/>
      <c r="T49"/>
      <c r="U49"/>
      <c r="V49"/>
      <c r="X49" s="46"/>
      <c r="Y49" s="46"/>
      <c r="Z49" s="46"/>
      <c r="AA49" s="46"/>
      <c r="AB49" s="46"/>
      <c r="AC49" s="46"/>
      <c r="AD49" s="46"/>
      <c r="AE49" s="46"/>
    </row>
    <row r="50" spans="1:31" s="2" customFormat="1" ht="20.149999999999999" customHeight="1" thickBot="1">
      <c r="A50"/>
      <c r="B50" t="s">
        <v>41</v>
      </c>
      <c r="C50"/>
      <c r="D50" s="40"/>
      <c r="E50" t="s">
        <v>27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X50" s="46"/>
      <c r="Y50" s="46"/>
      <c r="Z50" s="46"/>
      <c r="AA50" s="46"/>
      <c r="AB50" s="46"/>
      <c r="AC50" s="46"/>
      <c r="AD50" s="46"/>
      <c r="AE50" s="46"/>
    </row>
    <row r="51" spans="1:31" s="2" customFormat="1" ht="20.149999999999999" customHeight="1" thickBot="1">
      <c r="A51"/>
      <c r="B51" t="s">
        <v>42</v>
      </c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X51" s="46"/>
      <c r="Y51" s="46"/>
      <c r="Z51" s="46"/>
      <c r="AA51" s="46"/>
      <c r="AB51" s="46"/>
      <c r="AC51" s="46"/>
      <c r="AD51" s="46"/>
      <c r="AE51" s="46"/>
    </row>
    <row r="52" spans="1:31" s="2" customFormat="1" ht="20.149999999999999" customHeight="1">
      <c r="A52"/>
      <c r="B52" s="34" t="s">
        <v>43</v>
      </c>
      <c r="C52" s="75" t="s">
        <v>44</v>
      </c>
      <c r="D52" s="75"/>
      <c r="E52" s="75"/>
      <c r="F52" s="75"/>
      <c r="G52" s="75"/>
      <c r="H52" s="75"/>
      <c r="I52" s="75"/>
      <c r="J52" s="75"/>
      <c r="K52" s="75"/>
      <c r="L52" s="75" t="s">
        <v>45</v>
      </c>
      <c r="M52" s="75"/>
      <c r="N52" s="75"/>
      <c r="O52" s="75" t="s">
        <v>46</v>
      </c>
      <c r="P52" s="75"/>
      <c r="Q52" s="75"/>
      <c r="R52" s="75"/>
      <c r="S52" s="76"/>
      <c r="T52"/>
      <c r="U52"/>
      <c r="V52"/>
      <c r="X52" s="46"/>
      <c r="Y52" s="46"/>
      <c r="Z52" s="46"/>
      <c r="AA52" s="46"/>
      <c r="AB52" s="46"/>
      <c r="AC52" s="46"/>
      <c r="AD52" s="46"/>
      <c r="AE52" s="46"/>
    </row>
    <row r="53" spans="1:31" s="2" customFormat="1" ht="20.149999999999999" customHeight="1">
      <c r="A53"/>
      <c r="B53" s="21"/>
      <c r="C53" s="20"/>
      <c r="D53" s="31" t="s">
        <v>6</v>
      </c>
      <c r="E53" s="32"/>
      <c r="F53" s="33" t="s">
        <v>7</v>
      </c>
      <c r="G53" s="32"/>
      <c r="H53" s="33" t="s">
        <v>8</v>
      </c>
      <c r="I53" s="32"/>
      <c r="J53" s="33" t="s">
        <v>9</v>
      </c>
      <c r="K53" s="33"/>
      <c r="L53" s="32"/>
      <c r="M53" s="92" t="s">
        <v>47</v>
      </c>
      <c r="N53" s="92"/>
      <c r="O53" s="93"/>
      <c r="P53" s="93"/>
      <c r="Q53" s="93"/>
      <c r="R53" s="93"/>
      <c r="S53" s="22" t="s">
        <v>48</v>
      </c>
      <c r="T53"/>
      <c r="U53"/>
      <c r="V53"/>
      <c r="X53" s="46"/>
      <c r="Y53" s="46"/>
      <c r="Z53" s="46"/>
      <c r="AA53" s="46"/>
      <c r="AB53" s="46"/>
      <c r="AC53" s="46"/>
      <c r="AD53" s="46"/>
      <c r="AE53" s="46"/>
    </row>
    <row r="54" spans="1:31" s="2" customFormat="1" ht="20.149999999999999" customHeight="1">
      <c r="A54"/>
      <c r="B54" s="21"/>
      <c r="C54" s="20"/>
      <c r="D54" s="31" t="s">
        <v>6</v>
      </c>
      <c r="E54" s="32"/>
      <c r="F54" s="33" t="s">
        <v>7</v>
      </c>
      <c r="G54" s="32"/>
      <c r="H54" s="33" t="s">
        <v>8</v>
      </c>
      <c r="I54" s="32"/>
      <c r="J54" s="33" t="s">
        <v>9</v>
      </c>
      <c r="K54" s="20"/>
      <c r="L54" s="32"/>
      <c r="M54" s="92" t="s">
        <v>47</v>
      </c>
      <c r="N54" s="92"/>
      <c r="O54" s="93"/>
      <c r="P54" s="93"/>
      <c r="Q54" s="93"/>
      <c r="R54" s="93"/>
      <c r="S54" s="22" t="s">
        <v>48</v>
      </c>
      <c r="T54"/>
      <c r="U54"/>
      <c r="V54"/>
      <c r="X54" s="46"/>
      <c r="Y54" s="46"/>
      <c r="Z54" s="46"/>
      <c r="AA54" s="46"/>
      <c r="AB54" s="46"/>
      <c r="AC54" s="46"/>
      <c r="AD54" s="46"/>
      <c r="AE54" s="46"/>
    </row>
    <row r="55" spans="1:31" s="2" customFormat="1" ht="20.149999999999999" customHeight="1" thickBot="1">
      <c r="A55"/>
      <c r="B55" s="23"/>
      <c r="C55" s="24"/>
      <c r="D55" s="35" t="s">
        <v>6</v>
      </c>
      <c r="E55" s="36"/>
      <c r="F55" s="37" t="s">
        <v>7</v>
      </c>
      <c r="G55" s="36"/>
      <c r="H55" s="37" t="s">
        <v>8</v>
      </c>
      <c r="I55" s="36"/>
      <c r="J55" s="37" t="s">
        <v>9</v>
      </c>
      <c r="K55" s="24"/>
      <c r="L55" s="36"/>
      <c r="M55" s="94" t="s">
        <v>47</v>
      </c>
      <c r="N55" s="94"/>
      <c r="O55" s="95"/>
      <c r="P55" s="95"/>
      <c r="Q55" s="95"/>
      <c r="R55" s="95"/>
      <c r="S55" s="25" t="s">
        <v>48</v>
      </c>
      <c r="T55"/>
      <c r="U55"/>
      <c r="V55"/>
      <c r="X55" s="46"/>
      <c r="Y55" s="46"/>
      <c r="Z55" s="46"/>
      <c r="AA55" s="46"/>
      <c r="AB55" s="46"/>
      <c r="AC55" s="46"/>
      <c r="AD55" s="46"/>
      <c r="AE55" s="46"/>
    </row>
    <row r="56" spans="1:31" s="2" customFormat="1" ht="20.149999999999999" customHeight="1">
      <c r="A56"/>
      <c r="B56" t="s">
        <v>49</v>
      </c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X56" s="46"/>
      <c r="Y56" s="46"/>
      <c r="Z56" s="46"/>
      <c r="AA56" s="46"/>
      <c r="AB56" s="46"/>
      <c r="AC56" s="46"/>
      <c r="AD56" s="46"/>
      <c r="AE56" s="46"/>
    </row>
    <row r="57" spans="1:31" s="2" customFormat="1" ht="20.149999999999999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X57" s="46"/>
      <c r="Y57" s="46"/>
      <c r="Z57" s="46"/>
      <c r="AA57" s="46"/>
      <c r="AB57" s="46"/>
      <c r="AC57" s="46"/>
      <c r="AD57" s="46"/>
      <c r="AE57" s="46"/>
    </row>
    <row r="58" spans="1:31" s="2" customFormat="1" ht="20.149999999999999" customHeight="1" thickBot="1">
      <c r="A58"/>
      <c r="B58" t="s">
        <v>61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X58" s="46"/>
      <c r="Y58" s="46"/>
      <c r="Z58" s="46"/>
      <c r="AA58" s="46"/>
      <c r="AB58" s="46"/>
      <c r="AC58" s="46"/>
      <c r="AD58" s="46"/>
      <c r="AE58" s="46"/>
    </row>
    <row r="59" spans="1:31" s="2" customFormat="1" ht="54">
      <c r="A59"/>
      <c r="B59" s="11" t="s">
        <v>11</v>
      </c>
      <c r="C59" s="11" t="s">
        <v>13</v>
      </c>
      <c r="D59" s="57" t="s">
        <v>16</v>
      </c>
      <c r="E59" s="58"/>
      <c r="F59" s="59"/>
      <c r="G59" s="60" t="s">
        <v>71</v>
      </c>
      <c r="H59" s="58"/>
      <c r="I59" s="58"/>
      <c r="J59" s="59"/>
      <c r="K59" s="60" t="s">
        <v>18</v>
      </c>
      <c r="L59" s="58"/>
      <c r="M59" s="58"/>
      <c r="N59" s="59"/>
      <c r="O59" s="60" t="s">
        <v>23</v>
      </c>
      <c r="P59" s="58"/>
      <c r="Q59" s="58"/>
      <c r="R59" s="59"/>
      <c r="S59" s="14" t="s">
        <v>22</v>
      </c>
      <c r="T59" s="14" t="s">
        <v>24</v>
      </c>
      <c r="U59"/>
      <c r="V59"/>
      <c r="X59" s="46"/>
      <c r="Y59" s="46"/>
      <c r="Z59" s="46"/>
      <c r="AA59" s="46"/>
      <c r="AB59" s="46"/>
      <c r="AC59" s="46"/>
      <c r="AD59" s="46"/>
      <c r="AE59" s="46"/>
    </row>
    <row r="60" spans="1:31" s="2" customFormat="1" ht="20.149999999999999" customHeight="1">
      <c r="A60"/>
      <c r="B60" s="12" t="s">
        <v>12</v>
      </c>
      <c r="C60" s="12" t="s">
        <v>14</v>
      </c>
      <c r="D60" s="61" t="s">
        <v>15</v>
      </c>
      <c r="E60" s="62"/>
      <c r="F60" s="63"/>
      <c r="G60" s="61" t="s">
        <v>17</v>
      </c>
      <c r="H60" s="62"/>
      <c r="I60" s="62"/>
      <c r="J60" s="63"/>
      <c r="K60" s="61" t="s">
        <v>19</v>
      </c>
      <c r="L60" s="62"/>
      <c r="M60" s="62"/>
      <c r="N60" s="63"/>
      <c r="O60" s="61" t="s">
        <v>20</v>
      </c>
      <c r="P60" s="62"/>
      <c r="Q60" s="62"/>
      <c r="R60" s="63"/>
      <c r="S60" s="15" t="s">
        <v>21</v>
      </c>
      <c r="T60" s="12"/>
      <c r="U60"/>
      <c r="V60"/>
      <c r="X60" s="46"/>
      <c r="Y60" s="46"/>
      <c r="Z60" s="46"/>
      <c r="AA60" s="46"/>
      <c r="AB60" s="46"/>
      <c r="AC60" s="46"/>
      <c r="AD60" s="46"/>
      <c r="AE60" s="46"/>
    </row>
    <row r="61" spans="1:31" s="2" customFormat="1" ht="20.149999999999999" customHeight="1" thickBot="1">
      <c r="A61"/>
      <c r="B61" s="19">
        <v>0</v>
      </c>
      <c r="C61" s="19">
        <v>0</v>
      </c>
      <c r="D61" s="79">
        <f>B61-C61</f>
        <v>0</v>
      </c>
      <c r="E61" s="80"/>
      <c r="F61" s="81"/>
      <c r="G61" s="82">
        <v>0</v>
      </c>
      <c r="H61" s="83"/>
      <c r="I61" s="83"/>
      <c r="J61" s="84"/>
      <c r="K61" s="85">
        <v>400000</v>
      </c>
      <c r="L61" s="86"/>
      <c r="M61" s="86"/>
      <c r="N61" s="87"/>
      <c r="O61" s="85">
        <f>MIN(G61,K61)</f>
        <v>0</v>
      </c>
      <c r="P61" s="86"/>
      <c r="Q61" s="86"/>
      <c r="R61" s="87"/>
      <c r="S61" s="16">
        <f>ROUNDDOWN(O61, -3)</f>
        <v>0</v>
      </c>
      <c r="T61" s="13"/>
      <c r="U61"/>
      <c r="V61"/>
      <c r="X61" s="46"/>
      <c r="Y61" s="46"/>
      <c r="Z61" s="46"/>
      <c r="AA61" s="46"/>
      <c r="AB61" s="46"/>
      <c r="AC61" s="46"/>
      <c r="AD61" s="46"/>
      <c r="AE61" s="46"/>
    </row>
    <row r="62" spans="1:31" s="2" customFormat="1" ht="20.149999999999999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X62" s="46"/>
      <c r="Y62" s="46"/>
      <c r="Z62" s="46"/>
      <c r="AA62" s="46"/>
      <c r="AB62" s="46"/>
      <c r="AC62" s="46"/>
      <c r="AD62" s="46"/>
      <c r="AE62" s="46"/>
    </row>
    <row r="63" spans="1:31" s="2" customFormat="1" ht="20.149999999999999" customHeight="1">
      <c r="A63"/>
      <c r="B63" s="18" t="s">
        <v>50</v>
      </c>
      <c r="C63" s="18"/>
      <c r="D63" s="18"/>
      <c r="E63" s="18"/>
      <c r="F63" s="18"/>
      <c r="G63" s="18"/>
      <c r="H63" s="18"/>
      <c r="I63" s="18"/>
      <c r="J63" s="18"/>
      <c r="K63" s="18"/>
      <c r="L63"/>
      <c r="M63"/>
      <c r="N63"/>
      <c r="O63"/>
      <c r="P63"/>
      <c r="Q63"/>
      <c r="R63"/>
      <c r="S63"/>
      <c r="T63"/>
      <c r="U63"/>
      <c r="V63"/>
      <c r="X63" s="46"/>
      <c r="Y63" s="46"/>
      <c r="Z63" s="46"/>
      <c r="AA63" s="46"/>
      <c r="AB63" s="46"/>
      <c r="AC63" s="46"/>
      <c r="AD63" s="46"/>
      <c r="AE63" s="46"/>
    </row>
    <row r="64" spans="1:31" s="2" customFormat="1" ht="20.149999999999999" customHeight="1" thickBot="1">
      <c r="A64"/>
      <c r="B64" s="6" t="s">
        <v>58</v>
      </c>
      <c r="C64"/>
      <c r="D64" s="8" t="s">
        <v>6</v>
      </c>
      <c r="E64" s="10"/>
      <c r="F64" s="9" t="s">
        <v>7</v>
      </c>
      <c r="G64" s="10"/>
      <c r="H64" s="9" t="s">
        <v>8</v>
      </c>
      <c r="I64" s="10"/>
      <c r="J64" s="9" t="s">
        <v>9</v>
      </c>
      <c r="K64" s="9" t="s">
        <v>10</v>
      </c>
      <c r="L64" s="9" t="s">
        <v>6</v>
      </c>
      <c r="M64" s="10"/>
      <c r="N64" s="9" t="s">
        <v>7</v>
      </c>
      <c r="O64" s="10"/>
      <c r="P64" s="9" t="s">
        <v>8</v>
      </c>
      <c r="Q64" s="10"/>
      <c r="R64" s="1" t="s">
        <v>9</v>
      </c>
      <c r="S64"/>
      <c r="T64"/>
      <c r="U64"/>
      <c r="V64"/>
      <c r="X64" s="46"/>
      <c r="Y64" s="46"/>
      <c r="Z64" s="46"/>
      <c r="AA64" s="46"/>
      <c r="AB64" s="46"/>
      <c r="AC64" s="46"/>
      <c r="AD64" s="46"/>
      <c r="AE64" s="46"/>
    </row>
    <row r="65" spans="1:31" s="2" customFormat="1" ht="20.149999999999999" customHeight="1">
      <c r="A65"/>
      <c r="B65" t="s">
        <v>59</v>
      </c>
      <c r="C65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50"/>
      <c r="S65"/>
      <c r="T65"/>
      <c r="U65"/>
      <c r="V65"/>
      <c r="X65" s="46"/>
      <c r="Y65" s="46"/>
      <c r="Z65" s="46"/>
      <c r="AA65" s="46"/>
      <c r="AB65" s="46"/>
      <c r="AC65" s="46"/>
      <c r="AD65" s="46"/>
      <c r="AE65" s="46"/>
    </row>
    <row r="66" spans="1:31" s="2" customFormat="1" ht="20.149999999999999" customHeight="1">
      <c r="A66"/>
      <c r="B66"/>
      <c r="C66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3"/>
      <c r="S66"/>
      <c r="T66"/>
      <c r="U66"/>
      <c r="V66"/>
      <c r="X66" s="46"/>
      <c r="Y66" s="46"/>
      <c r="Z66" s="46"/>
      <c r="AA66" s="46"/>
      <c r="AB66" s="46"/>
      <c r="AC66" s="46"/>
      <c r="AD66" s="46"/>
      <c r="AE66" s="46"/>
    </row>
    <row r="67" spans="1:31" s="2" customFormat="1" ht="20.149999999999999" customHeight="1" thickBot="1">
      <c r="A67"/>
      <c r="B67"/>
      <c r="C67"/>
      <c r="D67" s="54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6"/>
      <c r="S67"/>
      <c r="T67"/>
      <c r="U67"/>
      <c r="V67"/>
      <c r="X67" s="46"/>
      <c r="Y67" s="46"/>
      <c r="Z67" s="46"/>
      <c r="AA67" s="46"/>
      <c r="AB67" s="46"/>
      <c r="AC67" s="46"/>
      <c r="AD67" s="46"/>
      <c r="AE67" s="46"/>
    </row>
    <row r="68" spans="1:31" s="2" customFormat="1" ht="20.149999999999999" customHeight="1" thickBot="1">
      <c r="A68"/>
      <c r="B68" t="s">
        <v>51</v>
      </c>
      <c r="C68"/>
      <c r="D68"/>
      <c r="E68" s="39"/>
      <c r="F68" t="s">
        <v>52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X68" s="46"/>
      <c r="Y68" s="46"/>
      <c r="Z68" s="46"/>
      <c r="AA68" s="46"/>
      <c r="AB68" s="46"/>
      <c r="AC68" s="46"/>
      <c r="AD68" s="46"/>
      <c r="AE68" s="46"/>
    </row>
    <row r="69" spans="1:31" s="2" customFormat="1" ht="20.149999999999999" customHeight="1" thickBot="1">
      <c r="A69"/>
      <c r="B69"/>
      <c r="C69"/>
      <c r="D69"/>
      <c r="E69" s="38"/>
      <c r="F69" t="s">
        <v>53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X69" s="46"/>
      <c r="Y69" s="46"/>
      <c r="Z69" s="46"/>
      <c r="AA69" s="46"/>
      <c r="AB69" s="46"/>
      <c r="AC69" s="46"/>
      <c r="AD69" s="46"/>
      <c r="AE69" s="46"/>
    </row>
    <row r="70" spans="1:31" s="2" customFormat="1" ht="20.149999999999999" customHeight="1" thickBot="1">
      <c r="A70"/>
      <c r="B70" t="s">
        <v>56</v>
      </c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X70" s="46"/>
      <c r="Y70" s="46"/>
      <c r="Z70" s="46"/>
      <c r="AA70" s="46"/>
      <c r="AB70" s="46"/>
      <c r="AC70" s="46"/>
      <c r="AD70" s="46"/>
      <c r="AE70" s="46"/>
    </row>
    <row r="71" spans="1:31" s="2" customFormat="1" ht="20.149999999999999" customHeight="1" thickTop="1" thickBot="1">
      <c r="A71"/>
      <c r="B71" s="96" t="s">
        <v>54</v>
      </c>
      <c r="C71" s="96"/>
      <c r="D71" s="96"/>
      <c r="E71" s="96"/>
      <c r="F71" s="96"/>
      <c r="G71" s="96"/>
      <c r="H71" s="96"/>
      <c r="I71" s="96"/>
      <c r="J71" s="96" t="s">
        <v>55</v>
      </c>
      <c r="K71" s="96"/>
      <c r="L71" s="96"/>
      <c r="M71" s="96"/>
      <c r="N71" s="96"/>
      <c r="O71" s="96"/>
      <c r="P71"/>
      <c r="Q71"/>
      <c r="R71"/>
      <c r="S71"/>
      <c r="T71"/>
      <c r="U71"/>
      <c r="V71"/>
      <c r="X71" s="46"/>
      <c r="Y71" s="46"/>
      <c r="Z71" s="46"/>
      <c r="AA71" s="46"/>
      <c r="AB71" s="46"/>
      <c r="AC71" s="46"/>
      <c r="AD71" s="46"/>
      <c r="AE71" s="46"/>
    </row>
    <row r="72" spans="1:31" s="2" customFormat="1" ht="20.149999999999999" customHeight="1" thickTop="1" thickBot="1">
      <c r="A72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/>
      <c r="Q72"/>
      <c r="R72"/>
      <c r="S72"/>
      <c r="T72"/>
      <c r="U72"/>
      <c r="V72"/>
      <c r="X72" s="46"/>
      <c r="Y72" s="46"/>
      <c r="Z72" s="46"/>
      <c r="AA72" s="46"/>
      <c r="AB72" s="46"/>
      <c r="AC72" s="46"/>
      <c r="AD72" s="46"/>
      <c r="AE72" s="46"/>
    </row>
    <row r="73" spans="1:31" s="2" customFormat="1" ht="20.149999999999999" customHeight="1" thickTop="1" thickBot="1">
      <c r="A73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/>
      <c r="Q73"/>
      <c r="R73"/>
      <c r="S73"/>
      <c r="T73"/>
      <c r="U73"/>
      <c r="V73"/>
      <c r="X73" s="46"/>
      <c r="Y73" s="46"/>
      <c r="Z73" s="46"/>
      <c r="AA73" s="46"/>
      <c r="AB73" s="46"/>
      <c r="AC73" s="46"/>
      <c r="AD73" s="46"/>
      <c r="AE73" s="46"/>
    </row>
    <row r="74" spans="1:31" s="2" customFormat="1" ht="20.149999999999999" customHeight="1" thickTop="1" thickBot="1">
      <c r="A74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/>
      <c r="Q74"/>
      <c r="R74"/>
      <c r="S74"/>
      <c r="T74"/>
      <c r="U74"/>
      <c r="V74"/>
      <c r="X74" s="46"/>
      <c r="Y74" s="46"/>
      <c r="Z74" s="46"/>
      <c r="AA74" s="46"/>
      <c r="AB74" s="46"/>
      <c r="AC74" s="46"/>
      <c r="AD74" s="46"/>
      <c r="AE74" s="46"/>
    </row>
    <row r="75" spans="1:31" s="2" customFormat="1" ht="20.149999999999999" customHeight="1" thickTop="1" thickBot="1">
      <c r="A75"/>
      <c r="B75" t="s">
        <v>64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X75" s="46"/>
      <c r="Y75" s="46"/>
      <c r="Z75" s="46"/>
      <c r="AA75" s="46"/>
      <c r="AB75" s="46"/>
      <c r="AC75" s="46"/>
      <c r="AD75" s="46"/>
      <c r="AE75" s="46"/>
    </row>
    <row r="76" spans="1:31" s="2" customFormat="1" ht="54">
      <c r="A76"/>
      <c r="B76" s="11" t="s">
        <v>11</v>
      </c>
      <c r="C76" s="11" t="s">
        <v>13</v>
      </c>
      <c r="D76" s="57" t="s">
        <v>16</v>
      </c>
      <c r="E76" s="58"/>
      <c r="F76" s="59"/>
      <c r="G76" s="60" t="s">
        <v>71</v>
      </c>
      <c r="H76" s="58"/>
      <c r="I76" s="58"/>
      <c r="J76" s="59"/>
      <c r="K76" s="60" t="s">
        <v>18</v>
      </c>
      <c r="L76" s="58"/>
      <c r="M76" s="58"/>
      <c r="N76" s="59"/>
      <c r="O76" s="60" t="s">
        <v>23</v>
      </c>
      <c r="P76" s="58"/>
      <c r="Q76" s="58"/>
      <c r="R76" s="59"/>
      <c r="S76" s="14" t="s">
        <v>22</v>
      </c>
      <c r="T76" s="14" t="s">
        <v>24</v>
      </c>
      <c r="U76"/>
      <c r="V76"/>
      <c r="X76" s="46"/>
      <c r="Y76" s="46"/>
      <c r="Z76" s="46"/>
      <c r="AA76" s="46"/>
      <c r="AB76" s="46"/>
      <c r="AC76" s="46"/>
      <c r="AD76" s="46"/>
      <c r="AE76" s="46"/>
    </row>
    <row r="77" spans="1:31" s="2" customFormat="1" ht="20.149999999999999" customHeight="1">
      <c r="A77"/>
      <c r="B77" s="12" t="s">
        <v>12</v>
      </c>
      <c r="C77" s="12" t="s">
        <v>14</v>
      </c>
      <c r="D77" s="61" t="s">
        <v>15</v>
      </c>
      <c r="E77" s="62"/>
      <c r="F77" s="63"/>
      <c r="G77" s="61" t="s">
        <v>17</v>
      </c>
      <c r="H77" s="62"/>
      <c r="I77" s="62"/>
      <c r="J77" s="63"/>
      <c r="K77" s="61" t="s">
        <v>19</v>
      </c>
      <c r="L77" s="62"/>
      <c r="M77" s="62"/>
      <c r="N77" s="63"/>
      <c r="O77" s="61" t="s">
        <v>20</v>
      </c>
      <c r="P77" s="62"/>
      <c r="Q77" s="62"/>
      <c r="R77" s="63"/>
      <c r="S77" s="15" t="s">
        <v>21</v>
      </c>
      <c r="T77" s="12"/>
      <c r="U77"/>
      <c r="V77"/>
      <c r="X77" s="46"/>
      <c r="Y77" s="46"/>
      <c r="Z77" s="46"/>
      <c r="AA77" s="46"/>
      <c r="AB77" s="46"/>
      <c r="AC77" s="46"/>
      <c r="AD77" s="46"/>
      <c r="AE77" s="46"/>
    </row>
    <row r="78" spans="1:31" s="2" customFormat="1" ht="20.149999999999999" customHeight="1" thickBot="1">
      <c r="A78"/>
      <c r="B78" s="19">
        <v>0</v>
      </c>
      <c r="C78" s="19">
        <v>0</v>
      </c>
      <c r="D78" s="79">
        <f>B78-C78</f>
        <v>0</v>
      </c>
      <c r="E78" s="80"/>
      <c r="F78" s="81"/>
      <c r="G78" s="82">
        <v>0</v>
      </c>
      <c r="H78" s="83"/>
      <c r="I78" s="83"/>
      <c r="J78" s="84"/>
      <c r="K78" s="85">
        <v>1500000</v>
      </c>
      <c r="L78" s="86"/>
      <c r="M78" s="86"/>
      <c r="N78" s="87"/>
      <c r="O78" s="85">
        <f>MIN(G78,K78)</f>
        <v>0</v>
      </c>
      <c r="P78" s="86"/>
      <c r="Q78" s="86"/>
      <c r="R78" s="87"/>
      <c r="S78" s="16">
        <f>ROUNDDOWN(O78, -3)</f>
        <v>0</v>
      </c>
      <c r="T78" s="13"/>
      <c r="U78"/>
      <c r="V78"/>
      <c r="X78" s="46"/>
      <c r="Y78" s="46"/>
      <c r="Z78" s="46"/>
      <c r="AA78" s="46"/>
      <c r="AB78" s="46"/>
      <c r="AC78" s="46"/>
      <c r="AD78" s="46"/>
      <c r="AE78" s="46"/>
    </row>
    <row r="79" spans="1:31" s="2" customFormat="1" ht="20.149999999999999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X79" s="46"/>
      <c r="Y79" s="46"/>
      <c r="Z79" s="46"/>
      <c r="AA79" s="46"/>
      <c r="AB79" s="46"/>
      <c r="AC79" s="46"/>
      <c r="AD79" s="46"/>
      <c r="AE79" s="46"/>
    </row>
    <row r="80" spans="1:31" s="2" customFormat="1" ht="20.149999999999999" customHeight="1">
      <c r="A80"/>
      <c r="B80" s="18" t="s">
        <v>57</v>
      </c>
      <c r="C80" s="18"/>
      <c r="D80" s="18"/>
      <c r="E80" s="18"/>
      <c r="F80" s="18"/>
      <c r="G80" s="18"/>
      <c r="H80" s="18"/>
      <c r="I80" s="18"/>
      <c r="J80" s="18"/>
      <c r="K80" s="18"/>
      <c r="L80"/>
      <c r="M80"/>
      <c r="N80"/>
      <c r="O80"/>
      <c r="P80"/>
      <c r="Q80"/>
      <c r="R80"/>
      <c r="S80"/>
      <c r="T80"/>
      <c r="U80"/>
      <c r="V80"/>
      <c r="X80" s="46"/>
      <c r="Y80" s="46"/>
      <c r="Z80" s="46"/>
      <c r="AA80" s="46"/>
      <c r="AB80" s="46"/>
      <c r="AC80" s="46"/>
      <c r="AD80" s="46"/>
      <c r="AE80" s="46"/>
    </row>
    <row r="81" spans="1:31" s="2" customFormat="1" ht="20.149999999999999" customHeight="1" thickBot="1">
      <c r="A81"/>
      <c r="B81" s="6" t="s">
        <v>65</v>
      </c>
      <c r="C81"/>
      <c r="D81" s="8" t="s">
        <v>6</v>
      </c>
      <c r="E81" s="10"/>
      <c r="F81" s="9" t="s">
        <v>7</v>
      </c>
      <c r="G81" s="10"/>
      <c r="H81" s="9" t="s">
        <v>8</v>
      </c>
      <c r="I81" s="10"/>
      <c r="J81" s="9" t="s">
        <v>9</v>
      </c>
      <c r="K81" s="9" t="s">
        <v>10</v>
      </c>
      <c r="L81" s="9" t="s">
        <v>6</v>
      </c>
      <c r="M81" s="10"/>
      <c r="N81" s="9" t="s">
        <v>7</v>
      </c>
      <c r="O81" s="10"/>
      <c r="P81" s="9" t="s">
        <v>8</v>
      </c>
      <c r="Q81" s="10"/>
      <c r="R81" s="1" t="s">
        <v>9</v>
      </c>
      <c r="S81"/>
      <c r="T81"/>
      <c r="U81"/>
      <c r="V81"/>
      <c r="X81" s="46"/>
      <c r="Y81" s="46"/>
      <c r="Z81" s="46"/>
      <c r="AA81" s="46"/>
      <c r="AB81" s="46"/>
      <c r="AC81" s="46"/>
      <c r="AD81" s="46"/>
      <c r="AE81" s="46"/>
    </row>
    <row r="82" spans="1:31" s="2" customFormat="1" ht="20.149999999999999" customHeight="1">
      <c r="A82"/>
      <c r="B82" t="s">
        <v>66</v>
      </c>
      <c r="C82"/>
      <c r="D82" s="48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50"/>
      <c r="S82"/>
      <c r="T82"/>
      <c r="U82"/>
      <c r="V82"/>
      <c r="X82" s="46"/>
      <c r="Y82" s="46"/>
      <c r="Z82" s="46"/>
      <c r="AA82" s="46"/>
      <c r="AB82" s="46"/>
      <c r="AC82" s="46"/>
      <c r="AD82" s="46"/>
      <c r="AE82" s="46"/>
    </row>
    <row r="83" spans="1:31" s="2" customFormat="1" ht="20.149999999999999" customHeight="1">
      <c r="A83"/>
      <c r="B83"/>
      <c r="C83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3"/>
      <c r="S83"/>
      <c r="T83"/>
      <c r="U83"/>
      <c r="V83"/>
      <c r="X83" s="46"/>
      <c r="Y83" s="46"/>
      <c r="Z83" s="46"/>
      <c r="AA83" s="46"/>
      <c r="AB83" s="46"/>
      <c r="AC83" s="46"/>
      <c r="AD83" s="46"/>
      <c r="AE83" s="46"/>
    </row>
    <row r="84" spans="1:31" s="2" customFormat="1" ht="20.149999999999999" customHeight="1" thickBot="1">
      <c r="A84"/>
      <c r="B84"/>
      <c r="C84"/>
      <c r="D84" s="54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6"/>
      <c r="S84"/>
      <c r="T84"/>
      <c r="U84"/>
      <c r="V84"/>
      <c r="X84" s="46"/>
      <c r="Y84" s="46"/>
      <c r="Z84" s="46"/>
      <c r="AA84" s="46"/>
      <c r="AB84" s="46"/>
      <c r="AC84" s="46"/>
      <c r="AD84" s="46"/>
      <c r="AE84" s="46"/>
    </row>
    <row r="85" spans="1:31" s="2" customFormat="1" ht="20.149999999999999" customHeight="1" thickBot="1">
      <c r="A85"/>
      <c r="B85" t="s">
        <v>64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X85" s="46"/>
      <c r="Y85" s="46"/>
      <c r="Z85" s="46"/>
      <c r="AA85" s="46"/>
      <c r="AB85" s="46"/>
      <c r="AC85" s="46"/>
      <c r="AD85" s="46"/>
      <c r="AE85" s="46"/>
    </row>
    <row r="86" spans="1:31" s="2" customFormat="1" ht="54">
      <c r="A86"/>
      <c r="B86" s="11" t="s">
        <v>11</v>
      </c>
      <c r="C86" s="11" t="s">
        <v>13</v>
      </c>
      <c r="D86" s="57" t="s">
        <v>16</v>
      </c>
      <c r="E86" s="58"/>
      <c r="F86" s="59"/>
      <c r="G86" s="60" t="s">
        <v>71</v>
      </c>
      <c r="H86" s="58"/>
      <c r="I86" s="58"/>
      <c r="J86" s="59"/>
      <c r="K86" s="60" t="s">
        <v>18</v>
      </c>
      <c r="L86" s="58"/>
      <c r="M86" s="58"/>
      <c r="N86" s="59"/>
      <c r="O86" s="60" t="s">
        <v>23</v>
      </c>
      <c r="P86" s="58"/>
      <c r="Q86" s="58"/>
      <c r="R86" s="59"/>
      <c r="S86" s="14" t="s">
        <v>22</v>
      </c>
      <c r="T86" s="14" t="s">
        <v>24</v>
      </c>
      <c r="U86"/>
      <c r="V86"/>
      <c r="X86" s="46"/>
      <c r="Y86" s="46"/>
      <c r="Z86" s="46"/>
      <c r="AA86" s="46"/>
      <c r="AB86" s="46"/>
      <c r="AC86" s="46"/>
      <c r="AD86" s="46"/>
      <c r="AE86" s="46"/>
    </row>
    <row r="87" spans="1:31" s="2" customFormat="1" ht="20.149999999999999" customHeight="1">
      <c r="A87"/>
      <c r="B87" s="12" t="s">
        <v>12</v>
      </c>
      <c r="C87" s="12" t="s">
        <v>14</v>
      </c>
      <c r="D87" s="61" t="s">
        <v>15</v>
      </c>
      <c r="E87" s="62"/>
      <c r="F87" s="63"/>
      <c r="G87" s="61" t="s">
        <v>17</v>
      </c>
      <c r="H87" s="62"/>
      <c r="I87" s="62"/>
      <c r="J87" s="63"/>
      <c r="K87" s="61" t="s">
        <v>19</v>
      </c>
      <c r="L87" s="62"/>
      <c r="M87" s="62"/>
      <c r="N87" s="63"/>
      <c r="O87" s="61" t="s">
        <v>20</v>
      </c>
      <c r="P87" s="62"/>
      <c r="Q87" s="62"/>
      <c r="R87" s="63"/>
      <c r="S87" s="15" t="s">
        <v>21</v>
      </c>
      <c r="T87" s="12"/>
      <c r="U87"/>
      <c r="V87"/>
      <c r="X87" s="46"/>
      <c r="Y87" s="46"/>
      <c r="Z87" s="46"/>
      <c r="AA87" s="46"/>
      <c r="AB87" s="46"/>
      <c r="AC87" s="46"/>
      <c r="AD87" s="46"/>
      <c r="AE87" s="46"/>
    </row>
    <row r="88" spans="1:31" s="2" customFormat="1" ht="20.149999999999999" customHeight="1" thickBot="1">
      <c r="A88"/>
      <c r="B88" s="19">
        <v>0</v>
      </c>
      <c r="C88" s="19">
        <v>0</v>
      </c>
      <c r="D88" s="79">
        <f>B88-C88</f>
        <v>0</v>
      </c>
      <c r="E88" s="80"/>
      <c r="F88" s="81"/>
      <c r="G88" s="82">
        <v>0</v>
      </c>
      <c r="H88" s="83"/>
      <c r="I88" s="83"/>
      <c r="J88" s="84"/>
      <c r="K88" s="85">
        <v>300000</v>
      </c>
      <c r="L88" s="86"/>
      <c r="M88" s="86"/>
      <c r="N88" s="87"/>
      <c r="O88" s="85">
        <f>MIN(G88,K88)</f>
        <v>0</v>
      </c>
      <c r="P88" s="86"/>
      <c r="Q88" s="86"/>
      <c r="R88" s="87"/>
      <c r="S88" s="16">
        <f>ROUNDDOWN(O88, -3)</f>
        <v>0</v>
      </c>
      <c r="T88" s="13"/>
      <c r="U88"/>
      <c r="V88"/>
      <c r="X88" s="46"/>
      <c r="Y88" s="46"/>
      <c r="Z88" s="46"/>
      <c r="AA88" s="46"/>
      <c r="AB88" s="46"/>
      <c r="AC88" s="46"/>
      <c r="AD88" s="46"/>
      <c r="AE88" s="46"/>
    </row>
    <row r="89" spans="1:31" s="2" customFormat="1" ht="20.149999999999999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X89" s="46"/>
      <c r="Y89" s="46"/>
      <c r="Z89" s="46"/>
      <c r="AA89" s="46"/>
      <c r="AB89" s="46"/>
      <c r="AC89" s="46"/>
      <c r="AD89" s="46"/>
      <c r="AE89" s="46"/>
    </row>
    <row r="90" spans="1:31" s="2" customFormat="1" ht="20.149999999999999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X90" s="46"/>
      <c r="Y90" s="46"/>
      <c r="Z90" s="46"/>
      <c r="AA90" s="46"/>
      <c r="AB90" s="46"/>
      <c r="AC90" s="46"/>
      <c r="AD90" s="46"/>
      <c r="AE90" s="46"/>
    </row>
    <row r="91" spans="1:31" s="2" customFormat="1" ht="20.149999999999999" customHeight="1">
      <c r="A91"/>
      <c r="B91" s="99" t="s">
        <v>73</v>
      </c>
      <c r="C91" s="99"/>
      <c r="D91" s="99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X91" s="46"/>
      <c r="Y91" s="46"/>
      <c r="Z91" s="46"/>
      <c r="AA91" s="46"/>
      <c r="AB91" s="46"/>
      <c r="AC91" s="46"/>
      <c r="AD91" s="46"/>
      <c r="AE91" s="46"/>
    </row>
    <row r="92" spans="1:31" s="2" customFormat="1" ht="20.149999999999999" customHeight="1">
      <c r="A92"/>
      <c r="B92" s="6" t="s">
        <v>58</v>
      </c>
      <c r="C92"/>
      <c r="D92" s="8" t="s">
        <v>6</v>
      </c>
      <c r="E92" s="10"/>
      <c r="F92" s="9" t="s">
        <v>7</v>
      </c>
      <c r="G92" s="10"/>
      <c r="H92" s="9" t="s">
        <v>8</v>
      </c>
      <c r="I92" s="10"/>
      <c r="J92" s="9" t="s">
        <v>9</v>
      </c>
      <c r="K92" s="9" t="s">
        <v>10</v>
      </c>
      <c r="L92" s="9" t="s">
        <v>6</v>
      </c>
      <c r="M92" s="10"/>
      <c r="N92" s="9" t="s">
        <v>7</v>
      </c>
      <c r="O92" s="10"/>
      <c r="P92" s="9" t="s">
        <v>8</v>
      </c>
      <c r="Q92" s="10"/>
      <c r="R92" s="1" t="s">
        <v>9</v>
      </c>
      <c r="S92"/>
      <c r="T92"/>
      <c r="U92"/>
      <c r="V92"/>
      <c r="X92" s="46"/>
      <c r="Y92" s="46"/>
      <c r="Z92" s="46"/>
      <c r="AA92" s="46"/>
      <c r="AB92" s="46"/>
      <c r="AC92" s="46"/>
      <c r="AD92" s="46"/>
      <c r="AE92" s="46"/>
    </row>
    <row r="93" spans="1:31" s="2" customFormat="1" ht="20.149999999999999" customHeight="1">
      <c r="A93"/>
      <c r="B93" t="s">
        <v>74</v>
      </c>
      <c r="C93"/>
      <c r="D93" s="30"/>
      <c r="E93" s="42" t="s">
        <v>72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/>
      <c r="T93"/>
      <c r="U93"/>
      <c r="V93"/>
      <c r="X93" s="46"/>
      <c r="Y93" s="46"/>
      <c r="Z93" s="46"/>
      <c r="AA93" s="46"/>
      <c r="AB93" s="46"/>
      <c r="AC93" s="46"/>
      <c r="AD93" s="46"/>
      <c r="AE93" s="46"/>
    </row>
    <row r="94" spans="1:31" s="2" customFormat="1" ht="20.149999999999999" customHeight="1" thickBot="1">
      <c r="A94"/>
      <c r="B94" t="s">
        <v>60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X94" s="46"/>
      <c r="Y94" s="46"/>
      <c r="Z94" s="46"/>
      <c r="AA94" s="46"/>
      <c r="AB94" s="46"/>
      <c r="AC94" s="46"/>
      <c r="AD94" s="46"/>
      <c r="AE94" s="46"/>
    </row>
    <row r="95" spans="1:31" s="2" customFormat="1" ht="69.650000000000006" customHeight="1">
      <c r="A95"/>
      <c r="B95" s="11" t="s">
        <v>11</v>
      </c>
      <c r="C95" s="11" t="s">
        <v>13</v>
      </c>
      <c r="D95" s="57" t="s">
        <v>16</v>
      </c>
      <c r="E95" s="58"/>
      <c r="F95" s="59"/>
      <c r="G95" s="60" t="s">
        <v>71</v>
      </c>
      <c r="H95" s="58"/>
      <c r="I95" s="58"/>
      <c r="J95" s="59"/>
      <c r="K95" s="60" t="s">
        <v>18</v>
      </c>
      <c r="L95" s="58"/>
      <c r="M95" s="58"/>
      <c r="N95" s="59"/>
      <c r="O95" s="60" t="s">
        <v>23</v>
      </c>
      <c r="P95" s="58"/>
      <c r="Q95" s="58"/>
      <c r="R95" s="59"/>
      <c r="S95" s="14" t="s">
        <v>22</v>
      </c>
      <c r="T95" s="14" t="s">
        <v>24</v>
      </c>
      <c r="U95"/>
      <c r="V95"/>
      <c r="X95" s="46"/>
      <c r="Y95" s="46"/>
      <c r="Z95" s="46"/>
      <c r="AA95" s="46"/>
      <c r="AB95" s="46"/>
      <c r="AC95" s="46"/>
      <c r="AD95" s="46"/>
      <c r="AE95" s="46"/>
    </row>
    <row r="96" spans="1:31" s="2" customFormat="1" ht="20.149999999999999" customHeight="1">
      <c r="A96"/>
      <c r="B96" s="12" t="s">
        <v>12</v>
      </c>
      <c r="C96" s="12" t="s">
        <v>14</v>
      </c>
      <c r="D96" s="61" t="s">
        <v>15</v>
      </c>
      <c r="E96" s="62"/>
      <c r="F96" s="63"/>
      <c r="G96" s="61" t="s">
        <v>17</v>
      </c>
      <c r="H96" s="62"/>
      <c r="I96" s="62"/>
      <c r="J96" s="63"/>
      <c r="K96" s="61" t="s">
        <v>19</v>
      </c>
      <c r="L96" s="62"/>
      <c r="M96" s="62"/>
      <c r="N96" s="63"/>
      <c r="O96" s="61" t="s">
        <v>20</v>
      </c>
      <c r="P96" s="62"/>
      <c r="Q96" s="62"/>
      <c r="R96" s="63"/>
      <c r="S96" s="15" t="s">
        <v>21</v>
      </c>
      <c r="T96" s="12"/>
      <c r="U96"/>
      <c r="V96"/>
      <c r="X96" s="46"/>
      <c r="Y96" s="46"/>
      <c r="Z96" s="46"/>
      <c r="AA96" s="46"/>
      <c r="AB96" s="46"/>
      <c r="AC96" s="46"/>
      <c r="AD96" s="46"/>
      <c r="AE96" s="46"/>
    </row>
    <row r="97" spans="1:31" s="2" customFormat="1" ht="20.149999999999999" customHeight="1" thickBot="1">
      <c r="A97"/>
      <c r="B97" s="19">
        <v>0</v>
      </c>
      <c r="C97" s="19">
        <v>0</v>
      </c>
      <c r="D97" s="79">
        <f>B97-C97</f>
        <v>0</v>
      </c>
      <c r="E97" s="80"/>
      <c r="F97" s="81"/>
      <c r="G97" s="82">
        <v>0</v>
      </c>
      <c r="H97" s="83"/>
      <c r="I97" s="83"/>
      <c r="J97" s="84"/>
      <c r="K97" s="85">
        <v>300000</v>
      </c>
      <c r="L97" s="86"/>
      <c r="M97" s="86"/>
      <c r="N97" s="87"/>
      <c r="O97" s="85">
        <f>MIN(G97,K97)</f>
        <v>0</v>
      </c>
      <c r="P97" s="86"/>
      <c r="Q97" s="86"/>
      <c r="R97" s="87"/>
      <c r="S97" s="16">
        <f>ROUNDDOWN(O97, -3)</f>
        <v>0</v>
      </c>
      <c r="T97" s="13"/>
      <c r="U97"/>
      <c r="V97"/>
      <c r="X97" s="46"/>
      <c r="Y97" s="46"/>
      <c r="Z97" s="46"/>
      <c r="AA97" s="46"/>
      <c r="AB97" s="46"/>
      <c r="AC97" s="46"/>
      <c r="AD97" s="46"/>
      <c r="AE97" s="46"/>
    </row>
    <row r="98" spans="1:31" s="2" customFormat="1" ht="20.149999999999999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X98" s="46"/>
      <c r="Y98" s="46"/>
      <c r="Z98" s="46"/>
      <c r="AA98" s="46"/>
      <c r="AB98" s="46"/>
      <c r="AC98" s="46"/>
      <c r="AD98" s="46"/>
      <c r="AE98" s="46"/>
    </row>
    <row r="99" spans="1:31" s="2" customFormat="1" ht="20.149999999999999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X99" s="46"/>
      <c r="Y99" s="46"/>
      <c r="Z99" s="46"/>
      <c r="AA99" s="46"/>
      <c r="AB99" s="46"/>
      <c r="AC99" s="46"/>
      <c r="AD99" s="46"/>
      <c r="AE99" s="46"/>
    </row>
    <row r="100" spans="1:31" s="2" customFormat="1" ht="20.149999999999999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X100" s="46"/>
      <c r="Y100" s="46"/>
      <c r="Z100" s="46"/>
      <c r="AA100" s="46"/>
      <c r="AB100" s="46"/>
      <c r="AC100" s="46"/>
      <c r="AD100" s="46"/>
      <c r="AE100" s="46"/>
    </row>
    <row r="101" spans="1:31" s="2" customFormat="1" ht="20.149999999999999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X101" s="46"/>
      <c r="Y101" s="46"/>
      <c r="Z101" s="46"/>
      <c r="AA101" s="46"/>
      <c r="AB101" s="46"/>
      <c r="AC101" s="46"/>
      <c r="AD101" s="46"/>
      <c r="AE101" s="46"/>
    </row>
    <row r="102" spans="1:31" s="2" customFormat="1" ht="20.149999999999999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X102" s="46"/>
      <c r="Y102" s="46"/>
      <c r="Z102" s="46"/>
      <c r="AA102" s="46"/>
      <c r="AB102" s="46"/>
      <c r="AC102" s="46"/>
      <c r="AD102" s="46"/>
      <c r="AE102" s="46"/>
    </row>
    <row r="103" spans="1:31" s="2" customFormat="1" ht="20.149999999999999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X103" s="46"/>
      <c r="Y103" s="46"/>
      <c r="Z103" s="46"/>
      <c r="AA103" s="46"/>
      <c r="AB103" s="46"/>
      <c r="AC103" s="46"/>
      <c r="AD103" s="46"/>
      <c r="AE103" s="46"/>
    </row>
    <row r="104" spans="1:31" s="2" customFormat="1" ht="20.149999999999999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X104" s="46"/>
      <c r="Y104" s="46"/>
      <c r="Z104" s="46"/>
      <c r="AA104" s="46"/>
      <c r="AB104" s="46"/>
      <c r="AC104" s="46"/>
      <c r="AD104" s="46"/>
      <c r="AE104" s="46"/>
    </row>
    <row r="105" spans="1:31" s="2" customFormat="1" ht="20.149999999999999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X105" s="46"/>
      <c r="Y105" s="46"/>
      <c r="Z105" s="46"/>
      <c r="AA105" s="46"/>
      <c r="AB105" s="46"/>
      <c r="AC105" s="46"/>
      <c r="AD105" s="46"/>
      <c r="AE105" s="46"/>
    </row>
    <row r="106" spans="1:31" s="2" customFormat="1" ht="20.149999999999999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X106" s="46"/>
      <c r="Y106" s="46"/>
      <c r="Z106" s="46"/>
      <c r="AA106" s="46"/>
      <c r="AB106" s="46"/>
      <c r="AC106" s="46"/>
      <c r="AD106" s="46"/>
      <c r="AE106" s="46"/>
    </row>
    <row r="107" spans="1:31" s="2" customFormat="1" ht="20.149999999999999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X107" s="46"/>
      <c r="Y107" s="46"/>
      <c r="Z107" s="46"/>
      <c r="AA107" s="46"/>
      <c r="AB107" s="46"/>
      <c r="AC107" s="46"/>
      <c r="AD107" s="46"/>
      <c r="AE107" s="46"/>
    </row>
    <row r="108" spans="1:31" s="2" customFormat="1" ht="20.149999999999999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X108" s="46"/>
      <c r="Y108" s="46"/>
      <c r="Z108" s="46"/>
      <c r="AA108" s="46"/>
      <c r="AB108" s="46"/>
      <c r="AC108" s="46"/>
      <c r="AD108" s="46"/>
      <c r="AE108" s="46"/>
    </row>
    <row r="109" spans="1:31" s="2" customFormat="1" ht="20.149999999999999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X109" s="46"/>
      <c r="Y109" s="46"/>
      <c r="Z109" s="46"/>
      <c r="AA109" s="46"/>
      <c r="AB109" s="46"/>
      <c r="AC109" s="46"/>
      <c r="AD109" s="46"/>
      <c r="AE109" s="46"/>
    </row>
    <row r="110" spans="1:31" s="2" customFormat="1" ht="20.149999999999999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X110" s="46"/>
      <c r="Y110" s="46"/>
      <c r="Z110" s="46"/>
      <c r="AA110" s="46"/>
      <c r="AB110" s="46"/>
      <c r="AC110" s="46"/>
      <c r="AD110" s="46"/>
      <c r="AE110" s="46"/>
    </row>
    <row r="111" spans="1:31" s="2" customFormat="1" ht="85.5" customHeight="1">
      <c r="X111" s="46"/>
      <c r="Y111" s="46"/>
      <c r="Z111" s="46"/>
      <c r="AA111" s="46"/>
      <c r="AB111" s="46"/>
      <c r="AC111" s="46"/>
      <c r="AD111" s="46"/>
      <c r="AE111" s="46"/>
    </row>
    <row r="112" spans="1:31" s="2" customFormat="1" ht="35.15" customHeight="1">
      <c r="X112" s="2" t="e">
        <f>#REF!/2</f>
        <v>#REF!</v>
      </c>
      <c r="Y112" s="2">
        <v>30000</v>
      </c>
      <c r="Z112" s="2" t="e">
        <f>IF((#REF!/2)&gt;=(Y112),Y112,X112)</f>
        <v>#REF!</v>
      </c>
      <c r="AA112" s="5" t="e">
        <f>#REF!-#REF!</f>
        <v>#REF!</v>
      </c>
    </row>
    <row r="113" spans="24:27" s="2" customFormat="1" ht="35.15" customHeight="1">
      <c r="X113" s="2" t="e">
        <f>#REF!/2</f>
        <v>#REF!</v>
      </c>
      <c r="Y113" s="2">
        <v>30000</v>
      </c>
      <c r="Z113" s="2" t="e">
        <f>IF((#REF!/2)&gt;=(Y113),Y113,X113)</f>
        <v>#REF!</v>
      </c>
      <c r="AA113" s="5" t="e">
        <f>#REF!-#REF!</f>
        <v>#REF!</v>
      </c>
    </row>
    <row r="114" spans="24:27" s="2" customFormat="1" ht="35.15" customHeight="1">
      <c r="X114" s="2" t="e">
        <f>#REF!/2</f>
        <v>#REF!</v>
      </c>
      <c r="Y114" s="2">
        <v>30000</v>
      </c>
      <c r="Z114" s="2" t="e">
        <f>IF((#REF!/2)&gt;=(Y114),Y114,X114)</f>
        <v>#REF!</v>
      </c>
      <c r="AA114" s="5" t="e">
        <f>#REF!-#REF!</f>
        <v>#REF!</v>
      </c>
    </row>
    <row r="115" spans="24:27" s="2" customFormat="1" ht="35.15" customHeight="1">
      <c r="X115" s="2" t="e">
        <f>#REF!/2</f>
        <v>#REF!</v>
      </c>
      <c r="Y115" s="2">
        <v>30000</v>
      </c>
      <c r="Z115" s="2" t="e">
        <f>IF((#REF!/2)&gt;=(Y115),Y115,X115)</f>
        <v>#REF!</v>
      </c>
      <c r="AA115" s="5" t="e">
        <f>#REF!-#REF!</f>
        <v>#REF!</v>
      </c>
    </row>
    <row r="116" spans="24:27" s="2" customFormat="1" ht="35.15" customHeight="1">
      <c r="X116" s="2" t="e">
        <f>#REF!/2</f>
        <v>#REF!</v>
      </c>
      <c r="Y116" s="2">
        <v>30000</v>
      </c>
      <c r="Z116" s="2" t="e">
        <f>IF((#REF!/2)&gt;=(Y116),Y116,X116)</f>
        <v>#REF!</v>
      </c>
      <c r="AA116" s="5" t="e">
        <f>#REF!-#REF!</f>
        <v>#REF!</v>
      </c>
    </row>
    <row r="117" spans="24:27" s="2" customFormat="1" ht="35.15" customHeight="1">
      <c r="X117" s="2" t="e">
        <f>#REF!/2</f>
        <v>#REF!</v>
      </c>
      <c r="Y117" s="2">
        <v>30000</v>
      </c>
      <c r="Z117" s="2" t="e">
        <f>IF((#REF!/2)&gt;=(Y117),Y117,X117)</f>
        <v>#REF!</v>
      </c>
      <c r="AA117" s="5" t="e">
        <f>#REF!-#REF!</f>
        <v>#REF!</v>
      </c>
    </row>
    <row r="118" spans="24:27" s="2" customFormat="1" ht="35.15" customHeight="1">
      <c r="X118" s="2" t="e">
        <f>#REF!/2</f>
        <v>#REF!</v>
      </c>
      <c r="Y118" s="2">
        <v>30000</v>
      </c>
      <c r="Z118" s="2" t="e">
        <f>IF((#REF!/2)&gt;=(Y118),Y118,X118)</f>
        <v>#REF!</v>
      </c>
      <c r="AA118" s="5" t="e">
        <f>#REF!-#REF!</f>
        <v>#REF!</v>
      </c>
    </row>
    <row r="119" spans="24:27" s="2" customFormat="1" ht="35.15" customHeight="1">
      <c r="X119" s="2" t="e">
        <f>#REF!/2</f>
        <v>#REF!</v>
      </c>
      <c r="Y119" s="2">
        <v>30000</v>
      </c>
      <c r="Z119" s="2" t="e">
        <f>IF((#REF!/2)&gt;=(Y119),Y119,X119)</f>
        <v>#REF!</v>
      </c>
      <c r="AA119" s="5" t="e">
        <f>#REF!-#REF!</f>
        <v>#REF!</v>
      </c>
    </row>
    <row r="120" spans="24:27" s="2" customFormat="1" ht="35.15" customHeight="1">
      <c r="X120" s="2" t="e">
        <f>#REF!/2</f>
        <v>#REF!</v>
      </c>
      <c r="Y120" s="2">
        <v>30000</v>
      </c>
      <c r="Z120" s="2" t="e">
        <f>IF((#REF!/2)&gt;=(Y120),Y120,X120)</f>
        <v>#REF!</v>
      </c>
      <c r="AA120" s="5" t="e">
        <f>#REF!-#REF!</f>
        <v>#REF!</v>
      </c>
    </row>
    <row r="121" spans="24:27" s="2" customFormat="1" ht="35.15" customHeight="1">
      <c r="X121" s="2" t="e">
        <f>#REF!/2</f>
        <v>#REF!</v>
      </c>
      <c r="Y121" s="2">
        <v>30000</v>
      </c>
      <c r="Z121" s="2" t="e">
        <f>IF((#REF!/2)&gt;=(Y121),Y121,X121)</f>
        <v>#REF!</v>
      </c>
      <c r="AA121" s="5" t="e">
        <f>#REF!-#REF!</f>
        <v>#REF!</v>
      </c>
    </row>
    <row r="122" spans="24:27" s="2" customFormat="1" ht="35.15" customHeight="1">
      <c r="X122" s="2" t="e">
        <f>#REF!/2</f>
        <v>#REF!</v>
      </c>
      <c r="Y122" s="2">
        <v>30000</v>
      </c>
      <c r="Z122" s="2" t="e">
        <f>IF((#REF!/2)&gt;=(Y122),Y122,X122)</f>
        <v>#REF!</v>
      </c>
      <c r="AA122" s="5" t="e">
        <f>#REF!-#REF!</f>
        <v>#REF!</v>
      </c>
    </row>
    <row r="123" spans="24:27" s="2" customFormat="1" ht="35.15" customHeight="1">
      <c r="X123" s="2" t="e">
        <f>#REF!/2</f>
        <v>#REF!</v>
      </c>
      <c r="Y123" s="2">
        <v>30000</v>
      </c>
      <c r="Z123" s="2" t="e">
        <f>IF((#REF!/2)&gt;=(Y123),Y123,X123)</f>
        <v>#REF!</v>
      </c>
      <c r="AA123" s="5" t="e">
        <f>#REF!-#REF!</f>
        <v>#REF!</v>
      </c>
    </row>
    <row r="124" spans="24:27" s="2" customFormat="1" ht="35.15" customHeight="1">
      <c r="AA124" s="5"/>
    </row>
    <row r="125" spans="24:27" s="2" customFormat="1" ht="20.149999999999999" customHeight="1"/>
    <row r="126" spans="24:27" s="2" customFormat="1" ht="29.25" customHeight="1"/>
    <row r="127" spans="24:27" s="2" customFormat="1" ht="25.5" customHeight="1"/>
    <row r="128" spans="24:27" s="2" customFormat="1" ht="20.149999999999999" customHeight="1"/>
    <row r="129" s="2" customFormat="1" ht="20.149999999999999" customHeight="1"/>
    <row r="130" s="2" customFormat="1" ht="20.149999999999999" customHeight="1"/>
    <row r="131" s="2" customFormat="1" ht="20.149999999999999" customHeight="1"/>
    <row r="132" s="2" customFormat="1" ht="20.149999999999999" customHeight="1"/>
    <row r="133" s="2" customFormat="1" ht="17.25" customHeigh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pans="1:22" s="2" customFormat="1"/>
    <row r="546" spans="1:22" s="2" customFormat="1"/>
    <row r="547" spans="1:22" s="2" customFormat="1"/>
    <row r="548" spans="1:22" s="2" customFormat="1"/>
    <row r="549" spans="1:22" s="2" customFormat="1"/>
    <row r="550" spans="1:22" s="2" customFormat="1"/>
    <row r="551" spans="1:22" s="2" customFormat="1"/>
    <row r="552" spans="1:22" s="2" customFormat="1"/>
    <row r="553" spans="1:22" s="2" customFormat="1"/>
    <row r="554" spans="1:22" s="2" customFormat="1"/>
    <row r="555" spans="1:22" s="2" customFormat="1"/>
    <row r="556" spans="1:22" s="2" customFormat="1"/>
    <row r="557" spans="1:22" s="2" customFormat="1"/>
    <row r="558" spans="1:22" s="2" customFormat="1"/>
    <row r="559" spans="1:22" s="2" customFormat="1"/>
    <row r="560" spans="1:22" s="2" customForma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</row>
    <row r="561" spans="1:22" s="2" customForma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</row>
    <row r="562" spans="1:22" s="2" customForma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</row>
    <row r="563" spans="1:22" s="2" customForma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</row>
    <row r="564" spans="1:22" s="2" customForma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</row>
    <row r="565" spans="1:22" s="2" customForma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</row>
    <row r="566" spans="1:22" s="2" customForma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</row>
    <row r="567" spans="1:22" s="2" customForma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</row>
    <row r="568" spans="1:22" s="2" customForma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</row>
    <row r="569" spans="1:22" s="2" customForma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</row>
    <row r="570" spans="1:22" s="2" customForma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</row>
    <row r="571" spans="1:22" s="2" customForma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</row>
    <row r="572" spans="1:22" s="2" customForma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</row>
    <row r="573" spans="1:22" s="2" customForma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</row>
    <row r="574" spans="1:22" s="2" customForma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</row>
    <row r="575" spans="1:22" s="2" customForma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</row>
    <row r="576" spans="1:22" s="2" customForma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</row>
    <row r="577" spans="1:22" s="2" customForma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</row>
    <row r="578" spans="1:22" s="2" customForma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</row>
    <row r="579" spans="1:22" s="2" customForma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</row>
    <row r="580" spans="1:22" s="2" customForma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</row>
    <row r="581" spans="1:22" s="2" customForma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</row>
  </sheetData>
  <mergeCells count="138">
    <mergeCell ref="D97:F97"/>
    <mergeCell ref="G97:J97"/>
    <mergeCell ref="K97:N97"/>
    <mergeCell ref="O97:R97"/>
    <mergeCell ref="B91:D91"/>
    <mergeCell ref="D95:F95"/>
    <mergeCell ref="G95:J95"/>
    <mergeCell ref="K95:N95"/>
    <mergeCell ref="O95:R95"/>
    <mergeCell ref="D96:F96"/>
    <mergeCell ref="G96:J96"/>
    <mergeCell ref="K96:N96"/>
    <mergeCell ref="O96:R96"/>
    <mergeCell ref="D88:F88"/>
    <mergeCell ref="G88:J88"/>
    <mergeCell ref="K88:N88"/>
    <mergeCell ref="O88:R88"/>
    <mergeCell ref="B5:P6"/>
    <mergeCell ref="D82:R84"/>
    <mergeCell ref="D86:F86"/>
    <mergeCell ref="G86:J86"/>
    <mergeCell ref="K86:N86"/>
    <mergeCell ref="O86:R86"/>
    <mergeCell ref="D87:F87"/>
    <mergeCell ref="G87:J87"/>
    <mergeCell ref="K87:N87"/>
    <mergeCell ref="O87:R87"/>
    <mergeCell ref="D77:F77"/>
    <mergeCell ref="G77:J77"/>
    <mergeCell ref="K77:N77"/>
    <mergeCell ref="O77:R77"/>
    <mergeCell ref="D78:F78"/>
    <mergeCell ref="G78:J78"/>
    <mergeCell ref="K78:N78"/>
    <mergeCell ref="O78:R78"/>
    <mergeCell ref="B74:I74"/>
    <mergeCell ref="J74:O74"/>
    <mergeCell ref="D76:F76"/>
    <mergeCell ref="G76:J76"/>
    <mergeCell ref="K76:N76"/>
    <mergeCell ref="O76:R76"/>
    <mergeCell ref="D65:R67"/>
    <mergeCell ref="B71:I71"/>
    <mergeCell ref="J71:O71"/>
    <mergeCell ref="B72:I72"/>
    <mergeCell ref="J72:O72"/>
    <mergeCell ref="B73:I73"/>
    <mergeCell ref="J73:O73"/>
    <mergeCell ref="D60:F60"/>
    <mergeCell ref="G60:J60"/>
    <mergeCell ref="K60:N60"/>
    <mergeCell ref="O60:R60"/>
    <mergeCell ref="D61:F61"/>
    <mergeCell ref="G61:J61"/>
    <mergeCell ref="K61:N61"/>
    <mergeCell ref="O61:R61"/>
    <mergeCell ref="M54:N54"/>
    <mergeCell ref="O54:R54"/>
    <mergeCell ref="M55:N55"/>
    <mergeCell ref="O55:R55"/>
    <mergeCell ref="D59:F59"/>
    <mergeCell ref="G59:J59"/>
    <mergeCell ref="K59:N59"/>
    <mergeCell ref="O59:R59"/>
    <mergeCell ref="B48:F48"/>
    <mergeCell ref="C52:K52"/>
    <mergeCell ref="L52:N52"/>
    <mergeCell ref="O52:S52"/>
    <mergeCell ref="M53:N53"/>
    <mergeCell ref="O53:R53"/>
    <mergeCell ref="D44:F44"/>
    <mergeCell ref="G44:J44"/>
    <mergeCell ref="K44:N44"/>
    <mergeCell ref="O44:R44"/>
    <mergeCell ref="D45:F45"/>
    <mergeCell ref="G45:J45"/>
    <mergeCell ref="K45:N45"/>
    <mergeCell ref="O45:R45"/>
    <mergeCell ref="D35:F35"/>
    <mergeCell ref="G35:J35"/>
    <mergeCell ref="K35:N35"/>
    <mergeCell ref="O35:R35"/>
    <mergeCell ref="B37:F37"/>
    <mergeCell ref="D43:F43"/>
    <mergeCell ref="G43:J43"/>
    <mergeCell ref="K43:N43"/>
    <mergeCell ref="O43:R43"/>
    <mergeCell ref="D33:F33"/>
    <mergeCell ref="G33:J33"/>
    <mergeCell ref="K33:N33"/>
    <mergeCell ref="O33:R33"/>
    <mergeCell ref="D34:F34"/>
    <mergeCell ref="G34:J34"/>
    <mergeCell ref="K34:N34"/>
    <mergeCell ref="O34:R34"/>
    <mergeCell ref="D30:L30"/>
    <mergeCell ref="M30:N30"/>
    <mergeCell ref="P30:Q30"/>
    <mergeCell ref="D31:L31"/>
    <mergeCell ref="M31:N31"/>
    <mergeCell ref="P31:Q31"/>
    <mergeCell ref="O18:R18"/>
    <mergeCell ref="D28:L28"/>
    <mergeCell ref="M28:N28"/>
    <mergeCell ref="P28:Q28"/>
    <mergeCell ref="D29:L29"/>
    <mergeCell ref="M29:N29"/>
    <mergeCell ref="P29:Q29"/>
    <mergeCell ref="D26:L26"/>
    <mergeCell ref="M26:N26"/>
    <mergeCell ref="P26:Q26"/>
    <mergeCell ref="D27:L27"/>
    <mergeCell ref="M27:N27"/>
    <mergeCell ref="P27:Q27"/>
    <mergeCell ref="A3:U3"/>
    <mergeCell ref="T5:U5"/>
    <mergeCell ref="X5:AE111"/>
    <mergeCell ref="T6:U6"/>
    <mergeCell ref="D12:R14"/>
    <mergeCell ref="D16:F16"/>
    <mergeCell ref="G16:J16"/>
    <mergeCell ref="K16:N16"/>
    <mergeCell ref="O16:R16"/>
    <mergeCell ref="D17:F17"/>
    <mergeCell ref="B20:F20"/>
    <mergeCell ref="B23:M23"/>
    <mergeCell ref="B24:B25"/>
    <mergeCell ref="C24:C25"/>
    <mergeCell ref="D24:L25"/>
    <mergeCell ref="M24:R24"/>
    <mergeCell ref="M25:O25"/>
    <mergeCell ref="P25:R25"/>
    <mergeCell ref="G17:J17"/>
    <mergeCell ref="K17:N17"/>
    <mergeCell ref="O17:R17"/>
    <mergeCell ref="D18:F18"/>
    <mergeCell ref="G18:J18"/>
    <mergeCell ref="K18:N18"/>
  </mergeCells>
  <phoneticPr fontId="8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rowBreaks count="1" manualBreakCount="1">
    <brk id="4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第１０号様式</vt:lpstr>
      <vt:lpstr>第１０号様式!Print_Area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2026-01-07T23:37:46Z</dcterms:modified>
</cp:coreProperties>
</file>