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保健福祉システム課\01_福祉総合情報システム\2025年度\07_契約\06_帳票印刷・封入封緘\03_封筒・納付書配送（１次システム）\☆R7.10月契約に向けて\08）予算執行伺\入札関係\"/>
    </mc:Choice>
  </mc:AlternateContent>
  <bookViews>
    <workbookView xWindow="0" yWindow="0" windowWidth="15108" windowHeight="3276" tabRatio="734"/>
  </bookViews>
  <sheets>
    <sheet name="入札（見積）額内訳表" sheetId="2" r:id="rId1"/>
    <sheet name="帳票種別合算額（自動計算）" sheetId="4" r:id="rId2"/>
    <sheet name="費目別金額明細（自動計算）" sheetId="5" r:id="rId3"/>
  </sheets>
  <definedNames>
    <definedName name="_xlnm.Print_Area" localSheetId="1">'帳票種別合算額（自動計算）'!$A$1:$B$18</definedName>
    <definedName name="_xlnm.Print_Area" localSheetId="0">'入札（見積）額内訳表'!$A$1:$F$157</definedName>
    <definedName name="_xlnm.Print_Area" localSheetId="2">'費目別金額明細（自動計算）'!$A$1:$F$6</definedName>
    <definedName name="_xlnm.Print_Titles" localSheetId="0">'入札（見積）額内訳表'!$7:$7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6" i="2" l="1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54" i="2" l="1"/>
  <c r="B4" i="4" l="1"/>
  <c r="B7" i="4"/>
  <c r="B5" i="4"/>
  <c r="B16" i="4"/>
  <c r="B14" i="4"/>
  <c r="B13" i="4"/>
  <c r="B12" i="4"/>
  <c r="D5" i="5" s="1"/>
  <c r="E5" i="5" s="1"/>
  <c r="F5" i="5" s="1"/>
  <c r="B11" i="4"/>
  <c r="B9" i="4"/>
  <c r="B18" i="4"/>
  <c r="B17" i="4"/>
  <c r="B10" i="4"/>
  <c r="B8" i="4"/>
  <c r="B6" i="4"/>
  <c r="B15" i="4"/>
  <c r="B3" i="4"/>
  <c r="D3" i="5" l="1"/>
  <c r="D4" i="5"/>
  <c r="E4" i="5" s="1"/>
  <c r="F4" i="5" s="1"/>
  <c r="D6" i="5"/>
  <c r="E6" i="5" s="1"/>
  <c r="F6" i="5" s="1"/>
  <c r="D8" i="5" l="1"/>
  <c r="E3" i="5"/>
  <c r="E8" i="5" s="1"/>
  <c r="F3" i="5" l="1"/>
  <c r="F8" i="5" s="1"/>
</calcChain>
</file>

<file path=xl/sharedStrings.xml><?xml version="1.0" encoding="utf-8"?>
<sst xmlns="http://schemas.openxmlformats.org/spreadsheetml/2006/main" count="362" uniqueCount="121">
  <si>
    <t>汎用封筒（長３変形）後納＋区内特別  アドヘア</t>
    <phoneticPr fontId="5"/>
  </si>
  <si>
    <t>枚</t>
  </si>
  <si>
    <t>汎用封筒（長３変形）後納  アドヘア</t>
    <phoneticPr fontId="5"/>
  </si>
  <si>
    <t>汎用封筒（長３変形）なし  アドヘア</t>
    <phoneticPr fontId="5"/>
  </si>
  <si>
    <t>角型20号　後納  アドヘア</t>
    <phoneticPr fontId="5"/>
  </si>
  <si>
    <t>配送作業</t>
    <phoneticPr fontId="5"/>
  </si>
  <si>
    <t>回</t>
  </si>
  <si>
    <t>汎用封筒（長３変形）後納＋区内特別 アラビア</t>
    <phoneticPr fontId="5"/>
  </si>
  <si>
    <t>汎用封筒（長３変形）後納　アラビア</t>
    <phoneticPr fontId="5"/>
  </si>
  <si>
    <t>納入通知書（緑）事前持込（作製のみ）分</t>
    <rPh sb="8" eb="10">
      <t>ジゼン</t>
    </rPh>
    <rPh sb="10" eb="11">
      <t>モ</t>
    </rPh>
    <rPh sb="11" eb="12">
      <t>コ</t>
    </rPh>
    <rPh sb="13" eb="15">
      <t>サクセイ</t>
    </rPh>
    <rPh sb="18" eb="19">
      <t>ブン</t>
    </rPh>
    <phoneticPr fontId="5"/>
  </si>
  <si>
    <t>チラシＡ①</t>
    <phoneticPr fontId="5"/>
  </si>
  <si>
    <t>チラシＢ</t>
    <phoneticPr fontId="5"/>
  </si>
  <si>
    <t>件</t>
  </si>
  <si>
    <t>引き抜き作業</t>
    <rPh sb="0" eb="1">
      <t>ヒ</t>
    </rPh>
    <rPh sb="2" eb="3">
      <t>ヌ</t>
    </rPh>
    <rPh sb="4" eb="6">
      <t>サギョウ</t>
    </rPh>
    <phoneticPr fontId="5"/>
  </si>
  <si>
    <t>2-(1)介護保険暫定賦課</t>
    <phoneticPr fontId="1"/>
  </si>
  <si>
    <t>汎用封筒（長３変形）後納＋区内特別　アラビア</t>
    <phoneticPr fontId="5"/>
  </si>
  <si>
    <t>納入通知書（青）事前持込（作製のみ）分</t>
    <rPh sb="6" eb="7">
      <t>アオ</t>
    </rPh>
    <rPh sb="8" eb="10">
      <t>ジゼン</t>
    </rPh>
    <rPh sb="10" eb="11">
      <t>モ</t>
    </rPh>
    <rPh sb="11" eb="12">
      <t>コ</t>
    </rPh>
    <rPh sb="13" eb="15">
      <t>サクセイ</t>
    </rPh>
    <rPh sb="18" eb="19">
      <t>ブン</t>
    </rPh>
    <phoneticPr fontId="5"/>
  </si>
  <si>
    <t>チラシＤ</t>
    <phoneticPr fontId="5"/>
  </si>
  <si>
    <t>チラシＥ</t>
    <phoneticPr fontId="5"/>
  </si>
  <si>
    <t>口座振替依頼書</t>
    <rPh sb="0" eb="7">
      <t>コウザフリカエイライショ</t>
    </rPh>
    <phoneticPr fontId="5"/>
  </si>
  <si>
    <t>封入封緘作業①（口座振替なし）</t>
    <rPh sb="8" eb="10">
      <t>コウザ</t>
    </rPh>
    <rPh sb="10" eb="12">
      <t>フリカエ</t>
    </rPh>
    <phoneticPr fontId="5"/>
  </si>
  <si>
    <t>封入封緘作業②（口座振替あり）</t>
    <rPh sb="8" eb="10">
      <t>コウザ</t>
    </rPh>
    <rPh sb="10" eb="12">
      <t>フリカエ</t>
    </rPh>
    <phoneticPr fontId="5"/>
  </si>
  <si>
    <t>2-(2)介護保険確定賦課</t>
    <phoneticPr fontId="1"/>
  </si>
  <si>
    <t>チラシＣ</t>
    <phoneticPr fontId="5"/>
  </si>
  <si>
    <t>2-(4)介護保険更正賦課</t>
    <phoneticPr fontId="1"/>
  </si>
  <si>
    <t>2-(5)介護保険料納入通知書（仮徴収額変更）</t>
    <phoneticPr fontId="1"/>
  </si>
  <si>
    <t>納入通知書</t>
    <phoneticPr fontId="5"/>
  </si>
  <si>
    <t>チラシＡ</t>
    <phoneticPr fontId="5"/>
  </si>
  <si>
    <t>2-(6)介護保険年間納付済み額お知らせ</t>
    <phoneticPr fontId="1"/>
  </si>
  <si>
    <t>チラシ</t>
    <phoneticPr fontId="5"/>
  </si>
  <si>
    <t>2-(7)介護保険料 特徴開始のお知らせ</t>
    <phoneticPr fontId="1"/>
  </si>
  <si>
    <t>2-(8)介護保険料 督促状兼納付書</t>
    <phoneticPr fontId="1"/>
  </si>
  <si>
    <t>印字作業（高額合算決定通知書）</t>
    <rPh sb="5" eb="7">
      <t>コウガク</t>
    </rPh>
    <rPh sb="7" eb="9">
      <t>ガッサン</t>
    </rPh>
    <rPh sb="9" eb="11">
      <t>ケッテイ</t>
    </rPh>
    <rPh sb="11" eb="14">
      <t>ツウチショ</t>
    </rPh>
    <phoneticPr fontId="5"/>
  </si>
  <si>
    <t>2-(9)介護保険 高額医療合算介護（予防）サービス費支給（不支給）決定通知書</t>
    <phoneticPr fontId="1"/>
  </si>
  <si>
    <t>2-(10)介護保険 高額介護（予防）サービス費支給（不支給）決定通知書</t>
    <phoneticPr fontId="1"/>
  </si>
  <si>
    <t>印字作業（高額介護決定通知書）</t>
    <rPh sb="5" eb="7">
      <t>コウガク</t>
    </rPh>
    <rPh sb="7" eb="9">
      <t>カイゴ</t>
    </rPh>
    <rPh sb="9" eb="11">
      <t>ケッテイ</t>
    </rPh>
    <rPh sb="11" eb="14">
      <t>ツウチショ</t>
    </rPh>
    <phoneticPr fontId="5"/>
  </si>
  <si>
    <t>介護保険負担割合証</t>
    <rPh sb="0" eb="2">
      <t>カイゴ</t>
    </rPh>
    <rPh sb="2" eb="4">
      <t>ホケン</t>
    </rPh>
    <rPh sb="4" eb="6">
      <t>フタン</t>
    </rPh>
    <rPh sb="6" eb="8">
      <t>ワリアイ</t>
    </rPh>
    <rPh sb="8" eb="9">
      <t>ショウ</t>
    </rPh>
    <phoneticPr fontId="5"/>
  </si>
  <si>
    <t>同封チラシＡ（封入用）</t>
    <rPh sb="0" eb="2">
      <t>ドウフウ</t>
    </rPh>
    <rPh sb="7" eb="9">
      <t>フウニュウ</t>
    </rPh>
    <rPh sb="9" eb="10">
      <t>ヨウ</t>
    </rPh>
    <phoneticPr fontId="5"/>
  </si>
  <si>
    <t>同封チラシＢ（封入用）</t>
    <rPh sb="0" eb="2">
      <t>ドウフウ</t>
    </rPh>
    <rPh sb="7" eb="9">
      <t>フウニュウ</t>
    </rPh>
    <rPh sb="9" eb="10">
      <t>ヨウ</t>
    </rPh>
    <phoneticPr fontId="5"/>
  </si>
  <si>
    <t>印字作業（負担割合証）</t>
    <rPh sb="5" eb="7">
      <t>フタン</t>
    </rPh>
    <rPh sb="7" eb="9">
      <t>ワリアイ</t>
    </rPh>
    <rPh sb="9" eb="10">
      <t>ショウ</t>
    </rPh>
    <phoneticPr fontId="5"/>
  </si>
  <si>
    <t>2-(11)介護保険負担割合</t>
    <phoneticPr fontId="1"/>
  </si>
  <si>
    <t>広報チラシＣ</t>
    <phoneticPr fontId="5"/>
  </si>
  <si>
    <t>広報チラシＤ</t>
    <phoneticPr fontId="5"/>
  </si>
  <si>
    <t>広報チラシＥ</t>
    <phoneticPr fontId="5"/>
  </si>
  <si>
    <t>広報チラシＦ</t>
    <phoneticPr fontId="5"/>
  </si>
  <si>
    <t>3-(1)生活保護 保護決定通知書等</t>
    <phoneticPr fontId="1"/>
  </si>
  <si>
    <t>督促状兼納付書</t>
    <rPh sb="0" eb="3">
      <t>トクソクジョウ</t>
    </rPh>
    <rPh sb="3" eb="4">
      <t>ケン</t>
    </rPh>
    <rPh sb="4" eb="7">
      <t>ノウフショ</t>
    </rPh>
    <phoneticPr fontId="5"/>
  </si>
  <si>
    <t>3-(2)生活保護 督促状</t>
    <phoneticPr fontId="1"/>
  </si>
  <si>
    <t>印字作業（催告書）現年</t>
    <rPh sb="9" eb="11">
      <t>ゲンネン</t>
    </rPh>
    <phoneticPr fontId="5"/>
  </si>
  <si>
    <t>印字作業（催告書）過年</t>
    <rPh sb="9" eb="11">
      <t>カネン</t>
    </rPh>
    <phoneticPr fontId="5"/>
  </si>
  <si>
    <t>3-(3)生活保護 催告書</t>
    <phoneticPr fontId="1"/>
  </si>
  <si>
    <t>単位</t>
    <rPh sb="0" eb="2">
      <t>タンイ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</si>
  <si>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</si>
  <si>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帳票種別</t>
    <rPh sb="0" eb="2">
      <t>チョウヒョウ</t>
    </rPh>
    <rPh sb="2" eb="4">
      <t>シュベツ</t>
    </rPh>
    <phoneticPr fontId="1"/>
  </si>
  <si>
    <t>小計（税抜）</t>
    <rPh sb="0" eb="1">
      <t>ショウ</t>
    </rPh>
    <rPh sb="1" eb="2">
      <t>ケイ</t>
    </rPh>
    <rPh sb="3" eb="5">
      <t>ゼイヌキ</t>
    </rPh>
    <phoneticPr fontId="1"/>
  </si>
  <si>
    <t>帳票種別名</t>
    <rPh sb="0" eb="2">
      <t>チョウヒョウ</t>
    </rPh>
    <rPh sb="2" eb="4">
      <t>シュベツ</t>
    </rPh>
    <rPh sb="4" eb="5">
      <t>メイ</t>
    </rPh>
    <phoneticPr fontId="1"/>
  </si>
  <si>
    <t>福祉総合情報システム事業費</t>
    <phoneticPr fontId="5"/>
  </si>
  <si>
    <t>賦課徴収経費</t>
    <phoneticPr fontId="5"/>
  </si>
  <si>
    <t>納付適正化経費</t>
    <phoneticPr fontId="5"/>
  </si>
  <si>
    <t>給付適正化経費</t>
    <phoneticPr fontId="5"/>
  </si>
  <si>
    <t>一般会計</t>
    <rPh sb="0" eb="2">
      <t>イッパン</t>
    </rPh>
    <rPh sb="2" eb="4">
      <t>カイケイ</t>
    </rPh>
    <phoneticPr fontId="5"/>
  </si>
  <si>
    <t>介護保険事業
特別会計</t>
    <rPh sb="0" eb="2">
      <t>カイゴ</t>
    </rPh>
    <rPh sb="2" eb="4">
      <t>ホケン</t>
    </rPh>
    <rPh sb="4" eb="6">
      <t>ジギョウ</t>
    </rPh>
    <rPh sb="7" eb="9">
      <t>トクベツ</t>
    </rPh>
    <rPh sb="9" eb="11">
      <t>カイケイ</t>
    </rPh>
    <phoneticPr fontId="5"/>
  </si>
  <si>
    <t>会計種別</t>
    <rPh sb="0" eb="2">
      <t>カイケイ</t>
    </rPh>
    <rPh sb="2" eb="4">
      <t>シュベツ</t>
    </rPh>
    <phoneticPr fontId="1"/>
  </si>
  <si>
    <t>費目</t>
    <rPh sb="0" eb="2">
      <t>ヒモク</t>
    </rPh>
    <phoneticPr fontId="1"/>
  </si>
  <si>
    <t>対象帳票</t>
    <rPh sb="0" eb="2">
      <t>タイショウ</t>
    </rPh>
    <rPh sb="2" eb="4">
      <t>チョウヒョウ</t>
    </rPh>
    <phoneticPr fontId="1"/>
  </si>
  <si>
    <t>1（一般）、3（1）、3（2）、3（3）</t>
    <rPh sb="2" eb="4">
      <t>イッパン</t>
    </rPh>
    <phoneticPr fontId="10"/>
  </si>
  <si>
    <t>1（介護）、2（1）、2（2）、2（3）、2（4）、
2（5）、2（6）、2（7）</t>
    <rPh sb="2" eb="4">
      <t>カイゴ</t>
    </rPh>
    <phoneticPr fontId="10"/>
  </si>
  <si>
    <t>2（8）</t>
    <phoneticPr fontId="10"/>
  </si>
  <si>
    <t>2（9）、2（10）、2（11）</t>
    <phoneticPr fontId="10"/>
  </si>
  <si>
    <t>納付書（自庁発行用）</t>
    <phoneticPr fontId="5"/>
  </si>
  <si>
    <t>納入通知書（緑）</t>
    <phoneticPr fontId="5"/>
  </si>
  <si>
    <t>納付書</t>
    <phoneticPr fontId="5"/>
  </si>
  <si>
    <t>チラシＡ②</t>
    <phoneticPr fontId="5"/>
  </si>
  <si>
    <t>チラシＡ③</t>
    <phoneticPr fontId="5"/>
  </si>
  <si>
    <t>チラシＡ④</t>
    <phoneticPr fontId="5"/>
  </si>
  <si>
    <t>印字作業（納入通知書）</t>
    <phoneticPr fontId="5"/>
  </si>
  <si>
    <t>印字作業（納付書）</t>
    <phoneticPr fontId="5"/>
  </si>
  <si>
    <t>封入封緘作業</t>
    <phoneticPr fontId="5"/>
  </si>
  <si>
    <t>納入通知書（青）</t>
    <phoneticPr fontId="5"/>
  </si>
  <si>
    <t>チラシＡ⑤</t>
    <phoneticPr fontId="5"/>
  </si>
  <si>
    <t>納入通知書（茶）</t>
    <phoneticPr fontId="5"/>
  </si>
  <si>
    <t>チラシＡ①暫定期用</t>
    <phoneticPr fontId="5"/>
  </si>
  <si>
    <t>チラシＡ②本算定期用</t>
    <phoneticPr fontId="5"/>
  </si>
  <si>
    <t>圧着加工作業</t>
    <phoneticPr fontId="5"/>
  </si>
  <si>
    <t>印字作業（特徴開始のお知らせ）</t>
    <phoneticPr fontId="5"/>
  </si>
  <si>
    <t>督促状兼納付書</t>
    <phoneticPr fontId="5"/>
  </si>
  <si>
    <t>印字作業（督促状兼納付書）</t>
    <phoneticPr fontId="5"/>
  </si>
  <si>
    <t>印字作業（保護決定通知書）</t>
    <phoneticPr fontId="5"/>
  </si>
  <si>
    <t>印字作業（保護決定通知書控え）</t>
    <phoneticPr fontId="5"/>
  </si>
  <si>
    <t>広報チラシＡ</t>
    <phoneticPr fontId="5"/>
  </si>
  <si>
    <t>広報チラシＢ</t>
    <phoneticPr fontId="5"/>
  </si>
  <si>
    <t>印字作業（督促状）</t>
    <phoneticPr fontId="5"/>
  </si>
  <si>
    <t>費目別金額明細</t>
    <rPh sb="0" eb="2">
      <t>ヒモク</t>
    </rPh>
    <rPh sb="2" eb="3">
      <t>ベツ</t>
    </rPh>
    <rPh sb="3" eb="5">
      <t>キンガク</t>
    </rPh>
    <rPh sb="5" eb="7">
      <t>メイサイ</t>
    </rPh>
    <phoneticPr fontId="1"/>
  </si>
  <si>
    <t>2-(3)介護保険料 納付書（12月送付）</t>
    <phoneticPr fontId="1"/>
  </si>
  <si>
    <t>作業内容等項目名</t>
    <rPh sb="0" eb="2">
      <t>サギョウ</t>
    </rPh>
    <rPh sb="2" eb="4">
      <t>ナイヨウ</t>
    </rPh>
    <rPh sb="4" eb="5">
      <t>トウ</t>
    </rPh>
    <rPh sb="5" eb="7">
      <t>コウモク</t>
    </rPh>
    <rPh sb="7" eb="8">
      <t>メイ</t>
    </rPh>
    <phoneticPr fontId="1"/>
  </si>
  <si>
    <t>件数</t>
    <rPh sb="0" eb="2">
      <t>ケンスウ</t>
    </rPh>
    <phoneticPr fontId="1"/>
  </si>
  <si>
    <t>入札（見積）額内訳表</t>
    <rPh sb="0" eb="2">
      <t>ニュウサツ</t>
    </rPh>
    <rPh sb="3" eb="5">
      <t>ミツモリ</t>
    </rPh>
    <rPh sb="6" eb="7">
      <t>ガク</t>
    </rPh>
    <rPh sb="7" eb="9">
      <t>ウチワケ</t>
    </rPh>
    <rPh sb="9" eb="10">
      <t>ヒョウ</t>
    </rPh>
    <phoneticPr fontId="1"/>
  </si>
  <si>
    <t>帳票種別合算額（税抜）</t>
    <rPh sb="0" eb="2">
      <t>チョウヒョウ</t>
    </rPh>
    <rPh sb="2" eb="4">
      <t>シュベツ</t>
    </rPh>
    <rPh sb="4" eb="6">
      <t>ガッサン</t>
    </rPh>
    <rPh sb="6" eb="7">
      <t>ガク</t>
    </rPh>
    <rPh sb="7" eb="8">
      <t>ゴウケイ</t>
    </rPh>
    <rPh sb="8" eb="9">
      <t>ゼイ</t>
    </rPh>
    <rPh sb="9" eb="10">
      <t>ヌ</t>
    </rPh>
    <phoneticPr fontId="1"/>
  </si>
  <si>
    <t>帳票種別合算額</t>
    <rPh sb="0" eb="2">
      <t>チョウヒョウ</t>
    </rPh>
    <rPh sb="2" eb="4">
      <t>シュベツ</t>
    </rPh>
    <rPh sb="4" eb="6">
      <t>ガッサン</t>
    </rPh>
    <rPh sb="6" eb="7">
      <t>ガク</t>
    </rPh>
    <phoneticPr fontId="1"/>
  </si>
  <si>
    <t>自動計算列</t>
    <rPh sb="0" eb="2">
      <t>ジドウ</t>
    </rPh>
    <rPh sb="2" eb="4">
      <t>ケイサン</t>
    </rPh>
    <rPh sb="4" eb="5">
      <t>レツ</t>
    </rPh>
    <phoneticPr fontId="1"/>
  </si>
  <si>
    <t>入力列</t>
    <rPh sb="0" eb="2">
      <t>ニュウリョク</t>
    </rPh>
    <rPh sb="2" eb="3">
      <t>レツ</t>
    </rPh>
    <phoneticPr fontId="1"/>
  </si>
  <si>
    <t>費目別合計（税抜）</t>
    <rPh sb="0" eb="2">
      <t>ヒモク</t>
    </rPh>
    <rPh sb="2" eb="3">
      <t>ベツ</t>
    </rPh>
    <rPh sb="3" eb="5">
      <t>ゴウケイ</t>
    </rPh>
    <rPh sb="6" eb="7">
      <t>ゼイ</t>
    </rPh>
    <rPh sb="7" eb="8">
      <t>ヌ</t>
    </rPh>
    <phoneticPr fontId="1"/>
  </si>
  <si>
    <t>費目別合計（税込）</t>
    <rPh sb="0" eb="2">
      <t>ヒモク</t>
    </rPh>
    <rPh sb="2" eb="3">
      <t>ベツ</t>
    </rPh>
    <rPh sb="3" eb="5">
      <t>ゴウケイ</t>
    </rPh>
    <rPh sb="6" eb="8">
      <t>ゼイコ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</si>
  <si>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</si>
  <si>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合計</t>
    <rPh sb="0" eb="2">
      <t>ゴウケイ</t>
    </rPh>
    <phoneticPr fontId="1"/>
  </si>
  <si>
    <t>※入札（見積）書には税抜金額を記入すること</t>
    <rPh sb="1" eb="3">
      <t>ニュウサツ</t>
    </rPh>
    <rPh sb="4" eb="6">
      <t>ミツモリ</t>
    </rPh>
    <rPh sb="7" eb="8">
      <t>ショ</t>
    </rPh>
    <rPh sb="10" eb="11">
      <t>ゼイ</t>
    </rPh>
    <rPh sb="11" eb="12">
      <t>ヌ</t>
    </rPh>
    <rPh sb="12" eb="14">
      <t>キンガク</t>
    </rPh>
    <rPh sb="15" eb="17">
      <t>キニュウ</t>
    </rPh>
    <phoneticPr fontId="1"/>
  </si>
  <si>
    <t>1 封入封緘使用外封筒等（一般）</t>
    <phoneticPr fontId="1"/>
  </si>
  <si>
    <t>2-(6)介護保険年間納付済額のお知らせ</t>
    <phoneticPr fontId="1"/>
  </si>
  <si>
    <t>年間納付済額のお知らせ（口座振替済通知書あり）</t>
    <phoneticPr fontId="5"/>
  </si>
  <si>
    <t>年間納付済額のお知らせ（口座振替済通知書なし）</t>
    <phoneticPr fontId="5"/>
  </si>
  <si>
    <t>印字作業（年間納付済額のお知らせ）口振あり</t>
    <rPh sb="17" eb="19">
      <t>コウフリ</t>
    </rPh>
    <phoneticPr fontId="5"/>
  </si>
  <si>
    <t>印字作業（年間納付済額のお知らせ）口振なし</t>
    <rPh sb="17" eb="19">
      <t>コウフリ</t>
    </rPh>
    <phoneticPr fontId="5"/>
  </si>
  <si>
    <t>1 封入封緘使用外封筒等（介護）
※配送は一般と同時に行うため、
これに伴う作業は一般に含む</t>
    <rPh sb="19" eb="21">
      <t>ハイソウ</t>
    </rPh>
    <rPh sb="22" eb="24">
      <t>イッパン</t>
    </rPh>
    <rPh sb="25" eb="27">
      <t>ドウジ</t>
    </rPh>
    <rPh sb="28" eb="29">
      <t>オコナ</t>
    </rPh>
    <rPh sb="37" eb="38">
      <t>トモナ</t>
    </rPh>
    <rPh sb="39" eb="41">
      <t>サギョウ</t>
    </rPh>
    <rPh sb="42" eb="44">
      <t>イッパン</t>
    </rPh>
    <rPh sb="45" eb="46">
      <t>フク</t>
    </rPh>
    <phoneticPr fontId="1"/>
  </si>
  <si>
    <t>3-(2)生活保護 督促状</t>
    <phoneticPr fontId="1"/>
  </si>
  <si>
    <t>3-(3)生活保護 催告書</t>
    <phoneticPr fontId="1"/>
  </si>
  <si>
    <t>1封入封緘使用外封筒等（一般）</t>
    <phoneticPr fontId="1"/>
  </si>
  <si>
    <t>1封入封緘使用外封筒等（介護）</t>
    <phoneticPr fontId="1"/>
  </si>
  <si>
    <r>
      <rPr>
        <u/>
        <sz val="9"/>
        <color theme="1"/>
        <rFont val="ＭＳ Ｐゴシック"/>
        <family val="3"/>
        <charset val="128"/>
        <scheme val="minor"/>
      </rPr>
      <t>（商号又は名称　　　　　　　　　 　　　　　　　　　　　　　　　　</t>
    </r>
    <r>
      <rPr>
        <sz val="9"/>
        <color theme="1"/>
        <rFont val="ＭＳ Ｐゴシック"/>
        <family val="3"/>
        <charset val="128"/>
        <scheme val="minor"/>
      </rPr>
      <t>）</t>
    </r>
    <rPh sb="1" eb="3">
      <t>ショウゴウ</t>
    </rPh>
    <rPh sb="3" eb="4">
      <t>マタ</t>
    </rPh>
    <rPh sb="5" eb="7">
      <t>メイショウ</t>
    </rPh>
    <phoneticPr fontId="1"/>
  </si>
  <si>
    <t>督促状兼納付書（自庁発行用）</t>
    <phoneticPr fontId="5"/>
  </si>
  <si>
    <t>印字作業（戻入のお知らせ）</t>
    <rPh sb="5" eb="6">
      <t>モド</t>
    </rPh>
    <rPh sb="6" eb="7">
      <t>イ</t>
    </rPh>
    <rPh sb="9" eb="10">
      <t>シ</t>
    </rPh>
    <phoneticPr fontId="5"/>
  </si>
  <si>
    <t>チラシＦ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</si>
</sst>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);[Red]\(0.00\)"/>
  </numFmts>
  <fonts count="15" x14ac:knownFonts="1"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ゴシック"/>
      <family val="3"/>
      <charset val="128"/>
    </font>
    <font>
      <u/>
      <sz val="9"/>
      <color theme="1"/>
      <name val="ＭＳ Ｐゴシック"/>
      <family val="3"/>
      <charset val="128"/>
      <scheme val="minor"/>
    </font>
    <font>
      <b/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7F9FD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3" fontId="0" fillId="0" borderId="7" xfId="0" applyNumberFormat="1" applyBorder="1">
      <alignment vertical="center"/>
    </xf>
    <xf numFmtId="3" fontId="0" fillId="0" borderId="3" xfId="0" applyNumberFormat="1" applyFill="1" applyBorder="1">
      <alignment vertical="center"/>
    </xf>
    <xf numFmtId="3" fontId="0" fillId="0" borderId="7" xfId="0" applyNumberFormat="1" applyFill="1" applyBorder="1">
      <alignment vertical="center"/>
    </xf>
    <xf numFmtId="0" fontId="8" fillId="2" borderId="3" xfId="0" applyFont="1" applyFill="1" applyBorder="1" applyAlignment="1">
      <alignment horizontal="center" vertical="center" shrinkToFit="1"/>
    </xf>
    <xf numFmtId="3" fontId="0" fillId="2" borderId="3" xfId="0" applyNumberFormat="1" applyFill="1" applyBorder="1">
      <alignment vertical="center"/>
    </xf>
    <xf numFmtId="3" fontId="0" fillId="2" borderId="7" xfId="0" applyNumberFormat="1" applyFill="1" applyBorder="1">
      <alignment vertical="center"/>
    </xf>
    <xf numFmtId="0" fontId="11" fillId="2" borderId="3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>
      <alignment vertical="center" wrapText="1"/>
    </xf>
    <xf numFmtId="3" fontId="0" fillId="2" borderId="13" xfId="0" applyNumberForma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0" fillId="2" borderId="22" xfId="0" applyNumberFormat="1" applyFill="1" applyBorder="1">
      <alignment vertical="center"/>
    </xf>
    <xf numFmtId="3" fontId="0" fillId="0" borderId="22" xfId="0" applyNumberFormat="1" applyFill="1" applyBorder="1">
      <alignment vertical="center"/>
    </xf>
    <xf numFmtId="3" fontId="0" fillId="0" borderId="0" xfId="0" applyNumberFormat="1">
      <alignment vertical="center"/>
    </xf>
    <xf numFmtId="0" fontId="4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76" fontId="7" fillId="2" borderId="3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176" fontId="7" fillId="2" borderId="18" xfId="0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7" fontId="7" fillId="2" borderId="20" xfId="0" applyNumberFormat="1" applyFont="1" applyFill="1" applyBorder="1" applyAlignment="1" applyProtection="1">
      <alignment horizontal="right" vertical="center"/>
      <protection locked="0"/>
    </xf>
    <xf numFmtId="177" fontId="7" fillId="0" borderId="20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3" fontId="0" fillId="0" borderId="9" xfId="0" applyNumberFormat="1" applyFill="1" applyBorder="1">
      <alignment vertical="center"/>
    </xf>
    <xf numFmtId="0" fontId="0" fillId="0" borderId="0" xfId="0" applyAlignment="1" applyProtection="1">
      <alignment horizontal="left" vertical="center"/>
      <protection locked="0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D7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0"/>
  <sheetViews>
    <sheetView tabSelected="1" view="pageBreakPreview" zoomScale="160" zoomScaleNormal="98" zoomScaleSheetLayoutView="160" workbookViewId="0">
      <selection activeCell="B12" sqref="B12"/>
    </sheetView>
  </sheetViews>
  <sheetFormatPr defaultRowHeight="10.8" x14ac:dyDescent="0.15"/>
  <cols>
    <col min="1" max="1" width="31" customWidth="1"/>
    <col min="2" max="2" width="42.125" customWidth="1"/>
    <col min="3" max="3" width="13.375" customWidth="1"/>
    <col min="4" max="4" width="6.125" customWidth="1"/>
    <col min="5" max="5" width="13.125" customWidth="1"/>
    <col min="6" max="6" width="17.875" customWidth="1"/>
  </cols>
  <sheetData>
    <row r="1" spans="1:6" x14ac:dyDescent="0.15">
      <c r="A1" s="59" t="s">
        <v>96</v>
      </c>
      <c r="E1" s="54">
        <v>45945</v>
      </c>
      <c r="F1" s="55"/>
    </row>
    <row r="2" spans="1:6" x14ac:dyDescent="0.15">
      <c r="A2" s="60"/>
      <c r="E2" s="55"/>
      <c r="F2" s="55"/>
    </row>
    <row r="3" spans="1:6" x14ac:dyDescent="0.15">
      <c r="C3" s="53" t="s">
        <v>117</v>
      </c>
      <c r="D3" s="53"/>
      <c r="E3" s="53"/>
      <c r="F3" s="53"/>
    </row>
    <row r="4" spans="1:6" x14ac:dyDescent="0.15">
      <c r="A4" s="61" t="s">
        <v>105</v>
      </c>
      <c r="B4" s="61"/>
      <c r="C4" s="53"/>
      <c r="D4" s="53"/>
      <c r="E4" s="53"/>
      <c r="F4" s="53"/>
    </row>
    <row r="5" spans="1:6" ht="11.25" customHeight="1" thickBot="1" x14ac:dyDescent="0.2">
      <c r="A5" s="61"/>
      <c r="B5" s="61"/>
      <c r="C5" s="29"/>
      <c r="D5" s="29"/>
      <c r="E5" s="29"/>
      <c r="F5" s="29"/>
    </row>
    <row r="6" spans="1:6" ht="11.25" customHeight="1" x14ac:dyDescent="0.15">
      <c r="B6" s="30"/>
      <c r="C6" s="30"/>
      <c r="D6" s="30"/>
      <c r="E6" s="34" t="s">
        <v>100</v>
      </c>
      <c r="F6" s="31" t="s">
        <v>99</v>
      </c>
    </row>
    <row r="7" spans="1:6" x14ac:dyDescent="0.15">
      <c r="A7" s="26" t="s">
        <v>53</v>
      </c>
      <c r="B7" s="27" t="s">
        <v>94</v>
      </c>
      <c r="C7" s="27" t="s">
        <v>95</v>
      </c>
      <c r="D7" s="32" t="s">
        <v>51</v>
      </c>
      <c r="E7" s="35" t="s">
        <v>52</v>
      </c>
      <c r="F7" s="33" t="s">
        <v>54</v>
      </c>
    </row>
    <row r="8" spans="1:6" ht="10.5" customHeight="1" x14ac:dyDescent="0.15">
      <c r="A8" s="56" t="s">
        <v>106</v>
      </c>
      <c r="B8" s="40" t="s">
        <v>0</v>
      </c>
      <c r="C8" s="42">
        <v>223000</v>
      </c>
      <c r="D8" s="44" t="s">
        <v>1</v>
      </c>
      <c r="E8" s="48"/>
      <c r="F8" s="46">
        <f t="shared" ref="F8:F70" si="0">ROUNDDOWN(SUM(C8*E8),0)</f>
        <v>0</v>
      </c>
    </row>
    <row r="9" spans="1:6" ht="10.5" customHeight="1" x14ac:dyDescent="0.15">
      <c r="A9" s="57"/>
      <c r="B9" s="41" t="s">
        <v>2</v>
      </c>
      <c r="C9" s="43">
        <v>418000</v>
      </c>
      <c r="D9" s="45" t="s">
        <v>1</v>
      </c>
      <c r="E9" s="49"/>
      <c r="F9" s="47">
        <f t="shared" si="0"/>
        <v>0</v>
      </c>
    </row>
    <row r="10" spans="1:6" ht="10.5" customHeight="1" x14ac:dyDescent="0.15">
      <c r="A10" s="57"/>
      <c r="B10" s="40" t="s">
        <v>4</v>
      </c>
      <c r="C10" s="42">
        <v>240000</v>
      </c>
      <c r="D10" s="44" t="s">
        <v>1</v>
      </c>
      <c r="E10" s="48"/>
      <c r="F10" s="46">
        <f t="shared" si="0"/>
        <v>0</v>
      </c>
    </row>
    <row r="11" spans="1:6" ht="10.5" customHeight="1" x14ac:dyDescent="0.15">
      <c r="A11" s="57"/>
      <c r="B11" s="41" t="s">
        <v>69</v>
      </c>
      <c r="C11" s="43">
        <v>112000</v>
      </c>
      <c r="D11" s="45" t="s">
        <v>1</v>
      </c>
      <c r="E11" s="49"/>
      <c r="F11" s="47">
        <f t="shared" si="0"/>
        <v>0</v>
      </c>
    </row>
    <row r="12" spans="1:6" ht="10.5" customHeight="1" x14ac:dyDescent="0.15">
      <c r="A12" s="57"/>
      <c r="B12" s="40" t="s">
        <v>118</v>
      </c>
      <c r="C12" s="42">
        <v>6750</v>
      </c>
      <c r="D12" s="44" t="s">
        <v>1</v>
      </c>
      <c r="E12" s="48"/>
      <c r="F12" s="46">
        <f t="shared" si="0"/>
        <v>0</v>
      </c>
    </row>
    <row r="13" spans="1:6" ht="10.5" customHeight="1" x14ac:dyDescent="0.15">
      <c r="A13" s="58"/>
      <c r="B13" s="41" t="s">
        <v>5</v>
      </c>
      <c r="C13" s="43">
        <v>8</v>
      </c>
      <c r="D13" s="45" t="s">
        <v>6</v>
      </c>
      <c r="E13" s="49"/>
      <c r="F13" s="47">
        <f t="shared" si="0"/>
        <v>0</v>
      </c>
    </row>
    <row r="14" spans="1:6" x14ac:dyDescent="0.15">
      <c r="A14" s="56" t="s">
        <v>112</v>
      </c>
      <c r="B14" s="40" t="s">
        <v>0</v>
      </c>
      <c r="C14" s="42">
        <v>85075</v>
      </c>
      <c r="D14" s="44" t="s">
        <v>1</v>
      </c>
      <c r="E14" s="48"/>
      <c r="F14" s="46">
        <f t="shared" si="0"/>
        <v>0</v>
      </c>
    </row>
    <row r="15" spans="1:6" x14ac:dyDescent="0.15">
      <c r="A15" s="57"/>
      <c r="B15" s="41" t="s">
        <v>2</v>
      </c>
      <c r="C15" s="43">
        <v>425229</v>
      </c>
      <c r="D15" s="45" t="s">
        <v>1</v>
      </c>
      <c r="E15" s="49"/>
      <c r="F15" s="47">
        <f t="shared" si="0"/>
        <v>0</v>
      </c>
    </row>
    <row r="16" spans="1:6" x14ac:dyDescent="0.15">
      <c r="A16" s="57"/>
      <c r="B16" s="40" t="s">
        <v>3</v>
      </c>
      <c r="C16" s="42">
        <v>4254</v>
      </c>
      <c r="D16" s="44" t="s">
        <v>1</v>
      </c>
      <c r="E16" s="48"/>
      <c r="F16" s="46">
        <f t="shared" si="0"/>
        <v>0</v>
      </c>
    </row>
    <row r="17" spans="1:6" x14ac:dyDescent="0.15">
      <c r="A17" s="57"/>
      <c r="B17" s="41" t="s">
        <v>4</v>
      </c>
      <c r="C17" s="43">
        <v>114851</v>
      </c>
      <c r="D17" s="45" t="s">
        <v>1</v>
      </c>
      <c r="E17" s="49"/>
      <c r="F17" s="47">
        <f t="shared" si="0"/>
        <v>0</v>
      </c>
    </row>
    <row r="18" spans="1:6" x14ac:dyDescent="0.15">
      <c r="A18" s="57"/>
      <c r="B18" s="40" t="s">
        <v>69</v>
      </c>
      <c r="C18" s="42">
        <v>4254</v>
      </c>
      <c r="D18" s="44" t="s">
        <v>1</v>
      </c>
      <c r="E18" s="48"/>
      <c r="F18" s="46">
        <f t="shared" si="0"/>
        <v>0</v>
      </c>
    </row>
    <row r="19" spans="1:6" x14ac:dyDescent="0.15">
      <c r="A19" s="58"/>
      <c r="B19" s="41" t="s">
        <v>118</v>
      </c>
      <c r="C19" s="43">
        <v>2127</v>
      </c>
      <c r="D19" s="45" t="s">
        <v>1</v>
      </c>
      <c r="E19" s="49"/>
      <c r="F19" s="47">
        <f t="shared" si="0"/>
        <v>0</v>
      </c>
    </row>
    <row r="20" spans="1:6" x14ac:dyDescent="0.15">
      <c r="A20" s="56" t="s">
        <v>14</v>
      </c>
      <c r="B20" s="40" t="s">
        <v>7</v>
      </c>
      <c r="C20" s="42">
        <v>92250</v>
      </c>
      <c r="D20" s="44" t="s">
        <v>1</v>
      </c>
      <c r="E20" s="48"/>
      <c r="F20" s="46">
        <f t="shared" si="0"/>
        <v>0</v>
      </c>
    </row>
    <row r="21" spans="1:6" x14ac:dyDescent="0.15">
      <c r="A21" s="57"/>
      <c r="B21" s="41" t="s">
        <v>8</v>
      </c>
      <c r="C21" s="43">
        <v>2050</v>
      </c>
      <c r="D21" s="45" t="s">
        <v>1</v>
      </c>
      <c r="E21" s="49"/>
      <c r="F21" s="47">
        <f t="shared" si="0"/>
        <v>0</v>
      </c>
    </row>
    <row r="22" spans="1:6" x14ac:dyDescent="0.15">
      <c r="A22" s="57"/>
      <c r="B22" s="40" t="s">
        <v>70</v>
      </c>
      <c r="C22" s="42">
        <v>94300</v>
      </c>
      <c r="D22" s="44" t="s">
        <v>1</v>
      </c>
      <c r="E22" s="48"/>
      <c r="F22" s="46">
        <f t="shared" si="0"/>
        <v>0</v>
      </c>
    </row>
    <row r="23" spans="1:6" x14ac:dyDescent="0.15">
      <c r="A23" s="57"/>
      <c r="B23" s="41" t="s">
        <v>9</v>
      </c>
      <c r="C23" s="43">
        <v>4000</v>
      </c>
      <c r="D23" s="45" t="s">
        <v>1</v>
      </c>
      <c r="E23" s="49"/>
      <c r="F23" s="47">
        <f t="shared" si="0"/>
        <v>0</v>
      </c>
    </row>
    <row r="24" spans="1:6" x14ac:dyDescent="0.15">
      <c r="A24" s="57"/>
      <c r="B24" s="40" t="s">
        <v>71</v>
      </c>
      <c r="C24" s="42">
        <v>241900</v>
      </c>
      <c r="D24" s="44" t="s">
        <v>1</v>
      </c>
      <c r="E24" s="48"/>
      <c r="F24" s="46">
        <f t="shared" si="0"/>
        <v>0</v>
      </c>
    </row>
    <row r="25" spans="1:6" x14ac:dyDescent="0.15">
      <c r="A25" s="57"/>
      <c r="B25" s="41" t="s">
        <v>10</v>
      </c>
      <c r="C25" s="43">
        <v>5894</v>
      </c>
      <c r="D25" s="45" t="s">
        <v>1</v>
      </c>
      <c r="E25" s="49"/>
      <c r="F25" s="47">
        <f t="shared" si="0"/>
        <v>0</v>
      </c>
    </row>
    <row r="26" spans="1:6" x14ac:dyDescent="0.15">
      <c r="A26" s="57"/>
      <c r="B26" s="40" t="s">
        <v>72</v>
      </c>
      <c r="C26" s="42">
        <v>5894</v>
      </c>
      <c r="D26" s="44" t="s">
        <v>1</v>
      </c>
      <c r="E26" s="48"/>
      <c r="F26" s="46">
        <f t="shared" si="0"/>
        <v>0</v>
      </c>
    </row>
    <row r="27" spans="1:6" x14ac:dyDescent="0.15">
      <c r="A27" s="57"/>
      <c r="B27" s="41" t="s">
        <v>73</v>
      </c>
      <c r="C27" s="43">
        <v>25539</v>
      </c>
      <c r="D27" s="45" t="s">
        <v>1</v>
      </c>
      <c r="E27" s="49"/>
      <c r="F27" s="47">
        <f t="shared" si="0"/>
        <v>0</v>
      </c>
    </row>
    <row r="28" spans="1:6" x14ac:dyDescent="0.15">
      <c r="A28" s="57"/>
      <c r="B28" s="40" t="s">
        <v>74</v>
      </c>
      <c r="C28" s="42">
        <v>56973</v>
      </c>
      <c r="D28" s="44" t="s">
        <v>1</v>
      </c>
      <c r="E28" s="48"/>
      <c r="F28" s="46">
        <f t="shared" si="0"/>
        <v>0</v>
      </c>
    </row>
    <row r="29" spans="1:6" x14ac:dyDescent="0.15">
      <c r="A29" s="57"/>
      <c r="B29" s="41" t="s">
        <v>11</v>
      </c>
      <c r="C29" s="43">
        <v>48300</v>
      </c>
      <c r="D29" s="45" t="s">
        <v>1</v>
      </c>
      <c r="E29" s="49"/>
      <c r="F29" s="47">
        <f t="shared" si="0"/>
        <v>0</v>
      </c>
    </row>
    <row r="30" spans="1:6" x14ac:dyDescent="0.15">
      <c r="A30" s="57"/>
      <c r="B30" s="40" t="s">
        <v>75</v>
      </c>
      <c r="C30" s="42">
        <v>94300</v>
      </c>
      <c r="D30" s="44" t="s">
        <v>1</v>
      </c>
      <c r="E30" s="48"/>
      <c r="F30" s="46">
        <f t="shared" si="0"/>
        <v>0</v>
      </c>
    </row>
    <row r="31" spans="1:6" x14ac:dyDescent="0.15">
      <c r="A31" s="57"/>
      <c r="B31" s="41" t="s">
        <v>76</v>
      </c>
      <c r="C31" s="43">
        <v>241900</v>
      </c>
      <c r="D31" s="45" t="s">
        <v>1</v>
      </c>
      <c r="E31" s="49"/>
      <c r="F31" s="47">
        <f t="shared" si="0"/>
        <v>0</v>
      </c>
    </row>
    <row r="32" spans="1:6" x14ac:dyDescent="0.15">
      <c r="A32" s="57"/>
      <c r="B32" s="40" t="s">
        <v>77</v>
      </c>
      <c r="C32" s="42">
        <v>94300</v>
      </c>
      <c r="D32" s="44" t="s">
        <v>12</v>
      </c>
      <c r="E32" s="48"/>
      <c r="F32" s="46">
        <f t="shared" si="0"/>
        <v>0</v>
      </c>
    </row>
    <row r="33" spans="1:6" x14ac:dyDescent="0.15">
      <c r="A33" s="57"/>
      <c r="B33" s="41" t="s">
        <v>13</v>
      </c>
      <c r="C33" s="43">
        <v>3772</v>
      </c>
      <c r="D33" s="45" t="s">
        <v>12</v>
      </c>
      <c r="E33" s="49"/>
      <c r="F33" s="47">
        <f t="shared" si="0"/>
        <v>0</v>
      </c>
    </row>
    <row r="34" spans="1:6" x14ac:dyDescent="0.15">
      <c r="A34" s="58"/>
      <c r="B34" s="40" t="s">
        <v>5</v>
      </c>
      <c r="C34" s="42">
        <v>4</v>
      </c>
      <c r="D34" s="44" t="s">
        <v>6</v>
      </c>
      <c r="E34" s="48"/>
      <c r="F34" s="46">
        <f t="shared" si="0"/>
        <v>0</v>
      </c>
    </row>
    <row r="35" spans="1:6" x14ac:dyDescent="0.15">
      <c r="A35" s="57" t="s">
        <v>22</v>
      </c>
      <c r="B35" s="41" t="s">
        <v>15</v>
      </c>
      <c r="C35" s="43">
        <v>697410</v>
      </c>
      <c r="D35" s="45" t="s">
        <v>1</v>
      </c>
      <c r="E35" s="49"/>
      <c r="F35" s="47">
        <f t="shared" si="0"/>
        <v>0</v>
      </c>
    </row>
    <row r="36" spans="1:6" x14ac:dyDescent="0.15">
      <c r="A36" s="57"/>
      <c r="B36" s="40" t="s">
        <v>8</v>
      </c>
      <c r="C36" s="42">
        <v>10763</v>
      </c>
      <c r="D36" s="44" t="s">
        <v>1</v>
      </c>
      <c r="E36" s="48"/>
      <c r="F36" s="46">
        <f t="shared" si="0"/>
        <v>0</v>
      </c>
    </row>
    <row r="37" spans="1:6" x14ac:dyDescent="0.15">
      <c r="A37" s="57"/>
      <c r="B37" s="41" t="s">
        <v>78</v>
      </c>
      <c r="C37" s="43">
        <v>708173</v>
      </c>
      <c r="D37" s="45" t="s">
        <v>1</v>
      </c>
      <c r="E37" s="49"/>
      <c r="F37" s="47">
        <f t="shared" si="0"/>
        <v>0</v>
      </c>
    </row>
    <row r="38" spans="1:6" x14ac:dyDescent="0.15">
      <c r="A38" s="57"/>
      <c r="B38" s="40" t="s">
        <v>16</v>
      </c>
      <c r="C38" s="42">
        <v>4000</v>
      </c>
      <c r="D38" s="44" t="s">
        <v>1</v>
      </c>
      <c r="E38" s="48"/>
      <c r="F38" s="46">
        <f t="shared" si="0"/>
        <v>0</v>
      </c>
    </row>
    <row r="39" spans="1:6" x14ac:dyDescent="0.15">
      <c r="A39" s="57"/>
      <c r="B39" s="41" t="s">
        <v>71</v>
      </c>
      <c r="C39" s="43">
        <v>208793</v>
      </c>
      <c r="D39" s="45" t="s">
        <v>1</v>
      </c>
      <c r="E39" s="49"/>
      <c r="F39" s="47">
        <f t="shared" si="0"/>
        <v>0</v>
      </c>
    </row>
    <row r="40" spans="1:6" x14ac:dyDescent="0.15">
      <c r="A40" s="57"/>
      <c r="B40" s="40" t="s">
        <v>10</v>
      </c>
      <c r="C40" s="42">
        <v>17168</v>
      </c>
      <c r="D40" s="44" t="s">
        <v>1</v>
      </c>
      <c r="E40" s="48"/>
      <c r="F40" s="46">
        <f t="shared" si="0"/>
        <v>0</v>
      </c>
    </row>
    <row r="41" spans="1:6" x14ac:dyDescent="0.15">
      <c r="A41" s="57"/>
      <c r="B41" s="41" t="s">
        <v>72</v>
      </c>
      <c r="C41" s="43">
        <v>603020</v>
      </c>
      <c r="D41" s="45" t="s">
        <v>1</v>
      </c>
      <c r="E41" s="49"/>
      <c r="F41" s="47">
        <f t="shared" si="0"/>
        <v>0</v>
      </c>
    </row>
    <row r="42" spans="1:6" x14ac:dyDescent="0.15">
      <c r="A42" s="57"/>
      <c r="B42" s="40" t="s">
        <v>73</v>
      </c>
      <c r="C42" s="42">
        <v>19313</v>
      </c>
      <c r="D42" s="44" t="s">
        <v>1</v>
      </c>
      <c r="E42" s="48"/>
      <c r="F42" s="46">
        <f t="shared" si="0"/>
        <v>0</v>
      </c>
    </row>
    <row r="43" spans="1:6" x14ac:dyDescent="0.15">
      <c r="A43" s="57"/>
      <c r="B43" s="41" t="s">
        <v>74</v>
      </c>
      <c r="C43" s="43">
        <v>45065</v>
      </c>
      <c r="D43" s="45" t="s">
        <v>1</v>
      </c>
      <c r="E43" s="49"/>
      <c r="F43" s="47">
        <f t="shared" si="0"/>
        <v>0</v>
      </c>
    </row>
    <row r="44" spans="1:6" x14ac:dyDescent="0.15">
      <c r="A44" s="57"/>
      <c r="B44" s="40" t="s">
        <v>79</v>
      </c>
      <c r="C44" s="42">
        <v>23606</v>
      </c>
      <c r="D44" s="44" t="s">
        <v>1</v>
      </c>
      <c r="E44" s="48"/>
      <c r="F44" s="46">
        <f t="shared" si="0"/>
        <v>0</v>
      </c>
    </row>
    <row r="45" spans="1:6" x14ac:dyDescent="0.15">
      <c r="A45" s="57"/>
      <c r="B45" s="41" t="s">
        <v>11</v>
      </c>
      <c r="C45" s="43">
        <v>708173</v>
      </c>
      <c r="D45" s="45" t="s">
        <v>1</v>
      </c>
      <c r="E45" s="49"/>
      <c r="F45" s="47">
        <f t="shared" si="0"/>
        <v>0</v>
      </c>
    </row>
    <row r="46" spans="1:6" x14ac:dyDescent="0.15">
      <c r="A46" s="57"/>
      <c r="B46" s="40" t="s">
        <v>23</v>
      </c>
      <c r="C46" s="42">
        <v>1076</v>
      </c>
      <c r="D46" s="44" t="s">
        <v>1</v>
      </c>
      <c r="E46" s="48"/>
      <c r="F46" s="46">
        <f t="shared" si="0"/>
        <v>0</v>
      </c>
    </row>
    <row r="47" spans="1:6" x14ac:dyDescent="0.15">
      <c r="A47" s="57"/>
      <c r="B47" s="41" t="s">
        <v>17</v>
      </c>
      <c r="C47" s="43">
        <v>362723</v>
      </c>
      <c r="D47" s="45" t="s">
        <v>1</v>
      </c>
      <c r="E47" s="49"/>
      <c r="F47" s="47">
        <f t="shared" si="0"/>
        <v>0</v>
      </c>
    </row>
    <row r="48" spans="1:6" x14ac:dyDescent="0.15">
      <c r="A48" s="57"/>
      <c r="B48" s="40" t="s">
        <v>18</v>
      </c>
      <c r="C48" s="42">
        <v>45065</v>
      </c>
      <c r="D48" s="44" t="s">
        <v>1</v>
      </c>
      <c r="E48" s="48"/>
      <c r="F48" s="46">
        <f t="shared" si="0"/>
        <v>0</v>
      </c>
    </row>
    <row r="49" spans="1:6" x14ac:dyDescent="0.15">
      <c r="A49" s="57"/>
      <c r="B49" s="41" t="s">
        <v>120</v>
      </c>
      <c r="C49" s="43">
        <v>707096</v>
      </c>
      <c r="D49" s="45" t="s">
        <v>1</v>
      </c>
      <c r="E49" s="49"/>
      <c r="F49" s="47">
        <f t="shared" si="0"/>
        <v>0</v>
      </c>
    </row>
    <row r="50" spans="1:6" x14ac:dyDescent="0.15">
      <c r="A50" s="57"/>
      <c r="B50" s="40" t="s">
        <v>19</v>
      </c>
      <c r="C50" s="42">
        <v>45065</v>
      </c>
      <c r="D50" s="44" t="s">
        <v>1</v>
      </c>
      <c r="E50" s="48"/>
      <c r="F50" s="46">
        <f t="shared" si="0"/>
        <v>0</v>
      </c>
    </row>
    <row r="51" spans="1:6" x14ac:dyDescent="0.15">
      <c r="A51" s="57"/>
      <c r="B51" s="41" t="s">
        <v>75</v>
      </c>
      <c r="C51" s="43">
        <v>708173</v>
      </c>
      <c r="D51" s="45" t="s">
        <v>1</v>
      </c>
      <c r="E51" s="49"/>
      <c r="F51" s="47">
        <f t="shared" si="0"/>
        <v>0</v>
      </c>
    </row>
    <row r="52" spans="1:6" x14ac:dyDescent="0.15">
      <c r="A52" s="57"/>
      <c r="B52" s="40" t="s">
        <v>76</v>
      </c>
      <c r="C52" s="42">
        <v>208793</v>
      </c>
      <c r="D52" s="44" t="s">
        <v>1</v>
      </c>
      <c r="E52" s="48"/>
      <c r="F52" s="46">
        <f t="shared" si="0"/>
        <v>0</v>
      </c>
    </row>
    <row r="53" spans="1:6" x14ac:dyDescent="0.15">
      <c r="A53" s="57"/>
      <c r="B53" s="41" t="s">
        <v>20</v>
      </c>
      <c r="C53" s="43">
        <v>663108</v>
      </c>
      <c r="D53" s="45" t="s">
        <v>12</v>
      </c>
      <c r="E53" s="49"/>
      <c r="F53" s="47">
        <f t="shared" si="0"/>
        <v>0</v>
      </c>
    </row>
    <row r="54" spans="1:6" x14ac:dyDescent="0.15">
      <c r="A54" s="57"/>
      <c r="B54" s="40" t="s">
        <v>21</v>
      </c>
      <c r="C54" s="42">
        <v>45065</v>
      </c>
      <c r="D54" s="44" t="s">
        <v>12</v>
      </c>
      <c r="E54" s="48"/>
      <c r="F54" s="46">
        <f t="shared" si="0"/>
        <v>0</v>
      </c>
    </row>
    <row r="55" spans="1:6" x14ac:dyDescent="0.15">
      <c r="A55" s="57"/>
      <c r="B55" s="41" t="s">
        <v>13</v>
      </c>
      <c r="C55" s="43">
        <v>6798.4607999999989</v>
      </c>
      <c r="D55" s="45" t="s">
        <v>12</v>
      </c>
      <c r="E55" s="49"/>
      <c r="F55" s="47">
        <f t="shared" si="0"/>
        <v>0</v>
      </c>
    </row>
    <row r="56" spans="1:6" x14ac:dyDescent="0.15">
      <c r="A56" s="57"/>
      <c r="B56" s="40" t="s">
        <v>5</v>
      </c>
      <c r="C56" s="42">
        <v>4</v>
      </c>
      <c r="D56" s="44" t="s">
        <v>6</v>
      </c>
      <c r="E56" s="48"/>
      <c r="F56" s="46">
        <f t="shared" si="0"/>
        <v>0</v>
      </c>
    </row>
    <row r="57" spans="1:6" x14ac:dyDescent="0.15">
      <c r="A57" s="56" t="s">
        <v>93</v>
      </c>
      <c r="B57" s="41" t="s">
        <v>15</v>
      </c>
      <c r="C57" s="43">
        <v>48023</v>
      </c>
      <c r="D57" s="45" t="s">
        <v>1</v>
      </c>
      <c r="E57" s="49"/>
      <c r="F57" s="47">
        <f t="shared" si="0"/>
        <v>0</v>
      </c>
    </row>
    <row r="58" spans="1:6" x14ac:dyDescent="0.15">
      <c r="A58" s="57"/>
      <c r="B58" s="40" t="s">
        <v>8</v>
      </c>
      <c r="C58" s="42">
        <v>1486</v>
      </c>
      <c r="D58" s="44" t="s">
        <v>1</v>
      </c>
      <c r="E58" s="48"/>
      <c r="F58" s="46">
        <f t="shared" si="0"/>
        <v>0</v>
      </c>
    </row>
    <row r="59" spans="1:6" x14ac:dyDescent="0.15">
      <c r="A59" s="57"/>
      <c r="B59" s="41" t="s">
        <v>71</v>
      </c>
      <c r="C59" s="43">
        <v>195878</v>
      </c>
      <c r="D59" s="45" t="s">
        <v>1</v>
      </c>
      <c r="E59" s="49"/>
      <c r="F59" s="47">
        <f t="shared" si="0"/>
        <v>0</v>
      </c>
    </row>
    <row r="60" spans="1:6" x14ac:dyDescent="0.15">
      <c r="A60" s="57"/>
      <c r="B60" s="40" t="s">
        <v>29</v>
      </c>
      <c r="C60" s="42">
        <v>49508</v>
      </c>
      <c r="D60" s="44" t="s">
        <v>1</v>
      </c>
      <c r="E60" s="48"/>
      <c r="F60" s="46">
        <f t="shared" si="0"/>
        <v>0</v>
      </c>
    </row>
    <row r="61" spans="1:6" x14ac:dyDescent="0.15">
      <c r="A61" s="57"/>
      <c r="B61" s="41" t="s">
        <v>76</v>
      </c>
      <c r="C61" s="43">
        <v>195878</v>
      </c>
      <c r="D61" s="45" t="s">
        <v>1</v>
      </c>
      <c r="E61" s="49"/>
      <c r="F61" s="47">
        <f t="shared" si="0"/>
        <v>0</v>
      </c>
    </row>
    <row r="62" spans="1:6" x14ac:dyDescent="0.15">
      <c r="A62" s="57"/>
      <c r="B62" s="40" t="s">
        <v>77</v>
      </c>
      <c r="C62" s="42">
        <v>49509</v>
      </c>
      <c r="D62" s="44" t="s">
        <v>12</v>
      </c>
      <c r="E62" s="48"/>
      <c r="F62" s="46">
        <f t="shared" si="0"/>
        <v>0</v>
      </c>
    </row>
    <row r="63" spans="1:6" x14ac:dyDescent="0.15">
      <c r="A63" s="57"/>
      <c r="B63" s="41" t="s">
        <v>13</v>
      </c>
      <c r="C63" s="43">
        <v>148.52699999999999</v>
      </c>
      <c r="D63" s="45" t="s">
        <v>12</v>
      </c>
      <c r="E63" s="49"/>
      <c r="F63" s="47">
        <f t="shared" si="0"/>
        <v>0</v>
      </c>
    </row>
    <row r="64" spans="1:6" x14ac:dyDescent="0.15">
      <c r="A64" s="58"/>
      <c r="B64" s="40" t="s">
        <v>5</v>
      </c>
      <c r="C64" s="42">
        <v>2</v>
      </c>
      <c r="D64" s="44" t="s">
        <v>6</v>
      </c>
      <c r="E64" s="48"/>
      <c r="F64" s="46">
        <f t="shared" si="0"/>
        <v>0</v>
      </c>
    </row>
    <row r="65" spans="1:6" x14ac:dyDescent="0.15">
      <c r="A65" s="56" t="s">
        <v>24</v>
      </c>
      <c r="B65" s="41" t="s">
        <v>15</v>
      </c>
      <c r="C65" s="43">
        <v>116980</v>
      </c>
      <c r="D65" s="45" t="s">
        <v>1</v>
      </c>
      <c r="E65" s="49"/>
      <c r="F65" s="47">
        <f t="shared" si="0"/>
        <v>0</v>
      </c>
    </row>
    <row r="66" spans="1:6" x14ac:dyDescent="0.15">
      <c r="A66" s="57"/>
      <c r="B66" s="40" t="s">
        <v>80</v>
      </c>
      <c r="C66" s="42">
        <v>116978</v>
      </c>
      <c r="D66" s="44" t="s">
        <v>1</v>
      </c>
      <c r="E66" s="48"/>
      <c r="F66" s="46">
        <f t="shared" si="0"/>
        <v>0</v>
      </c>
    </row>
    <row r="67" spans="1:6" x14ac:dyDescent="0.15">
      <c r="A67" s="57"/>
      <c r="B67" s="41" t="s">
        <v>16</v>
      </c>
      <c r="C67" s="43">
        <v>8000</v>
      </c>
      <c r="D67" s="45" t="s">
        <v>1</v>
      </c>
      <c r="E67" s="49"/>
      <c r="F67" s="47">
        <f t="shared" si="0"/>
        <v>0</v>
      </c>
    </row>
    <row r="68" spans="1:6" x14ac:dyDescent="0.15">
      <c r="A68" s="57"/>
      <c r="B68" s="40" t="s">
        <v>71</v>
      </c>
      <c r="C68" s="42">
        <v>127613</v>
      </c>
      <c r="D68" s="44" t="s">
        <v>1</v>
      </c>
      <c r="E68" s="48"/>
      <c r="F68" s="46">
        <f t="shared" si="0"/>
        <v>0</v>
      </c>
    </row>
    <row r="69" spans="1:6" x14ac:dyDescent="0.15">
      <c r="A69" s="57"/>
      <c r="B69" s="41" t="s">
        <v>81</v>
      </c>
      <c r="C69" s="43">
        <v>36593</v>
      </c>
      <c r="D69" s="45" t="s">
        <v>1</v>
      </c>
      <c r="E69" s="49"/>
      <c r="F69" s="47">
        <f t="shared" si="0"/>
        <v>0</v>
      </c>
    </row>
    <row r="70" spans="1:6" x14ac:dyDescent="0.15">
      <c r="A70" s="57"/>
      <c r="B70" s="40" t="s">
        <v>82</v>
      </c>
      <c r="C70" s="42">
        <v>82448</v>
      </c>
      <c r="D70" s="44" t="s">
        <v>1</v>
      </c>
      <c r="E70" s="48"/>
      <c r="F70" s="46">
        <f t="shared" si="0"/>
        <v>0</v>
      </c>
    </row>
    <row r="71" spans="1:6" x14ac:dyDescent="0.15">
      <c r="A71" s="57"/>
      <c r="B71" s="41" t="s">
        <v>11</v>
      </c>
      <c r="C71" s="43">
        <v>4254</v>
      </c>
      <c r="D71" s="45" t="s">
        <v>1</v>
      </c>
      <c r="E71" s="49"/>
      <c r="F71" s="47">
        <f t="shared" ref="F71:F129" si="1">ROUNDDOWN(SUM(C71*E71),0)</f>
        <v>0</v>
      </c>
    </row>
    <row r="72" spans="1:6" x14ac:dyDescent="0.15">
      <c r="A72" s="57"/>
      <c r="B72" s="40" t="s">
        <v>23</v>
      </c>
      <c r="C72" s="42">
        <v>10635</v>
      </c>
      <c r="D72" s="44" t="s">
        <v>1</v>
      </c>
      <c r="E72" s="48"/>
      <c r="F72" s="46">
        <f t="shared" si="1"/>
        <v>0</v>
      </c>
    </row>
    <row r="73" spans="1:6" x14ac:dyDescent="0.15">
      <c r="A73" s="57"/>
      <c r="B73" s="41" t="s">
        <v>75</v>
      </c>
      <c r="C73" s="43">
        <v>116978</v>
      </c>
      <c r="D73" s="45" t="s">
        <v>12</v>
      </c>
      <c r="E73" s="49"/>
      <c r="F73" s="47">
        <f t="shared" si="1"/>
        <v>0</v>
      </c>
    </row>
    <row r="74" spans="1:6" x14ac:dyDescent="0.15">
      <c r="A74" s="57"/>
      <c r="B74" s="40" t="s">
        <v>76</v>
      </c>
      <c r="C74" s="42">
        <v>127613</v>
      </c>
      <c r="D74" s="44" t="s">
        <v>12</v>
      </c>
      <c r="E74" s="48"/>
      <c r="F74" s="46">
        <f t="shared" si="1"/>
        <v>0</v>
      </c>
    </row>
    <row r="75" spans="1:6" x14ac:dyDescent="0.15">
      <c r="A75" s="57"/>
      <c r="B75" s="41" t="s">
        <v>77</v>
      </c>
      <c r="C75" s="43">
        <v>116978</v>
      </c>
      <c r="D75" s="45" t="s">
        <v>12</v>
      </c>
      <c r="E75" s="49"/>
      <c r="F75" s="47">
        <f t="shared" si="1"/>
        <v>0</v>
      </c>
    </row>
    <row r="76" spans="1:6" x14ac:dyDescent="0.15">
      <c r="A76" s="57"/>
      <c r="B76" s="40" t="s">
        <v>13</v>
      </c>
      <c r="C76" s="42">
        <v>11697.8</v>
      </c>
      <c r="D76" s="44" t="s">
        <v>12</v>
      </c>
      <c r="E76" s="48"/>
      <c r="F76" s="46">
        <f t="shared" si="1"/>
        <v>0</v>
      </c>
    </row>
    <row r="77" spans="1:6" x14ac:dyDescent="0.15">
      <c r="A77" s="58"/>
      <c r="B77" s="41" t="s">
        <v>5</v>
      </c>
      <c r="C77" s="43">
        <v>28</v>
      </c>
      <c r="D77" s="45" t="s">
        <v>6</v>
      </c>
      <c r="E77" s="49"/>
      <c r="F77" s="47">
        <f t="shared" si="1"/>
        <v>0</v>
      </c>
    </row>
    <row r="78" spans="1:6" x14ac:dyDescent="0.15">
      <c r="A78" s="56" t="s">
        <v>25</v>
      </c>
      <c r="B78" s="40" t="s">
        <v>15</v>
      </c>
      <c r="C78" s="42">
        <v>141200</v>
      </c>
      <c r="D78" s="44" t="s">
        <v>1</v>
      </c>
      <c r="E78" s="48"/>
      <c r="F78" s="46">
        <f t="shared" si="1"/>
        <v>0</v>
      </c>
    </row>
    <row r="79" spans="1:6" x14ac:dyDescent="0.15">
      <c r="A79" s="57"/>
      <c r="B79" s="41" t="s">
        <v>8</v>
      </c>
      <c r="C79" s="43">
        <v>800</v>
      </c>
      <c r="D79" s="45" t="s">
        <v>1</v>
      </c>
      <c r="E79" s="49"/>
      <c r="F79" s="47">
        <f t="shared" si="1"/>
        <v>0</v>
      </c>
    </row>
    <row r="80" spans="1:6" x14ac:dyDescent="0.15">
      <c r="A80" s="57"/>
      <c r="B80" s="40" t="s">
        <v>26</v>
      </c>
      <c r="C80" s="42">
        <v>142000</v>
      </c>
      <c r="D80" s="44" t="s">
        <v>1</v>
      </c>
      <c r="E80" s="48"/>
      <c r="F80" s="46">
        <f t="shared" si="1"/>
        <v>0</v>
      </c>
    </row>
    <row r="81" spans="1:6" x14ac:dyDescent="0.15">
      <c r="A81" s="57"/>
      <c r="B81" s="41" t="s">
        <v>27</v>
      </c>
      <c r="C81" s="43">
        <v>142000</v>
      </c>
      <c r="D81" s="45" t="s">
        <v>1</v>
      </c>
      <c r="E81" s="49"/>
      <c r="F81" s="47">
        <f t="shared" si="1"/>
        <v>0</v>
      </c>
    </row>
    <row r="82" spans="1:6" x14ac:dyDescent="0.15">
      <c r="A82" s="57"/>
      <c r="B82" s="40" t="s">
        <v>11</v>
      </c>
      <c r="C82" s="42">
        <v>97000</v>
      </c>
      <c r="D82" s="44" t="s">
        <v>1</v>
      </c>
      <c r="E82" s="48"/>
      <c r="F82" s="46">
        <f t="shared" si="1"/>
        <v>0</v>
      </c>
    </row>
    <row r="83" spans="1:6" x14ac:dyDescent="0.15">
      <c r="A83" s="57"/>
      <c r="B83" s="41" t="s">
        <v>75</v>
      </c>
      <c r="C83" s="43">
        <v>142000</v>
      </c>
      <c r="D83" s="45" t="s">
        <v>1</v>
      </c>
      <c r="E83" s="49"/>
      <c r="F83" s="47">
        <f t="shared" si="1"/>
        <v>0</v>
      </c>
    </row>
    <row r="84" spans="1:6" x14ac:dyDescent="0.15">
      <c r="A84" s="57"/>
      <c r="B84" s="40" t="s">
        <v>77</v>
      </c>
      <c r="C84" s="42">
        <v>142000</v>
      </c>
      <c r="D84" s="44" t="s">
        <v>12</v>
      </c>
      <c r="E84" s="48"/>
      <c r="F84" s="46">
        <f t="shared" si="1"/>
        <v>0</v>
      </c>
    </row>
    <row r="85" spans="1:6" x14ac:dyDescent="0.15">
      <c r="A85" s="57"/>
      <c r="B85" s="41" t="s">
        <v>13</v>
      </c>
      <c r="C85" s="43">
        <v>596.4</v>
      </c>
      <c r="D85" s="45" t="s">
        <v>12</v>
      </c>
      <c r="E85" s="49"/>
      <c r="F85" s="47">
        <f t="shared" si="1"/>
        <v>0</v>
      </c>
    </row>
    <row r="86" spans="1:6" x14ac:dyDescent="0.15">
      <c r="A86" s="58"/>
      <c r="B86" s="40" t="s">
        <v>5</v>
      </c>
      <c r="C86" s="42">
        <v>2</v>
      </c>
      <c r="D86" s="44" t="s">
        <v>6</v>
      </c>
      <c r="E86" s="48"/>
      <c r="F86" s="46">
        <f t="shared" si="1"/>
        <v>0</v>
      </c>
    </row>
    <row r="87" spans="1:6" x14ac:dyDescent="0.15">
      <c r="A87" s="57" t="s">
        <v>107</v>
      </c>
      <c r="B87" s="41" t="s">
        <v>108</v>
      </c>
      <c r="C87" s="43">
        <v>43050</v>
      </c>
      <c r="D87" s="45" t="s">
        <v>1</v>
      </c>
      <c r="E87" s="49"/>
      <c r="F87" s="47">
        <f t="shared" si="1"/>
        <v>0</v>
      </c>
    </row>
    <row r="88" spans="1:6" x14ac:dyDescent="0.15">
      <c r="A88" s="57"/>
      <c r="B88" s="40" t="s">
        <v>109</v>
      </c>
      <c r="C88" s="42">
        <v>86100</v>
      </c>
      <c r="D88" s="44" t="s">
        <v>1</v>
      </c>
      <c r="E88" s="48"/>
      <c r="F88" s="46">
        <f t="shared" si="1"/>
        <v>0</v>
      </c>
    </row>
    <row r="89" spans="1:6" x14ac:dyDescent="0.15">
      <c r="A89" s="57"/>
      <c r="B89" s="41" t="s">
        <v>110</v>
      </c>
      <c r="C89" s="43">
        <v>43050</v>
      </c>
      <c r="D89" s="45" t="s">
        <v>1</v>
      </c>
      <c r="E89" s="49"/>
      <c r="F89" s="47">
        <f t="shared" si="1"/>
        <v>0</v>
      </c>
    </row>
    <row r="90" spans="1:6" x14ac:dyDescent="0.15">
      <c r="A90" s="57"/>
      <c r="B90" s="40" t="s">
        <v>111</v>
      </c>
      <c r="C90" s="42">
        <v>86100</v>
      </c>
      <c r="D90" s="44" t="s">
        <v>1</v>
      </c>
      <c r="E90" s="48"/>
      <c r="F90" s="46">
        <f t="shared" si="1"/>
        <v>0</v>
      </c>
    </row>
    <row r="91" spans="1:6" x14ac:dyDescent="0.15">
      <c r="A91" s="57"/>
      <c r="B91" s="41" t="s">
        <v>83</v>
      </c>
      <c r="C91" s="43">
        <v>129150</v>
      </c>
      <c r="D91" s="45" t="s">
        <v>12</v>
      </c>
      <c r="E91" s="49"/>
      <c r="F91" s="47">
        <f t="shared" si="1"/>
        <v>0</v>
      </c>
    </row>
    <row r="92" spans="1:6" x14ac:dyDescent="0.15">
      <c r="A92" s="57"/>
      <c r="B92" s="40" t="s">
        <v>13</v>
      </c>
      <c r="C92" s="42">
        <v>1123.605</v>
      </c>
      <c r="D92" s="44" t="s">
        <v>12</v>
      </c>
      <c r="E92" s="48"/>
      <c r="F92" s="46">
        <f t="shared" si="1"/>
        <v>0</v>
      </c>
    </row>
    <row r="93" spans="1:6" x14ac:dyDescent="0.15">
      <c r="A93" s="57"/>
      <c r="B93" s="41" t="s">
        <v>5</v>
      </c>
      <c r="C93" s="43">
        <v>2</v>
      </c>
      <c r="D93" s="45" t="s">
        <v>6</v>
      </c>
      <c r="E93" s="49"/>
      <c r="F93" s="47">
        <f t="shared" si="1"/>
        <v>0</v>
      </c>
    </row>
    <row r="94" spans="1:6" x14ac:dyDescent="0.15">
      <c r="A94" s="56" t="s">
        <v>30</v>
      </c>
      <c r="B94" s="40" t="s">
        <v>15</v>
      </c>
      <c r="C94" s="42">
        <v>6130</v>
      </c>
      <c r="D94" s="44" t="s">
        <v>1</v>
      </c>
      <c r="E94" s="48"/>
      <c r="F94" s="46">
        <f t="shared" si="1"/>
        <v>0</v>
      </c>
    </row>
    <row r="95" spans="1:6" x14ac:dyDescent="0.15">
      <c r="A95" s="57"/>
      <c r="B95" s="41" t="s">
        <v>8</v>
      </c>
      <c r="C95" s="43">
        <v>20</v>
      </c>
      <c r="D95" s="45" t="s">
        <v>1</v>
      </c>
      <c r="E95" s="49"/>
      <c r="F95" s="47">
        <f t="shared" si="1"/>
        <v>0</v>
      </c>
    </row>
    <row r="96" spans="1:6" x14ac:dyDescent="0.15">
      <c r="A96" s="57"/>
      <c r="B96" s="40" t="s">
        <v>84</v>
      </c>
      <c r="C96" s="42">
        <v>6150</v>
      </c>
      <c r="D96" s="44" t="s">
        <v>1</v>
      </c>
      <c r="E96" s="48"/>
      <c r="F96" s="46">
        <f t="shared" si="1"/>
        <v>0</v>
      </c>
    </row>
    <row r="97" spans="1:6" x14ac:dyDescent="0.15">
      <c r="A97" s="57"/>
      <c r="B97" s="41" t="s">
        <v>29</v>
      </c>
      <c r="C97" s="43">
        <v>6150</v>
      </c>
      <c r="D97" s="45" t="s">
        <v>1</v>
      </c>
      <c r="E97" s="49"/>
      <c r="F97" s="47">
        <f t="shared" si="1"/>
        <v>0</v>
      </c>
    </row>
    <row r="98" spans="1:6" x14ac:dyDescent="0.15">
      <c r="A98" s="57"/>
      <c r="B98" s="40" t="s">
        <v>77</v>
      </c>
      <c r="C98" s="42">
        <v>6150</v>
      </c>
      <c r="D98" s="44" t="s">
        <v>12</v>
      </c>
      <c r="E98" s="48"/>
      <c r="F98" s="46">
        <f t="shared" si="1"/>
        <v>0</v>
      </c>
    </row>
    <row r="99" spans="1:6" x14ac:dyDescent="0.15">
      <c r="A99" s="58"/>
      <c r="B99" s="41" t="s">
        <v>5</v>
      </c>
      <c r="C99" s="43">
        <v>2</v>
      </c>
      <c r="D99" s="45" t="s">
        <v>6</v>
      </c>
      <c r="E99" s="49"/>
      <c r="F99" s="47">
        <f t="shared" si="1"/>
        <v>0</v>
      </c>
    </row>
    <row r="100" spans="1:6" x14ac:dyDescent="0.15">
      <c r="A100" s="57" t="s">
        <v>31</v>
      </c>
      <c r="B100" s="40" t="s">
        <v>15</v>
      </c>
      <c r="C100" s="42">
        <v>189887</v>
      </c>
      <c r="D100" s="44" t="s">
        <v>1</v>
      </c>
      <c r="E100" s="48"/>
      <c r="F100" s="46">
        <f t="shared" si="1"/>
        <v>0</v>
      </c>
    </row>
    <row r="101" spans="1:6" x14ac:dyDescent="0.15">
      <c r="A101" s="57"/>
      <c r="B101" s="41" t="s">
        <v>8</v>
      </c>
      <c r="C101" s="43">
        <v>1531</v>
      </c>
      <c r="D101" s="45" t="s">
        <v>1</v>
      </c>
      <c r="E101" s="49"/>
      <c r="F101" s="47">
        <f t="shared" si="1"/>
        <v>0</v>
      </c>
    </row>
    <row r="102" spans="1:6" x14ac:dyDescent="0.15">
      <c r="A102" s="57"/>
      <c r="B102" s="40" t="s">
        <v>85</v>
      </c>
      <c r="C102" s="42">
        <v>191419</v>
      </c>
      <c r="D102" s="44" t="s">
        <v>1</v>
      </c>
      <c r="E102" s="48"/>
      <c r="F102" s="46">
        <f t="shared" si="1"/>
        <v>0</v>
      </c>
    </row>
    <row r="103" spans="1:6" x14ac:dyDescent="0.15">
      <c r="A103" s="57"/>
      <c r="B103" s="41" t="s">
        <v>29</v>
      </c>
      <c r="C103" s="43">
        <v>191419</v>
      </c>
      <c r="D103" s="45" t="s">
        <v>1</v>
      </c>
      <c r="E103" s="49"/>
      <c r="F103" s="47">
        <f t="shared" si="1"/>
        <v>0</v>
      </c>
    </row>
    <row r="104" spans="1:6" x14ac:dyDescent="0.15">
      <c r="A104" s="57"/>
      <c r="B104" s="40" t="s">
        <v>86</v>
      </c>
      <c r="C104" s="42">
        <v>191419</v>
      </c>
      <c r="D104" s="44" t="s">
        <v>1</v>
      </c>
      <c r="E104" s="48"/>
      <c r="F104" s="46">
        <f t="shared" si="1"/>
        <v>0</v>
      </c>
    </row>
    <row r="105" spans="1:6" x14ac:dyDescent="0.15">
      <c r="A105" s="57"/>
      <c r="B105" s="41" t="s">
        <v>77</v>
      </c>
      <c r="C105" s="43">
        <v>191418</v>
      </c>
      <c r="D105" s="45" t="s">
        <v>12</v>
      </c>
      <c r="E105" s="49"/>
      <c r="F105" s="47">
        <f t="shared" si="1"/>
        <v>0</v>
      </c>
    </row>
    <row r="106" spans="1:6" x14ac:dyDescent="0.15">
      <c r="A106" s="57"/>
      <c r="B106" s="40" t="s">
        <v>13</v>
      </c>
      <c r="C106" s="42">
        <v>15696.276</v>
      </c>
      <c r="D106" s="44" t="s">
        <v>12</v>
      </c>
      <c r="E106" s="48"/>
      <c r="F106" s="46">
        <f t="shared" si="1"/>
        <v>0</v>
      </c>
    </row>
    <row r="107" spans="1:6" x14ac:dyDescent="0.15">
      <c r="A107" s="57"/>
      <c r="B107" s="41" t="s">
        <v>5</v>
      </c>
      <c r="C107" s="43">
        <v>24</v>
      </c>
      <c r="D107" s="45" t="s">
        <v>6</v>
      </c>
      <c r="E107" s="49"/>
      <c r="F107" s="47">
        <f t="shared" si="1"/>
        <v>0</v>
      </c>
    </row>
    <row r="108" spans="1:6" x14ac:dyDescent="0.15">
      <c r="A108" s="56" t="s">
        <v>33</v>
      </c>
      <c r="B108" s="40" t="s">
        <v>15</v>
      </c>
      <c r="C108" s="42">
        <v>22000</v>
      </c>
      <c r="D108" s="44" t="s">
        <v>1</v>
      </c>
      <c r="E108" s="48"/>
      <c r="F108" s="46">
        <f t="shared" si="1"/>
        <v>0</v>
      </c>
    </row>
    <row r="109" spans="1:6" x14ac:dyDescent="0.15">
      <c r="A109" s="57"/>
      <c r="B109" s="41" t="s">
        <v>8</v>
      </c>
      <c r="C109" s="43">
        <v>4000</v>
      </c>
      <c r="D109" s="45" t="s">
        <v>1</v>
      </c>
      <c r="E109" s="49"/>
      <c r="F109" s="47">
        <f t="shared" si="1"/>
        <v>0</v>
      </c>
    </row>
    <row r="110" spans="1:6" x14ac:dyDescent="0.15">
      <c r="A110" s="57"/>
      <c r="B110" s="40" t="s">
        <v>29</v>
      </c>
      <c r="C110" s="42">
        <v>26000</v>
      </c>
      <c r="D110" s="44" t="s">
        <v>1</v>
      </c>
      <c r="E110" s="48"/>
      <c r="F110" s="46">
        <f t="shared" si="1"/>
        <v>0</v>
      </c>
    </row>
    <row r="111" spans="1:6" x14ac:dyDescent="0.15">
      <c r="A111" s="57"/>
      <c r="B111" s="41" t="s">
        <v>32</v>
      </c>
      <c r="C111" s="43">
        <v>26000</v>
      </c>
      <c r="D111" s="45" t="s">
        <v>1</v>
      </c>
      <c r="E111" s="49"/>
      <c r="F111" s="47">
        <f t="shared" si="1"/>
        <v>0</v>
      </c>
    </row>
    <row r="112" spans="1:6" x14ac:dyDescent="0.15">
      <c r="A112" s="57"/>
      <c r="B112" s="40" t="s">
        <v>77</v>
      </c>
      <c r="C112" s="42">
        <v>26000</v>
      </c>
      <c r="D112" s="44" t="s">
        <v>12</v>
      </c>
      <c r="E112" s="48"/>
      <c r="F112" s="46">
        <f t="shared" si="1"/>
        <v>0</v>
      </c>
    </row>
    <row r="113" spans="1:6" x14ac:dyDescent="0.15">
      <c r="A113" s="57"/>
      <c r="B113" s="41" t="s">
        <v>13</v>
      </c>
      <c r="C113" s="43">
        <v>1508</v>
      </c>
      <c r="D113" s="45" t="s">
        <v>12</v>
      </c>
      <c r="E113" s="49"/>
      <c r="F113" s="47">
        <f t="shared" si="1"/>
        <v>0</v>
      </c>
    </row>
    <row r="114" spans="1:6" x14ac:dyDescent="0.15">
      <c r="A114" s="58"/>
      <c r="B114" s="40" t="s">
        <v>5</v>
      </c>
      <c r="C114" s="42">
        <v>24</v>
      </c>
      <c r="D114" s="44" t="s">
        <v>6</v>
      </c>
      <c r="E114" s="48"/>
      <c r="F114" s="46">
        <f t="shared" si="1"/>
        <v>0</v>
      </c>
    </row>
    <row r="115" spans="1:6" x14ac:dyDescent="0.15">
      <c r="A115" s="57" t="s">
        <v>34</v>
      </c>
      <c r="B115" s="41" t="s">
        <v>15</v>
      </c>
      <c r="C115" s="43">
        <v>273000</v>
      </c>
      <c r="D115" s="45" t="s">
        <v>1</v>
      </c>
      <c r="E115" s="49"/>
      <c r="F115" s="47">
        <f t="shared" si="1"/>
        <v>0</v>
      </c>
    </row>
    <row r="116" spans="1:6" x14ac:dyDescent="0.15">
      <c r="A116" s="57"/>
      <c r="B116" s="40" t="s">
        <v>8</v>
      </c>
      <c r="C116" s="42">
        <v>53000</v>
      </c>
      <c r="D116" s="44" t="s">
        <v>1</v>
      </c>
      <c r="E116" s="48"/>
      <c r="F116" s="46">
        <f t="shared" si="1"/>
        <v>0</v>
      </c>
    </row>
    <row r="117" spans="1:6" x14ac:dyDescent="0.15">
      <c r="A117" s="57"/>
      <c r="B117" s="41" t="s">
        <v>35</v>
      </c>
      <c r="C117" s="43">
        <v>326000</v>
      </c>
      <c r="D117" s="45" t="s">
        <v>1</v>
      </c>
      <c r="E117" s="49"/>
      <c r="F117" s="47">
        <f t="shared" si="1"/>
        <v>0</v>
      </c>
    </row>
    <row r="118" spans="1:6" x14ac:dyDescent="0.15">
      <c r="A118" s="57"/>
      <c r="B118" s="40" t="s">
        <v>77</v>
      </c>
      <c r="C118" s="42">
        <v>326000</v>
      </c>
      <c r="D118" s="44" t="s">
        <v>12</v>
      </c>
      <c r="E118" s="48"/>
      <c r="F118" s="46">
        <f t="shared" si="1"/>
        <v>0</v>
      </c>
    </row>
    <row r="119" spans="1:6" x14ac:dyDescent="0.15">
      <c r="A119" s="57"/>
      <c r="B119" s="41" t="s">
        <v>13</v>
      </c>
      <c r="C119" s="43">
        <v>1238.8000000000002</v>
      </c>
      <c r="D119" s="45" t="s">
        <v>12</v>
      </c>
      <c r="E119" s="49"/>
      <c r="F119" s="47">
        <f t="shared" si="1"/>
        <v>0</v>
      </c>
    </row>
    <row r="120" spans="1:6" x14ac:dyDescent="0.15">
      <c r="A120" s="57"/>
      <c r="B120" s="40" t="s">
        <v>5</v>
      </c>
      <c r="C120" s="42">
        <v>24</v>
      </c>
      <c r="D120" s="44" t="s">
        <v>6</v>
      </c>
      <c r="E120" s="48"/>
      <c r="F120" s="46">
        <f t="shared" si="1"/>
        <v>0</v>
      </c>
    </row>
    <row r="121" spans="1:6" x14ac:dyDescent="0.15">
      <c r="A121" s="56" t="s">
        <v>40</v>
      </c>
      <c r="B121" s="41" t="s">
        <v>36</v>
      </c>
      <c r="C121" s="43">
        <v>199000</v>
      </c>
      <c r="D121" s="45" t="s">
        <v>1</v>
      </c>
      <c r="E121" s="49"/>
      <c r="F121" s="47">
        <f t="shared" si="1"/>
        <v>0</v>
      </c>
    </row>
    <row r="122" spans="1:6" x14ac:dyDescent="0.15">
      <c r="A122" s="57"/>
      <c r="B122" s="40" t="s">
        <v>37</v>
      </c>
      <c r="C122" s="42">
        <v>137000</v>
      </c>
      <c r="D122" s="44" t="s">
        <v>1</v>
      </c>
      <c r="E122" s="48"/>
      <c r="F122" s="46">
        <f t="shared" si="1"/>
        <v>0</v>
      </c>
    </row>
    <row r="123" spans="1:6" x14ac:dyDescent="0.15">
      <c r="A123" s="57"/>
      <c r="B123" s="41" t="s">
        <v>38</v>
      </c>
      <c r="C123" s="43">
        <v>137000</v>
      </c>
      <c r="D123" s="45" t="s">
        <v>1</v>
      </c>
      <c r="E123" s="49"/>
      <c r="F123" s="47">
        <f t="shared" si="1"/>
        <v>0</v>
      </c>
    </row>
    <row r="124" spans="1:6" x14ac:dyDescent="0.15">
      <c r="A124" s="57"/>
      <c r="B124" s="40" t="s">
        <v>7</v>
      </c>
      <c r="C124" s="42">
        <v>129000</v>
      </c>
      <c r="D124" s="44" t="s">
        <v>1</v>
      </c>
      <c r="E124" s="48"/>
      <c r="F124" s="46">
        <f t="shared" si="1"/>
        <v>0</v>
      </c>
    </row>
    <row r="125" spans="1:6" x14ac:dyDescent="0.15">
      <c r="A125" s="57"/>
      <c r="B125" s="41" t="s">
        <v>8</v>
      </c>
      <c r="C125" s="43">
        <v>8000</v>
      </c>
      <c r="D125" s="45" t="s">
        <v>1</v>
      </c>
      <c r="E125" s="49"/>
      <c r="F125" s="47">
        <f t="shared" si="1"/>
        <v>0</v>
      </c>
    </row>
    <row r="126" spans="1:6" x14ac:dyDescent="0.15">
      <c r="A126" s="57"/>
      <c r="B126" s="40" t="s">
        <v>39</v>
      </c>
      <c r="C126" s="42">
        <v>137000</v>
      </c>
      <c r="D126" s="44" t="s">
        <v>1</v>
      </c>
      <c r="E126" s="48"/>
      <c r="F126" s="46">
        <f t="shared" si="1"/>
        <v>0</v>
      </c>
    </row>
    <row r="127" spans="1:6" x14ac:dyDescent="0.15">
      <c r="A127" s="57"/>
      <c r="B127" s="41" t="s">
        <v>77</v>
      </c>
      <c r="C127" s="43">
        <v>137000</v>
      </c>
      <c r="D127" s="45" t="s">
        <v>12</v>
      </c>
      <c r="E127" s="49"/>
      <c r="F127" s="47">
        <f t="shared" si="1"/>
        <v>0</v>
      </c>
    </row>
    <row r="128" spans="1:6" x14ac:dyDescent="0.15">
      <c r="A128" s="57"/>
      <c r="B128" s="40" t="s">
        <v>13</v>
      </c>
      <c r="C128" s="42">
        <v>2888</v>
      </c>
      <c r="D128" s="44" t="s">
        <v>12</v>
      </c>
      <c r="E128" s="48"/>
      <c r="F128" s="46">
        <f t="shared" si="1"/>
        <v>0</v>
      </c>
    </row>
    <row r="129" spans="1:6" x14ac:dyDescent="0.15">
      <c r="A129" s="58"/>
      <c r="B129" s="41" t="s">
        <v>5</v>
      </c>
      <c r="C129" s="43">
        <v>2</v>
      </c>
      <c r="D129" s="45" t="s">
        <v>6</v>
      </c>
      <c r="E129" s="49"/>
      <c r="F129" s="47">
        <f t="shared" si="1"/>
        <v>0</v>
      </c>
    </row>
    <row r="130" spans="1:6" x14ac:dyDescent="0.15">
      <c r="A130" s="56" t="s">
        <v>45</v>
      </c>
      <c r="B130" s="40" t="s">
        <v>15</v>
      </c>
      <c r="C130" s="42">
        <v>69758</v>
      </c>
      <c r="D130" s="44" t="s">
        <v>1</v>
      </c>
      <c r="E130" s="48"/>
      <c r="F130" s="46">
        <f t="shared" ref="F130:F156" si="2">ROUNDDOWN(SUM(C130*E130),0)</f>
        <v>0</v>
      </c>
    </row>
    <row r="131" spans="1:6" x14ac:dyDescent="0.15">
      <c r="A131" s="57"/>
      <c r="B131" s="41" t="s">
        <v>8</v>
      </c>
      <c r="C131" s="43">
        <v>3042</v>
      </c>
      <c r="D131" s="45" t="s">
        <v>1</v>
      </c>
      <c r="E131" s="49"/>
      <c r="F131" s="47">
        <f t="shared" si="2"/>
        <v>0</v>
      </c>
    </row>
    <row r="132" spans="1:6" x14ac:dyDescent="0.15">
      <c r="A132" s="57"/>
      <c r="B132" s="40" t="s">
        <v>87</v>
      </c>
      <c r="C132" s="42">
        <v>72800</v>
      </c>
      <c r="D132" s="44" t="s">
        <v>1</v>
      </c>
      <c r="E132" s="48"/>
      <c r="F132" s="46">
        <f t="shared" si="2"/>
        <v>0</v>
      </c>
    </row>
    <row r="133" spans="1:6" x14ac:dyDescent="0.15">
      <c r="A133" s="57"/>
      <c r="B133" s="41" t="s">
        <v>88</v>
      </c>
      <c r="C133" s="43">
        <v>72800</v>
      </c>
      <c r="D133" s="45" t="s">
        <v>1</v>
      </c>
      <c r="E133" s="49"/>
      <c r="F133" s="47">
        <f t="shared" si="2"/>
        <v>0</v>
      </c>
    </row>
    <row r="134" spans="1:6" x14ac:dyDescent="0.15">
      <c r="A134" s="57"/>
      <c r="B134" s="40" t="s">
        <v>89</v>
      </c>
      <c r="C134" s="42">
        <v>72800</v>
      </c>
      <c r="D134" s="44" t="s">
        <v>1</v>
      </c>
      <c r="E134" s="48"/>
      <c r="F134" s="46">
        <f t="shared" si="2"/>
        <v>0</v>
      </c>
    </row>
    <row r="135" spans="1:6" x14ac:dyDescent="0.15">
      <c r="A135" s="57"/>
      <c r="B135" s="41" t="s">
        <v>90</v>
      </c>
      <c r="C135" s="43">
        <v>37738</v>
      </c>
      <c r="D135" s="45" t="s">
        <v>1</v>
      </c>
      <c r="E135" s="49"/>
      <c r="F135" s="47">
        <f t="shared" si="2"/>
        <v>0</v>
      </c>
    </row>
    <row r="136" spans="1:6" x14ac:dyDescent="0.15">
      <c r="A136" s="57"/>
      <c r="B136" s="40" t="s">
        <v>41</v>
      </c>
      <c r="C136" s="42">
        <v>17000</v>
      </c>
      <c r="D136" s="44" t="s">
        <v>1</v>
      </c>
      <c r="E136" s="48"/>
      <c r="F136" s="46">
        <f t="shared" si="2"/>
        <v>0</v>
      </c>
    </row>
    <row r="137" spans="1:6" x14ac:dyDescent="0.15">
      <c r="A137" s="57"/>
      <c r="B137" s="41" t="s">
        <v>42</v>
      </c>
      <c r="C137" s="43">
        <v>37738</v>
      </c>
      <c r="D137" s="45" t="s">
        <v>1</v>
      </c>
      <c r="E137" s="49"/>
      <c r="F137" s="47">
        <f t="shared" si="2"/>
        <v>0</v>
      </c>
    </row>
    <row r="138" spans="1:6" x14ac:dyDescent="0.15">
      <c r="A138" s="57"/>
      <c r="B138" s="40" t="s">
        <v>43</v>
      </c>
      <c r="C138" s="42">
        <v>37738</v>
      </c>
      <c r="D138" s="44" t="s">
        <v>1</v>
      </c>
      <c r="E138" s="48"/>
      <c r="F138" s="46">
        <f t="shared" si="2"/>
        <v>0</v>
      </c>
    </row>
    <row r="139" spans="1:6" x14ac:dyDescent="0.15">
      <c r="A139" s="57"/>
      <c r="B139" s="41" t="s">
        <v>44</v>
      </c>
      <c r="C139" s="43">
        <v>37738</v>
      </c>
      <c r="D139" s="45" t="s">
        <v>1</v>
      </c>
      <c r="E139" s="49"/>
      <c r="F139" s="47">
        <f t="shared" si="2"/>
        <v>0</v>
      </c>
    </row>
    <row r="140" spans="1:6" x14ac:dyDescent="0.15">
      <c r="A140" s="57"/>
      <c r="B140" s="40" t="s">
        <v>77</v>
      </c>
      <c r="C140" s="42">
        <v>72800</v>
      </c>
      <c r="D140" s="44" t="s">
        <v>12</v>
      </c>
      <c r="E140" s="48"/>
      <c r="F140" s="46">
        <f t="shared" si="2"/>
        <v>0</v>
      </c>
    </row>
    <row r="141" spans="1:6" x14ac:dyDescent="0.15">
      <c r="A141" s="57"/>
      <c r="B141" s="41" t="s">
        <v>13</v>
      </c>
      <c r="C141" s="43">
        <v>240.23999999999998</v>
      </c>
      <c r="D141" s="45" t="s">
        <v>12</v>
      </c>
      <c r="E141" s="49"/>
      <c r="F141" s="47">
        <f t="shared" si="2"/>
        <v>0</v>
      </c>
    </row>
    <row r="142" spans="1:6" x14ac:dyDescent="0.15">
      <c r="A142" s="58"/>
      <c r="B142" s="40" t="s">
        <v>5</v>
      </c>
      <c r="C142" s="42">
        <v>4</v>
      </c>
      <c r="D142" s="44" t="s">
        <v>6</v>
      </c>
      <c r="E142" s="48"/>
      <c r="F142" s="46">
        <f t="shared" si="2"/>
        <v>0</v>
      </c>
    </row>
    <row r="143" spans="1:6" x14ac:dyDescent="0.15">
      <c r="A143" s="56" t="s">
        <v>113</v>
      </c>
      <c r="B143" s="41" t="s">
        <v>8</v>
      </c>
      <c r="C143" s="43">
        <v>4720</v>
      </c>
      <c r="D143" s="45" t="s">
        <v>1</v>
      </c>
      <c r="E143" s="49"/>
      <c r="F143" s="47">
        <f t="shared" si="2"/>
        <v>0</v>
      </c>
    </row>
    <row r="144" spans="1:6" x14ac:dyDescent="0.15">
      <c r="A144" s="57"/>
      <c r="B144" s="40" t="s">
        <v>91</v>
      </c>
      <c r="C144" s="42">
        <v>4720</v>
      </c>
      <c r="D144" s="44" t="s">
        <v>1</v>
      </c>
      <c r="E144" s="48"/>
      <c r="F144" s="46">
        <f t="shared" si="2"/>
        <v>0</v>
      </c>
    </row>
    <row r="145" spans="1:6" x14ac:dyDescent="0.15">
      <c r="A145" s="57"/>
      <c r="B145" s="41" t="s">
        <v>77</v>
      </c>
      <c r="C145" s="43">
        <v>4720</v>
      </c>
      <c r="D145" s="45" t="s">
        <v>12</v>
      </c>
      <c r="E145" s="49"/>
      <c r="F145" s="47">
        <f t="shared" si="2"/>
        <v>0</v>
      </c>
    </row>
    <row r="146" spans="1:6" x14ac:dyDescent="0.15">
      <c r="A146" s="57"/>
      <c r="B146" s="40" t="s">
        <v>13</v>
      </c>
      <c r="C146" s="42">
        <v>802.40000000000009</v>
      </c>
      <c r="D146" s="44" t="s">
        <v>12</v>
      </c>
      <c r="E146" s="48"/>
      <c r="F146" s="46">
        <f t="shared" si="2"/>
        <v>0</v>
      </c>
    </row>
    <row r="147" spans="1:6" x14ac:dyDescent="0.15">
      <c r="A147" s="57"/>
      <c r="B147" s="41" t="s">
        <v>5</v>
      </c>
      <c r="C147" s="43">
        <v>24</v>
      </c>
      <c r="D147" s="45" t="s">
        <v>6</v>
      </c>
      <c r="E147" s="49"/>
      <c r="F147" s="47">
        <f t="shared" si="2"/>
        <v>0</v>
      </c>
    </row>
    <row r="148" spans="1:6" x14ac:dyDescent="0.15">
      <c r="A148" s="57"/>
      <c r="B148" s="40" t="s">
        <v>46</v>
      </c>
      <c r="C148" s="42">
        <v>4720</v>
      </c>
      <c r="D148" s="44" t="s">
        <v>1</v>
      </c>
      <c r="E148" s="48"/>
      <c r="F148" s="46">
        <f t="shared" si="2"/>
        <v>0</v>
      </c>
    </row>
    <row r="149" spans="1:6" x14ac:dyDescent="0.15">
      <c r="A149" s="56" t="s">
        <v>114</v>
      </c>
      <c r="B149" s="41" t="s">
        <v>8</v>
      </c>
      <c r="C149" s="43">
        <v>16410</v>
      </c>
      <c r="D149" s="45" t="s">
        <v>1</v>
      </c>
      <c r="E149" s="49"/>
      <c r="F149" s="47">
        <f t="shared" si="2"/>
        <v>0</v>
      </c>
    </row>
    <row r="150" spans="1:6" x14ac:dyDescent="0.15">
      <c r="A150" s="57"/>
      <c r="B150" s="40" t="s">
        <v>48</v>
      </c>
      <c r="C150" s="42">
        <v>3318</v>
      </c>
      <c r="D150" s="44" t="s">
        <v>1</v>
      </c>
      <c r="E150" s="48"/>
      <c r="F150" s="46">
        <f t="shared" si="2"/>
        <v>0</v>
      </c>
    </row>
    <row r="151" spans="1:6" x14ac:dyDescent="0.15">
      <c r="A151" s="57"/>
      <c r="B151" s="41" t="s">
        <v>49</v>
      </c>
      <c r="C151" s="43">
        <v>9280</v>
      </c>
      <c r="D151" s="45" t="s">
        <v>1</v>
      </c>
      <c r="E151" s="49"/>
      <c r="F151" s="47">
        <f t="shared" si="2"/>
        <v>0</v>
      </c>
    </row>
    <row r="152" spans="1:6" x14ac:dyDescent="0.15">
      <c r="A152" s="57"/>
      <c r="B152" s="40" t="s">
        <v>119</v>
      </c>
      <c r="C152" s="42">
        <v>3812</v>
      </c>
      <c r="D152" s="44" t="s">
        <v>1</v>
      </c>
      <c r="E152" s="48"/>
      <c r="F152" s="46">
        <f t="shared" si="2"/>
        <v>0</v>
      </c>
    </row>
    <row r="153" spans="1:6" x14ac:dyDescent="0.15">
      <c r="A153" s="57"/>
      <c r="B153" s="41" t="s">
        <v>29</v>
      </c>
      <c r="C153" s="43">
        <v>12598</v>
      </c>
      <c r="D153" s="45" t="s">
        <v>1</v>
      </c>
      <c r="E153" s="49"/>
      <c r="F153" s="47">
        <f t="shared" si="2"/>
        <v>0</v>
      </c>
    </row>
    <row r="154" spans="1:6" x14ac:dyDescent="0.15">
      <c r="A154" s="57"/>
      <c r="B154" s="40" t="s">
        <v>77</v>
      </c>
      <c r="C154" s="42">
        <v>16410</v>
      </c>
      <c r="D154" s="44" t="s">
        <v>12</v>
      </c>
      <c r="E154" s="48"/>
      <c r="F154" s="46">
        <f t="shared" si="2"/>
        <v>0</v>
      </c>
    </row>
    <row r="155" spans="1:6" x14ac:dyDescent="0.15">
      <c r="A155" s="57"/>
      <c r="B155" s="41" t="s">
        <v>13</v>
      </c>
      <c r="C155" s="43">
        <v>4266.6000000000004</v>
      </c>
      <c r="D155" s="45" t="s">
        <v>12</v>
      </c>
      <c r="E155" s="49"/>
      <c r="F155" s="47">
        <f t="shared" si="2"/>
        <v>0</v>
      </c>
    </row>
    <row r="156" spans="1:6" x14ac:dyDescent="0.15">
      <c r="A156" s="58"/>
      <c r="B156" s="40" t="s">
        <v>5</v>
      </c>
      <c r="C156" s="42">
        <v>10</v>
      </c>
      <c r="D156" s="44" t="s">
        <v>6</v>
      </c>
      <c r="E156" s="48"/>
      <c r="F156" s="46">
        <f t="shared" si="2"/>
        <v>0</v>
      </c>
    </row>
    <row r="157" spans="1:6" x14ac:dyDescent="0.15">
      <c r="E157" s="1"/>
      <c r="F157" s="2"/>
    </row>
    <row r="158" spans="1:6" x14ac:dyDescent="0.15">
      <c r="E158" s="1"/>
      <c r="F158" s="3"/>
    </row>
    <row r="159" spans="1:6" x14ac:dyDescent="0.15">
      <c r="E159" s="1"/>
      <c r="F159" s="2"/>
    </row>
    <row r="160" spans="1:6" x14ac:dyDescent="0.15">
      <c r="F160" s="4"/>
    </row>
  </sheetData>
  <sheetProtection password="8849" sheet="1" objects="1" scenarios="1"/>
  <mergeCells count="20">
    <mergeCell ref="A130:A142"/>
    <mergeCell ref="A143:A148"/>
    <mergeCell ref="A149:A156"/>
    <mergeCell ref="A65:A77"/>
    <mergeCell ref="A121:A129"/>
    <mergeCell ref="A78:A86"/>
    <mergeCell ref="A87:A93"/>
    <mergeCell ref="A94:A99"/>
    <mergeCell ref="A100:A107"/>
    <mergeCell ref="A108:A114"/>
    <mergeCell ref="A115:A120"/>
    <mergeCell ref="C3:F4"/>
    <mergeCell ref="E1:F2"/>
    <mergeCell ref="A57:A64"/>
    <mergeCell ref="A1:A2"/>
    <mergeCell ref="A20:A34"/>
    <mergeCell ref="A35:A56"/>
    <mergeCell ref="A4:B5"/>
    <mergeCell ref="A8:A13"/>
    <mergeCell ref="A14:A19"/>
  </mergeCells>
  <phoneticPr fontId="1"/>
  <pageMargins left="0.25" right="0.25" top="0.79" bottom="0.2" header="0.3" footer="0.3"/>
  <pageSetup paperSize="9" scale="99" fitToHeight="0" orientation="portrait" r:id="rId1"/>
  <rowBreaks count="2" manualBreakCount="2">
    <brk id="64" max="5" man="1"/>
    <brk id="12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E8" sqref="E8"/>
    </sheetView>
  </sheetViews>
  <sheetFormatPr defaultRowHeight="10.8" x14ac:dyDescent="0.15"/>
  <cols>
    <col min="1" max="1" width="38.625" customWidth="1"/>
    <col min="2" max="2" width="26" customWidth="1"/>
  </cols>
  <sheetData>
    <row r="1" spans="1:2" ht="29.25" customHeight="1" thickBot="1" x14ac:dyDescent="0.2">
      <c r="A1" s="28" t="s">
        <v>98</v>
      </c>
    </row>
    <row r="2" spans="1:2" ht="28.5" customHeight="1" thickBot="1" x14ac:dyDescent="0.2">
      <c r="A2" s="22" t="s">
        <v>55</v>
      </c>
      <c r="B2" s="23" t="s">
        <v>97</v>
      </c>
    </row>
    <row r="3" spans="1:2" ht="28.5" customHeight="1" thickTop="1" x14ac:dyDescent="0.15">
      <c r="A3" s="24" t="s">
        <v>115</v>
      </c>
      <c r="B3" s="25">
        <f>SUM('入札（見積）額内訳表'!F8:F13)</f>
        <v>0</v>
      </c>
    </row>
    <row r="4" spans="1:2" ht="28.5" customHeight="1" x14ac:dyDescent="0.15">
      <c r="A4" s="21" t="s">
        <v>116</v>
      </c>
      <c r="B4" s="12">
        <f>SUM('入札（見積）額内訳表'!F14:F19)</f>
        <v>0</v>
      </c>
    </row>
    <row r="5" spans="1:2" ht="28.5" customHeight="1" x14ac:dyDescent="0.15">
      <c r="A5" s="20" t="s">
        <v>14</v>
      </c>
      <c r="B5" s="17">
        <f>SUM('入札（見積）額内訳表'!F20:F34)</f>
        <v>0</v>
      </c>
    </row>
    <row r="6" spans="1:2" ht="28.5" customHeight="1" x14ac:dyDescent="0.15">
      <c r="A6" s="21" t="s">
        <v>22</v>
      </c>
      <c r="B6" s="12">
        <f>SUM('入札（見積）額内訳表'!F35:F56)</f>
        <v>0</v>
      </c>
    </row>
    <row r="7" spans="1:2" ht="28.5" customHeight="1" x14ac:dyDescent="0.15">
      <c r="A7" s="20" t="s">
        <v>93</v>
      </c>
      <c r="B7" s="17">
        <f>SUM('入札（見積）額内訳表'!F57:F64)</f>
        <v>0</v>
      </c>
    </row>
    <row r="8" spans="1:2" ht="28.5" customHeight="1" x14ac:dyDescent="0.15">
      <c r="A8" s="21" t="s">
        <v>24</v>
      </c>
      <c r="B8" s="12">
        <f>SUM('入札（見積）額内訳表'!F65:F77)</f>
        <v>0</v>
      </c>
    </row>
    <row r="9" spans="1:2" ht="28.5" customHeight="1" x14ac:dyDescent="0.15">
      <c r="A9" s="20" t="s">
        <v>25</v>
      </c>
      <c r="B9" s="17">
        <f>SUM('入札（見積）額内訳表'!F78:F86)</f>
        <v>0</v>
      </c>
    </row>
    <row r="10" spans="1:2" ht="28.5" customHeight="1" x14ac:dyDescent="0.15">
      <c r="A10" s="21" t="s">
        <v>28</v>
      </c>
      <c r="B10" s="12">
        <f>SUM('入札（見積）額内訳表'!F87:F93)</f>
        <v>0</v>
      </c>
    </row>
    <row r="11" spans="1:2" ht="28.5" customHeight="1" x14ac:dyDescent="0.15">
      <c r="A11" s="20" t="s">
        <v>30</v>
      </c>
      <c r="B11" s="17">
        <f>SUM('入札（見積）額内訳表'!F94:F99)</f>
        <v>0</v>
      </c>
    </row>
    <row r="12" spans="1:2" ht="28.5" customHeight="1" x14ac:dyDescent="0.15">
      <c r="A12" s="21" t="s">
        <v>31</v>
      </c>
      <c r="B12" s="12">
        <f>SUM('入札（見積）額内訳表'!F100:F107)</f>
        <v>0</v>
      </c>
    </row>
    <row r="13" spans="1:2" ht="28.5" customHeight="1" x14ac:dyDescent="0.15">
      <c r="A13" s="20" t="s">
        <v>33</v>
      </c>
      <c r="B13" s="17">
        <f>SUM('入札（見積）額内訳表'!F108:F114)</f>
        <v>0</v>
      </c>
    </row>
    <row r="14" spans="1:2" ht="28.5" customHeight="1" x14ac:dyDescent="0.15">
      <c r="A14" s="21" t="s">
        <v>34</v>
      </c>
      <c r="B14" s="12">
        <f>SUM('入札（見積）額内訳表'!F115:F120)</f>
        <v>0</v>
      </c>
    </row>
    <row r="15" spans="1:2" ht="28.5" customHeight="1" x14ac:dyDescent="0.15">
      <c r="A15" s="20" t="s">
        <v>40</v>
      </c>
      <c r="B15" s="17">
        <f>SUM('入札（見積）額内訳表'!F121:F129)</f>
        <v>0</v>
      </c>
    </row>
    <row r="16" spans="1:2" ht="28.5" customHeight="1" x14ac:dyDescent="0.15">
      <c r="A16" s="50" t="s">
        <v>45</v>
      </c>
      <c r="B16" s="14">
        <f>SUM('入札（見積）額内訳表'!F130:F142)</f>
        <v>0</v>
      </c>
    </row>
    <row r="17" spans="1:2" ht="28.5" customHeight="1" x14ac:dyDescent="0.15">
      <c r="A17" s="20" t="s">
        <v>47</v>
      </c>
      <c r="B17" s="17">
        <f>SUM('入札（見積）額内訳表'!F143:F148)</f>
        <v>0</v>
      </c>
    </row>
    <row r="18" spans="1:2" ht="28.5" customHeight="1" thickBot="1" x14ac:dyDescent="0.2">
      <c r="A18" s="51" t="s">
        <v>50</v>
      </c>
      <c r="B18" s="52">
        <f>SUM('入札（見積）額内訳表'!F149:F156)</f>
        <v>0</v>
      </c>
    </row>
  </sheetData>
  <sheetProtection password="8849" sheet="1" objects="1" scenarios="1"/>
  <phoneticPr fontId="1"/>
  <pageMargins left="1.29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activeCell="D16" sqref="D16"/>
    </sheetView>
  </sheetViews>
  <sheetFormatPr defaultRowHeight="10.8" x14ac:dyDescent="0.15"/>
  <cols>
    <col min="1" max="1" width="15.875" customWidth="1"/>
    <col min="2" max="2" width="36.125" customWidth="1"/>
    <col min="3" max="3" width="41.5" customWidth="1"/>
    <col min="4" max="5" width="20.125" customWidth="1"/>
    <col min="6" max="6" width="20.5" customWidth="1"/>
    <col min="7" max="7" width="8.625" customWidth="1"/>
  </cols>
  <sheetData>
    <row r="1" spans="1:6" ht="27" customHeight="1" thickBot="1" x14ac:dyDescent="0.2">
      <c r="A1" s="64" t="s">
        <v>92</v>
      </c>
      <c r="B1" s="64"/>
      <c r="C1" s="64"/>
      <c r="D1" s="64"/>
      <c r="E1" s="64"/>
      <c r="F1" s="64"/>
    </row>
    <row r="2" spans="1:6" ht="15.75" customHeight="1" x14ac:dyDescent="0.15">
      <c r="A2" s="8" t="s">
        <v>62</v>
      </c>
      <c r="B2" s="9" t="s">
        <v>63</v>
      </c>
      <c r="C2" s="9" t="s">
        <v>64</v>
      </c>
      <c r="D2" s="9" t="s">
        <v>101</v>
      </c>
      <c r="E2" s="36" t="s">
        <v>103</v>
      </c>
      <c r="F2" s="10" t="s">
        <v>102</v>
      </c>
    </row>
    <row r="3" spans="1:6" ht="15.75" customHeight="1" x14ac:dyDescent="0.15">
      <c r="A3" s="5" t="s">
        <v>60</v>
      </c>
      <c r="B3" s="15" t="s">
        <v>56</v>
      </c>
      <c r="C3" s="19" t="s">
        <v>65</v>
      </c>
      <c r="D3" s="16">
        <f>'帳票種別合算額（自動計算）'!B3+'帳票種別合算額（自動計算）'!B16+'帳票種別合算額（自動計算）'!B17+'帳票種別合算額（自動計算）'!B18</f>
        <v>0</v>
      </c>
      <c r="E3" s="37">
        <f>ROUNDDOWN(SUM(D3*0.1),0)</f>
        <v>0</v>
      </c>
      <c r="F3" s="17">
        <f>D3+E3</f>
        <v>0</v>
      </c>
    </row>
    <row r="4" spans="1:6" ht="33" customHeight="1" x14ac:dyDescent="0.15">
      <c r="A4" s="62" t="s">
        <v>61</v>
      </c>
      <c r="B4" s="11" t="s">
        <v>57</v>
      </c>
      <c r="C4" s="6" t="s">
        <v>66</v>
      </c>
      <c r="D4" s="13">
        <f>'帳票種別合算額（自動計算）'!B4+'帳票種別合算額（自動計算）'!B5+'帳票種別合算額（自動計算）'!B6+'帳票種別合算額（自動計算）'!B7+'帳票種別合算額（自動計算）'!B8+'帳票種別合算額（自動計算）'!B9+'帳票種別合算額（自動計算）'!B10+'帳票種別合算額（自動計算）'!B11</f>
        <v>0</v>
      </c>
      <c r="E4" s="38">
        <f t="shared" ref="E4:E6" si="0">ROUNDDOWN(SUM(D4*0.1),0)</f>
        <v>0</v>
      </c>
      <c r="F4" s="14">
        <f t="shared" ref="F4:F6" si="1">D4+E4</f>
        <v>0</v>
      </c>
    </row>
    <row r="5" spans="1:6" ht="15.75" customHeight="1" x14ac:dyDescent="0.15">
      <c r="A5" s="63"/>
      <c r="B5" s="15" t="s">
        <v>58</v>
      </c>
      <c r="C5" s="18" t="s">
        <v>67</v>
      </c>
      <c r="D5" s="16">
        <f>'帳票種別合算額（自動計算）'!B12</f>
        <v>0</v>
      </c>
      <c r="E5" s="37">
        <f t="shared" si="0"/>
        <v>0</v>
      </c>
      <c r="F5" s="17">
        <f t="shared" si="1"/>
        <v>0</v>
      </c>
    </row>
    <row r="6" spans="1:6" ht="15.75" customHeight="1" x14ac:dyDescent="0.15">
      <c r="A6" s="63"/>
      <c r="B6" s="11" t="s">
        <v>59</v>
      </c>
      <c r="C6" s="7" t="s">
        <v>68</v>
      </c>
      <c r="D6" s="13">
        <f>'帳票種別合算額（自動計算）'!B13+'帳票種別合算額（自動計算）'!B14+'帳票種別合算額（自動計算）'!B15</f>
        <v>0</v>
      </c>
      <c r="E6" s="38">
        <f t="shared" si="0"/>
        <v>0</v>
      </c>
      <c r="F6" s="14">
        <f t="shared" si="1"/>
        <v>0</v>
      </c>
    </row>
    <row r="8" spans="1:6" x14ac:dyDescent="0.15">
      <c r="C8" s="1" t="s">
        <v>104</v>
      </c>
      <c r="D8" s="39">
        <f>SUM(D3:D6)</f>
        <v>0</v>
      </c>
      <c r="E8" s="39">
        <f>SUM(E3:E6)</f>
        <v>0</v>
      </c>
      <c r="F8" s="39">
        <f>SUM(F3:F6)</f>
        <v>0</v>
      </c>
    </row>
  </sheetData>
  <sheetProtection password="8849" sheet="1" objects="1" scenarios="1"/>
  <mergeCells count="2">
    <mergeCell ref="A4:A6"/>
    <mergeCell ref="A1:F1"/>
  </mergeCells>
  <phoneticPr fontId="1"/>
  <pageMargins left="0.27" right="0.18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入札（見積）額内訳表</vt:lpstr>
      <vt:lpstr>帳票種別合算額（自動計算）</vt:lpstr>
      <vt:lpstr>費目別金額明細（自動計算）</vt:lpstr>
      <vt:lpstr>'帳票種別合算額（自動計算）'!Print_Area</vt:lpstr>
      <vt:lpstr>'入札（見積）額内訳表'!Print_Area</vt:lpstr>
      <vt:lpstr>'費目別金額明細（自動計算）'!Print_Area</vt:lpstr>
      <vt:lpstr>'入札（見積）額内訳表'!Print_Titles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2023-06-12T05:49:21Z</cp:lastPrinted>
  <dcterms:created xsi:type="dcterms:W3CDTF">2020-03-12T02:03:50Z</dcterms:created>
  <dcterms:modified xsi:type="dcterms:W3CDTF">2025-07-29T05:35:22Z</dcterms:modified>
</cp:coreProperties>
</file>