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6_予防衛生\"/>
    </mc:Choice>
  </mc:AlternateContent>
  <xr:revisionPtr revIDLastSave="0" documentId="13_ncr:1_{733D58B6-7B76-42B2-822B-BE630C11C4B2}" xr6:coauthVersionLast="47" xr6:coauthVersionMax="47" xr10:uidLastSave="{00000000-0000-0000-0000-000000000000}"/>
  <bookViews>
    <workbookView xWindow="-120" yWindow="-120" windowWidth="29040" windowHeight="15720" xr2:uid="{00000000-000D-0000-FFFF-FFFF00000000}"/>
  </bookViews>
  <sheets>
    <sheet name="§６表１" sheetId="2" r:id="rId1"/>
    <sheet name="§６表２" sheetId="3" r:id="rId2"/>
    <sheet name="§６表３" sheetId="4" r:id="rId3"/>
    <sheet name="§６表４" sheetId="5" r:id="rId4"/>
    <sheet name="§６表５" sheetId="6" r:id="rId5"/>
    <sheet name="§６表６" sheetId="7" r:id="rId6"/>
    <sheet name="§６表７" sheetId="8" r:id="rId7"/>
    <sheet name="§６表８" sheetId="9" r:id="rId8"/>
    <sheet name="§６表９" sheetId="10" r:id="rId9"/>
    <sheet name="§６表10" sheetId="11" r:id="rId10"/>
    <sheet name="§６表１１" sheetId="12" r:id="rId11"/>
    <sheet name="§６表１２" sheetId="13" r:id="rId12"/>
    <sheet name="§６表１３" sheetId="14" r:id="rId13"/>
    <sheet name="§６表１４" sheetId="15" r:id="rId14"/>
    <sheet name="§６表１５" sheetId="16" r:id="rId15"/>
    <sheet name="§６表１６" sheetId="17" r:id="rId16"/>
    <sheet name="§６表１7" sheetId="18" r:id="rId17"/>
    <sheet name="§６表１８" sheetId="19" r:id="rId18"/>
    <sheet name="§６表１９" sheetId="20" r:id="rId19"/>
    <sheet name="§６表２０" sheetId="21" r:id="rId20"/>
    <sheet name="§６表２１" sheetId="22" r:id="rId21"/>
    <sheet name="§６表２２" sheetId="23" r:id="rId22"/>
    <sheet name="§６表２３" sheetId="24" r:id="rId23"/>
    <sheet name="§６表２４" sheetId="25" r:id="rId24"/>
    <sheet name="§６表２５" sheetId="26" r:id="rId25"/>
    <sheet name="§６表２６" sheetId="27" r:id="rId26"/>
    <sheet name="§６表２７" sheetId="28" r:id="rId27"/>
    <sheet name="§６表２８" sheetId="29" r:id="rId28"/>
    <sheet name="§６表２９" sheetId="30" r:id="rId29"/>
    <sheet name="§６表３０" sheetId="31" r:id="rId30"/>
    <sheet name="§６表３１" sheetId="32" r:id="rId31"/>
    <sheet name="§６表３２" sheetId="33" r:id="rId32"/>
    <sheet name="§６表３３" sheetId="34" r:id="rId33"/>
  </sheets>
  <definedNames>
    <definedName name="_xlnm._FilterDatabase" localSheetId="1" hidden="1">§６表２!$A$1:$I$6</definedName>
    <definedName name="_xlnm.Print_Area" localSheetId="17">§６表１８!$A$1:$L$15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34" l="1"/>
  <c r="D8" i="34" s="1"/>
  <c r="B8" i="34"/>
  <c r="D7" i="34"/>
  <c r="D6" i="34"/>
  <c r="D5" i="34"/>
  <c r="D4" i="34"/>
  <c r="H21" i="33"/>
  <c r="G21" i="33"/>
  <c r="F21" i="33"/>
  <c r="E21" i="33"/>
  <c r="D21" i="33"/>
  <c r="C21" i="33"/>
  <c r="B21" i="33"/>
  <c r="I15" i="32"/>
  <c r="H15" i="32"/>
  <c r="G15" i="32"/>
  <c r="F15" i="32"/>
  <c r="E15" i="32"/>
  <c r="D15" i="32"/>
  <c r="C15" i="32"/>
  <c r="J14" i="31"/>
  <c r="I14" i="31"/>
  <c r="H14" i="31"/>
  <c r="G14" i="31"/>
  <c r="F14" i="31"/>
  <c r="E14" i="31"/>
  <c r="D14" i="31"/>
  <c r="C14" i="31"/>
  <c r="I14" i="30"/>
  <c r="H14" i="30"/>
  <c r="G14" i="30"/>
  <c r="F14" i="30"/>
  <c r="E14" i="30"/>
  <c r="D14" i="30"/>
  <c r="C14" i="30"/>
  <c r="P27" i="29"/>
  <c r="P26" i="29"/>
  <c r="P25" i="29"/>
  <c r="P24" i="29"/>
  <c r="P23" i="29"/>
  <c r="P22" i="29"/>
  <c r="P21" i="29"/>
  <c r="P20" i="29"/>
  <c r="P19" i="29"/>
  <c r="P18" i="29"/>
  <c r="P17" i="29"/>
  <c r="P16" i="29"/>
  <c r="P15" i="29"/>
  <c r="P14" i="29"/>
  <c r="P13" i="29"/>
  <c r="P12" i="29"/>
  <c r="P11" i="29"/>
  <c r="P10" i="29"/>
  <c r="P9" i="29"/>
  <c r="P8" i="29"/>
  <c r="P7" i="29"/>
  <c r="P6" i="29"/>
  <c r="P5" i="29"/>
  <c r="P4" i="29"/>
  <c r="O24" i="28"/>
  <c r="O23" i="28"/>
  <c r="O22" i="28"/>
  <c r="O21" i="28"/>
  <c r="O20" i="28"/>
  <c r="O19" i="28"/>
  <c r="O18" i="28"/>
  <c r="O17" i="28"/>
  <c r="O16" i="28"/>
  <c r="O15" i="28"/>
  <c r="O14" i="28"/>
  <c r="O13" i="28"/>
  <c r="O12" i="28"/>
  <c r="O11" i="28"/>
  <c r="O10" i="28"/>
  <c r="O9" i="28"/>
  <c r="O8" i="28"/>
  <c r="O7" i="28"/>
  <c r="O6" i="28"/>
  <c r="O5" i="28"/>
  <c r="O4" i="28"/>
  <c r="O3" i="28"/>
  <c r="O21" i="27"/>
  <c r="O20" i="27"/>
  <c r="O19" i="27"/>
  <c r="O18" i="27"/>
  <c r="O17" i="27"/>
  <c r="O16" i="27"/>
  <c r="O15" i="27"/>
  <c r="O14" i="27"/>
  <c r="O13" i="27"/>
  <c r="O12" i="27"/>
  <c r="O11" i="27"/>
  <c r="O10" i="27"/>
  <c r="O9" i="27"/>
  <c r="O8" i="27"/>
  <c r="O7" i="27"/>
  <c r="O6" i="27"/>
  <c r="O5" i="27"/>
  <c r="H21" i="26"/>
  <c r="G21" i="26"/>
  <c r="F21" i="26"/>
  <c r="E21" i="26"/>
  <c r="D21" i="26"/>
  <c r="C21" i="26"/>
  <c r="I21" i="26" s="1"/>
  <c r="I20" i="26"/>
  <c r="I19" i="26"/>
  <c r="I18" i="26"/>
  <c r="I17" i="26"/>
  <c r="I16" i="26"/>
  <c r="I15" i="26"/>
  <c r="I14" i="26"/>
  <c r="I13" i="26"/>
  <c r="I12" i="26"/>
  <c r="I11" i="26"/>
  <c r="I10" i="26"/>
  <c r="I9" i="26"/>
  <c r="I8" i="26"/>
  <c r="I7" i="26"/>
  <c r="I6" i="26"/>
  <c r="I5" i="26"/>
  <c r="I4" i="26"/>
  <c r="I3" i="26"/>
  <c r="M14" i="25"/>
  <c r="L14" i="25"/>
  <c r="K14" i="25"/>
  <c r="J14" i="25"/>
  <c r="I14" i="25"/>
  <c r="H14" i="25"/>
  <c r="G14" i="25"/>
  <c r="N14" i="25" s="1"/>
  <c r="F14" i="25"/>
  <c r="E14" i="25"/>
  <c r="D14" i="25"/>
  <c r="C14" i="25"/>
  <c r="B14" i="25"/>
  <c r="N8" i="25"/>
  <c r="N7" i="25"/>
  <c r="P4" i="24"/>
  <c r="J4" i="24"/>
  <c r="K17" i="23"/>
  <c r="J17" i="23"/>
  <c r="H17" i="23"/>
  <c r="G17" i="23"/>
  <c r="F17" i="23"/>
  <c r="E17" i="23"/>
  <c r="D17" i="23"/>
  <c r="C17" i="23"/>
  <c r="I16" i="23"/>
  <c r="I15" i="23"/>
  <c r="I14" i="23"/>
  <c r="I13" i="23"/>
  <c r="I12" i="23"/>
  <c r="I11" i="23"/>
  <c r="I9" i="23"/>
  <c r="I17" i="23" s="1"/>
  <c r="F17" i="22" l="1"/>
  <c r="F16" i="22"/>
  <c r="F15" i="22"/>
  <c r="F14" i="22"/>
  <c r="F13" i="22"/>
  <c r="F12" i="22"/>
  <c r="F11" i="22"/>
  <c r="F10" i="22"/>
  <c r="F9" i="22" s="1"/>
  <c r="M9" i="22"/>
  <c r="L9" i="22"/>
  <c r="K9" i="22"/>
  <c r="J9" i="22"/>
  <c r="I9" i="22"/>
  <c r="H9" i="22"/>
  <c r="G9" i="22"/>
  <c r="F7" i="22"/>
  <c r="F6" i="22"/>
  <c r="F5" i="22"/>
  <c r="F4" i="22"/>
  <c r="M3" i="22"/>
  <c r="L3" i="22"/>
  <c r="K3" i="22"/>
  <c r="J3" i="22"/>
  <c r="F3" i="22" s="1"/>
  <c r="I3" i="22"/>
  <c r="H3" i="22"/>
  <c r="G3" i="22"/>
  <c r="A5" i="21"/>
  <c r="M11" i="18"/>
  <c r="L6" i="18"/>
  <c r="D6" i="18"/>
  <c r="I5" i="17"/>
  <c r="H5" i="17"/>
  <c r="G5" i="17"/>
  <c r="E5" i="17" s="1"/>
  <c r="N5" i="16" l="1"/>
  <c r="M5" i="16"/>
  <c r="L5" i="16"/>
  <c r="K5" i="16"/>
  <c r="I5" i="16"/>
  <c r="H5" i="16"/>
  <c r="D5" i="16"/>
  <c r="C5" i="16"/>
  <c r="B5" i="16"/>
  <c r="H20" i="14" l="1"/>
  <c r="G20" i="14"/>
  <c r="C30" i="9"/>
  <c r="C29" i="9"/>
  <c r="C28" i="9"/>
  <c r="C27" i="9"/>
  <c r="D23" i="9"/>
  <c r="D22" i="9"/>
  <c r="D21" i="9"/>
  <c r="D20" i="9"/>
  <c r="D19" i="9"/>
  <c r="D18" i="9"/>
  <c r="D17" i="9"/>
  <c r="D16" i="9"/>
  <c r="D22" i="8"/>
  <c r="D21" i="8"/>
  <c r="D20" i="8"/>
  <c r="D19" i="8"/>
  <c r="D18" i="8"/>
  <c r="D17" i="8"/>
  <c r="D16" i="8"/>
  <c r="F4" i="7"/>
  <c r="E4" i="7"/>
  <c r="D4" i="7"/>
  <c r="C4" i="7"/>
  <c r="K4" i="6"/>
  <c r="J4" i="6"/>
  <c r="I4" i="6"/>
  <c r="H4" i="6"/>
  <c r="G4" i="6"/>
  <c r="F4" i="6"/>
  <c r="E4" i="6"/>
  <c r="D4" i="6"/>
  <c r="C4" i="6"/>
  <c r="B4" i="6"/>
  <c r="K28" i="5" l="1"/>
  <c r="J28" i="5"/>
  <c r="I28" i="5"/>
  <c r="H28" i="5"/>
  <c r="G28" i="5"/>
  <c r="F28" i="5"/>
  <c r="E28" i="5"/>
  <c r="D28" i="5"/>
  <c r="C28" i="5"/>
  <c r="B28" i="5"/>
  <c r="B24" i="5"/>
  <c r="B23" i="5"/>
  <c r="B22" i="5"/>
  <c r="B21" i="5"/>
  <c r="B20" i="5"/>
  <c r="B19" i="5"/>
  <c r="B18" i="5"/>
  <c r="M17" i="5"/>
  <c r="L17" i="5"/>
  <c r="K17" i="5"/>
  <c r="J17" i="5"/>
  <c r="I17" i="5"/>
  <c r="H17" i="5"/>
  <c r="G17" i="5"/>
  <c r="F17" i="5"/>
  <c r="E17" i="5"/>
  <c r="D17" i="5"/>
  <c r="C17" i="5"/>
  <c r="B17" i="5"/>
  <c r="B12" i="5"/>
  <c r="B11" i="5"/>
  <c r="B10" i="5"/>
  <c r="B9" i="5"/>
  <c r="B8" i="5"/>
  <c r="B7" i="5"/>
  <c r="B6" i="5"/>
  <c r="M5" i="5"/>
  <c r="L5" i="5"/>
  <c r="K5" i="5"/>
  <c r="J5" i="5"/>
  <c r="I5" i="5"/>
  <c r="H5" i="5"/>
  <c r="G5" i="5"/>
  <c r="F5" i="5"/>
  <c r="E5" i="5"/>
  <c r="D5" i="5"/>
  <c r="C5" i="5"/>
  <c r="B5" i="5"/>
  <c r="B11" i="4" l="1"/>
  <c r="B10" i="4"/>
  <c r="B9" i="4"/>
  <c r="B8" i="4"/>
  <c r="B7" i="4"/>
  <c r="B6" i="4"/>
  <c r="B5" i="4"/>
  <c r="M4" i="4"/>
  <c r="L4" i="4"/>
  <c r="K4" i="4"/>
  <c r="J4" i="4"/>
  <c r="I4" i="4"/>
  <c r="B4" i="4" s="1"/>
  <c r="H4" i="4"/>
  <c r="G4" i="4"/>
  <c r="F4" i="4"/>
  <c r="E4" i="4"/>
  <c r="D4" i="4"/>
  <c r="C4" i="4"/>
  <c r="B5" i="3" l="1"/>
  <c r="B4" i="3"/>
  <c r="B3" i="3"/>
  <c r="L17" i="2"/>
  <c r="K17" i="2"/>
  <c r="J17" i="2"/>
  <c r="I17" i="2"/>
  <c r="H17" i="2"/>
  <c r="G17" i="2"/>
  <c r="F17" i="2"/>
  <c r="E17" i="2"/>
  <c r="C17" i="2"/>
  <c r="B17" i="2"/>
  <c r="L6" i="2"/>
  <c r="K6" i="2"/>
  <c r="J6" i="2"/>
  <c r="I6" i="2"/>
  <c r="H6" i="2"/>
  <c r="G6" i="2"/>
  <c r="F6" i="2"/>
  <c r="E6" i="2"/>
  <c r="D6" i="2"/>
  <c r="C6" i="2"/>
  <c r="D17" i="2" l="1"/>
  <c r="B6" i="2"/>
</calcChain>
</file>

<file path=xl/sharedStrings.xml><?xml version="1.0" encoding="utf-8"?>
<sst xmlns="http://schemas.openxmlformats.org/spreadsheetml/2006/main" count="1123" uniqueCount="652">
  <si>
    <t>総数</t>
    <rPh sb="0" eb="1">
      <t>フサ</t>
    </rPh>
    <rPh sb="1" eb="2">
      <t>カズ</t>
    </rPh>
    <phoneticPr fontId="22"/>
  </si>
  <si>
    <t>認知症</t>
    <rPh sb="0" eb="2">
      <t>ニンチ</t>
    </rPh>
    <rPh sb="2" eb="3">
      <t>ショウ</t>
    </rPh>
    <phoneticPr fontId="22"/>
  </si>
  <si>
    <t>てんかん</t>
    <phoneticPr fontId="22"/>
  </si>
  <si>
    <t>覚せい剤</t>
    <rPh sb="0" eb="1">
      <t>カク</t>
    </rPh>
    <rPh sb="3" eb="4">
      <t>ザイ</t>
    </rPh>
    <phoneticPr fontId="22"/>
  </si>
  <si>
    <t>アルコール</t>
    <phoneticPr fontId="22"/>
  </si>
  <si>
    <t>総　数</t>
    <rPh sb="0" eb="1">
      <t>フサ</t>
    </rPh>
    <rPh sb="2" eb="3">
      <t>カズ</t>
    </rPh>
    <phoneticPr fontId="22"/>
  </si>
  <si>
    <t>川崎</t>
    <rPh sb="0" eb="2">
      <t>カワサキ</t>
    </rPh>
    <phoneticPr fontId="22"/>
  </si>
  <si>
    <t>幸</t>
    <rPh sb="0" eb="1">
      <t>サイワイ</t>
    </rPh>
    <phoneticPr fontId="22"/>
  </si>
  <si>
    <t>中原</t>
    <rPh sb="0" eb="2">
      <t>ナカハラ</t>
    </rPh>
    <phoneticPr fontId="22"/>
  </si>
  <si>
    <t>高津</t>
    <rPh sb="0" eb="2">
      <t>タカツ</t>
    </rPh>
    <phoneticPr fontId="22"/>
  </si>
  <si>
    <t>宮前</t>
    <rPh sb="0" eb="2">
      <t>ミヤマエ</t>
    </rPh>
    <phoneticPr fontId="22"/>
  </si>
  <si>
    <t>多摩</t>
    <rPh sb="0" eb="2">
      <t>タマ</t>
    </rPh>
    <phoneticPr fontId="22"/>
  </si>
  <si>
    <t>麻生</t>
    <rPh sb="0" eb="2">
      <t>アサオ</t>
    </rPh>
    <phoneticPr fontId="22"/>
  </si>
  <si>
    <t>神経症</t>
    <rPh sb="0" eb="3">
      <t>シンケイショウ</t>
    </rPh>
    <phoneticPr fontId="22"/>
  </si>
  <si>
    <t>その他</t>
    <rPh sb="2" eb="3">
      <t>タ</t>
    </rPh>
    <phoneticPr fontId="22"/>
  </si>
  <si>
    <t>診断保留</t>
    <rPh sb="0" eb="2">
      <t>シンダン</t>
    </rPh>
    <rPh sb="2" eb="4">
      <t>ホリュウ</t>
    </rPh>
    <phoneticPr fontId="22"/>
  </si>
  <si>
    <t>不明</t>
    <rPh sb="0" eb="2">
      <t>フメイ</t>
    </rPh>
    <phoneticPr fontId="22"/>
  </si>
  <si>
    <t>表１  相談に伴う診断</t>
    <phoneticPr fontId="22"/>
  </si>
  <si>
    <t>§6　精神保健</t>
    <rPh sb="3" eb="5">
      <t>セイシン</t>
    </rPh>
    <rPh sb="5" eb="7">
      <t>ホケン</t>
    </rPh>
    <phoneticPr fontId="22"/>
  </si>
  <si>
    <t>高次脳</t>
    <rPh sb="0" eb="2">
      <t>コウジ</t>
    </rPh>
    <rPh sb="2" eb="3">
      <t>ノウ</t>
    </rPh>
    <phoneticPr fontId="22"/>
  </si>
  <si>
    <t>その他器質性</t>
    <rPh sb="2" eb="3">
      <t>タ</t>
    </rPh>
    <rPh sb="3" eb="6">
      <t>キシツセイ</t>
    </rPh>
    <phoneticPr fontId="22"/>
  </si>
  <si>
    <t>その他薬剤性</t>
    <phoneticPr fontId="22"/>
  </si>
  <si>
    <t>統合失調症</t>
    <phoneticPr fontId="22"/>
  </si>
  <si>
    <t>気分障害</t>
    <rPh sb="0" eb="2">
      <t>キブン</t>
    </rPh>
    <rPh sb="2" eb="4">
      <t>ショウガイ</t>
    </rPh>
    <phoneticPr fontId="22"/>
  </si>
  <si>
    <t>摂食障害等</t>
    <rPh sb="0" eb="2">
      <t>セッショク</t>
    </rPh>
    <rPh sb="2" eb="4">
      <t>ショウガイ</t>
    </rPh>
    <rPh sb="4" eb="5">
      <t>ナド</t>
    </rPh>
    <phoneticPr fontId="22"/>
  </si>
  <si>
    <t>パーソナリティ</t>
    <phoneticPr fontId="22"/>
  </si>
  <si>
    <t>ギャンブル</t>
    <phoneticPr fontId="22"/>
  </si>
  <si>
    <t>ゲーム</t>
    <phoneticPr fontId="22"/>
  </si>
  <si>
    <t>精神遅滞</t>
    <rPh sb="0" eb="2">
      <t>セイシン</t>
    </rPh>
    <rPh sb="2" eb="4">
      <t>チタイ</t>
    </rPh>
    <phoneticPr fontId="22"/>
  </si>
  <si>
    <t>広汎性発達障害</t>
    <rPh sb="0" eb="3">
      <t>コウハンセイ</t>
    </rPh>
    <rPh sb="3" eb="5">
      <t>ハッタツ</t>
    </rPh>
    <rPh sb="5" eb="7">
      <t>ショウガイ</t>
    </rPh>
    <phoneticPr fontId="22"/>
  </si>
  <si>
    <t>多動・行為障害</t>
    <rPh sb="0" eb="2">
      <t>タドウ</t>
    </rPh>
    <rPh sb="3" eb="5">
      <t>コウイ</t>
    </rPh>
    <rPh sb="5" eb="7">
      <t>ショウガイ</t>
    </rPh>
    <phoneticPr fontId="22"/>
  </si>
  <si>
    <t>未治療</t>
    <rPh sb="0" eb="1">
      <t>ミ</t>
    </rPh>
    <rPh sb="1" eb="3">
      <t>チリョウ</t>
    </rPh>
    <phoneticPr fontId="22"/>
  </si>
  <si>
    <t>資料：精神保健課</t>
    <rPh sb="0" eb="2">
      <t>シリョウ</t>
    </rPh>
    <rPh sb="3" eb="5">
      <t>セイシン</t>
    </rPh>
    <rPh sb="5" eb="7">
      <t>ホケン</t>
    </rPh>
    <rPh sb="7" eb="8">
      <t>カ</t>
    </rPh>
    <phoneticPr fontId="22"/>
  </si>
  <si>
    <t>表２  相談者の年度末現況（新規・継続別）</t>
    <phoneticPr fontId="22"/>
  </si>
  <si>
    <t>川　崎</t>
    <rPh sb="0" eb="1">
      <t>カワ</t>
    </rPh>
    <rPh sb="2" eb="3">
      <t>ザキ</t>
    </rPh>
    <phoneticPr fontId="22"/>
  </si>
  <si>
    <t>中　原</t>
    <rPh sb="0" eb="1">
      <t>ナカ</t>
    </rPh>
    <rPh sb="2" eb="3">
      <t>ハラ</t>
    </rPh>
    <phoneticPr fontId="22"/>
  </si>
  <si>
    <t>高　津</t>
    <rPh sb="0" eb="1">
      <t>タカ</t>
    </rPh>
    <rPh sb="2" eb="3">
      <t>ツ</t>
    </rPh>
    <phoneticPr fontId="22"/>
  </si>
  <si>
    <t>宮　前</t>
    <rPh sb="0" eb="1">
      <t>ミヤ</t>
    </rPh>
    <rPh sb="2" eb="3">
      <t>マエ</t>
    </rPh>
    <phoneticPr fontId="22"/>
  </si>
  <si>
    <t>多　摩</t>
    <rPh sb="0" eb="1">
      <t>タ</t>
    </rPh>
    <rPh sb="2" eb="3">
      <t>マ</t>
    </rPh>
    <phoneticPr fontId="22"/>
  </si>
  <si>
    <t>麻　生</t>
    <rPh sb="0" eb="1">
      <t>アサ</t>
    </rPh>
    <rPh sb="2" eb="3">
      <t>ショウ</t>
    </rPh>
    <phoneticPr fontId="22"/>
  </si>
  <si>
    <t>新　規</t>
    <rPh sb="0" eb="1">
      <t>シン</t>
    </rPh>
    <rPh sb="2" eb="3">
      <t>キ</t>
    </rPh>
    <phoneticPr fontId="22"/>
  </si>
  <si>
    <t>継　続</t>
    <rPh sb="0" eb="1">
      <t>ツギ</t>
    </rPh>
    <rPh sb="2" eb="3">
      <t>ゾク</t>
    </rPh>
    <phoneticPr fontId="22"/>
  </si>
  <si>
    <t>表３  相談者把握契機</t>
    <phoneticPr fontId="22"/>
  </si>
  <si>
    <t>総数</t>
    <rPh sb="0" eb="2">
      <t>ソウスウ</t>
    </rPh>
    <phoneticPr fontId="22"/>
  </si>
  <si>
    <t>本人</t>
    <rPh sb="0" eb="2">
      <t>ホンニン</t>
    </rPh>
    <phoneticPr fontId="22"/>
  </si>
  <si>
    <t>家族</t>
    <rPh sb="0" eb="2">
      <t>カゾク</t>
    </rPh>
    <phoneticPr fontId="22"/>
  </si>
  <si>
    <t>医療
機関</t>
    <rPh sb="0" eb="2">
      <t>イリョウ</t>
    </rPh>
    <rPh sb="3" eb="5">
      <t>キカン</t>
    </rPh>
    <phoneticPr fontId="22"/>
  </si>
  <si>
    <t>警察</t>
    <rPh sb="0" eb="2">
      <t>ケイサツ</t>
    </rPh>
    <phoneticPr fontId="22"/>
  </si>
  <si>
    <t>地域みまもり
支援センター</t>
    <rPh sb="0" eb="2">
      <t>チイキ</t>
    </rPh>
    <rPh sb="7" eb="9">
      <t>シエン</t>
    </rPh>
    <phoneticPr fontId="22"/>
  </si>
  <si>
    <t>総合リハビリテーション
推進センター</t>
    <rPh sb="0" eb="2">
      <t>ソウゴウ</t>
    </rPh>
    <rPh sb="11" eb="13">
      <t>スイシン</t>
    </rPh>
    <phoneticPr fontId="22"/>
  </si>
  <si>
    <t>地域支援室</t>
    <rPh sb="0" eb="2">
      <t>チイキ</t>
    </rPh>
    <rPh sb="2" eb="4">
      <t>シエン</t>
    </rPh>
    <rPh sb="4" eb="5">
      <t>シツ</t>
    </rPh>
    <phoneticPr fontId="22"/>
  </si>
  <si>
    <t>学校
職場</t>
    <rPh sb="0" eb="2">
      <t>ガッコウ</t>
    </rPh>
    <rPh sb="3" eb="5">
      <t>ショクバ</t>
    </rPh>
    <phoneticPr fontId="22"/>
  </si>
  <si>
    <t>一般
市民</t>
    <rPh sb="0" eb="2">
      <t>イッパン</t>
    </rPh>
    <rPh sb="3" eb="5">
      <t>シミン</t>
    </rPh>
    <phoneticPr fontId="22"/>
  </si>
  <si>
    <t>地域活動
支援センター</t>
    <rPh sb="0" eb="2">
      <t>チイキ</t>
    </rPh>
    <rPh sb="2" eb="4">
      <t>カツドウ</t>
    </rPh>
    <rPh sb="5" eb="7">
      <t>シエン</t>
    </rPh>
    <phoneticPr fontId="22"/>
  </si>
  <si>
    <t>表４  ケースワーク</t>
    <phoneticPr fontId="22"/>
  </si>
  <si>
    <t>（１）方法  (方法は延数。訪問先内訳は実数。訪問数と内訳数は一致しない。）</t>
    <rPh sb="3" eb="5">
      <t>ホウホウ</t>
    </rPh>
    <rPh sb="8" eb="10">
      <t>ホウホウ</t>
    </rPh>
    <rPh sb="11" eb="12">
      <t>ノベ</t>
    </rPh>
    <rPh sb="12" eb="13">
      <t>スウ</t>
    </rPh>
    <rPh sb="14" eb="16">
      <t>ホウモン</t>
    </rPh>
    <rPh sb="16" eb="17">
      <t>サキ</t>
    </rPh>
    <rPh sb="17" eb="19">
      <t>ウチワケ</t>
    </rPh>
    <rPh sb="20" eb="22">
      <t>ジッスウ</t>
    </rPh>
    <rPh sb="23" eb="25">
      <t>ホウモン</t>
    </rPh>
    <rPh sb="25" eb="26">
      <t>スウ</t>
    </rPh>
    <rPh sb="27" eb="29">
      <t>ウチワケ</t>
    </rPh>
    <rPh sb="29" eb="30">
      <t>スウ</t>
    </rPh>
    <rPh sb="31" eb="33">
      <t>イッチ</t>
    </rPh>
    <phoneticPr fontId="22"/>
  </si>
  <si>
    <t>所　　　　　　内</t>
    <rPh sb="0" eb="1">
      <t>トコロ</t>
    </rPh>
    <rPh sb="7" eb="8">
      <t>ウチ</t>
    </rPh>
    <phoneticPr fontId="22"/>
  </si>
  <si>
    <t>訪　　　　　　　問</t>
    <rPh sb="0" eb="1">
      <t>オトズ</t>
    </rPh>
    <rPh sb="8" eb="9">
      <t>トイ</t>
    </rPh>
    <phoneticPr fontId="22"/>
  </si>
  <si>
    <t>面接</t>
    <rPh sb="0" eb="2">
      <t>メンセツ</t>
    </rPh>
    <phoneticPr fontId="22"/>
  </si>
  <si>
    <t>電話</t>
    <rPh sb="0" eb="2">
      <t>デンワ</t>
    </rPh>
    <phoneticPr fontId="22"/>
  </si>
  <si>
    <t>メール</t>
    <phoneticPr fontId="22"/>
  </si>
  <si>
    <t>文書</t>
    <rPh sb="0" eb="2">
      <t>ブンショ</t>
    </rPh>
    <phoneticPr fontId="22"/>
  </si>
  <si>
    <t>家庭</t>
    <rPh sb="0" eb="2">
      <t>カテイ</t>
    </rPh>
    <phoneticPr fontId="22"/>
  </si>
  <si>
    <t>社会復帰
施設・
作業所</t>
    <rPh sb="0" eb="2">
      <t>シャカイ</t>
    </rPh>
    <rPh sb="2" eb="4">
      <t>フッキ</t>
    </rPh>
    <rPh sb="5" eb="7">
      <t>シセツ</t>
    </rPh>
    <rPh sb="9" eb="11">
      <t>サギョウ</t>
    </rPh>
    <rPh sb="11" eb="12">
      <t>ジョ</t>
    </rPh>
    <phoneticPr fontId="22"/>
  </si>
  <si>
    <t>相談支援
センター</t>
    <rPh sb="0" eb="2">
      <t>ソウダン</t>
    </rPh>
    <rPh sb="2" eb="4">
      <t>シエン</t>
    </rPh>
    <phoneticPr fontId="22"/>
  </si>
  <si>
    <t>医療機関</t>
    <rPh sb="0" eb="2">
      <t>イリョウ</t>
    </rPh>
    <rPh sb="2" eb="4">
      <t>キカン</t>
    </rPh>
    <phoneticPr fontId="22"/>
  </si>
  <si>
    <t>その他
の機関</t>
    <rPh sb="2" eb="3">
      <t>タ</t>
    </rPh>
    <rPh sb="5" eb="7">
      <t>キカン</t>
    </rPh>
    <phoneticPr fontId="22"/>
  </si>
  <si>
    <t>（２）内容　(延件数）</t>
    <rPh sb="3" eb="5">
      <t>ナイヨウ</t>
    </rPh>
    <rPh sb="7" eb="8">
      <t>ノベ</t>
    </rPh>
    <rPh sb="8" eb="10">
      <t>ケンスウ</t>
    </rPh>
    <phoneticPr fontId="22"/>
  </si>
  <si>
    <t>治療上の問題</t>
    <rPh sb="0" eb="2">
      <t>チリョウ</t>
    </rPh>
    <rPh sb="2" eb="3">
      <t>ジョウ</t>
    </rPh>
    <rPh sb="4" eb="6">
      <t>モンダイ</t>
    </rPh>
    <phoneticPr fontId="22"/>
  </si>
  <si>
    <t>生活上の問題</t>
    <rPh sb="0" eb="2">
      <t>セイカツ</t>
    </rPh>
    <rPh sb="2" eb="3">
      <t>ジョウ</t>
    </rPh>
    <rPh sb="4" eb="6">
      <t>モンダイ</t>
    </rPh>
    <phoneticPr fontId="22"/>
  </si>
  <si>
    <t>社会資源</t>
    <rPh sb="0" eb="2">
      <t>シャカイ</t>
    </rPh>
    <rPh sb="2" eb="4">
      <t>シゲン</t>
    </rPh>
    <phoneticPr fontId="22"/>
  </si>
  <si>
    <t>診断に関
する相談</t>
    <rPh sb="0" eb="2">
      <t>シンダン</t>
    </rPh>
    <rPh sb="3" eb="4">
      <t>カン</t>
    </rPh>
    <rPh sb="7" eb="9">
      <t>ソウダン</t>
    </rPh>
    <phoneticPr fontId="22"/>
  </si>
  <si>
    <t>医療利用
上の問題</t>
    <rPh sb="0" eb="2">
      <t>イリョウ</t>
    </rPh>
    <rPh sb="2" eb="4">
      <t>リヨウ</t>
    </rPh>
    <rPh sb="5" eb="6">
      <t>ウエ</t>
    </rPh>
    <rPh sb="7" eb="9">
      <t>モンダイ</t>
    </rPh>
    <phoneticPr fontId="22"/>
  </si>
  <si>
    <t>生活上の
問題</t>
    <rPh sb="0" eb="2">
      <t>セイカツ</t>
    </rPh>
    <rPh sb="2" eb="3">
      <t>ジョウ</t>
    </rPh>
    <rPh sb="5" eb="7">
      <t>モンダイ</t>
    </rPh>
    <phoneticPr fontId="22"/>
  </si>
  <si>
    <t>家族等の
対応</t>
    <rPh sb="0" eb="3">
      <t>カゾクトウ</t>
    </rPh>
    <rPh sb="5" eb="7">
      <t>タイオウ</t>
    </rPh>
    <phoneticPr fontId="22"/>
  </si>
  <si>
    <t>経済的な
問題</t>
    <rPh sb="0" eb="3">
      <t>ケイザイテキ</t>
    </rPh>
    <rPh sb="5" eb="7">
      <t>モンダイ</t>
    </rPh>
    <phoneticPr fontId="22"/>
  </si>
  <si>
    <t>住居</t>
    <rPh sb="0" eb="2">
      <t>ジュウキョ</t>
    </rPh>
    <phoneticPr fontId="22"/>
  </si>
  <si>
    <t>就労・
就学</t>
    <rPh sb="0" eb="2">
      <t>シュウロウ</t>
    </rPh>
    <rPh sb="4" eb="6">
      <t>シュウガク</t>
    </rPh>
    <phoneticPr fontId="22"/>
  </si>
  <si>
    <t>社会的な
問題</t>
    <rPh sb="0" eb="3">
      <t>シャカイテキ</t>
    </rPh>
    <rPh sb="5" eb="7">
      <t>モンダイ</t>
    </rPh>
    <phoneticPr fontId="22"/>
  </si>
  <si>
    <t>社会復帰</t>
    <rPh sb="0" eb="2">
      <t>シャカイ</t>
    </rPh>
    <rPh sb="2" eb="4">
      <t>フッキ</t>
    </rPh>
    <phoneticPr fontId="22"/>
  </si>
  <si>
    <t>グループ
ホーム</t>
    <phoneticPr fontId="22"/>
  </si>
  <si>
    <t>ショート
ステイ</t>
    <phoneticPr fontId="22"/>
  </si>
  <si>
    <t>制度利用</t>
    <rPh sb="0" eb="2">
      <t>セイド</t>
    </rPh>
    <rPh sb="2" eb="4">
      <t>リヨウ</t>
    </rPh>
    <phoneticPr fontId="22"/>
  </si>
  <si>
    <t>心の健康
相談</t>
    <rPh sb="0" eb="1">
      <t>ココロ</t>
    </rPh>
    <rPh sb="2" eb="4">
      <t>ケンコウ</t>
    </rPh>
    <rPh sb="5" eb="7">
      <t>ソウダン</t>
    </rPh>
    <phoneticPr fontId="22"/>
  </si>
  <si>
    <t>看護的
援助</t>
    <rPh sb="0" eb="2">
      <t>カンゴ</t>
    </rPh>
    <rPh sb="2" eb="3">
      <t>テキ</t>
    </rPh>
    <rPh sb="4" eb="6">
      <t>エンジョ</t>
    </rPh>
    <phoneticPr fontId="22"/>
  </si>
  <si>
    <t>紹介・
連絡</t>
    <rPh sb="0" eb="2">
      <t>ショウカイ</t>
    </rPh>
    <rPh sb="4" eb="6">
      <t>レンラク</t>
    </rPh>
    <phoneticPr fontId="22"/>
  </si>
  <si>
    <t>ホーム
ヘルプ</t>
    <phoneticPr fontId="22"/>
  </si>
  <si>
    <t>就労促進
事業</t>
    <rPh sb="0" eb="2">
      <t>シュウロウ</t>
    </rPh>
    <rPh sb="2" eb="4">
      <t>ソクシン</t>
    </rPh>
    <rPh sb="5" eb="7">
      <t>ジギョウ</t>
    </rPh>
    <phoneticPr fontId="22"/>
  </si>
  <si>
    <t>通院
医療費</t>
    <rPh sb="0" eb="2">
      <t>ツウイン</t>
    </rPh>
    <rPh sb="3" eb="6">
      <t>イリョウヒ</t>
    </rPh>
    <phoneticPr fontId="22"/>
  </si>
  <si>
    <t>手帳</t>
    <rPh sb="0" eb="2">
      <t>テチョウ</t>
    </rPh>
    <phoneticPr fontId="22"/>
  </si>
  <si>
    <t>通報対応</t>
    <rPh sb="0" eb="2">
      <t>ツウホウ</t>
    </rPh>
    <rPh sb="2" eb="4">
      <t>タイオウ</t>
    </rPh>
    <phoneticPr fontId="22"/>
  </si>
  <si>
    <t>資料：精神保健課</t>
    <phoneticPr fontId="22"/>
  </si>
  <si>
    <t>表５  グループワーク・普及啓発</t>
    <phoneticPr fontId="22"/>
  </si>
  <si>
    <t>デイケア・
ソーシャルクラブ</t>
    <phoneticPr fontId="22"/>
  </si>
  <si>
    <t>家族教室等</t>
    <rPh sb="0" eb="2">
      <t>カゾク</t>
    </rPh>
    <rPh sb="2" eb="4">
      <t>キョウシツ</t>
    </rPh>
    <rPh sb="4" eb="5">
      <t>トウ</t>
    </rPh>
    <phoneticPr fontId="22"/>
  </si>
  <si>
    <t>家　族　会</t>
    <rPh sb="0" eb="1">
      <t>イエ</t>
    </rPh>
    <rPh sb="2" eb="3">
      <t>ヤカラ</t>
    </rPh>
    <rPh sb="4" eb="5">
      <t>カイ</t>
    </rPh>
    <phoneticPr fontId="22"/>
  </si>
  <si>
    <t>断　酒　会</t>
    <rPh sb="0" eb="1">
      <t>ダン</t>
    </rPh>
    <rPh sb="2" eb="3">
      <t>サケ</t>
    </rPh>
    <rPh sb="4" eb="5">
      <t>カイ</t>
    </rPh>
    <phoneticPr fontId="22"/>
  </si>
  <si>
    <t>その他・講演等</t>
    <rPh sb="2" eb="3">
      <t>タ</t>
    </rPh>
    <rPh sb="4" eb="6">
      <t>コウエン</t>
    </rPh>
    <rPh sb="6" eb="7">
      <t>ナド</t>
    </rPh>
    <phoneticPr fontId="22"/>
  </si>
  <si>
    <t>開催回数</t>
    <rPh sb="0" eb="2">
      <t>カイサイ</t>
    </rPh>
    <rPh sb="2" eb="4">
      <t>カイスウ</t>
    </rPh>
    <phoneticPr fontId="22"/>
  </si>
  <si>
    <t>参加延人数</t>
    <rPh sb="0" eb="2">
      <t>サンカ</t>
    </rPh>
    <rPh sb="2" eb="3">
      <t>エン</t>
    </rPh>
    <rPh sb="3" eb="5">
      <t>ニンズウ</t>
    </rPh>
    <phoneticPr fontId="22"/>
  </si>
  <si>
    <t>表６  地域援助活動</t>
    <phoneticPr fontId="22"/>
  </si>
  <si>
    <t>援　　助　　先</t>
    <rPh sb="0" eb="4">
      <t>エンジョ</t>
    </rPh>
    <rPh sb="6" eb="7">
      <t>サキ</t>
    </rPh>
    <phoneticPr fontId="22"/>
  </si>
  <si>
    <t>実施回数</t>
    <rPh sb="0" eb="2">
      <t>ジッシ</t>
    </rPh>
    <rPh sb="2" eb="4">
      <t>カイスウ</t>
    </rPh>
    <phoneticPr fontId="22"/>
  </si>
  <si>
    <t>　実　施　職　員　</t>
    <rPh sb="1" eb="2">
      <t>ミ</t>
    </rPh>
    <rPh sb="3" eb="4">
      <t>ホドコ</t>
    </rPh>
    <rPh sb="5" eb="6">
      <t>ショク</t>
    </rPh>
    <rPh sb="7" eb="8">
      <t>イン</t>
    </rPh>
    <phoneticPr fontId="22"/>
  </si>
  <si>
    <t>計</t>
    <rPh sb="0" eb="1">
      <t>ケイ</t>
    </rPh>
    <phoneticPr fontId="22"/>
  </si>
  <si>
    <t>福祉職</t>
    <rPh sb="0" eb="2">
      <t>フクシ</t>
    </rPh>
    <rPh sb="2" eb="3">
      <t>ショク</t>
    </rPh>
    <phoneticPr fontId="22"/>
  </si>
  <si>
    <t>その他</t>
    <rPh sb="0" eb="3">
      <t>ソノタ</t>
    </rPh>
    <phoneticPr fontId="22"/>
  </si>
  <si>
    <t>総         数</t>
    <rPh sb="0" eb="1">
      <t>フサ</t>
    </rPh>
    <rPh sb="10" eb="11">
      <t>カズ</t>
    </rPh>
    <phoneticPr fontId="22"/>
  </si>
  <si>
    <t>地域活動支援センター</t>
    <rPh sb="0" eb="2">
      <t>チイキ</t>
    </rPh>
    <rPh sb="2" eb="4">
      <t>カツドウ</t>
    </rPh>
    <rPh sb="4" eb="6">
      <t>シエン</t>
    </rPh>
    <phoneticPr fontId="22"/>
  </si>
  <si>
    <t>地域ネットワーク会議</t>
    <rPh sb="0" eb="2">
      <t>チイキ</t>
    </rPh>
    <rPh sb="8" eb="10">
      <t>カイギ</t>
    </rPh>
    <phoneticPr fontId="22"/>
  </si>
  <si>
    <t>地域活動支援連携会議、連絡会</t>
    <rPh sb="0" eb="2">
      <t>チイキ</t>
    </rPh>
    <rPh sb="2" eb="4">
      <t>カツドウ</t>
    </rPh>
    <rPh sb="4" eb="6">
      <t>シエン</t>
    </rPh>
    <rPh sb="6" eb="8">
      <t>レンケイ</t>
    </rPh>
    <rPh sb="8" eb="9">
      <t>カイ</t>
    </rPh>
    <rPh sb="9" eb="10">
      <t>ギ</t>
    </rPh>
    <rPh sb="11" eb="14">
      <t>レンラクカイ</t>
    </rPh>
    <phoneticPr fontId="22"/>
  </si>
  <si>
    <t>表７  一般精神保健相談</t>
    <phoneticPr fontId="22"/>
  </si>
  <si>
    <t>（１）　一般精神クリニック相談件数</t>
    <rPh sb="4" eb="6">
      <t>イッパン</t>
    </rPh>
    <rPh sb="6" eb="8">
      <t>セイシン</t>
    </rPh>
    <rPh sb="13" eb="15">
      <t>ソウダン</t>
    </rPh>
    <rPh sb="15" eb="17">
      <t>ケンスウ</t>
    </rPh>
    <phoneticPr fontId="22"/>
  </si>
  <si>
    <t>開設数</t>
    <rPh sb="0" eb="2">
      <t>カイセツ</t>
    </rPh>
    <rPh sb="2" eb="3">
      <t>スウ</t>
    </rPh>
    <phoneticPr fontId="22"/>
  </si>
  <si>
    <t>相談件数</t>
    <rPh sb="0" eb="2">
      <t>ソウダン</t>
    </rPh>
    <rPh sb="2" eb="4">
      <t>ケンスウ</t>
    </rPh>
    <phoneticPr fontId="22"/>
  </si>
  <si>
    <t>所内</t>
    <rPh sb="0" eb="2">
      <t>ショナイ</t>
    </rPh>
    <phoneticPr fontId="22"/>
  </si>
  <si>
    <t>所外</t>
    <rPh sb="0" eb="1">
      <t>ショ</t>
    </rPh>
    <rPh sb="1" eb="2">
      <t>ガイ</t>
    </rPh>
    <phoneticPr fontId="22"/>
  </si>
  <si>
    <t>総数</t>
  </si>
  <si>
    <t>（２）　相談内容（処遇）※延べ数</t>
    <rPh sb="9" eb="11">
      <t>ショグウ</t>
    </rPh>
    <rPh sb="13" eb="14">
      <t>ノ</t>
    </rPh>
    <rPh sb="15" eb="16">
      <t>スウ</t>
    </rPh>
    <phoneticPr fontId="22"/>
  </si>
  <si>
    <t>幸</t>
  </si>
  <si>
    <t>多摩</t>
  </si>
  <si>
    <t>麻生</t>
  </si>
  <si>
    <t>総　　　数</t>
    <phoneticPr fontId="22"/>
  </si>
  <si>
    <t>病気かどうかの診断</t>
    <rPh sb="0" eb="2">
      <t>ビョウキ</t>
    </rPh>
    <rPh sb="7" eb="9">
      <t>シンダン</t>
    </rPh>
    <phoneticPr fontId="22"/>
  </si>
  <si>
    <t>受療について</t>
    <rPh sb="0" eb="2">
      <t>ジュリョウ</t>
    </rPh>
    <phoneticPr fontId="22"/>
  </si>
  <si>
    <t>家族の対応</t>
    <rPh sb="0" eb="2">
      <t>カゾク</t>
    </rPh>
    <rPh sb="3" eb="5">
      <t>タイオウ</t>
    </rPh>
    <phoneticPr fontId="22"/>
  </si>
  <si>
    <t>病気・薬について</t>
    <rPh sb="0" eb="2">
      <t>ビョウキ</t>
    </rPh>
    <rPh sb="3" eb="4">
      <t>クスリ</t>
    </rPh>
    <phoneticPr fontId="22"/>
  </si>
  <si>
    <t>困難事例の相談・助言</t>
    <rPh sb="0" eb="2">
      <t>コンナン</t>
    </rPh>
    <rPh sb="2" eb="4">
      <t>ジレイ</t>
    </rPh>
    <rPh sb="5" eb="7">
      <t>ソウダン</t>
    </rPh>
    <rPh sb="8" eb="10">
      <t>ジョゲン</t>
    </rPh>
    <phoneticPr fontId="22"/>
  </si>
  <si>
    <t>表８  高齢者精神保健相談</t>
    <phoneticPr fontId="22"/>
  </si>
  <si>
    <t>（１）　高齢者精神クリニック相談件数</t>
    <rPh sb="4" eb="7">
      <t>コウレイシャ</t>
    </rPh>
    <rPh sb="7" eb="9">
      <t>セイシン</t>
    </rPh>
    <rPh sb="14" eb="16">
      <t>ソウダン</t>
    </rPh>
    <rPh sb="16" eb="18">
      <t>ケンスウ</t>
    </rPh>
    <phoneticPr fontId="22"/>
  </si>
  <si>
    <t>　　　　相談件数</t>
    <rPh sb="4" eb="6">
      <t>ソウダン</t>
    </rPh>
    <rPh sb="6" eb="8">
      <t>ケンスウ</t>
    </rPh>
    <phoneticPr fontId="22"/>
  </si>
  <si>
    <t>（２）　相談内容（処遇）</t>
    <rPh sb="9" eb="11">
      <t>ショグウ</t>
    </rPh>
    <phoneticPr fontId="22"/>
  </si>
  <si>
    <t>※延べ数</t>
    <phoneticPr fontId="22"/>
  </si>
  <si>
    <t>幸</t>
    <phoneticPr fontId="22"/>
  </si>
  <si>
    <t>病気かどうかの診断</t>
  </si>
  <si>
    <t>認知症</t>
  </si>
  <si>
    <t>その他</t>
  </si>
  <si>
    <t>受療について</t>
  </si>
  <si>
    <t>家族の対応</t>
  </si>
  <si>
    <t>病気・薬について</t>
  </si>
  <si>
    <t>困難事例の相談・助言</t>
  </si>
  <si>
    <t>その他</t>
    <phoneticPr fontId="22"/>
  </si>
  <si>
    <t>（３）　年齢別件数</t>
    <rPh sb="7" eb="9">
      <t>ケンスウ</t>
    </rPh>
    <phoneticPr fontId="22"/>
  </si>
  <si>
    <t>総      数</t>
    <phoneticPr fontId="22"/>
  </si>
  <si>
    <t>65歳未満</t>
  </si>
  <si>
    <t>65～74</t>
  </si>
  <si>
    <t>75歳以上</t>
  </si>
  <si>
    <t>表 ９　こころの相談所外来利用状況</t>
    <phoneticPr fontId="22"/>
  </si>
  <si>
    <t>　こころの相談所は、外来診療機能を持つ相談機関として、保健所等と連携し、ケースの診断、治療、指導を行っている。また、アルコール健康教育にも力を注いでいる。</t>
    <rPh sb="5" eb="8">
      <t>ソウダンジョ</t>
    </rPh>
    <rPh sb="10" eb="12">
      <t>ガイライ</t>
    </rPh>
    <rPh sb="12" eb="14">
      <t>シンリョウ</t>
    </rPh>
    <rPh sb="14" eb="16">
      <t>キノウ</t>
    </rPh>
    <rPh sb="17" eb="18">
      <t>モ</t>
    </rPh>
    <rPh sb="19" eb="21">
      <t>ソウダン</t>
    </rPh>
    <rPh sb="21" eb="23">
      <t>キカン</t>
    </rPh>
    <rPh sb="27" eb="30">
      <t>ホケンジョ</t>
    </rPh>
    <rPh sb="30" eb="31">
      <t>トウ</t>
    </rPh>
    <rPh sb="32" eb="34">
      <t>レンケイ</t>
    </rPh>
    <rPh sb="40" eb="42">
      <t>シンダン</t>
    </rPh>
    <rPh sb="43" eb="45">
      <t>チリョウ</t>
    </rPh>
    <rPh sb="46" eb="48">
      <t>シドウ</t>
    </rPh>
    <rPh sb="49" eb="50">
      <t>オコナ</t>
    </rPh>
    <rPh sb="63" eb="65">
      <t>ケンコウ</t>
    </rPh>
    <rPh sb="65" eb="67">
      <t>キョウイク</t>
    </rPh>
    <rPh sb="69" eb="70">
      <t>チカラ</t>
    </rPh>
    <rPh sb="71" eb="72">
      <t>ソソ</t>
    </rPh>
    <phoneticPr fontId="22"/>
  </si>
  <si>
    <t>診療日数</t>
    <rPh sb="0" eb="2">
      <t>シンリョウ</t>
    </rPh>
    <rPh sb="2" eb="4">
      <t>ニッスウ</t>
    </rPh>
    <phoneticPr fontId="22"/>
  </si>
  <si>
    <t>新患実人数</t>
    <rPh sb="0" eb="2">
      <t>シンカン</t>
    </rPh>
    <rPh sb="2" eb="3">
      <t>ミ</t>
    </rPh>
    <rPh sb="3" eb="5">
      <t>ニンズウ</t>
    </rPh>
    <phoneticPr fontId="22"/>
  </si>
  <si>
    <t>再来実人数</t>
    <rPh sb="0" eb="2">
      <t>サイライ</t>
    </rPh>
    <rPh sb="2" eb="3">
      <t>ミ</t>
    </rPh>
    <rPh sb="3" eb="5">
      <t>ニンズウ</t>
    </rPh>
    <phoneticPr fontId="22"/>
  </si>
  <si>
    <t>延人数</t>
    <rPh sb="0" eb="1">
      <t>エン</t>
    </rPh>
    <rPh sb="1" eb="2">
      <t>ヒト</t>
    </rPh>
    <rPh sb="2" eb="3">
      <t>カズ</t>
    </rPh>
    <phoneticPr fontId="22"/>
  </si>
  <si>
    <t>一日平均</t>
    <rPh sb="0" eb="2">
      <t>イチジツ</t>
    </rPh>
    <rPh sb="2" eb="4">
      <t>ヘイキン</t>
    </rPh>
    <phoneticPr fontId="22"/>
  </si>
  <si>
    <t>令和6年度</t>
    <rPh sb="0" eb="2">
      <t>レイワ</t>
    </rPh>
    <rPh sb="3" eb="5">
      <t>ネンド</t>
    </rPh>
    <phoneticPr fontId="22"/>
  </si>
  <si>
    <t>資料：こころの相談所</t>
    <rPh sb="0" eb="2">
      <t>シリョウ</t>
    </rPh>
    <rPh sb="7" eb="10">
      <t>ソウダンショ</t>
    </rPh>
    <phoneticPr fontId="22"/>
  </si>
  <si>
    <t>表 １０　こころの相談所外来診療件数</t>
    <phoneticPr fontId="22"/>
  </si>
  <si>
    <t>男</t>
    <rPh sb="0" eb="1">
      <t>オトコ</t>
    </rPh>
    <phoneticPr fontId="22"/>
  </si>
  <si>
    <t>女</t>
    <rPh sb="0" eb="1">
      <t>オンナ</t>
    </rPh>
    <phoneticPr fontId="22"/>
  </si>
  <si>
    <t>0～9歳</t>
    <rPh sb="3" eb="4">
      <t>サイ</t>
    </rPh>
    <phoneticPr fontId="22"/>
  </si>
  <si>
    <t>10～19歳</t>
    <rPh sb="5" eb="6">
      <t>サイ</t>
    </rPh>
    <phoneticPr fontId="22"/>
  </si>
  <si>
    <t>20～29歳</t>
    <rPh sb="5" eb="6">
      <t>サイ</t>
    </rPh>
    <phoneticPr fontId="22"/>
  </si>
  <si>
    <t>30～39歳</t>
    <rPh sb="5" eb="6">
      <t>サイ</t>
    </rPh>
    <phoneticPr fontId="22"/>
  </si>
  <si>
    <t>40～49歳</t>
    <rPh sb="5" eb="6">
      <t>サイ</t>
    </rPh>
    <phoneticPr fontId="22"/>
  </si>
  <si>
    <t>50～59歳</t>
    <rPh sb="5" eb="6">
      <t>サイ</t>
    </rPh>
    <phoneticPr fontId="22"/>
  </si>
  <si>
    <t>60～69歳</t>
    <rPh sb="5" eb="6">
      <t>サイ</t>
    </rPh>
    <phoneticPr fontId="22"/>
  </si>
  <si>
    <t>70歳以上</t>
    <rPh sb="2" eb="5">
      <t>サイイジョウ</t>
    </rPh>
    <phoneticPr fontId="22"/>
  </si>
  <si>
    <t>再　来</t>
    <rPh sb="0" eb="1">
      <t>サイ</t>
    </rPh>
    <rPh sb="2" eb="3">
      <t>キ</t>
    </rPh>
    <phoneticPr fontId="22"/>
  </si>
  <si>
    <t>資料：こころの相談所</t>
    <rPh sb="7" eb="10">
      <t>ソウダンショ</t>
    </rPh>
    <phoneticPr fontId="22"/>
  </si>
  <si>
    <t>表 １１　こころの相談所外来診療状況</t>
    <phoneticPr fontId="22"/>
  </si>
  <si>
    <t>（１）外来診療による診断</t>
    <phoneticPr fontId="22"/>
  </si>
  <si>
    <t>総　　　　数</t>
    <rPh sb="0" eb="1">
      <t>フサ</t>
    </rPh>
    <rPh sb="5" eb="6">
      <t>カズ</t>
    </rPh>
    <phoneticPr fontId="22"/>
  </si>
  <si>
    <t>F0</t>
    <phoneticPr fontId="22"/>
  </si>
  <si>
    <t>F1</t>
    <phoneticPr fontId="22"/>
  </si>
  <si>
    <t>F2</t>
    <phoneticPr fontId="22"/>
  </si>
  <si>
    <t>F3</t>
    <phoneticPr fontId="22"/>
  </si>
  <si>
    <t>F4</t>
    <phoneticPr fontId="22"/>
  </si>
  <si>
    <t>F5</t>
    <phoneticPr fontId="22"/>
  </si>
  <si>
    <t>F6</t>
    <phoneticPr fontId="22"/>
  </si>
  <si>
    <t>F7</t>
    <phoneticPr fontId="22"/>
  </si>
  <si>
    <t>F8</t>
    <phoneticPr fontId="22"/>
  </si>
  <si>
    <t>F9</t>
    <phoneticPr fontId="22"/>
  </si>
  <si>
    <t>G40</t>
    <phoneticPr fontId="22"/>
  </si>
  <si>
    <t>G47</t>
    <phoneticPr fontId="22"/>
  </si>
  <si>
    <t>症状性を含む器質性精神障害</t>
    <rPh sb="0" eb="2">
      <t>ショウジョウ</t>
    </rPh>
    <rPh sb="2" eb="3">
      <t>セイ</t>
    </rPh>
    <rPh sb="4" eb="5">
      <t>フク</t>
    </rPh>
    <rPh sb="6" eb="9">
      <t>キシツセイ</t>
    </rPh>
    <rPh sb="9" eb="11">
      <t>セイシン</t>
    </rPh>
    <rPh sb="11" eb="13">
      <t>ショウガイ</t>
    </rPh>
    <phoneticPr fontId="22"/>
  </si>
  <si>
    <t>精神作用物質による
精神及び行動の障害</t>
    <rPh sb="0" eb="2">
      <t>セイシン</t>
    </rPh>
    <rPh sb="2" eb="4">
      <t>サヨウ</t>
    </rPh>
    <rPh sb="4" eb="6">
      <t>ブッシツ</t>
    </rPh>
    <rPh sb="10" eb="12">
      <t>セイシン</t>
    </rPh>
    <rPh sb="12" eb="13">
      <t>オヨ</t>
    </rPh>
    <rPh sb="14" eb="16">
      <t>コウドウ</t>
    </rPh>
    <rPh sb="17" eb="19">
      <t>ショウガイ</t>
    </rPh>
    <phoneticPr fontId="22"/>
  </si>
  <si>
    <t>（　内　　　　訳　）</t>
    <rPh sb="2" eb="3">
      <t>ウチ</t>
    </rPh>
    <rPh sb="7" eb="8">
      <t>ヤク</t>
    </rPh>
    <phoneticPr fontId="22"/>
  </si>
  <si>
    <t>統合失調症・統合失調型障害及び妄想性障害</t>
    <rPh sb="0" eb="2">
      <t>トウゴウ</t>
    </rPh>
    <rPh sb="2" eb="5">
      <t>シッチョウショウ</t>
    </rPh>
    <rPh sb="6" eb="8">
      <t>トウゴウ</t>
    </rPh>
    <rPh sb="8" eb="10">
      <t>シッチョウ</t>
    </rPh>
    <rPh sb="10" eb="11">
      <t>ガタ</t>
    </rPh>
    <rPh sb="11" eb="13">
      <t>ショウガイ</t>
    </rPh>
    <rPh sb="13" eb="14">
      <t>オヨ</t>
    </rPh>
    <rPh sb="15" eb="17">
      <t>モウソウ</t>
    </rPh>
    <rPh sb="17" eb="18">
      <t>セイ</t>
    </rPh>
    <rPh sb="18" eb="20">
      <t>ショウガイ</t>
    </rPh>
    <phoneticPr fontId="22"/>
  </si>
  <si>
    <t>気分（感情）障害</t>
    <phoneticPr fontId="22"/>
  </si>
  <si>
    <t>神経症性障害・ストレス関連
障害及び身体表現性障害</t>
    <rPh sb="0" eb="3">
      <t>シンケイショウ</t>
    </rPh>
    <rPh sb="3" eb="4">
      <t>セイ</t>
    </rPh>
    <rPh sb="4" eb="6">
      <t>ショウガイ</t>
    </rPh>
    <rPh sb="11" eb="13">
      <t>カンレン</t>
    </rPh>
    <rPh sb="14" eb="16">
      <t>ショウガイ</t>
    </rPh>
    <rPh sb="16" eb="17">
      <t>オヨ</t>
    </rPh>
    <rPh sb="18" eb="20">
      <t>シンタイ</t>
    </rPh>
    <rPh sb="20" eb="23">
      <t>ヒョウゲンセイ</t>
    </rPh>
    <rPh sb="23" eb="25">
      <t>ショウガイ</t>
    </rPh>
    <phoneticPr fontId="22"/>
  </si>
  <si>
    <t>生理的障害及び身体的
要因に関連した行動症候群</t>
    <rPh sb="0" eb="3">
      <t>セイリテキ</t>
    </rPh>
    <rPh sb="3" eb="5">
      <t>ショウガイ</t>
    </rPh>
    <rPh sb="5" eb="6">
      <t>オヨ</t>
    </rPh>
    <rPh sb="7" eb="10">
      <t>シンタイテキ</t>
    </rPh>
    <rPh sb="11" eb="13">
      <t>ヨウイン</t>
    </rPh>
    <rPh sb="14" eb="16">
      <t>カンレン</t>
    </rPh>
    <rPh sb="18" eb="20">
      <t>コウドウ</t>
    </rPh>
    <rPh sb="20" eb="23">
      <t>ショウコウグン</t>
    </rPh>
    <phoneticPr fontId="22"/>
  </si>
  <si>
    <t>成人のパーソナリティ
及び行動の障害</t>
    <rPh sb="0" eb="2">
      <t>セイジンジンカクオヨコウドウショウガイ</t>
    </rPh>
    <phoneticPr fontId="22"/>
  </si>
  <si>
    <t>精神遅滞〔知的障害〕</t>
    <rPh sb="0" eb="2">
      <t>セイシン</t>
    </rPh>
    <rPh sb="2" eb="4">
      <t>チタイ</t>
    </rPh>
    <phoneticPr fontId="22"/>
  </si>
  <si>
    <t>心理的発達の障害</t>
    <rPh sb="0" eb="3">
      <t>シンリテキ</t>
    </rPh>
    <rPh sb="3" eb="5">
      <t>ハッタツ</t>
    </rPh>
    <rPh sb="6" eb="8">
      <t>ショウガイ</t>
    </rPh>
    <phoneticPr fontId="22"/>
  </si>
  <si>
    <t>小児期及び青年期に通常発症する行動及び情緒の障害及び特定不能の精神障害</t>
    <rPh sb="0" eb="2">
      <t>ショウニ</t>
    </rPh>
    <rPh sb="2" eb="3">
      <t>キ</t>
    </rPh>
    <rPh sb="3" eb="4">
      <t>オヨ</t>
    </rPh>
    <rPh sb="5" eb="8">
      <t>セイネンキ</t>
    </rPh>
    <rPh sb="10" eb="12">
      <t>ツウジョウ</t>
    </rPh>
    <rPh sb="12" eb="14">
      <t>ハッショウ</t>
    </rPh>
    <rPh sb="16" eb="18">
      <t>コウドウ</t>
    </rPh>
    <rPh sb="19" eb="20">
      <t>オヨ</t>
    </rPh>
    <rPh sb="21" eb="23">
      <t>ジョウチョ</t>
    </rPh>
    <rPh sb="24" eb="26">
      <t>ショウガイ</t>
    </rPh>
    <rPh sb="26" eb="27">
      <t>オヨ</t>
    </rPh>
    <rPh sb="28" eb="30">
      <t>トクテイ</t>
    </rPh>
    <rPh sb="30" eb="32">
      <t>フノウ</t>
    </rPh>
    <rPh sb="33" eb="35">
      <t>セイシンショウガイ</t>
    </rPh>
    <phoneticPr fontId="22"/>
  </si>
  <si>
    <t>睡眠障害</t>
    <rPh sb="0" eb="2">
      <t>スイミン</t>
    </rPh>
    <rPh sb="2" eb="4">
      <t>ショウガイ</t>
    </rPh>
    <phoneticPr fontId="22"/>
  </si>
  <si>
    <t>アルコール関連</t>
    <phoneticPr fontId="22"/>
  </si>
  <si>
    <t>覚せい剤関連</t>
    <rPh sb="0" eb="1">
      <t>カク</t>
    </rPh>
    <rPh sb="3" eb="4">
      <t>ザイ</t>
    </rPh>
    <rPh sb="4" eb="6">
      <t>カンレン</t>
    </rPh>
    <phoneticPr fontId="22"/>
  </si>
  <si>
    <t>-</t>
    <phoneticPr fontId="22"/>
  </si>
  <si>
    <t>（２）来所経路(新規患者）</t>
    <rPh sb="3" eb="4">
      <t>ライ</t>
    </rPh>
    <rPh sb="4" eb="5">
      <t>ショ</t>
    </rPh>
    <rPh sb="5" eb="7">
      <t>ケイロ</t>
    </rPh>
    <rPh sb="8" eb="10">
      <t>シンキ</t>
    </rPh>
    <rPh sb="10" eb="12">
      <t>カンジャ</t>
    </rPh>
    <phoneticPr fontId="22"/>
  </si>
  <si>
    <t>総　　　数</t>
    <rPh sb="0" eb="1">
      <t>ソウ</t>
    </rPh>
    <rPh sb="4" eb="5">
      <t>スウ</t>
    </rPh>
    <phoneticPr fontId="22"/>
  </si>
  <si>
    <t>保　　　　健　　　　　所</t>
    <rPh sb="0" eb="1">
      <t>タモツ</t>
    </rPh>
    <rPh sb="5" eb="6">
      <t>ケン</t>
    </rPh>
    <rPh sb="11" eb="12">
      <t>トコロ</t>
    </rPh>
    <phoneticPr fontId="22"/>
  </si>
  <si>
    <t>福　　　　祉　　　　機　　　　関　</t>
    <rPh sb="0" eb="1">
      <t>フク</t>
    </rPh>
    <rPh sb="5" eb="6">
      <t>サイワイ</t>
    </rPh>
    <rPh sb="10" eb="11">
      <t>キ</t>
    </rPh>
    <rPh sb="15" eb="16">
      <t>セキ</t>
    </rPh>
    <phoneticPr fontId="22"/>
  </si>
  <si>
    <t>医　　　　療　　　　機　　　　関　　</t>
    <rPh sb="0" eb="1">
      <t>イ</t>
    </rPh>
    <rPh sb="5" eb="6">
      <t>リョウ</t>
    </rPh>
    <rPh sb="10" eb="11">
      <t>キ</t>
    </rPh>
    <rPh sb="15" eb="16">
      <t>セキ</t>
    </rPh>
    <phoneticPr fontId="22"/>
  </si>
  <si>
    <t>教　　　　育　　　　　機　　　　　関</t>
    <rPh sb="0" eb="1">
      <t>キョウ</t>
    </rPh>
    <rPh sb="5" eb="6">
      <t>イク</t>
    </rPh>
    <rPh sb="11" eb="12">
      <t>キ</t>
    </rPh>
    <rPh sb="17" eb="18">
      <t>セキ</t>
    </rPh>
    <phoneticPr fontId="22"/>
  </si>
  <si>
    <t>自　　　　主</t>
    <rPh sb="0" eb="1">
      <t>ジ</t>
    </rPh>
    <rPh sb="5" eb="6">
      <t>シュ</t>
    </rPh>
    <phoneticPr fontId="22"/>
  </si>
  <si>
    <t>自助
グループ</t>
    <rPh sb="0" eb="2">
      <t>ジジョ</t>
    </rPh>
    <phoneticPr fontId="22"/>
  </si>
  <si>
    <t>家　　　　　族</t>
    <rPh sb="0" eb="1">
      <t>イエ</t>
    </rPh>
    <rPh sb="6" eb="7">
      <t>ヤカラ</t>
    </rPh>
    <phoneticPr fontId="22"/>
  </si>
  <si>
    <t>知　　　　　人</t>
    <rPh sb="0" eb="1">
      <t>チ</t>
    </rPh>
    <rPh sb="6" eb="7">
      <t>ヒト</t>
    </rPh>
    <phoneticPr fontId="22"/>
  </si>
  <si>
    <t>そ　　　　の　　　　他</t>
    <rPh sb="10" eb="11">
      <t>タ</t>
    </rPh>
    <phoneticPr fontId="22"/>
  </si>
  <si>
    <t>男　性</t>
    <rPh sb="0" eb="1">
      <t>オトコ</t>
    </rPh>
    <rPh sb="2" eb="3">
      <t>セイ</t>
    </rPh>
    <phoneticPr fontId="22"/>
  </si>
  <si>
    <t>女　性</t>
    <rPh sb="0" eb="1">
      <t>オンナ</t>
    </rPh>
    <rPh sb="2" eb="3">
      <t>セイ</t>
    </rPh>
    <phoneticPr fontId="22"/>
  </si>
  <si>
    <t>表 １２　こころの相談所援助内容</t>
    <phoneticPr fontId="22"/>
  </si>
  <si>
    <t>外　来　診　療　関　連</t>
    <rPh sb="0" eb="1">
      <t>ソト</t>
    </rPh>
    <rPh sb="2" eb="3">
      <t>キ</t>
    </rPh>
    <rPh sb="4" eb="5">
      <t>ミ</t>
    </rPh>
    <rPh sb="6" eb="7">
      <t>リョウ</t>
    </rPh>
    <rPh sb="8" eb="9">
      <t>セキ</t>
    </rPh>
    <rPh sb="10" eb="11">
      <t>レン</t>
    </rPh>
    <phoneticPr fontId="22"/>
  </si>
  <si>
    <t>投　　　　薬</t>
    <rPh sb="0" eb="1">
      <t>ナ</t>
    </rPh>
    <rPh sb="5" eb="6">
      <t>クスリ</t>
    </rPh>
    <phoneticPr fontId="22"/>
  </si>
  <si>
    <t>精神療法</t>
    <rPh sb="0" eb="1">
      <t>セイ</t>
    </rPh>
    <rPh sb="1" eb="2">
      <t>カミ</t>
    </rPh>
    <rPh sb="2" eb="3">
      <t>リョウ</t>
    </rPh>
    <rPh sb="3" eb="4">
      <t>ホウ</t>
    </rPh>
    <phoneticPr fontId="22"/>
  </si>
  <si>
    <t>検　　　　査</t>
    <rPh sb="0" eb="1">
      <t>ケン</t>
    </rPh>
    <rPh sb="5" eb="6">
      <t>ジャ</t>
    </rPh>
    <phoneticPr fontId="22"/>
  </si>
  <si>
    <t>診療情報提供</t>
    <rPh sb="0" eb="1">
      <t>ミ</t>
    </rPh>
    <rPh sb="1" eb="2">
      <t>リョウ</t>
    </rPh>
    <rPh sb="2" eb="3">
      <t>ジョウ</t>
    </rPh>
    <rPh sb="3" eb="4">
      <t>ホウ</t>
    </rPh>
    <rPh sb="4" eb="5">
      <t>テイ</t>
    </rPh>
    <rPh sb="5" eb="6">
      <t>トモ</t>
    </rPh>
    <phoneticPr fontId="22"/>
  </si>
  <si>
    <t>初診</t>
    <rPh sb="0" eb="2">
      <t>ショシン</t>
    </rPh>
    <phoneticPr fontId="22"/>
  </si>
  <si>
    <t>再診</t>
    <rPh sb="0" eb="2">
      <t>サイシン</t>
    </rPh>
    <phoneticPr fontId="22"/>
  </si>
  <si>
    <t>表 １３  普及・啓発の状況（精神保健福祉センター分）</t>
    <rPh sb="12" eb="14">
      <t>ジョウキョウ</t>
    </rPh>
    <rPh sb="15" eb="17">
      <t>セイシン</t>
    </rPh>
    <rPh sb="17" eb="19">
      <t>ホケン</t>
    </rPh>
    <rPh sb="19" eb="21">
      <t>フクシ</t>
    </rPh>
    <rPh sb="25" eb="26">
      <t>ブン</t>
    </rPh>
    <phoneticPr fontId="22"/>
  </si>
  <si>
    <t>（１）　講演会実施状況</t>
    <rPh sb="7" eb="9">
      <t>ジッシ</t>
    </rPh>
    <rPh sb="9" eb="11">
      <t>ジョウキョウ</t>
    </rPh>
    <phoneticPr fontId="22"/>
  </si>
  <si>
    <t>　　　　　　　　　　　　　　　　テーマ</t>
    <phoneticPr fontId="22"/>
  </si>
  <si>
    <t>参加者数</t>
    <rPh sb="0" eb="2">
      <t>サンカ</t>
    </rPh>
    <rPh sb="2" eb="3">
      <t>シャ</t>
    </rPh>
    <rPh sb="3" eb="4">
      <t>スウ</t>
    </rPh>
    <phoneticPr fontId="22"/>
  </si>
  <si>
    <t>こころの健康セミナー</t>
    <phoneticPr fontId="22"/>
  </si>
  <si>
    <t>ひきこもり地域支援センター市民講演会</t>
    <rPh sb="5" eb="9">
      <t>チイキシエン</t>
    </rPh>
    <rPh sb="13" eb="18">
      <t>シミンコウエンカイ</t>
    </rPh>
    <phoneticPr fontId="22"/>
  </si>
  <si>
    <t>　　　　　　　　　　　　　　　　　　合計</t>
    <rPh sb="18" eb="20">
      <t>ゴウケイ</t>
    </rPh>
    <phoneticPr fontId="22"/>
  </si>
  <si>
    <t>（２）普及・啓発パンフレット等発行状況　</t>
    <phoneticPr fontId="22"/>
  </si>
  <si>
    <t>テーマ</t>
    <phoneticPr fontId="22"/>
  </si>
  <si>
    <t>発行回数</t>
  </si>
  <si>
    <t>発行部数</t>
  </si>
  <si>
    <t>リーフレット「あなたに知ってほしい」</t>
    <phoneticPr fontId="22"/>
  </si>
  <si>
    <t>チラシ「ほっとラインとかわさきこもれびの会」のお知らせ</t>
  </si>
  <si>
    <t>自殺予防週間　ポスター「ひとりで悩まないで一緒に考えよう」</t>
    <rPh sb="2" eb="4">
      <t>ヨボウ</t>
    </rPh>
    <rPh sb="4" eb="6">
      <t>シュウカン</t>
    </rPh>
    <rPh sb="16" eb="17">
      <t>ナヤ</t>
    </rPh>
    <rPh sb="21" eb="23">
      <t>イッショ</t>
    </rPh>
    <rPh sb="24" eb="25">
      <t>カンガ</t>
    </rPh>
    <phoneticPr fontId="22"/>
  </si>
  <si>
    <t>自殺対策強化月間　ポスター「ひとりで悩まないで一緒に考えよう／こころの健康セミナー」</t>
    <rPh sb="2" eb="4">
      <t>タイサク</t>
    </rPh>
    <rPh sb="4" eb="6">
      <t>キョウカ</t>
    </rPh>
    <rPh sb="6" eb="8">
      <t>ゲッカン</t>
    </rPh>
    <rPh sb="18" eb="19">
      <t>ナヤ</t>
    </rPh>
    <rPh sb="23" eb="25">
      <t>イッショ</t>
    </rPh>
    <rPh sb="26" eb="27">
      <t>カンガ</t>
    </rPh>
    <rPh sb="35" eb="37">
      <t>ケンコウ</t>
    </rPh>
    <phoneticPr fontId="22"/>
  </si>
  <si>
    <t>自殺予防普及啓発物　ボールペン</t>
    <rPh sb="0" eb="2">
      <t>ジサツ</t>
    </rPh>
    <rPh sb="2" eb="4">
      <t>ヨボウ</t>
    </rPh>
    <rPh sb="4" eb="6">
      <t>フキュウ</t>
    </rPh>
    <rPh sb="6" eb="8">
      <t>ケイハツ</t>
    </rPh>
    <rPh sb="8" eb="9">
      <t>ブツ</t>
    </rPh>
    <phoneticPr fontId="22"/>
  </si>
  <si>
    <t>自殺予防普及啓発物　エコバック</t>
    <rPh sb="0" eb="2">
      <t>ジサツ</t>
    </rPh>
    <rPh sb="2" eb="4">
      <t>ヨボウ</t>
    </rPh>
    <rPh sb="4" eb="6">
      <t>フキュウ</t>
    </rPh>
    <rPh sb="6" eb="8">
      <t>ケイハツ</t>
    </rPh>
    <rPh sb="8" eb="9">
      <t>ブツ</t>
    </rPh>
    <phoneticPr fontId="22"/>
  </si>
  <si>
    <t>川崎市自殺対策の推進に関する報告書</t>
    <rPh sb="0" eb="3">
      <t>カワサキシ</t>
    </rPh>
    <rPh sb="3" eb="5">
      <t>ジサツ</t>
    </rPh>
    <rPh sb="5" eb="7">
      <t>タイサク</t>
    </rPh>
    <rPh sb="8" eb="10">
      <t>スイシン</t>
    </rPh>
    <rPh sb="11" eb="12">
      <t>カン</t>
    </rPh>
    <rPh sb="14" eb="17">
      <t>ホウコクショ</t>
    </rPh>
    <phoneticPr fontId="22"/>
  </si>
  <si>
    <t>ゲートキーパーつながり手帳</t>
    <phoneticPr fontId="22"/>
  </si>
  <si>
    <t>ギャンブル問題初期相談ガイドブック</t>
    <rPh sb="5" eb="7">
      <t>モンダイ</t>
    </rPh>
    <rPh sb="7" eb="11">
      <t>ショキソウダン</t>
    </rPh>
    <phoneticPr fontId="22"/>
  </si>
  <si>
    <t>あなたの回復を支援します　ひとりで悩まず一緒に考えよう～ご自身や身近な人の「依存症」でお悩みの方へ～</t>
    <rPh sb="4" eb="6">
      <t>カイフク</t>
    </rPh>
    <rPh sb="7" eb="9">
      <t>シエン</t>
    </rPh>
    <rPh sb="17" eb="18">
      <t>ナヤ</t>
    </rPh>
    <rPh sb="20" eb="22">
      <t>イッショ</t>
    </rPh>
    <rPh sb="23" eb="24">
      <t>カンガ</t>
    </rPh>
    <rPh sb="29" eb="31">
      <t>ジシン</t>
    </rPh>
    <rPh sb="32" eb="34">
      <t>ミヂカ</t>
    </rPh>
    <rPh sb="35" eb="36">
      <t>ヒト</t>
    </rPh>
    <rPh sb="38" eb="41">
      <t>イゾンショウ</t>
    </rPh>
    <rPh sb="44" eb="45">
      <t>ナヤ</t>
    </rPh>
    <rPh sb="47" eb="48">
      <t>カタ</t>
    </rPh>
    <phoneticPr fontId="22"/>
  </si>
  <si>
    <t>　合計</t>
    <rPh sb="1" eb="3">
      <t>ゴウケイ</t>
    </rPh>
    <phoneticPr fontId="22"/>
  </si>
  <si>
    <t>資料：総合リハビリテーション推進センター総務・判定課、企画・連携推進課、こころの健康課</t>
    <rPh sb="3" eb="5">
      <t>ソウゴウ</t>
    </rPh>
    <rPh sb="14" eb="16">
      <t>スイシン</t>
    </rPh>
    <rPh sb="20" eb="22">
      <t>ソウム</t>
    </rPh>
    <rPh sb="23" eb="26">
      <t>ハンテイカ</t>
    </rPh>
    <rPh sb="27" eb="29">
      <t>キカク</t>
    </rPh>
    <rPh sb="30" eb="35">
      <t>レンケイスイシンカ</t>
    </rPh>
    <rPh sb="40" eb="43">
      <t>ケンコウカ</t>
    </rPh>
    <phoneticPr fontId="22"/>
  </si>
  <si>
    <t>表 １４　研修の実施状況（精神保健福祉センター分）</t>
    <phoneticPr fontId="22"/>
  </si>
  <si>
    <t>　研修会実施状況</t>
    <phoneticPr fontId="22"/>
  </si>
  <si>
    <t>研修会の名称等</t>
    <rPh sb="0" eb="2">
      <t>ケンシュウ</t>
    </rPh>
    <rPh sb="2" eb="3">
      <t>カイ</t>
    </rPh>
    <rPh sb="4" eb="6">
      <t>メイショウ</t>
    </rPh>
    <rPh sb="6" eb="7">
      <t>トウ</t>
    </rPh>
    <phoneticPr fontId="22"/>
  </si>
  <si>
    <t>回数</t>
    <rPh sb="0" eb="2">
      <t>カイスウ</t>
    </rPh>
    <phoneticPr fontId="22"/>
  </si>
  <si>
    <t>受講者数</t>
    <rPh sb="0" eb="2">
      <t>ジュコウ</t>
    </rPh>
    <rPh sb="2" eb="3">
      <t>シャ</t>
    </rPh>
    <rPh sb="3" eb="4">
      <t>スウ</t>
    </rPh>
    <phoneticPr fontId="22"/>
  </si>
  <si>
    <t>アルコール依存症対応研修会等</t>
    <rPh sb="5" eb="8">
      <t>イゾンショウ</t>
    </rPh>
    <rPh sb="8" eb="10">
      <t>タイオウ</t>
    </rPh>
    <rPh sb="10" eb="13">
      <t>ケンシュウカイ</t>
    </rPh>
    <rPh sb="13" eb="14">
      <t>トウ</t>
    </rPh>
    <phoneticPr fontId="22"/>
  </si>
  <si>
    <t xml:space="preserve">     アルコール依存症対応力向上研修</t>
    <phoneticPr fontId="22"/>
  </si>
  <si>
    <t>　　 依存症全般社会資源</t>
    <rPh sb="3" eb="6">
      <t>イゾンショウ</t>
    </rPh>
    <rPh sb="6" eb="8">
      <t>ゼンパン</t>
    </rPh>
    <rPh sb="8" eb="12">
      <t>シャカイシゲン</t>
    </rPh>
    <phoneticPr fontId="22"/>
  </si>
  <si>
    <t xml:space="preserve">     ギャンブル依存症対応力向上研修</t>
    <rPh sb="10" eb="13">
      <t>イゾンショウ</t>
    </rPh>
    <rPh sb="13" eb="20">
      <t>タイオウリョクコウジョウケンシュウ</t>
    </rPh>
    <phoneticPr fontId="22"/>
  </si>
  <si>
    <t>　　 ゲーム・ネット依存対応力向上研修</t>
    <rPh sb="10" eb="12">
      <t>イゾン</t>
    </rPh>
    <rPh sb="12" eb="19">
      <t>タイオウリョクコウジョウケンシュウ</t>
    </rPh>
    <phoneticPr fontId="22"/>
  </si>
  <si>
    <t>　　 アルコール依存（予防）研修</t>
    <rPh sb="8" eb="10">
      <t>イゾン</t>
    </rPh>
    <rPh sb="11" eb="13">
      <t>ヨボウ</t>
    </rPh>
    <rPh sb="14" eb="16">
      <t>ケンシュウ</t>
    </rPh>
    <phoneticPr fontId="22"/>
  </si>
  <si>
    <t>思春期精神保健相談研修会</t>
    <rPh sb="0" eb="12">
      <t>シシュンキセイシンホケンソウダンケンシュウカイ</t>
    </rPh>
    <phoneticPr fontId="22"/>
  </si>
  <si>
    <t>自殺対策研修会等</t>
    <phoneticPr fontId="22"/>
  </si>
  <si>
    <t>　　　ひきこもり支援従事者研修会</t>
    <rPh sb="15" eb="16">
      <t>カイ</t>
    </rPh>
    <phoneticPr fontId="22"/>
  </si>
  <si>
    <t>　　　職場の安全・安心セミナー</t>
    <phoneticPr fontId="22"/>
  </si>
  <si>
    <t>資料：総合リハビリテーション推進センター企画・連携推進課、こころの健康課</t>
    <rPh sb="3" eb="5">
      <t>ソウゴウ</t>
    </rPh>
    <rPh sb="14" eb="16">
      <t>スイシン</t>
    </rPh>
    <rPh sb="20" eb="22">
      <t>キカク</t>
    </rPh>
    <rPh sb="23" eb="28">
      <t>レンケイスイシンカ</t>
    </rPh>
    <rPh sb="33" eb="36">
      <t>ケンコウカ</t>
    </rPh>
    <phoneticPr fontId="22"/>
  </si>
  <si>
    <t>表 １５　技術指導等の状況（精神保健福祉センター分）</t>
    <rPh sb="11" eb="13">
      <t>ジョウキョウ</t>
    </rPh>
    <rPh sb="24" eb="25">
      <t>ブン</t>
    </rPh>
    <phoneticPr fontId="22"/>
  </si>
  <si>
    <t>（１）相談機関・施設別技術指導・援助、教育研修実施状況</t>
    <rPh sb="3" eb="5">
      <t>ソウダン</t>
    </rPh>
    <rPh sb="5" eb="7">
      <t>キカン</t>
    </rPh>
    <rPh sb="8" eb="10">
      <t>シセツ</t>
    </rPh>
    <rPh sb="10" eb="11">
      <t>ベツ</t>
    </rPh>
    <rPh sb="11" eb="13">
      <t>ギジュツ</t>
    </rPh>
    <rPh sb="13" eb="15">
      <t>シドウ</t>
    </rPh>
    <rPh sb="16" eb="18">
      <t>エンジョ</t>
    </rPh>
    <rPh sb="19" eb="21">
      <t>キョウイク</t>
    </rPh>
    <rPh sb="21" eb="23">
      <t>ケンシュウ</t>
    </rPh>
    <rPh sb="23" eb="25">
      <t>ジッシ</t>
    </rPh>
    <rPh sb="25" eb="27">
      <t>ジョウキョウ</t>
    </rPh>
    <phoneticPr fontId="22"/>
  </si>
  <si>
    <t>技　　術　　指　　導　　・　　援　　助　　（延　　件　　数）</t>
  </si>
  <si>
    <t>教育研修
(講師等）</t>
    <rPh sb="0" eb="2">
      <t>キョウイク</t>
    </rPh>
    <rPh sb="2" eb="4">
      <t>ケンシュウ</t>
    </rPh>
    <phoneticPr fontId="22"/>
  </si>
  <si>
    <t>高齢者精神保健</t>
    <rPh sb="0" eb="3">
      <t>コウレイシャ</t>
    </rPh>
    <rPh sb="3" eb="5">
      <t>セイシン</t>
    </rPh>
    <rPh sb="5" eb="7">
      <t>ホケン</t>
    </rPh>
    <phoneticPr fontId="22"/>
  </si>
  <si>
    <t>社会復帰</t>
    <phoneticPr fontId="22"/>
  </si>
  <si>
    <t>薬物</t>
  </si>
  <si>
    <t>思春期</t>
  </si>
  <si>
    <t>社会的ひきこもり</t>
    <rPh sb="0" eb="3">
      <t>シャカイテキ</t>
    </rPh>
    <phoneticPr fontId="22"/>
  </si>
  <si>
    <t>自殺関連</t>
    <rPh sb="0" eb="2">
      <t>ジサツ</t>
    </rPh>
    <rPh sb="2" eb="4">
      <t>カンレン</t>
    </rPh>
    <phoneticPr fontId="22"/>
  </si>
  <si>
    <t>計</t>
  </si>
  <si>
    <t>回数</t>
  </si>
  <si>
    <t>受講者延数</t>
    <rPh sb="3" eb="4">
      <t>ノベ</t>
    </rPh>
    <rPh sb="4" eb="5">
      <t>スウ</t>
    </rPh>
    <phoneticPr fontId="22"/>
  </si>
  <si>
    <t>保健所</t>
  </si>
  <si>
    <t>福祉事務所</t>
  </si>
  <si>
    <t>-</t>
  </si>
  <si>
    <t>医療施設</t>
  </si>
  <si>
    <t>介護老人保健施設</t>
  </si>
  <si>
    <t>社会復帰施設</t>
  </si>
  <si>
    <t>－</t>
  </si>
  <si>
    <t>社会福祉施設</t>
  </si>
  <si>
    <t>（２）川崎市精神障害者地域移行・地域定着支援体制整備事業支援状況</t>
    <rPh sb="3" eb="6">
      <t>カワサキシ</t>
    </rPh>
    <rPh sb="6" eb="8">
      <t>セイシン</t>
    </rPh>
    <rPh sb="8" eb="11">
      <t>ショウガイシャ</t>
    </rPh>
    <rPh sb="11" eb="13">
      <t>チイキ</t>
    </rPh>
    <rPh sb="13" eb="15">
      <t>イコウ</t>
    </rPh>
    <rPh sb="16" eb="18">
      <t>チイキ</t>
    </rPh>
    <rPh sb="18" eb="20">
      <t>テイチャク</t>
    </rPh>
    <rPh sb="20" eb="22">
      <t>シエン</t>
    </rPh>
    <rPh sb="22" eb="24">
      <t>タイセイ</t>
    </rPh>
    <rPh sb="24" eb="26">
      <t>セイビ</t>
    </rPh>
    <rPh sb="26" eb="28">
      <t>ジギョウ</t>
    </rPh>
    <rPh sb="28" eb="30">
      <t>シエン</t>
    </rPh>
    <rPh sb="30" eb="32">
      <t>ジョウキョウ</t>
    </rPh>
    <phoneticPr fontId="43"/>
  </si>
  <si>
    <t>（人）</t>
    <rPh sb="1" eb="2">
      <t>ニン</t>
    </rPh>
    <phoneticPr fontId="43"/>
  </si>
  <si>
    <t>精神保健福祉センター相談・支援依頼件数</t>
    <rPh sb="0" eb="2">
      <t>セイシン</t>
    </rPh>
    <rPh sb="2" eb="4">
      <t>ホケン</t>
    </rPh>
    <rPh sb="4" eb="6">
      <t>フクシ</t>
    </rPh>
    <rPh sb="10" eb="12">
      <t>ソウダン</t>
    </rPh>
    <rPh sb="17" eb="19">
      <t>ケンスウ</t>
    </rPh>
    <phoneticPr fontId="43"/>
  </si>
  <si>
    <t>地域移行支援件数※</t>
    <rPh sb="0" eb="2">
      <t>チイキ</t>
    </rPh>
    <rPh sb="2" eb="4">
      <t>イコウ</t>
    </rPh>
    <rPh sb="4" eb="6">
      <t>シエン</t>
    </rPh>
    <rPh sb="6" eb="7">
      <t>ケン</t>
    </rPh>
    <rPh sb="7" eb="8">
      <t>スウ</t>
    </rPh>
    <phoneticPr fontId="43"/>
  </si>
  <si>
    <t>支援後
退院者数</t>
    <rPh sb="0" eb="2">
      <t>シエン</t>
    </rPh>
    <rPh sb="2" eb="3">
      <t>ゴ</t>
    </rPh>
    <rPh sb="3" eb="5">
      <t>タイイン</t>
    </rPh>
    <rPh sb="5" eb="6">
      <t>シャ</t>
    </rPh>
    <rPh sb="6" eb="7">
      <t>スウ</t>
    </rPh>
    <phoneticPr fontId="43"/>
  </si>
  <si>
    <t>地域定着
支援数</t>
    <rPh sb="0" eb="2">
      <t>チイキ</t>
    </rPh>
    <rPh sb="2" eb="4">
      <t>テイチャク</t>
    </rPh>
    <rPh sb="4" eb="6">
      <t>シエン</t>
    </rPh>
    <rPh sb="6" eb="7">
      <t>スウ</t>
    </rPh>
    <phoneticPr fontId="43"/>
  </si>
  <si>
    <t>相談件数（延数）</t>
    <rPh sb="0" eb="2">
      <t>ソウダン</t>
    </rPh>
    <rPh sb="2" eb="4">
      <t>ケンスウ</t>
    </rPh>
    <rPh sb="5" eb="6">
      <t>ノベ</t>
    </rPh>
    <rPh sb="6" eb="7">
      <t>スウ</t>
    </rPh>
    <phoneticPr fontId="43"/>
  </si>
  <si>
    <t>病院訪問
件数
（延数）</t>
    <rPh sb="0" eb="2">
      <t>ビョウイン</t>
    </rPh>
    <rPh sb="2" eb="4">
      <t>ホウモン</t>
    </rPh>
    <rPh sb="4" eb="6">
      <t>ケンスウ</t>
    </rPh>
    <rPh sb="8" eb="9">
      <t>ノベ</t>
    </rPh>
    <rPh sb="9" eb="10">
      <t>スウ</t>
    </rPh>
    <phoneticPr fontId="43"/>
  </si>
  <si>
    <t>地域移行
コーディネーター
へ支援依頼
（委託事業）</t>
    <rPh sb="0" eb="2">
      <t>チイキ</t>
    </rPh>
    <rPh sb="2" eb="4">
      <t>イコウ</t>
    </rPh>
    <rPh sb="13" eb="15">
      <t>シエン</t>
    </rPh>
    <rPh sb="17" eb="19">
      <t>イタク</t>
    </rPh>
    <rPh sb="19" eb="21">
      <t>ジギョウ</t>
    </rPh>
    <phoneticPr fontId="43"/>
  </si>
  <si>
    <t>市内関係
機関へ
支援依頼
（障害者
相談支援
センター等）</t>
    <rPh sb="0" eb="2">
      <t>シナイ</t>
    </rPh>
    <rPh sb="2" eb="4">
      <t>カンケイ</t>
    </rPh>
    <rPh sb="4" eb="6">
      <t>キカン</t>
    </rPh>
    <rPh sb="7" eb="9">
      <t>シエン</t>
    </rPh>
    <rPh sb="9" eb="11">
      <t>イライ</t>
    </rPh>
    <rPh sb="13" eb="16">
      <t>ショウガイシャ</t>
    </rPh>
    <rPh sb="16" eb="18">
      <t>ソウダン</t>
    </rPh>
    <rPh sb="18" eb="20">
      <t>シエン</t>
    </rPh>
    <rPh sb="24" eb="25">
      <t>トウ</t>
    </rPh>
    <phoneticPr fontId="43"/>
  </si>
  <si>
    <t>地域移行コーディネーター支援件数
（委託事業）</t>
    <rPh sb="0" eb="2">
      <t>チイキ</t>
    </rPh>
    <rPh sb="2" eb="4">
      <t>イコウ</t>
    </rPh>
    <rPh sb="17" eb="19">
      <t>イタク</t>
    </rPh>
    <rPh sb="19" eb="21">
      <t>ジギョウ</t>
    </rPh>
    <phoneticPr fontId="43"/>
  </si>
  <si>
    <t>市内関係機関支援件数
（障害者相談支援センター等）</t>
    <rPh sb="0" eb="2">
      <t>シナイ</t>
    </rPh>
    <rPh sb="2" eb="4">
      <t>カンケイ</t>
    </rPh>
    <rPh sb="4" eb="6">
      <t>キカン</t>
    </rPh>
    <phoneticPr fontId="43"/>
  </si>
  <si>
    <t>資料：総合リハビリテーション推進センター企画・連携推進課、</t>
    <phoneticPr fontId="22"/>
  </si>
  <si>
    <t>※精神保健福祉センターからの依頼分を含む</t>
    <rPh sb="1" eb="3">
      <t>セイシン</t>
    </rPh>
    <rPh sb="3" eb="5">
      <t>ホケン</t>
    </rPh>
    <rPh sb="5" eb="7">
      <t>フクシ</t>
    </rPh>
    <rPh sb="14" eb="16">
      <t>イライ</t>
    </rPh>
    <rPh sb="16" eb="17">
      <t>ブン</t>
    </rPh>
    <rPh sb="18" eb="19">
      <t>フク</t>
    </rPh>
    <phoneticPr fontId="43"/>
  </si>
  <si>
    <t xml:space="preserve">         こころの健康課</t>
    <phoneticPr fontId="22"/>
  </si>
  <si>
    <t>表 １６　組織支援の状況（精神保健福祉センター分）</t>
    <rPh sb="10" eb="12">
      <t>ジョウキョウ</t>
    </rPh>
    <rPh sb="23" eb="24">
      <t>ブン</t>
    </rPh>
    <phoneticPr fontId="22"/>
  </si>
  <si>
    <t>組織、団体別方法別支援実施状況</t>
    <rPh sb="0" eb="2">
      <t>ソシキ</t>
    </rPh>
    <rPh sb="3" eb="5">
      <t>ダンタイ</t>
    </rPh>
    <rPh sb="5" eb="6">
      <t>ベツ</t>
    </rPh>
    <rPh sb="6" eb="8">
      <t>ホウホウ</t>
    </rPh>
    <rPh sb="8" eb="9">
      <t>ベツ</t>
    </rPh>
    <rPh sb="9" eb="11">
      <t>シエン</t>
    </rPh>
    <rPh sb="11" eb="13">
      <t>ジッシ</t>
    </rPh>
    <rPh sb="13" eb="15">
      <t>ジョウキョウ</t>
    </rPh>
    <phoneticPr fontId="22"/>
  </si>
  <si>
    <t>支援方法</t>
    <rPh sb="0" eb="2">
      <t>シエン</t>
    </rPh>
    <rPh sb="2" eb="4">
      <t>ホウホウ</t>
    </rPh>
    <phoneticPr fontId="22"/>
  </si>
  <si>
    <t>合計</t>
    <rPh sb="0" eb="2">
      <t>ゴウケイ</t>
    </rPh>
    <phoneticPr fontId="22"/>
  </si>
  <si>
    <t>会議</t>
  </si>
  <si>
    <t>訪問</t>
    <rPh sb="0" eb="2">
      <t>ホウモン</t>
    </rPh>
    <phoneticPr fontId="22"/>
  </si>
  <si>
    <t>連絡</t>
    <rPh sb="0" eb="2">
      <t>レンラク</t>
    </rPh>
    <phoneticPr fontId="22"/>
  </si>
  <si>
    <t>文書</t>
  </si>
  <si>
    <t>組織、団体</t>
  </si>
  <si>
    <t>川崎アディクションフォーラム実行委員会</t>
  </si>
  <si>
    <t>出張だるま～ぷ（川崎ダルク）</t>
    <rPh sb="0" eb="2">
      <t>シュッチョウ</t>
    </rPh>
    <rPh sb="8" eb="10">
      <t>カワサキ</t>
    </rPh>
    <phoneticPr fontId="22"/>
  </si>
  <si>
    <t>川崎南部協力委員会</t>
    <rPh sb="0" eb="2">
      <t>カワサキ</t>
    </rPh>
    <rPh sb="2" eb="9">
      <t>ナンブキョウリョクイインカイ</t>
    </rPh>
    <phoneticPr fontId="22"/>
  </si>
  <si>
    <t>断酒新生会研修</t>
    <rPh sb="0" eb="5">
      <t>ダンシュシンセイカイ</t>
    </rPh>
    <rPh sb="5" eb="7">
      <t>ケンシュウ</t>
    </rPh>
    <phoneticPr fontId="22"/>
  </si>
  <si>
    <t>依存症情報交換会</t>
    <rPh sb="0" eb="8">
      <t>イゾンショウジョウホウコウカンカイ</t>
    </rPh>
    <phoneticPr fontId="22"/>
  </si>
  <si>
    <t>保育園こころのケア</t>
    <rPh sb="0" eb="3">
      <t>ホイクエン</t>
    </rPh>
    <phoneticPr fontId="22"/>
  </si>
  <si>
    <t>聞いてみれば？来てみれば！ネオ拡大研修</t>
    <rPh sb="0" eb="1">
      <t>キ</t>
    </rPh>
    <rPh sb="7" eb="8">
      <t>キ</t>
    </rPh>
    <rPh sb="15" eb="19">
      <t>カクダイケンシュウ</t>
    </rPh>
    <phoneticPr fontId="22"/>
  </si>
  <si>
    <t>川崎区翻訳・通訳事業交流会</t>
    <rPh sb="0" eb="3">
      <t>カワサキク</t>
    </rPh>
    <rPh sb="3" eb="5">
      <t>ホンヤク</t>
    </rPh>
    <rPh sb="6" eb="8">
      <t>ツウヤク</t>
    </rPh>
    <rPh sb="8" eb="13">
      <t>ジギョウコウリュウカイ</t>
    </rPh>
    <phoneticPr fontId="22"/>
  </si>
  <si>
    <t>神奈川県麻薬等薬物相談員自主研修会</t>
    <rPh sb="0" eb="4">
      <t>カナガワケン</t>
    </rPh>
    <rPh sb="4" eb="17">
      <t>マヤクトウヤクブツソウダンインジシュケンシュウカイ</t>
    </rPh>
    <phoneticPr fontId="22"/>
  </si>
  <si>
    <t>川崎自立会情報交換会</t>
    <rPh sb="0" eb="5">
      <t>カワサキジリツカイ</t>
    </rPh>
    <rPh sb="5" eb="10">
      <t>ジョウホウコウカンカイ</t>
    </rPh>
    <phoneticPr fontId="22"/>
  </si>
  <si>
    <t>地域連携推進会議</t>
    <rPh sb="0" eb="8">
      <t>チイキレンケイスイシンカイギ</t>
    </rPh>
    <phoneticPr fontId="22"/>
  </si>
  <si>
    <t>表 １７　相談等の状況（精神保健福祉センター分）</t>
    <phoneticPr fontId="22"/>
  </si>
  <si>
    <t>相談・訪問指導、電話相談実施状況</t>
    <phoneticPr fontId="22"/>
  </si>
  <si>
    <t>相　談　・　訪　問　指　導</t>
  </si>
  <si>
    <t>相談実数</t>
    <rPh sb="0" eb="2">
      <t>ソウダン</t>
    </rPh>
    <rPh sb="2" eb="4">
      <t>ジッスウ</t>
    </rPh>
    <phoneticPr fontId="22"/>
  </si>
  <si>
    <t>新規相談者の受付経路</t>
    <rPh sb="2" eb="4">
      <t>ソウダン</t>
    </rPh>
    <phoneticPr fontId="22"/>
  </si>
  <si>
    <t>新規</t>
    <rPh sb="0" eb="2">
      <t>シンキ</t>
    </rPh>
    <phoneticPr fontId="22"/>
  </si>
  <si>
    <t>継続</t>
    <rPh sb="0" eb="2">
      <t>ケイゾク</t>
    </rPh>
    <phoneticPr fontId="22"/>
  </si>
  <si>
    <t>こころの電話相談</t>
    <rPh sb="4" eb="6">
      <t>デンワ</t>
    </rPh>
    <rPh sb="6" eb="8">
      <t>ソウダン</t>
    </rPh>
    <phoneticPr fontId="22"/>
  </si>
  <si>
    <t>保健所</t>
    <rPh sb="0" eb="3">
      <t>ホケンジョ</t>
    </rPh>
    <phoneticPr fontId="22"/>
  </si>
  <si>
    <t>福祉事務所</t>
    <rPh sb="0" eb="2">
      <t>フクシ</t>
    </rPh>
    <rPh sb="2" eb="4">
      <t>ジム</t>
    </rPh>
    <rPh sb="4" eb="5">
      <t>ショ</t>
    </rPh>
    <phoneticPr fontId="22"/>
  </si>
  <si>
    <t>社会福祉施設</t>
    <rPh sb="0" eb="2">
      <t>シャカイ</t>
    </rPh>
    <rPh sb="2" eb="4">
      <t>フクシ</t>
    </rPh>
    <rPh sb="4" eb="6">
      <t>シセツ</t>
    </rPh>
    <phoneticPr fontId="22"/>
  </si>
  <si>
    <t>広報</t>
    <rPh sb="0" eb="2">
      <t>コウホウ</t>
    </rPh>
    <phoneticPr fontId="22"/>
  </si>
  <si>
    <t>利用
者数</t>
    <phoneticPr fontId="22"/>
  </si>
  <si>
    <t>電話
相談</t>
    <phoneticPr fontId="22"/>
  </si>
  <si>
    <t>相談内容別延件数</t>
    <rPh sb="0" eb="2">
      <t>ソウダン</t>
    </rPh>
    <rPh sb="2" eb="4">
      <t>ナイヨウ</t>
    </rPh>
    <rPh sb="4" eb="5">
      <t>ベツ</t>
    </rPh>
    <rPh sb="6" eb="8">
      <t>ケンスウ</t>
    </rPh>
    <phoneticPr fontId="22"/>
  </si>
  <si>
    <t>高齢者精神保健</t>
    <rPh sb="0" eb="3">
      <t>コウレイシャ</t>
    </rPh>
    <rPh sb="3" eb="4">
      <t>セイ</t>
    </rPh>
    <rPh sb="4" eb="5">
      <t>カミ</t>
    </rPh>
    <rPh sb="5" eb="6">
      <t>タモツ</t>
    </rPh>
    <rPh sb="6" eb="7">
      <t>ケン</t>
    </rPh>
    <phoneticPr fontId="22"/>
  </si>
  <si>
    <t>社会復帰</t>
    <rPh sb="0" eb="1">
      <t>シャ</t>
    </rPh>
    <rPh sb="1" eb="2">
      <t>カイ</t>
    </rPh>
    <rPh sb="2" eb="3">
      <t>マタ</t>
    </rPh>
    <rPh sb="3" eb="4">
      <t>キ</t>
    </rPh>
    <phoneticPr fontId="22"/>
  </si>
  <si>
    <t>薬物関連問題</t>
    <rPh sb="0" eb="1">
      <t>クスリ</t>
    </rPh>
    <rPh sb="1" eb="2">
      <t>モノ</t>
    </rPh>
    <rPh sb="2" eb="3">
      <t>セキ</t>
    </rPh>
    <rPh sb="3" eb="4">
      <t>レン</t>
    </rPh>
    <rPh sb="4" eb="5">
      <t>トイ</t>
    </rPh>
    <rPh sb="5" eb="6">
      <t>ダイ</t>
    </rPh>
    <phoneticPr fontId="22"/>
  </si>
  <si>
    <t>思春期</t>
    <rPh sb="0" eb="1">
      <t>シ</t>
    </rPh>
    <rPh sb="1" eb="2">
      <t>ハル</t>
    </rPh>
    <rPh sb="2" eb="3">
      <t>キ</t>
    </rPh>
    <phoneticPr fontId="22"/>
  </si>
  <si>
    <t>心の健康づくり</t>
    <rPh sb="0" eb="1">
      <t>ココロ</t>
    </rPh>
    <rPh sb="2" eb="4">
      <t>ケンコウ</t>
    </rPh>
    <phoneticPr fontId="22"/>
  </si>
  <si>
    <t>うつ・うつ状態</t>
    <rPh sb="5" eb="7">
      <t>ジョウタイ</t>
    </rPh>
    <phoneticPr fontId="22"/>
  </si>
  <si>
    <t>摂食障害</t>
    <rPh sb="0" eb="2">
      <t>セッショク</t>
    </rPh>
    <rPh sb="2" eb="4">
      <t>ショウガイ</t>
    </rPh>
    <phoneticPr fontId="22"/>
  </si>
  <si>
    <t>(再掲)ひきこもり</t>
    <phoneticPr fontId="22"/>
  </si>
  <si>
    <t>(再掲)発達障害</t>
    <phoneticPr fontId="22"/>
  </si>
  <si>
    <t>(再掲)自殺関連</t>
    <phoneticPr fontId="22"/>
  </si>
  <si>
    <t>(再掲)遺族</t>
    <phoneticPr fontId="22"/>
  </si>
  <si>
    <t>(再掲)犯罪被害</t>
    <phoneticPr fontId="22"/>
  </si>
  <si>
    <t>(再掲)災害</t>
    <phoneticPr fontId="22"/>
  </si>
  <si>
    <t>(こころの電話相談)
   利用延件数</t>
    <phoneticPr fontId="22"/>
  </si>
  <si>
    <t>資料：総合リハビリテーション推進センター企画・連携推進課、こころの健康課</t>
    <rPh sb="3" eb="5">
      <t>ソウゴウ</t>
    </rPh>
    <rPh sb="14" eb="16">
      <t>スイシン</t>
    </rPh>
    <rPh sb="20" eb="22">
      <t>キカク</t>
    </rPh>
    <rPh sb="23" eb="25">
      <t>レンケイ</t>
    </rPh>
    <rPh sb="25" eb="28">
      <t>スイシンカ</t>
    </rPh>
    <rPh sb="33" eb="36">
      <t>ケンコウカ</t>
    </rPh>
    <phoneticPr fontId="22"/>
  </si>
  <si>
    <t>表 １８　相談等（その２）の状況（精神保健福祉センター分）</t>
    <phoneticPr fontId="22"/>
  </si>
  <si>
    <t>（１）　地域支援利用状況</t>
    <rPh sb="4" eb="6">
      <t>チイキ</t>
    </rPh>
    <rPh sb="6" eb="8">
      <t>シエン</t>
    </rPh>
    <rPh sb="8" eb="10">
      <t>リヨウ</t>
    </rPh>
    <rPh sb="10" eb="12">
      <t>ジョウキョウ</t>
    </rPh>
    <phoneticPr fontId="22"/>
  </si>
  <si>
    <t>前年度繰越</t>
    <rPh sb="0" eb="3">
      <t>ゼンネンド</t>
    </rPh>
    <rPh sb="3" eb="5">
      <t>クリコシ</t>
    </rPh>
    <phoneticPr fontId="22"/>
  </si>
  <si>
    <t>入　籍</t>
    <rPh sb="0" eb="1">
      <t>イ</t>
    </rPh>
    <rPh sb="2" eb="3">
      <t>セキ</t>
    </rPh>
    <phoneticPr fontId="22"/>
  </si>
  <si>
    <t>退　籍</t>
    <rPh sb="0" eb="1">
      <t>タイ</t>
    </rPh>
    <rPh sb="2" eb="3">
      <t>セキ</t>
    </rPh>
    <phoneticPr fontId="22"/>
  </si>
  <si>
    <t>繰　　越</t>
    <rPh sb="0" eb="1">
      <t>グリ</t>
    </rPh>
    <rPh sb="3" eb="4">
      <t>コシ</t>
    </rPh>
    <phoneticPr fontId="22"/>
  </si>
  <si>
    <t>総　　数</t>
    <rPh sb="0" eb="1">
      <t>フサ</t>
    </rPh>
    <rPh sb="3" eb="4">
      <t>カズ</t>
    </rPh>
    <phoneticPr fontId="22"/>
  </si>
  <si>
    <t>地域支援</t>
    <rPh sb="0" eb="2">
      <t>チイキ</t>
    </rPh>
    <rPh sb="2" eb="4">
      <t>シエン</t>
    </rPh>
    <phoneticPr fontId="22"/>
  </si>
  <si>
    <t>医療観察</t>
    <rPh sb="0" eb="2">
      <t>イリョウ</t>
    </rPh>
    <rPh sb="2" eb="4">
      <t>カンサツ</t>
    </rPh>
    <phoneticPr fontId="22"/>
  </si>
  <si>
    <t>（２）地域支援相談訪問状況</t>
    <rPh sb="3" eb="5">
      <t>チイキ</t>
    </rPh>
    <rPh sb="5" eb="7">
      <t>シエン</t>
    </rPh>
    <rPh sb="7" eb="9">
      <t>ソウダン</t>
    </rPh>
    <rPh sb="9" eb="11">
      <t>ホウモン</t>
    </rPh>
    <rPh sb="11" eb="13">
      <t>ジョウキョウ</t>
    </rPh>
    <phoneticPr fontId="22"/>
  </si>
  <si>
    <t>電話・連絡</t>
    <rPh sb="0" eb="2">
      <t>デンワ</t>
    </rPh>
    <rPh sb="3" eb="5">
      <t>レンラク</t>
    </rPh>
    <phoneticPr fontId="22"/>
  </si>
  <si>
    <t>訪　　問</t>
    <rPh sb="0" eb="1">
      <t>オトズ</t>
    </rPh>
    <rPh sb="3" eb="4">
      <t>トイ</t>
    </rPh>
    <phoneticPr fontId="22"/>
  </si>
  <si>
    <t>ケア会議</t>
    <rPh sb="2" eb="4">
      <t>カイギ</t>
    </rPh>
    <phoneticPr fontId="22"/>
  </si>
  <si>
    <t>関係機関</t>
    <rPh sb="0" eb="2">
      <t>カンケイ</t>
    </rPh>
    <rPh sb="2" eb="4">
      <t>キカン</t>
    </rPh>
    <phoneticPr fontId="22"/>
  </si>
  <si>
    <t>区役所</t>
    <rPh sb="0" eb="3">
      <t>クヤクショ</t>
    </rPh>
    <phoneticPr fontId="22"/>
  </si>
  <si>
    <t>事業所</t>
    <rPh sb="0" eb="3">
      <t>ジギョウショ</t>
    </rPh>
    <phoneticPr fontId="22"/>
  </si>
  <si>
    <t>資料：総合リハビリテーション推進センター南部地域支援室、中部地域支援室、北部地域支援室</t>
    <rPh sb="3" eb="5">
      <t>ソウゴウ</t>
    </rPh>
    <rPh sb="14" eb="16">
      <t>スイシン</t>
    </rPh>
    <rPh sb="20" eb="22">
      <t>ナンブ</t>
    </rPh>
    <rPh sb="22" eb="27">
      <t>チイキシエンシツ</t>
    </rPh>
    <rPh sb="28" eb="35">
      <t>チュウブチイキシエンシツ</t>
    </rPh>
    <rPh sb="36" eb="43">
      <t>ホクブチイキシエンシツ</t>
    </rPh>
    <phoneticPr fontId="22"/>
  </si>
  <si>
    <t>表 １９　自立支援医療費（精神通院医療）・精神保健福祉手帳判定会開催状況</t>
    <rPh sb="5" eb="7">
      <t>ジリツ</t>
    </rPh>
    <rPh sb="7" eb="9">
      <t>シエン</t>
    </rPh>
    <rPh sb="9" eb="11">
      <t>イリョウ</t>
    </rPh>
    <rPh sb="11" eb="12">
      <t>ヒ</t>
    </rPh>
    <rPh sb="13" eb="15">
      <t>セイシン</t>
    </rPh>
    <rPh sb="15" eb="17">
      <t>ツウイン</t>
    </rPh>
    <rPh sb="17" eb="19">
      <t>イリョウ</t>
    </rPh>
    <rPh sb="21" eb="23">
      <t>セイシン</t>
    </rPh>
    <rPh sb="23" eb="25">
      <t>ホケン</t>
    </rPh>
    <rPh sb="25" eb="27">
      <t>フクシ</t>
    </rPh>
    <rPh sb="27" eb="29">
      <t>テチョウ</t>
    </rPh>
    <rPh sb="29" eb="31">
      <t>ハンテイ</t>
    </rPh>
    <rPh sb="31" eb="32">
      <t>カイ</t>
    </rPh>
    <rPh sb="32" eb="34">
      <t>カイサイ</t>
    </rPh>
    <rPh sb="34" eb="36">
      <t>ジョウキョウ</t>
    </rPh>
    <phoneticPr fontId="22"/>
  </si>
  <si>
    <t>　　　</t>
    <phoneticPr fontId="22"/>
  </si>
  <si>
    <t>　月２回開催される判定会において、自立支援医療費（精神通院医療）の可否及び精神障害者保健福祉手帳の可否・等級を審査、判定している。自立支援医療費の有効期間は1年、精神障害者保健福祉手帳の有効期間は２年である。</t>
    <rPh sb="9" eb="11">
      <t>ハンテイ</t>
    </rPh>
    <rPh sb="58" eb="60">
      <t>ハンテイ</t>
    </rPh>
    <rPh sb="71" eb="72">
      <t>ヒ</t>
    </rPh>
    <phoneticPr fontId="22"/>
  </si>
  <si>
    <t>開催回数</t>
  </si>
  <si>
    <t>自立支援医療費（精神通院医療）</t>
    <phoneticPr fontId="22"/>
  </si>
  <si>
    <t>精神障害者保健福祉手帳</t>
  </si>
  <si>
    <t>審査件数</t>
  </si>
  <si>
    <t>承認件数</t>
  </si>
  <si>
    <t>不承認件数</t>
  </si>
  <si>
    <t>資料：国民年金・福祉医療課、総合リハビリテーション推進センター総務・判定課</t>
    <rPh sb="0" eb="2">
      <t>シリョウ</t>
    </rPh>
    <rPh sb="3" eb="5">
      <t>コクミン</t>
    </rPh>
    <rPh sb="5" eb="7">
      <t>ネンキン</t>
    </rPh>
    <rPh sb="7" eb="9">
      <t>ホケン</t>
    </rPh>
    <rPh sb="9" eb="10">
      <t>カ</t>
    </rPh>
    <rPh sb="11" eb="13">
      <t>セイシン</t>
    </rPh>
    <rPh sb="14" eb="16">
      <t>ソウゴウ</t>
    </rPh>
    <rPh sb="25" eb="27">
      <t>スイシン</t>
    </rPh>
    <rPh sb="31" eb="33">
      <t>ソウム</t>
    </rPh>
    <rPh sb="34" eb="36">
      <t>ハンテイ</t>
    </rPh>
    <rPh sb="36" eb="37">
      <t>カ</t>
    </rPh>
    <phoneticPr fontId="22"/>
  </si>
  <si>
    <t>表 ２０　自立支援医療費（精神通院医療）・精神保健福祉手帳受給状況</t>
    <phoneticPr fontId="22"/>
  </si>
  <si>
    <t>(1)　自立支援医療費（精神通院医療）地区別受給者数</t>
    <rPh sb="4" eb="6">
      <t>ジリツ</t>
    </rPh>
    <rPh sb="6" eb="8">
      <t>シエン</t>
    </rPh>
    <rPh sb="8" eb="10">
      <t>イリョウ</t>
    </rPh>
    <rPh sb="10" eb="11">
      <t>ヒ</t>
    </rPh>
    <rPh sb="12" eb="14">
      <t>セイシン</t>
    </rPh>
    <rPh sb="14" eb="16">
      <t>ツウイン</t>
    </rPh>
    <rPh sb="16" eb="18">
      <t>イリョウ</t>
    </rPh>
    <rPh sb="19" eb="21">
      <t>チク</t>
    </rPh>
    <rPh sb="21" eb="22">
      <t>ベツ</t>
    </rPh>
    <phoneticPr fontId="22"/>
  </si>
  <si>
    <t>総   数</t>
    <rPh sb="0" eb="1">
      <t>フサ</t>
    </rPh>
    <rPh sb="4" eb="5">
      <t>カズ</t>
    </rPh>
    <phoneticPr fontId="22"/>
  </si>
  <si>
    <t>川崎区</t>
  </si>
  <si>
    <t>幸区</t>
  </si>
  <si>
    <t>中原区</t>
  </si>
  <si>
    <t>高津区</t>
  </si>
  <si>
    <t>宮前区</t>
  </si>
  <si>
    <t>多摩区</t>
  </si>
  <si>
    <t>麻生区</t>
  </si>
  <si>
    <t>(2)　精神障害者保健福祉手帳等級別地区別交付状況</t>
    <rPh sb="18" eb="20">
      <t>チク</t>
    </rPh>
    <rPh sb="20" eb="21">
      <t>ベツ</t>
    </rPh>
    <phoneticPr fontId="22"/>
  </si>
  <si>
    <t>保健所支所</t>
    <rPh sb="0" eb="3">
      <t>ホケンジョ</t>
    </rPh>
    <rPh sb="3" eb="5">
      <t xml:space="preserve">シショ </t>
    </rPh>
    <phoneticPr fontId="22"/>
  </si>
  <si>
    <t>川崎</t>
  </si>
  <si>
    <t>中原</t>
  </si>
  <si>
    <t>高津</t>
  </si>
  <si>
    <t>宮前</t>
  </si>
  <si>
    <t>手帳等級</t>
    <rPh sb="0" eb="2">
      <t>テチョウ</t>
    </rPh>
    <rPh sb="2" eb="3">
      <t>トウ</t>
    </rPh>
    <rPh sb="3" eb="4">
      <t>キュウ</t>
    </rPh>
    <phoneticPr fontId="22"/>
  </si>
  <si>
    <t>１   級</t>
    <phoneticPr fontId="22"/>
  </si>
  <si>
    <t>２   級</t>
    <phoneticPr fontId="22"/>
  </si>
  <si>
    <t>３   級</t>
    <phoneticPr fontId="22"/>
  </si>
  <si>
    <t>資料：国民年金・福祉医療課、総合リハビリテーション推進センター総務・判定課</t>
    <rPh sb="0" eb="2">
      <t>シリョウ</t>
    </rPh>
    <rPh sb="3" eb="5">
      <t>コクミン</t>
    </rPh>
    <rPh sb="5" eb="7">
      <t>ネンキン</t>
    </rPh>
    <rPh sb="7" eb="9">
      <t>ホケン</t>
    </rPh>
    <rPh sb="9" eb="10">
      <t>カ</t>
    </rPh>
    <rPh sb="11" eb="13">
      <t>セイシン</t>
    </rPh>
    <rPh sb="14" eb="16">
      <t>ソウゴウ</t>
    </rPh>
    <rPh sb="25" eb="27">
      <t>スイシン</t>
    </rPh>
    <rPh sb="31" eb="33">
      <t>ソウム</t>
    </rPh>
    <rPh sb="34" eb="37">
      <t>ハンテイカ</t>
    </rPh>
    <phoneticPr fontId="22"/>
  </si>
  <si>
    <t>表 ２１　自立支援医療費（精神通院医療）地区別・保険種別・年齢別統計</t>
    <phoneticPr fontId="22"/>
  </si>
  <si>
    <t>合　計</t>
    <phoneticPr fontId="22"/>
  </si>
  <si>
    <t>川崎区</t>
    <rPh sb="0" eb="3">
      <t>カワサキク</t>
    </rPh>
    <phoneticPr fontId="22"/>
  </si>
  <si>
    <t>幸区</t>
    <rPh sb="0" eb="2">
      <t>サイワイク</t>
    </rPh>
    <phoneticPr fontId="22"/>
  </si>
  <si>
    <t>中原区</t>
    <rPh sb="0" eb="3">
      <t>ナカハラク</t>
    </rPh>
    <phoneticPr fontId="22"/>
  </si>
  <si>
    <t>高津区</t>
    <rPh sb="0" eb="3">
      <t>タカツク</t>
    </rPh>
    <phoneticPr fontId="22"/>
  </si>
  <si>
    <t>宮前区</t>
    <rPh sb="0" eb="3">
      <t>ミヤマエク</t>
    </rPh>
    <phoneticPr fontId="22"/>
  </si>
  <si>
    <t>多摩区</t>
    <rPh sb="0" eb="3">
      <t>タマク</t>
    </rPh>
    <phoneticPr fontId="22"/>
  </si>
  <si>
    <t>麻生区</t>
    <rPh sb="0" eb="3">
      <t>アサオク</t>
    </rPh>
    <phoneticPr fontId="22"/>
  </si>
  <si>
    <t>合　　　計</t>
    <phoneticPr fontId="22"/>
  </si>
  <si>
    <t>被用者保険</t>
    <rPh sb="3" eb="5">
      <t>ホケン</t>
    </rPh>
    <phoneticPr fontId="22"/>
  </si>
  <si>
    <t>国民健康保険</t>
    <phoneticPr fontId="22"/>
  </si>
  <si>
    <t>後期高齢</t>
    <rPh sb="0" eb="2">
      <t>コウキ</t>
    </rPh>
    <rPh sb="2" eb="4">
      <t>コウレイ</t>
    </rPh>
    <phoneticPr fontId="22"/>
  </si>
  <si>
    <t>生活保護</t>
    <phoneticPr fontId="22"/>
  </si>
  <si>
    <t>歳</t>
  </si>
  <si>
    <t>～</t>
  </si>
  <si>
    <t>65歳以上</t>
    <phoneticPr fontId="22"/>
  </si>
  <si>
    <r>
      <t>資料：</t>
    </r>
    <r>
      <rPr>
        <sz val="9"/>
        <color theme="1"/>
        <rFont val="ＭＳ Ｐ明朝"/>
        <family val="1"/>
        <charset val="128"/>
      </rPr>
      <t>国民年金・福祉医療課</t>
    </r>
    <r>
      <rPr>
        <sz val="9"/>
        <rFont val="ＭＳ Ｐ明朝"/>
        <family val="1"/>
        <charset val="128"/>
      </rPr>
      <t>　　　</t>
    </r>
    <rPh sb="0" eb="2">
      <t>シリョウ</t>
    </rPh>
    <rPh sb="3" eb="5">
      <t>コクミン</t>
    </rPh>
    <rPh sb="5" eb="7">
      <t>ネンキン</t>
    </rPh>
    <rPh sb="8" eb="10">
      <t>フクシ</t>
    </rPh>
    <rPh sb="10" eb="12">
      <t>イリョウ</t>
    </rPh>
    <rPh sb="12" eb="13">
      <t>カ</t>
    </rPh>
    <phoneticPr fontId="22"/>
  </si>
  <si>
    <t>表 ２２　精神医療審査会の状況</t>
    <phoneticPr fontId="22"/>
  </si>
  <si>
    <t xml:space="preserve">   精神障害者の人権に配慮し、その適正な医療を確保することを目的とし、患者の入院（医療保護入院）及び入院継続（医療保護入院・措置入院）の要否、入院中の患者からの退院請求・処遇改善請求について、公正かつ専門的な見地から判断を行う機関である。</t>
    <rPh sb="46" eb="48">
      <t>ニュウイン</t>
    </rPh>
    <rPh sb="49" eb="50">
      <t>オヨ</t>
    </rPh>
    <rPh sb="51" eb="53">
      <t>ニュウイン</t>
    </rPh>
    <rPh sb="53" eb="55">
      <t>ケイゾク</t>
    </rPh>
    <rPh sb="56" eb="58">
      <t>イリョウ</t>
    </rPh>
    <rPh sb="58" eb="60">
      <t>ホゴ</t>
    </rPh>
    <rPh sb="60" eb="62">
      <t>ニュウイン</t>
    </rPh>
    <rPh sb="63" eb="65">
      <t>ソチ</t>
    </rPh>
    <rPh sb="65" eb="67">
      <t>ニュウイン</t>
    </rPh>
    <rPh sb="69" eb="71">
      <t>ヨウヒ</t>
    </rPh>
    <rPh sb="72" eb="75">
      <t>ニュウインチュウ</t>
    </rPh>
    <rPh sb="76" eb="78">
      <t>カンジャ</t>
    </rPh>
    <rPh sb="81" eb="83">
      <t>タイイン</t>
    </rPh>
    <rPh sb="83" eb="85">
      <t>セイキュウ</t>
    </rPh>
    <rPh sb="86" eb="88">
      <t>ショグウ</t>
    </rPh>
    <rPh sb="88" eb="90">
      <t>カイゼン</t>
    </rPh>
    <rPh sb="90" eb="92">
      <t>セイキュウ</t>
    </rPh>
    <rPh sb="97" eb="99">
      <t>コウセイ</t>
    </rPh>
    <rPh sb="101" eb="104">
      <t>センモンテキ</t>
    </rPh>
    <rPh sb="105" eb="107">
      <t>ケンチ</t>
    </rPh>
    <rPh sb="109" eb="111">
      <t>ハンダン</t>
    </rPh>
    <rPh sb="112" eb="113">
      <t>オコナ</t>
    </rPh>
    <rPh sb="114" eb="116">
      <t>キカン</t>
    </rPh>
    <phoneticPr fontId="22"/>
  </si>
  <si>
    <t>区　　　分</t>
    <rPh sb="0" eb="1">
      <t>ク</t>
    </rPh>
    <rPh sb="4" eb="5">
      <t>ブン</t>
    </rPh>
    <phoneticPr fontId="22"/>
  </si>
  <si>
    <t>前年度
より継続
※1</t>
    <phoneticPr fontId="22"/>
  </si>
  <si>
    <t>新規届出
件数</t>
    <rPh sb="0" eb="2">
      <t>シンキ</t>
    </rPh>
    <rPh sb="2" eb="4">
      <t>トドケデ</t>
    </rPh>
    <rPh sb="5" eb="7">
      <t>ケンスウ</t>
    </rPh>
    <phoneticPr fontId="22"/>
  </si>
  <si>
    <t>審査延
件数</t>
    <rPh sb="0" eb="2">
      <t>シンサ</t>
    </rPh>
    <rPh sb="2" eb="3">
      <t>ノ</t>
    </rPh>
    <rPh sb="4" eb="6">
      <t>ケンスウ</t>
    </rPh>
    <phoneticPr fontId="22"/>
  </si>
  <si>
    <t>審査結果内訳</t>
    <rPh sb="2" eb="4">
      <t>ケッカ</t>
    </rPh>
    <rPh sb="4" eb="6">
      <t>ウチワケ</t>
    </rPh>
    <phoneticPr fontId="22"/>
  </si>
  <si>
    <t>取下げ</t>
    <phoneticPr fontId="22"/>
  </si>
  <si>
    <t>審査
要件の
消失</t>
    <phoneticPr fontId="22"/>
  </si>
  <si>
    <t>審査中
※2</t>
    <phoneticPr fontId="22"/>
  </si>
  <si>
    <t>入院・処遇は適当</t>
    <rPh sb="3" eb="5">
      <t>ショグウ</t>
    </rPh>
    <phoneticPr fontId="22"/>
  </si>
  <si>
    <t>他の入院
形態へ移行
が必要</t>
    <phoneticPr fontId="22"/>
  </si>
  <si>
    <t>入院継続
不要・処遇
不適当</t>
    <rPh sb="8" eb="10">
      <t>ショグウ</t>
    </rPh>
    <rPh sb="11" eb="14">
      <t>フテキトウ</t>
    </rPh>
    <phoneticPr fontId="22"/>
  </si>
  <si>
    <t>医療保護入院時の届出
(法第33条第1項)</t>
    <phoneticPr fontId="22"/>
  </si>
  <si>
    <t>定期
報告</t>
    <phoneticPr fontId="22"/>
  </si>
  <si>
    <t>措置入院者</t>
  </si>
  <si>
    <t>医療保護入院者</t>
  </si>
  <si>
    <t>退院
請求</t>
    <phoneticPr fontId="22"/>
  </si>
  <si>
    <t>処遇改善請求※3</t>
    <phoneticPr fontId="22"/>
  </si>
  <si>
    <t>注）　新規届出件数は、年度内に区役所高齢・障害課が受理した件数であり、前年度受理後審査予定であったものは含めない。</t>
    <rPh sb="3" eb="5">
      <t>シンキ</t>
    </rPh>
    <rPh sb="5" eb="7">
      <t>トドケデ</t>
    </rPh>
    <rPh sb="7" eb="9">
      <t>ケンスウハ</t>
    </rPh>
    <rPh sb="11" eb="14">
      <t>ネンドナイ</t>
    </rPh>
    <rPh sb="15" eb="18">
      <t>クヤクショ</t>
    </rPh>
    <rPh sb="18" eb="20">
      <t>コウレイ</t>
    </rPh>
    <rPh sb="21" eb="23">
      <t>ショウガイカ</t>
    </rPh>
    <rPh sb="23" eb="24">
      <t>カチョウ</t>
    </rPh>
    <rPh sb="25" eb="27">
      <t>ジュリシタ</t>
    </rPh>
    <rPh sb="29" eb="31">
      <t>ケンスウデアリ</t>
    </rPh>
    <rPh sb="34" eb="37">
      <t>ゼンネンド</t>
    </rPh>
    <rPh sb="37" eb="39">
      <t>ジュリ</t>
    </rPh>
    <rPh sb="39" eb="40">
      <t>ゴ</t>
    </rPh>
    <rPh sb="40" eb="41">
      <t>シンサ</t>
    </rPh>
    <rPh sb="41" eb="42">
      <t>シンサ</t>
    </rPh>
    <rPh sb="42" eb="44">
      <t>ヨテイ</t>
    </rPh>
    <rPh sb="51" eb="52">
      <t>フク</t>
    </rPh>
    <phoneticPr fontId="22"/>
  </si>
  <si>
    <t>※1　前年度審査中の数</t>
    <rPh sb="3" eb="6">
      <t>ゼンネンド</t>
    </rPh>
    <rPh sb="6" eb="9">
      <t>シンサチュウ</t>
    </rPh>
    <rPh sb="10" eb="11">
      <t>カズ</t>
    </rPh>
    <phoneticPr fontId="22"/>
  </si>
  <si>
    <t>※2　次年度へ継続審査の数</t>
    <rPh sb="3" eb="6">
      <t>ジネンド</t>
    </rPh>
    <rPh sb="7" eb="9">
      <t>ケイゾク</t>
    </rPh>
    <rPh sb="9" eb="11">
      <t>シンサ</t>
    </rPh>
    <rPh sb="12" eb="13">
      <t>カズ</t>
    </rPh>
    <phoneticPr fontId="22"/>
  </si>
  <si>
    <t>※3　退院請求と重複あり</t>
    <rPh sb="3" eb="5">
      <t>タイイン</t>
    </rPh>
    <rPh sb="4" eb="5">
      <t>イン</t>
    </rPh>
    <rPh sb="5" eb="7">
      <t>セイキュウ</t>
    </rPh>
    <rPh sb="8" eb="10">
      <t>チョウフク</t>
    </rPh>
    <phoneticPr fontId="22"/>
  </si>
  <si>
    <t>資料：総合リハビリテーション推進センター総務・判定課</t>
    <phoneticPr fontId="22"/>
  </si>
  <si>
    <t>　</t>
    <rPh sb="0" eb="1">
      <t>シリョウソウゴウスイシンソウムハンテイカ</t>
    </rPh>
    <phoneticPr fontId="22"/>
  </si>
  <si>
    <t xml:space="preserve">表 ２３    通報等件数及び精神保健診察件数 </t>
    <rPh sb="0" eb="1">
      <t>ヒョウ</t>
    </rPh>
    <phoneticPr fontId="48"/>
  </si>
  <si>
    <t>年  度</t>
    <phoneticPr fontId="48"/>
  </si>
  <si>
    <t>申請･通報等件数</t>
    <rPh sb="6" eb="8">
      <t>ケンスウ</t>
    </rPh>
    <phoneticPr fontId="48"/>
  </si>
  <si>
    <t>通報取下げ件数</t>
    <rPh sb="0" eb="2">
      <t>ツウホウ</t>
    </rPh>
    <rPh sb="2" eb="4">
      <t>トリサ</t>
    </rPh>
    <rPh sb="5" eb="7">
      <t>ケンスウ</t>
    </rPh>
    <phoneticPr fontId="48"/>
  </si>
  <si>
    <t>診察不実施件数</t>
    <rPh sb="2" eb="3">
      <t>フ</t>
    </rPh>
    <rPh sb="3" eb="4">
      <t>ジツ</t>
    </rPh>
    <phoneticPr fontId="48"/>
  </si>
  <si>
    <t>精神保健診察件数</t>
    <rPh sb="0" eb="2">
      <t>セイシン</t>
    </rPh>
    <rPh sb="2" eb="4">
      <t>ホケン</t>
    </rPh>
    <phoneticPr fontId="48"/>
  </si>
  <si>
    <t>措置率</t>
  </si>
  <si>
    <t>22条</t>
    <phoneticPr fontId="48"/>
  </si>
  <si>
    <t>23条</t>
    <phoneticPr fontId="48"/>
  </si>
  <si>
    <t>24条</t>
    <phoneticPr fontId="48"/>
  </si>
  <si>
    <t>25条</t>
    <phoneticPr fontId="48"/>
  </si>
  <si>
    <t>26条</t>
  </si>
  <si>
    <t>26条の2</t>
  </si>
  <si>
    <t>26条の3</t>
  </si>
  <si>
    <t>27条の2</t>
  </si>
  <si>
    <t>要措置</t>
    <phoneticPr fontId="48"/>
  </si>
  <si>
    <t>不要措置</t>
    <phoneticPr fontId="22"/>
  </si>
  <si>
    <t>医療不要</t>
  </si>
  <si>
    <t>R6</t>
  </si>
  <si>
    <t>　参考</t>
  </si>
  <si>
    <t>※診察不実施件数には病院紹介件数を含む。</t>
  </si>
  <si>
    <t>一般からの申請</t>
  </si>
  <si>
    <t>矯正施設の長の通報</t>
  </si>
  <si>
    <t>警察官の通報</t>
  </si>
  <si>
    <t>精神科病院管理者の届出</t>
    <rPh sb="2" eb="3">
      <t>カ</t>
    </rPh>
    <phoneticPr fontId="48"/>
  </si>
  <si>
    <t>検察官の通報</t>
  </si>
  <si>
    <t>心神喪失等の通報</t>
    <rPh sb="0" eb="2">
      <t>シンシン</t>
    </rPh>
    <rPh sb="2" eb="4">
      <t>ソウシツ</t>
    </rPh>
    <rPh sb="4" eb="5">
      <t>トウ</t>
    </rPh>
    <rPh sb="6" eb="8">
      <t>ツウホウ</t>
    </rPh>
    <phoneticPr fontId="48"/>
  </si>
  <si>
    <t>25条</t>
  </si>
  <si>
    <t>保護観察所長の通報</t>
  </si>
  <si>
    <t>知事の職権診察</t>
  </si>
  <si>
    <t>資料：総合リハビリテーション推進センターこころの健康課</t>
    <rPh sb="3" eb="5">
      <t>ソウゴウ</t>
    </rPh>
    <rPh sb="14" eb="16">
      <t>スイシン</t>
    </rPh>
    <rPh sb="24" eb="27">
      <t>ケンコウカ</t>
    </rPh>
    <phoneticPr fontId="48"/>
  </si>
  <si>
    <t>表 ２４　条文別診察結果</t>
    <phoneticPr fontId="22"/>
  </si>
  <si>
    <t xml:space="preserve">                    項目
条文別</t>
    <phoneticPr fontId="48"/>
  </si>
  <si>
    <t>申請・通報
等届出件数</t>
    <rPh sb="7" eb="9">
      <t>トドケデ</t>
    </rPh>
    <phoneticPr fontId="48"/>
  </si>
  <si>
    <t>取り
下げ
件数</t>
    <rPh sb="0" eb="1">
      <t>ト</t>
    </rPh>
    <rPh sb="3" eb="4">
      <t>サ</t>
    </rPh>
    <rPh sb="6" eb="8">
      <t>ケンスウ</t>
    </rPh>
    <phoneticPr fontId="48"/>
  </si>
  <si>
    <t>診察不実施件数</t>
    <rPh sb="0" eb="2">
      <t>シンサツ</t>
    </rPh>
    <rPh sb="2" eb="3">
      <t>フ</t>
    </rPh>
    <rPh sb="3" eb="5">
      <t>ジッシ</t>
    </rPh>
    <rPh sb="5" eb="7">
      <t>ケンスウ</t>
    </rPh>
    <phoneticPr fontId="48"/>
  </si>
  <si>
    <t>精神保健
診察件数</t>
    <rPh sb="0" eb="2">
      <t>セイシン</t>
    </rPh>
    <rPh sb="2" eb="4">
      <t>ホケン</t>
    </rPh>
    <rPh sb="7" eb="9">
      <t>ケンスウ</t>
    </rPh>
    <phoneticPr fontId="48"/>
  </si>
  <si>
    <t>診　  　察　  　結　  　果</t>
    <phoneticPr fontId="48"/>
  </si>
  <si>
    <t>（再掲）
病院
紹介
件数</t>
    <rPh sb="1" eb="2">
      <t>サイ</t>
    </rPh>
    <rPh sb="2" eb="3">
      <t>ケイ</t>
    </rPh>
    <rPh sb="11" eb="13">
      <t>ケンスウ</t>
    </rPh>
    <phoneticPr fontId="48"/>
  </si>
  <si>
    <t>措置
入院</t>
    <phoneticPr fontId="22"/>
  </si>
  <si>
    <t>緊急
措置
入院</t>
    <rPh sb="0" eb="2">
      <t>キンキュウ</t>
    </rPh>
    <rPh sb="3" eb="4">
      <t>ソチ</t>
    </rPh>
    <rPh sb="5" eb="6">
      <t>ニュウイン</t>
    </rPh>
    <phoneticPr fontId="48"/>
  </si>
  <si>
    <t>医療
保護
入院</t>
    <phoneticPr fontId="22"/>
  </si>
  <si>
    <t>任意
入院</t>
    <phoneticPr fontId="22"/>
  </si>
  <si>
    <t>入院
外診療</t>
    <phoneticPr fontId="22"/>
  </si>
  <si>
    <t>医療
不要</t>
    <phoneticPr fontId="22"/>
  </si>
  <si>
    <t>（再掲）再診察
措置
不要</t>
    <rPh sb="1" eb="2">
      <t>サイ</t>
    </rPh>
    <rPh sb="2" eb="3">
      <t>ケイ</t>
    </rPh>
    <rPh sb="4" eb="5">
      <t>サイ</t>
    </rPh>
    <rPh sb="5" eb="7">
      <t>シンサツ</t>
    </rPh>
    <rPh sb="8" eb="10">
      <t>ソチ</t>
    </rPh>
    <rPh sb="11" eb="13">
      <t>フヨウ</t>
    </rPh>
    <phoneticPr fontId="48"/>
  </si>
  <si>
    <t>一般からの申請
(２２条)</t>
    <phoneticPr fontId="48"/>
  </si>
  <si>
    <t>警察官の通報
(２３条)</t>
    <phoneticPr fontId="48"/>
  </si>
  <si>
    <t>検察官の通報
(２４条)</t>
    <phoneticPr fontId="48"/>
  </si>
  <si>
    <t>保護観察所長通報
(２５条)</t>
    <phoneticPr fontId="48"/>
  </si>
  <si>
    <t>矯正施設長の通報
(２６条)</t>
    <phoneticPr fontId="48"/>
  </si>
  <si>
    <t>病院管理者の届出
(２６条の２)</t>
    <phoneticPr fontId="48"/>
  </si>
  <si>
    <t>心神喪失等の通報
（２６条の３）</t>
    <rPh sb="0" eb="2">
      <t>シンシン</t>
    </rPh>
    <rPh sb="2" eb="4">
      <t>ソウシツ</t>
    </rPh>
    <rPh sb="4" eb="5">
      <t>トウ</t>
    </rPh>
    <rPh sb="6" eb="8">
      <t>ツウホウ</t>
    </rPh>
    <rPh sb="12" eb="13">
      <t>ジョウ</t>
    </rPh>
    <phoneticPr fontId="48"/>
  </si>
  <si>
    <t>知事の職権診察
(２７条２項)</t>
    <phoneticPr fontId="48"/>
  </si>
  <si>
    <t>計</t>
    <phoneticPr fontId="48"/>
  </si>
  <si>
    <t>資料：総合リハビリテーション推進センターこころの健康課</t>
    <rPh sb="3" eb="5">
      <t>ソウゴウ</t>
    </rPh>
    <rPh sb="14" eb="16">
      <t>スイシン</t>
    </rPh>
    <rPh sb="24" eb="27">
      <t>ケンコウカ</t>
    </rPh>
    <phoneticPr fontId="22"/>
  </si>
  <si>
    <t>表 ２５　精神保健診察時の診断名</t>
    <rPh sb="0" eb="1">
      <t>ヒョウ</t>
    </rPh>
    <rPh sb="5" eb="7">
      <t>セイシン</t>
    </rPh>
    <rPh sb="7" eb="9">
      <t>ホケン</t>
    </rPh>
    <rPh sb="9" eb="11">
      <t>シンサツ</t>
    </rPh>
    <rPh sb="11" eb="12">
      <t>ジ</t>
    </rPh>
    <rPh sb="13" eb="16">
      <t>シンダンメイ</t>
    </rPh>
    <phoneticPr fontId="63"/>
  </si>
  <si>
    <t>ICD　ｺｰﾄﾞ
※</t>
    <phoneticPr fontId="22"/>
  </si>
  <si>
    <t>　　　　　　　　　　　　　　　　　　　　　　　　　診察結果
　　診断名</t>
    <rPh sb="25" eb="27">
      <t>シンサツ</t>
    </rPh>
    <rPh sb="27" eb="29">
      <t>ケッカ</t>
    </rPh>
    <rPh sb="32" eb="34">
      <t>シンダン</t>
    </rPh>
    <rPh sb="34" eb="35">
      <t>メイ</t>
    </rPh>
    <phoneticPr fontId="22"/>
  </si>
  <si>
    <t>措置入院</t>
  </si>
  <si>
    <t>緊急措置入院</t>
    <rPh sb="0" eb="2">
      <t>キンキュウ</t>
    </rPh>
    <rPh sb="2" eb="4">
      <t>ソチ</t>
    </rPh>
    <rPh sb="4" eb="6">
      <t>ニュウイン</t>
    </rPh>
    <phoneticPr fontId="22"/>
  </si>
  <si>
    <t>医療保護</t>
  </si>
  <si>
    <t>任意入院</t>
  </si>
  <si>
    <t>入院外
診療</t>
    <rPh sb="0" eb="2">
      <t>ニュウイン</t>
    </rPh>
    <rPh sb="2" eb="3">
      <t>ガイ</t>
    </rPh>
    <rPh sb="4" eb="6">
      <t>シンリョウ</t>
    </rPh>
    <phoneticPr fontId="22"/>
  </si>
  <si>
    <t>医療不要</t>
    <rPh sb="0" eb="2">
      <t>イリョウ</t>
    </rPh>
    <rPh sb="2" eb="4">
      <t>フヨウ</t>
    </rPh>
    <phoneticPr fontId="22"/>
  </si>
  <si>
    <t>Ｆ０</t>
    <phoneticPr fontId="22"/>
  </si>
  <si>
    <t>症状性を含む器質性精神障害</t>
    <rPh sb="0" eb="2">
      <t>ショウジョウ</t>
    </rPh>
    <rPh sb="2" eb="3">
      <t>セイ</t>
    </rPh>
    <rPh sb="4" eb="5">
      <t>フク</t>
    </rPh>
    <rPh sb="6" eb="8">
      <t>キシツ</t>
    </rPh>
    <rPh sb="8" eb="9">
      <t>セイ</t>
    </rPh>
    <rPh sb="9" eb="11">
      <t>セイシン</t>
    </rPh>
    <rPh sb="11" eb="13">
      <t>ショウガイ</t>
    </rPh>
    <phoneticPr fontId="22"/>
  </si>
  <si>
    <t>　Ｆ００　アルツハイマー病型認知症</t>
    <rPh sb="12" eb="13">
      <t>ビョウ</t>
    </rPh>
    <rPh sb="13" eb="14">
      <t>カタ</t>
    </rPh>
    <rPh sb="14" eb="16">
      <t>ニンチ</t>
    </rPh>
    <rPh sb="16" eb="17">
      <t>ショウ</t>
    </rPh>
    <phoneticPr fontId="22"/>
  </si>
  <si>
    <t>　Ｆ０１　血管性認知症</t>
    <rPh sb="5" eb="8">
      <t>ケッカンセイ</t>
    </rPh>
    <rPh sb="8" eb="10">
      <t>ニンチ</t>
    </rPh>
    <rPh sb="10" eb="11">
      <t>ショウ</t>
    </rPh>
    <phoneticPr fontId="22"/>
  </si>
  <si>
    <t>　Ｆ０２－０９　上記以外の症状性を含む器質性精神障害</t>
    <rPh sb="8" eb="10">
      <t>ジョウキ</t>
    </rPh>
    <rPh sb="10" eb="12">
      <t>イガイ</t>
    </rPh>
    <rPh sb="13" eb="15">
      <t>ショウジョウ</t>
    </rPh>
    <rPh sb="15" eb="16">
      <t>セイ</t>
    </rPh>
    <rPh sb="17" eb="18">
      <t>フク</t>
    </rPh>
    <rPh sb="19" eb="21">
      <t>キシツ</t>
    </rPh>
    <rPh sb="21" eb="22">
      <t>セイ</t>
    </rPh>
    <rPh sb="22" eb="24">
      <t>セイシン</t>
    </rPh>
    <rPh sb="24" eb="26">
      <t>ショウガイ</t>
    </rPh>
    <phoneticPr fontId="22"/>
  </si>
  <si>
    <t>Ｆ１</t>
    <phoneticPr fontId="22"/>
  </si>
  <si>
    <t>精神作用物質使用による精神及び行動の障害</t>
    <rPh sb="0" eb="2">
      <t>セイシン</t>
    </rPh>
    <rPh sb="2" eb="4">
      <t>サヨウ</t>
    </rPh>
    <rPh sb="4" eb="6">
      <t>ブッシツセイシンオヨコウドウショウガイ</t>
    </rPh>
    <phoneticPr fontId="22"/>
  </si>
  <si>
    <t>　Ｆ１０　アルコール使用による精神及び行動の障害</t>
    <rPh sb="10" eb="12">
      <t>シヨウ</t>
    </rPh>
    <rPh sb="15" eb="17">
      <t>セイシン</t>
    </rPh>
    <rPh sb="17" eb="18">
      <t>オヨ</t>
    </rPh>
    <rPh sb="19" eb="21">
      <t>コウドウ</t>
    </rPh>
    <rPh sb="22" eb="24">
      <t>ショウガイ</t>
    </rPh>
    <phoneticPr fontId="22"/>
  </si>
  <si>
    <t>　覚せい剤による精神及び行動の障害</t>
    <rPh sb="1" eb="2">
      <t>カク</t>
    </rPh>
    <rPh sb="4" eb="5">
      <t>ザイ</t>
    </rPh>
    <rPh sb="8" eb="10">
      <t>セイシン</t>
    </rPh>
    <rPh sb="10" eb="11">
      <t>オヨ</t>
    </rPh>
    <rPh sb="12" eb="14">
      <t>コウドウ</t>
    </rPh>
    <rPh sb="15" eb="17">
      <t>ショウガイ</t>
    </rPh>
    <phoneticPr fontId="22"/>
  </si>
  <si>
    <t>　アルコール、覚せい剤を除く精神作用物質使用
　　　　　　　　　　　　　　　　による精神及び行動の障害</t>
    <rPh sb="7" eb="8">
      <t>カク</t>
    </rPh>
    <rPh sb="10" eb="11">
      <t>ザイ</t>
    </rPh>
    <rPh sb="12" eb="13">
      <t>ノゾ</t>
    </rPh>
    <rPh sb="14" eb="16">
      <t>セイシン</t>
    </rPh>
    <rPh sb="16" eb="18">
      <t>サヨウ</t>
    </rPh>
    <rPh sb="18" eb="20">
      <t>ブッシツ</t>
    </rPh>
    <rPh sb="20" eb="22">
      <t>シヨウ</t>
    </rPh>
    <rPh sb="42" eb="44">
      <t>セイシン</t>
    </rPh>
    <rPh sb="44" eb="45">
      <t>オヨ</t>
    </rPh>
    <rPh sb="46" eb="48">
      <t>コウドウ</t>
    </rPh>
    <rPh sb="49" eb="51">
      <t>ショウガイ</t>
    </rPh>
    <phoneticPr fontId="22"/>
  </si>
  <si>
    <t>Ｆ２</t>
    <phoneticPr fontId="22"/>
  </si>
  <si>
    <t>　統合失調症、統合失調症型障害及び妄想性障害</t>
    <rPh sb="1" eb="3">
      <t>トウゴウ</t>
    </rPh>
    <rPh sb="3" eb="5">
      <t>シッチョウ</t>
    </rPh>
    <rPh sb="5" eb="6">
      <t>ショウ</t>
    </rPh>
    <rPh sb="7" eb="9">
      <t>トウゴウ</t>
    </rPh>
    <rPh sb="9" eb="12">
      <t>シッチョウショウ</t>
    </rPh>
    <rPh sb="12" eb="13">
      <t>カタ</t>
    </rPh>
    <rPh sb="13" eb="15">
      <t>ショウガイ</t>
    </rPh>
    <rPh sb="15" eb="16">
      <t>オヨ</t>
    </rPh>
    <rPh sb="17" eb="19">
      <t>モウソウ</t>
    </rPh>
    <rPh sb="19" eb="20">
      <t>セイ</t>
    </rPh>
    <rPh sb="20" eb="22">
      <t>ショウガイ</t>
    </rPh>
    <phoneticPr fontId="22"/>
  </si>
  <si>
    <t>Ｆ３</t>
    <phoneticPr fontId="22"/>
  </si>
  <si>
    <t>　気分（感情）障害</t>
    <rPh sb="4" eb="6">
      <t>カンジョウ</t>
    </rPh>
    <phoneticPr fontId="22"/>
  </si>
  <si>
    <t>Ｆ４</t>
    <phoneticPr fontId="22"/>
  </si>
  <si>
    <t>　神経症性障害、ストレス関連障害及び身体表現性障害</t>
    <rPh sb="1" eb="4">
      <t>シンケイショウ</t>
    </rPh>
    <rPh sb="4" eb="5">
      <t>セイ</t>
    </rPh>
    <rPh sb="5" eb="7">
      <t>ショウガイ</t>
    </rPh>
    <rPh sb="12" eb="14">
      <t>カンレン</t>
    </rPh>
    <rPh sb="14" eb="16">
      <t>ショウガイ</t>
    </rPh>
    <rPh sb="16" eb="17">
      <t>オヨ</t>
    </rPh>
    <rPh sb="18" eb="20">
      <t>シンタイ</t>
    </rPh>
    <rPh sb="20" eb="22">
      <t>ヒョウゲン</t>
    </rPh>
    <rPh sb="22" eb="23">
      <t>セイ</t>
    </rPh>
    <rPh sb="23" eb="25">
      <t>ショウガイ</t>
    </rPh>
    <phoneticPr fontId="22"/>
  </si>
  <si>
    <t>Ｆ５</t>
    <phoneticPr fontId="22"/>
  </si>
  <si>
    <t>　生理的障害及び身体的要因に関連した行動症候群</t>
    <rPh sb="1" eb="4">
      <t>セイリテキ</t>
    </rPh>
    <rPh sb="4" eb="6">
      <t>ショウガイ</t>
    </rPh>
    <rPh sb="6" eb="7">
      <t>オヨ</t>
    </rPh>
    <rPh sb="8" eb="11">
      <t>シンタイテキ</t>
    </rPh>
    <rPh sb="11" eb="13">
      <t>ヨウイン</t>
    </rPh>
    <rPh sb="14" eb="16">
      <t>カンレン</t>
    </rPh>
    <rPh sb="18" eb="20">
      <t>コウドウ</t>
    </rPh>
    <rPh sb="20" eb="23">
      <t>ショウコウグン</t>
    </rPh>
    <phoneticPr fontId="22"/>
  </si>
  <si>
    <t>Ｆ６</t>
  </si>
  <si>
    <t xml:space="preserve">  成人のパーソナリティ及び行動の障害</t>
    <rPh sb="2" eb="4">
      <t>セイジン</t>
    </rPh>
    <rPh sb="12" eb="13">
      <t>オヨ</t>
    </rPh>
    <rPh sb="14" eb="16">
      <t>コウドウ</t>
    </rPh>
    <rPh sb="17" eb="19">
      <t>ショウガイ</t>
    </rPh>
    <phoneticPr fontId="22"/>
  </si>
  <si>
    <t>Ｆ７</t>
  </si>
  <si>
    <t>　精神遅滞〔知的障害〕</t>
    <rPh sb="1" eb="3">
      <t>セイシン</t>
    </rPh>
    <rPh sb="3" eb="5">
      <t>チタイ</t>
    </rPh>
    <rPh sb="6" eb="8">
      <t>チテキ</t>
    </rPh>
    <rPh sb="8" eb="10">
      <t>ショウガイ</t>
    </rPh>
    <phoneticPr fontId="22"/>
  </si>
  <si>
    <t>Ｆ８</t>
    <phoneticPr fontId="22"/>
  </si>
  <si>
    <t>　心理的発達の障害</t>
    <rPh sb="1" eb="4">
      <t>シンリテキ</t>
    </rPh>
    <rPh sb="4" eb="6">
      <t>ハッタツ</t>
    </rPh>
    <rPh sb="7" eb="9">
      <t>ショウガイ</t>
    </rPh>
    <phoneticPr fontId="22"/>
  </si>
  <si>
    <t>Ｆ９</t>
    <phoneticPr fontId="22"/>
  </si>
  <si>
    <t>　小児期及び青年期に通常発症する行動
　　　　　　      及び情緒の障害及び特定不能の精神障害</t>
    <rPh sb="1" eb="3">
      <t>ショウニ</t>
    </rPh>
    <rPh sb="3" eb="4">
      <t>キ</t>
    </rPh>
    <rPh sb="4" eb="5">
      <t>オヨ</t>
    </rPh>
    <rPh sb="6" eb="9">
      <t>セイネンキ</t>
    </rPh>
    <rPh sb="10" eb="12">
      <t>ツウジョウ</t>
    </rPh>
    <rPh sb="12" eb="14">
      <t>ハッショウ</t>
    </rPh>
    <rPh sb="16" eb="18">
      <t>コウドウ</t>
    </rPh>
    <rPh sb="31" eb="32">
      <t>オヨ</t>
    </rPh>
    <rPh sb="33" eb="35">
      <t>ジョウチョ</t>
    </rPh>
    <rPh sb="36" eb="38">
      <t>ショウガイ</t>
    </rPh>
    <rPh sb="38" eb="39">
      <t>オヨ</t>
    </rPh>
    <rPh sb="40" eb="42">
      <t>トクテイ</t>
    </rPh>
    <rPh sb="42" eb="44">
      <t>フノウ</t>
    </rPh>
    <rPh sb="45" eb="47">
      <t>セイシン</t>
    </rPh>
    <rPh sb="47" eb="49">
      <t>ショウガイ</t>
    </rPh>
    <phoneticPr fontId="22"/>
  </si>
  <si>
    <t>　　てんかん（Ｆ０に属さないものを計上する）</t>
    <rPh sb="10" eb="11">
      <t>ゾク</t>
    </rPh>
    <rPh sb="17" eb="19">
      <t>ケイジョウ</t>
    </rPh>
    <phoneticPr fontId="22"/>
  </si>
  <si>
    <t>　　その他</t>
    <rPh sb="4" eb="5">
      <t>タ</t>
    </rPh>
    <phoneticPr fontId="22"/>
  </si>
  <si>
    <t>計</t>
    <phoneticPr fontId="22"/>
  </si>
  <si>
    <t>※「ICDコード」：国際疾病分類第10版（Internatinnal Classification of Disease 10th edition：ICD-10）</t>
    <phoneticPr fontId="22"/>
  </si>
  <si>
    <t>表 ２６　精神科救急医療体制受入状況(夜間・休日・深夜を含む)</t>
    <phoneticPr fontId="48"/>
  </si>
  <si>
    <t xml:space="preserve">                                 月別
項目</t>
    <phoneticPr fontId="48"/>
  </si>
  <si>
    <t>申請・通報等届出件数</t>
    <rPh sb="6" eb="8">
      <t>トドケデ</t>
    </rPh>
    <phoneticPr fontId="48"/>
  </si>
  <si>
    <t>取り下げ件数</t>
    <rPh sb="0" eb="1">
      <t>ト</t>
    </rPh>
    <rPh sb="2" eb="3">
      <t>サ</t>
    </rPh>
    <rPh sb="4" eb="6">
      <t>ケンスウ</t>
    </rPh>
    <phoneticPr fontId="48"/>
  </si>
  <si>
    <t>（再掲）病院紹介件数</t>
    <rPh sb="1" eb="2">
      <t>サイ</t>
    </rPh>
    <rPh sb="2" eb="3">
      <t>ケイ</t>
    </rPh>
    <rPh sb="4" eb="6">
      <t>ビョウイン</t>
    </rPh>
    <rPh sb="6" eb="8">
      <t>ショウカイ</t>
    </rPh>
    <rPh sb="8" eb="10">
      <t>ケンスウ</t>
    </rPh>
    <phoneticPr fontId="48"/>
  </si>
  <si>
    <t>精神保健診察件数</t>
    <phoneticPr fontId="48"/>
  </si>
  <si>
    <t>診察等受入状況</t>
    <rPh sb="0" eb="2">
      <t>シンサツ</t>
    </rPh>
    <rPh sb="2" eb="3">
      <t>トウ</t>
    </rPh>
    <rPh sb="3" eb="4">
      <t>ウ</t>
    </rPh>
    <rPh sb="4" eb="5">
      <t>イ</t>
    </rPh>
    <rPh sb="5" eb="7">
      <t>ジョウキョウ</t>
    </rPh>
    <phoneticPr fontId="48"/>
  </si>
  <si>
    <t>県立精神医療センター</t>
    <rPh sb="2" eb="4">
      <t>セイシン</t>
    </rPh>
    <rPh sb="4" eb="6">
      <t>イリョウ</t>
    </rPh>
    <phoneticPr fontId="48"/>
  </si>
  <si>
    <t>北里大学病院</t>
    <phoneticPr fontId="69"/>
  </si>
  <si>
    <t>横浜市大センター病院</t>
  </si>
  <si>
    <t>昭和大学横浜市北部病院</t>
    <rPh sb="0" eb="2">
      <t>ショウワ</t>
    </rPh>
    <rPh sb="2" eb="4">
      <t>ダイガク</t>
    </rPh>
    <rPh sb="4" eb="6">
      <t>ヨコハマ</t>
    </rPh>
    <rPh sb="6" eb="7">
      <t>シ</t>
    </rPh>
    <rPh sb="7" eb="9">
      <t>ホクブ</t>
    </rPh>
    <phoneticPr fontId="48"/>
  </si>
  <si>
    <t>川崎市立川崎病院</t>
    <rPh sb="0" eb="4">
      <t>カワサキシリツ</t>
    </rPh>
    <rPh sb="4" eb="6">
      <t>カワサキ</t>
    </rPh>
    <rPh sb="6" eb="8">
      <t>ビョウイン</t>
    </rPh>
    <phoneticPr fontId="48"/>
  </si>
  <si>
    <t>横浜市立みなと赤十字病院</t>
    <rPh sb="0" eb="3">
      <t>ヨコハマシ</t>
    </rPh>
    <rPh sb="3" eb="4">
      <t>タ</t>
    </rPh>
    <rPh sb="7" eb="10">
      <t>セキジュウジ</t>
    </rPh>
    <rPh sb="10" eb="12">
      <t>ビョウイン</t>
    </rPh>
    <phoneticPr fontId="48"/>
  </si>
  <si>
    <t>済生会横浜市東部病院</t>
    <rPh sb="0" eb="1">
      <t>サイ</t>
    </rPh>
    <rPh sb="1" eb="2">
      <t>セイ</t>
    </rPh>
    <rPh sb="2" eb="3">
      <t>カイ</t>
    </rPh>
    <rPh sb="3" eb="6">
      <t>ヨコハマシ</t>
    </rPh>
    <rPh sb="6" eb="8">
      <t>トウブ</t>
    </rPh>
    <rPh sb="8" eb="10">
      <t>ビョウイン</t>
    </rPh>
    <phoneticPr fontId="48"/>
  </si>
  <si>
    <t>1ﾌﾞﾛｯｸ輪番病院</t>
    <phoneticPr fontId="48"/>
  </si>
  <si>
    <t>2ﾌﾞﾛｯｸ輪番病院</t>
    <phoneticPr fontId="48"/>
  </si>
  <si>
    <t>3ﾌﾞﾛｯｸ輪番病院</t>
  </si>
  <si>
    <t>4ﾌﾞﾛｯｸ輪番病院</t>
  </si>
  <si>
    <t>その他</t>
    <rPh sb="0" eb="3">
      <t>ソノタ</t>
    </rPh>
    <phoneticPr fontId="48"/>
  </si>
  <si>
    <t>※「申請通報等届出件数」は受理時間帯、「精神保健診察件数」は診察開始時間帯で計上するため、月中数が「申請通報等届出件数- 取り下げ件数-診察不実施件数＝　精神保健診察件数」とはならない場合がある。</t>
    <phoneticPr fontId="22"/>
  </si>
  <si>
    <t>表 ２７　措置患者の移送状況</t>
    <rPh sb="0" eb="1">
      <t>ヒョウ</t>
    </rPh>
    <rPh sb="5" eb="7">
      <t>ソチ</t>
    </rPh>
    <rPh sb="7" eb="9">
      <t>カンジャ</t>
    </rPh>
    <rPh sb="10" eb="12">
      <t>イソウ</t>
    </rPh>
    <rPh sb="12" eb="14">
      <t>ジョウキョウ</t>
    </rPh>
    <phoneticPr fontId="22"/>
  </si>
  <si>
    <t xml:space="preserve">月 別  </t>
    <phoneticPr fontId="22"/>
  </si>
  <si>
    <t xml:space="preserve"> 移送発生状況※移送元</t>
    <rPh sb="1" eb="3">
      <t>イソウ</t>
    </rPh>
    <rPh sb="8" eb="10">
      <t>イソウ</t>
    </rPh>
    <rPh sb="10" eb="11">
      <t>モト</t>
    </rPh>
    <phoneticPr fontId="22"/>
  </si>
  <si>
    <t>県立精神医療センター</t>
    <rPh sb="2" eb="4">
      <t>セイシン</t>
    </rPh>
    <rPh sb="4" eb="6">
      <t>イリョウ</t>
    </rPh>
    <phoneticPr fontId="22"/>
  </si>
  <si>
    <t>横浜市大センター病院</t>
    <rPh sb="0" eb="2">
      <t>ヨコハマ</t>
    </rPh>
    <rPh sb="2" eb="4">
      <t>シダイ</t>
    </rPh>
    <rPh sb="8" eb="10">
      <t>ビョウイン</t>
    </rPh>
    <phoneticPr fontId="22"/>
  </si>
  <si>
    <t>昭和大学横浜市北部病院</t>
    <rPh sb="0" eb="2">
      <t>ショウワ</t>
    </rPh>
    <rPh sb="2" eb="4">
      <t>ダイガク</t>
    </rPh>
    <rPh sb="4" eb="7">
      <t>ヨコハマシ</t>
    </rPh>
    <rPh sb="7" eb="9">
      <t>ホクブ</t>
    </rPh>
    <rPh sb="9" eb="11">
      <t>ビョウイン</t>
    </rPh>
    <phoneticPr fontId="22"/>
  </si>
  <si>
    <t>川崎市立川崎病院</t>
    <rPh sb="0" eb="2">
      <t>カワサキ</t>
    </rPh>
    <rPh sb="2" eb="3">
      <t>シ</t>
    </rPh>
    <rPh sb="3" eb="4">
      <t>リツ</t>
    </rPh>
    <rPh sb="4" eb="6">
      <t>カワサキ</t>
    </rPh>
    <rPh sb="6" eb="8">
      <t>ビョウイン</t>
    </rPh>
    <phoneticPr fontId="22"/>
  </si>
  <si>
    <t>その他の病院</t>
    <phoneticPr fontId="22"/>
  </si>
  <si>
    <t xml:space="preserve"> 移送受入状況※移送先</t>
    <rPh sb="1" eb="3">
      <t>イソウ</t>
    </rPh>
    <rPh sb="8" eb="10">
      <t>イソウ</t>
    </rPh>
    <rPh sb="10" eb="11">
      <t>サキ</t>
    </rPh>
    <phoneticPr fontId="22"/>
  </si>
  <si>
    <t>1ﾌﾞﾛｯｸ輪番病院</t>
    <phoneticPr fontId="22"/>
  </si>
  <si>
    <t>2ﾌﾞﾛｯｸ輪番病院</t>
    <phoneticPr fontId="22"/>
  </si>
  <si>
    <t>表 ２８　夜間・休日・深夜における法第23条通報処理状況</t>
    <rPh sb="17" eb="18">
      <t>ホウ</t>
    </rPh>
    <rPh sb="18" eb="19">
      <t>ダイ</t>
    </rPh>
    <phoneticPr fontId="48"/>
  </si>
  <si>
    <t>　　　　　　　　　　　　　　　　　　　月別　　　　　　項目</t>
    <rPh sb="27" eb="29">
      <t>コウモク</t>
    </rPh>
    <phoneticPr fontId="22"/>
  </si>
  <si>
    <t>合計</t>
  </si>
  <si>
    <t>通報件数</t>
    <rPh sb="0" eb="2">
      <t>ツウホウ</t>
    </rPh>
    <phoneticPr fontId="22"/>
  </si>
  <si>
    <t>取り下げ件数</t>
    <rPh sb="0" eb="1">
      <t>ト</t>
    </rPh>
    <rPh sb="2" eb="3">
      <t>サ</t>
    </rPh>
    <phoneticPr fontId="22"/>
  </si>
  <si>
    <t>-</t>
    <phoneticPr fontId="69"/>
  </si>
  <si>
    <t>診察不実施件数</t>
    <rPh sb="0" eb="2">
      <t>シンサツ</t>
    </rPh>
    <rPh sb="2" eb="3">
      <t>フ</t>
    </rPh>
    <rPh sb="3" eb="5">
      <t>ジッシ</t>
    </rPh>
    <rPh sb="5" eb="7">
      <t>ケンスウ</t>
    </rPh>
    <phoneticPr fontId="22"/>
  </si>
  <si>
    <t>（再掲）病院紹介件数</t>
    <rPh sb="1" eb="2">
      <t>サイ</t>
    </rPh>
    <rPh sb="2" eb="3">
      <t>ケイ</t>
    </rPh>
    <phoneticPr fontId="22"/>
  </si>
  <si>
    <t>精神保健診察件数</t>
  </si>
  <si>
    <t>診察結果</t>
    <rPh sb="0" eb="2">
      <t>シンサツ</t>
    </rPh>
    <rPh sb="2" eb="4">
      <t>ケッカ</t>
    </rPh>
    <phoneticPr fontId="22"/>
  </si>
  <si>
    <t>措  置  入  院</t>
  </si>
  <si>
    <t>緊 急 措 置 入 院</t>
  </si>
  <si>
    <t>(再掲）再診察で不要措置</t>
    <rPh sb="2" eb="3">
      <t>ケイ</t>
    </rPh>
    <rPh sb="4" eb="5">
      <t>サイ</t>
    </rPh>
    <rPh sb="8" eb="10">
      <t>フヨウ</t>
    </rPh>
    <phoneticPr fontId="22"/>
  </si>
  <si>
    <t>医 療 保 護 入 院</t>
  </si>
  <si>
    <t>任  意  入  院</t>
  </si>
  <si>
    <t>入 院 外 診 療</t>
  </si>
  <si>
    <t>医  療  不  要</t>
  </si>
  <si>
    <t>診察等受入状況</t>
    <rPh sb="2" eb="3">
      <t>トウ</t>
    </rPh>
    <rPh sb="3" eb="4">
      <t>ウ</t>
    </rPh>
    <rPh sb="4" eb="5">
      <t>イ</t>
    </rPh>
    <rPh sb="5" eb="7">
      <t>ジョウキョウ</t>
    </rPh>
    <phoneticPr fontId="22"/>
  </si>
  <si>
    <t>県立精神医療センター</t>
  </si>
  <si>
    <t>昭和大学横浜市北部病院</t>
    <rPh sb="0" eb="2">
      <t>ショウワ</t>
    </rPh>
    <rPh sb="2" eb="4">
      <t>ダイガク</t>
    </rPh>
    <rPh sb="4" eb="6">
      <t>ヨコハマ</t>
    </rPh>
    <rPh sb="6" eb="7">
      <t>シ</t>
    </rPh>
    <rPh sb="7" eb="9">
      <t>ホクブ</t>
    </rPh>
    <rPh sb="9" eb="11">
      <t>ビョウイン</t>
    </rPh>
    <phoneticPr fontId="22"/>
  </si>
  <si>
    <t>1ﾌﾞﾛｯｸ輪番病院</t>
  </si>
  <si>
    <t>2ﾌﾞﾛｯｸ輪番病院</t>
  </si>
  <si>
    <t>表 ２９  一般申請(法第22条)保健所支所別診察数</t>
    <phoneticPr fontId="48"/>
  </si>
  <si>
    <t>保  健  所  支 所 名</t>
    <phoneticPr fontId="22"/>
  </si>
  <si>
    <t>申請件数</t>
    <phoneticPr fontId="48"/>
  </si>
  <si>
    <t>診察
不実施
件数</t>
  </si>
  <si>
    <t>診 察 を 受 け た 件 数</t>
  </si>
  <si>
    <t>精  神  障  害  者</t>
  </si>
  <si>
    <t>医療不要</t>
    <phoneticPr fontId="69"/>
  </si>
  <si>
    <t>要措置</t>
  </si>
  <si>
    <t>不  要  措  置</t>
  </si>
  <si>
    <t>医療保護入院</t>
    <rPh sb="2" eb="4">
      <t>ホゴ</t>
    </rPh>
    <rPh sb="4" eb="6">
      <t>ニュウイン</t>
    </rPh>
    <phoneticPr fontId="22"/>
  </si>
  <si>
    <t>任意入院</t>
    <rPh sb="2" eb="4">
      <t>ニュウイン</t>
    </rPh>
    <phoneticPr fontId="22"/>
  </si>
  <si>
    <t>入院外診療</t>
    <rPh sb="3" eb="5">
      <t>シンリョウ</t>
    </rPh>
    <phoneticPr fontId="22"/>
  </si>
  <si>
    <t>川　崎　市</t>
    <rPh sb="0" eb="1">
      <t>カワ</t>
    </rPh>
    <rPh sb="2" eb="3">
      <t>ザキ</t>
    </rPh>
    <rPh sb="4" eb="5">
      <t>シ</t>
    </rPh>
    <phoneticPr fontId="48"/>
  </si>
  <si>
    <t xml:space="preserve">川  崎 </t>
    <phoneticPr fontId="22"/>
  </si>
  <si>
    <t xml:space="preserve">  幸   </t>
    <phoneticPr fontId="22"/>
  </si>
  <si>
    <t xml:space="preserve">中  原 </t>
    <phoneticPr fontId="22"/>
  </si>
  <si>
    <t xml:space="preserve">高  津 </t>
    <phoneticPr fontId="22"/>
  </si>
  <si>
    <t xml:space="preserve">宮  前 </t>
    <phoneticPr fontId="22"/>
  </si>
  <si>
    <t xml:space="preserve">多  摩 </t>
    <phoneticPr fontId="22"/>
  </si>
  <si>
    <t xml:space="preserve">麻  生 </t>
    <phoneticPr fontId="22"/>
  </si>
  <si>
    <t>表 ３０　警察官通報(法第23条)保健所支所別診察数</t>
    <phoneticPr fontId="48"/>
  </si>
  <si>
    <t>保  健  所  支 所 名</t>
    <phoneticPr fontId="48"/>
  </si>
  <si>
    <t>通報件数</t>
    <rPh sb="0" eb="2">
      <t>ツウホウ</t>
    </rPh>
    <phoneticPr fontId="48"/>
  </si>
  <si>
    <t>通報
取り下げ
件数</t>
    <rPh sb="0" eb="2">
      <t>ツウホウ</t>
    </rPh>
    <rPh sb="3" eb="4">
      <t>ト</t>
    </rPh>
    <rPh sb="5" eb="6">
      <t>サ</t>
    </rPh>
    <rPh sb="8" eb="10">
      <t>ケンスウ</t>
    </rPh>
    <phoneticPr fontId="22"/>
  </si>
  <si>
    <t>診察
不実施
件数</t>
    <rPh sb="3" eb="4">
      <t>フ</t>
    </rPh>
    <rPh sb="4" eb="6">
      <t>ジッシ</t>
    </rPh>
    <rPh sb="7" eb="9">
      <t>ケンスウ</t>
    </rPh>
    <phoneticPr fontId="48"/>
  </si>
  <si>
    <t>診 察 を 受 け た 件 数</t>
    <phoneticPr fontId="48"/>
  </si>
  <si>
    <t>精  神  障  害  者</t>
    <phoneticPr fontId="48"/>
  </si>
  <si>
    <t>医療不要</t>
    <rPh sb="0" eb="2">
      <t>イリョウ</t>
    </rPh>
    <rPh sb="2" eb="4">
      <t>フヨウ</t>
    </rPh>
    <phoneticPr fontId="48"/>
  </si>
  <si>
    <t>不  要  措  置</t>
    <phoneticPr fontId="48"/>
  </si>
  <si>
    <t>医療保護入院</t>
    <rPh sb="0" eb="2">
      <t>イリョウ</t>
    </rPh>
    <rPh sb="2" eb="4">
      <t>ホゴ</t>
    </rPh>
    <rPh sb="4" eb="6">
      <t>ニュウイン</t>
    </rPh>
    <phoneticPr fontId="22"/>
  </si>
  <si>
    <t>任意入院</t>
    <rPh sb="2" eb="4">
      <t>ニュウイン</t>
    </rPh>
    <phoneticPr fontId="48"/>
  </si>
  <si>
    <t>計</t>
    <rPh sb="0" eb="1">
      <t>ケイ</t>
    </rPh>
    <phoneticPr fontId="48"/>
  </si>
  <si>
    <t>※事案により年度をまたぐことがあり「通報件数＝診察不実施件数＋診察を受けた件数」とはならない場合がある</t>
    <rPh sb="1" eb="3">
      <t>ジアン</t>
    </rPh>
    <rPh sb="18" eb="20">
      <t>ツウホウ</t>
    </rPh>
    <phoneticPr fontId="48"/>
  </si>
  <si>
    <t>表 ３１　検察官通報(法第24条)保健所支所別診察数</t>
    <phoneticPr fontId="48"/>
  </si>
  <si>
    <t>保  健  所  支 所 名</t>
    <rPh sb="9" eb="10">
      <t>シ</t>
    </rPh>
    <rPh sb="11" eb="12">
      <t>ショ</t>
    </rPh>
    <rPh sb="13" eb="14">
      <t>メイ</t>
    </rPh>
    <phoneticPr fontId="48"/>
  </si>
  <si>
    <t xml:space="preserve">麻  生 </t>
    <phoneticPr fontId="48"/>
  </si>
  <si>
    <t>管　轄　外</t>
    <rPh sb="0" eb="1">
      <t>カン</t>
    </rPh>
    <rPh sb="2" eb="3">
      <t>クサビ</t>
    </rPh>
    <rPh sb="4" eb="5">
      <t>ソト</t>
    </rPh>
    <phoneticPr fontId="48"/>
  </si>
  <si>
    <t>表 ３２　検察官通報(法第24条)検察庁別診察実施状況</t>
    <phoneticPr fontId="48"/>
  </si>
  <si>
    <t>検  察  庁  名</t>
  </si>
  <si>
    <t>通報件数</t>
    <rPh sb="2" eb="4">
      <t>ケンスウ</t>
    </rPh>
    <phoneticPr fontId="48"/>
  </si>
  <si>
    <t>診察
不実施
件数</t>
    <rPh sb="0" eb="2">
      <t>シンサツ</t>
    </rPh>
    <rPh sb="3" eb="4">
      <t>フ</t>
    </rPh>
    <rPh sb="4" eb="6">
      <t>ジッシ</t>
    </rPh>
    <rPh sb="7" eb="9">
      <t>ケンスウ</t>
    </rPh>
    <phoneticPr fontId="48"/>
  </si>
  <si>
    <t>横浜地方検察庁</t>
  </si>
  <si>
    <t>横浜地検川崎支部</t>
  </si>
  <si>
    <t>横浜地検相模原支部</t>
    <rPh sb="4" eb="7">
      <t>サガミハラ</t>
    </rPh>
    <phoneticPr fontId="48"/>
  </si>
  <si>
    <t>横浜地検横須賀支部</t>
  </si>
  <si>
    <t>横浜地検小田原支部</t>
  </si>
  <si>
    <t>横浜区検察庁</t>
  </si>
  <si>
    <t>神奈川区検察庁</t>
  </si>
  <si>
    <t>保土ヶ谷区検察庁</t>
  </si>
  <si>
    <t>川崎区検察庁</t>
  </si>
  <si>
    <t>相模原区検察庁</t>
    <rPh sb="0" eb="3">
      <t>サガミハラ</t>
    </rPh>
    <rPh sb="3" eb="4">
      <t>ク</t>
    </rPh>
    <rPh sb="4" eb="7">
      <t>ケンサツチョウ</t>
    </rPh>
    <phoneticPr fontId="48"/>
  </si>
  <si>
    <t>横須賀区検察庁</t>
    <rPh sb="4" eb="7">
      <t>ケンサツチョウ</t>
    </rPh>
    <phoneticPr fontId="48"/>
  </si>
  <si>
    <t>藤沢区検察庁</t>
  </si>
  <si>
    <t>小田原区検察庁</t>
  </si>
  <si>
    <t xml:space="preserve">  計</t>
    <phoneticPr fontId="22"/>
  </si>
  <si>
    <t>※　事案により年度をまたぐことがあり「通報件数＝診察不実施件数＋診察を受けた件数」とはならない場合がある。</t>
    <phoneticPr fontId="22"/>
  </si>
  <si>
    <t>資料：総合リハビリテーション推進センターこころの健康課</t>
    <rPh sb="0" eb="2">
      <t>シリョウ</t>
    </rPh>
    <rPh sb="3" eb="5">
      <t>ソウゴウ</t>
    </rPh>
    <rPh sb="14" eb="16">
      <t>スイシン</t>
    </rPh>
    <rPh sb="24" eb="27">
      <t>ケンコウカ</t>
    </rPh>
    <phoneticPr fontId="48"/>
  </si>
  <si>
    <t>表３３  入院援護金認定状況</t>
    <phoneticPr fontId="22"/>
  </si>
  <si>
    <t>　　精神保健及び精神障害者福祉に関する法律に基づき入院している精神障害者のうち、公費負担の適応を受けない入院患者に、その医療費の一部（月額1万円）を扶助することにより、適正医療の普及を図ることを目的とする。</t>
    <rPh sb="2" eb="4">
      <t>セイシン</t>
    </rPh>
    <rPh sb="4" eb="6">
      <t>ホケン</t>
    </rPh>
    <rPh sb="6" eb="7">
      <t>オヨ</t>
    </rPh>
    <rPh sb="8" eb="10">
      <t>セイシン</t>
    </rPh>
    <rPh sb="10" eb="12">
      <t>ショウガイ</t>
    </rPh>
    <rPh sb="12" eb="13">
      <t>シャ</t>
    </rPh>
    <rPh sb="13" eb="15">
      <t>フクシ</t>
    </rPh>
    <rPh sb="16" eb="17">
      <t>カン</t>
    </rPh>
    <rPh sb="19" eb="21">
      <t>ホウリツ</t>
    </rPh>
    <rPh sb="22" eb="23">
      <t>モト</t>
    </rPh>
    <rPh sb="25" eb="27">
      <t>ニュウイン</t>
    </rPh>
    <rPh sb="31" eb="33">
      <t>セイシン</t>
    </rPh>
    <rPh sb="33" eb="35">
      <t>ショウガイ</t>
    </rPh>
    <rPh sb="35" eb="36">
      <t>シャ</t>
    </rPh>
    <rPh sb="40" eb="42">
      <t>コウヒ</t>
    </rPh>
    <rPh sb="42" eb="44">
      <t>フタン</t>
    </rPh>
    <rPh sb="45" eb="47">
      <t>テキオウ</t>
    </rPh>
    <rPh sb="48" eb="49">
      <t>ウ</t>
    </rPh>
    <rPh sb="52" eb="54">
      <t>ニュウイン</t>
    </rPh>
    <rPh sb="54" eb="56">
      <t>カンジャ</t>
    </rPh>
    <rPh sb="60" eb="62">
      <t>イリョウ</t>
    </rPh>
    <rPh sb="62" eb="63">
      <t>ヒ</t>
    </rPh>
    <rPh sb="64" eb="66">
      <t>イチブ</t>
    </rPh>
    <rPh sb="67" eb="68">
      <t>ツキ</t>
    </rPh>
    <rPh sb="68" eb="69">
      <t>ガク</t>
    </rPh>
    <rPh sb="70" eb="72">
      <t>マンエン</t>
    </rPh>
    <rPh sb="74" eb="76">
      <t>フジョ</t>
    </rPh>
    <rPh sb="84" eb="86">
      <t>テキセイ</t>
    </rPh>
    <rPh sb="86" eb="88">
      <t>イリョウ</t>
    </rPh>
    <rPh sb="89" eb="91">
      <t>フキュウ</t>
    </rPh>
    <rPh sb="92" eb="93">
      <t>ハカ</t>
    </rPh>
    <rPh sb="97" eb="99">
      <t>モクテキ</t>
    </rPh>
    <phoneticPr fontId="22"/>
  </si>
  <si>
    <t>病院所在地</t>
    <rPh sb="0" eb="2">
      <t>ビョウイン</t>
    </rPh>
    <rPh sb="2" eb="5">
      <t>ショザイチ</t>
    </rPh>
    <phoneticPr fontId="22"/>
  </si>
  <si>
    <t>認定者実数</t>
    <rPh sb="0" eb="3">
      <t>ニンテイシャ</t>
    </rPh>
    <rPh sb="3" eb="4">
      <t>ジツ</t>
    </rPh>
    <rPh sb="4" eb="5">
      <t>スウ</t>
    </rPh>
    <phoneticPr fontId="22"/>
  </si>
  <si>
    <t>認定延月数</t>
    <rPh sb="0" eb="2">
      <t>ニンテイ</t>
    </rPh>
    <rPh sb="2" eb="3">
      <t>エン</t>
    </rPh>
    <rPh sb="3" eb="4">
      <t>ツキ</t>
    </rPh>
    <rPh sb="4" eb="5">
      <t>カズ</t>
    </rPh>
    <phoneticPr fontId="22"/>
  </si>
  <si>
    <t>平均月数</t>
    <rPh sb="0" eb="1">
      <t>ヒラ</t>
    </rPh>
    <rPh sb="1" eb="2">
      <t>ヒトシ</t>
    </rPh>
    <rPh sb="2" eb="3">
      <t>ツキ</t>
    </rPh>
    <rPh sb="3" eb="4">
      <t>カズ</t>
    </rPh>
    <phoneticPr fontId="22"/>
  </si>
  <si>
    <t>川崎市内</t>
    <rPh sb="0" eb="2">
      <t>カワサキ</t>
    </rPh>
    <rPh sb="2" eb="4">
      <t>シナイ</t>
    </rPh>
    <phoneticPr fontId="22"/>
  </si>
  <si>
    <t>横浜市内</t>
    <rPh sb="0" eb="4">
      <t>ヨコハマシナイ</t>
    </rPh>
    <phoneticPr fontId="22"/>
  </si>
  <si>
    <t>神奈川県域</t>
    <rPh sb="0" eb="4">
      <t>カナガワケン</t>
    </rPh>
    <rPh sb="4" eb="5">
      <t>イキ</t>
    </rPh>
    <phoneticPr fontId="22"/>
  </si>
  <si>
    <t>神奈川県外</t>
    <rPh sb="0" eb="4">
      <t>カナガワケン</t>
    </rPh>
    <rPh sb="4" eb="5">
      <t>ガイ</t>
    </rPh>
    <phoneticPr fontId="22"/>
  </si>
  <si>
    <t>※転院の場合は重複してカウントしています。</t>
    <rPh sb="1" eb="3">
      <t>テンイン</t>
    </rPh>
    <rPh sb="4" eb="6">
      <t>バアイ</t>
    </rPh>
    <rPh sb="7" eb="9">
      <t>チョウフク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</si>
</sst>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0_ ;_ * \-#,##0.0_ ;_ * &quot;-&quot;_ ;_ @_ "/>
    <numFmt numFmtId="177" formatCode="0.0%"/>
    <numFmt numFmtId="178" formatCode="0_);\(0\)"/>
  </numFmts>
  <fonts count="76">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sz val="9"/>
      <color indexed="8"/>
      <name val="ＭＳ Ｐ明朝"/>
      <family val="1"/>
      <charset val="128"/>
    </font>
    <font>
      <sz val="11"/>
      <color indexed="8"/>
      <name val="ＭＳ Ｐゴシック"/>
      <family val="3"/>
      <charset val="128"/>
    </font>
    <font>
      <b/>
      <sz val="9"/>
      <name val="ＭＳ Ｐ明朝"/>
      <family val="1"/>
      <charset val="128"/>
    </font>
    <font>
      <b/>
      <sz val="9"/>
      <color indexed="8"/>
      <name val="ＭＳ Ｐ明朝"/>
      <family val="1"/>
      <charset val="128"/>
    </font>
    <font>
      <sz val="9"/>
      <color theme="1"/>
      <name val="ＭＳ Ｐ明朝"/>
      <family val="1"/>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sz val="9"/>
      <color theme="1"/>
      <name val="ＭＳ Ｐ明朝"/>
      <family val="1"/>
      <charset val="128"/>
    </font>
    <font>
      <sz val="11"/>
      <color indexed="10"/>
      <name val="ＭＳ Ｐゴシック"/>
      <family val="3"/>
      <charset val="128"/>
    </font>
    <font>
      <strike/>
      <sz val="9"/>
      <name val="ＭＳ Ｐ明朝"/>
      <family val="1"/>
      <charset val="128"/>
    </font>
    <font>
      <sz val="11"/>
      <name val="ＭＳ Ｐ明朝"/>
      <family val="1"/>
      <charset val="128"/>
    </font>
    <font>
      <sz val="9"/>
      <color rgb="FFFF0000"/>
      <name val="ＭＳ Ｐゴシック"/>
      <family val="3"/>
      <charset val="128"/>
    </font>
    <font>
      <sz val="11"/>
      <color rgb="FFFF0000"/>
      <name val="ＭＳ Ｐゴシック"/>
      <family val="3"/>
      <charset val="128"/>
    </font>
    <font>
      <sz val="8"/>
      <name val="ＭＳ Ｐ明朝"/>
      <family val="1"/>
      <charset val="128"/>
    </font>
    <font>
      <sz val="9"/>
      <color rgb="FFFF0000"/>
      <name val="ＭＳ Ｐ明朝"/>
      <family val="1"/>
      <charset val="128"/>
    </font>
    <font>
      <sz val="10"/>
      <color theme="1"/>
      <name val="ＭＳ Ｐ明朝"/>
      <family val="1"/>
      <charset val="128"/>
    </font>
    <font>
      <sz val="6"/>
      <name val="游ゴシック"/>
      <family val="3"/>
      <charset val="128"/>
      <scheme val="minor"/>
    </font>
    <font>
      <sz val="11"/>
      <color theme="1"/>
      <name val="ＭＳ Ｐ明朝"/>
      <family val="1"/>
      <charset val="128"/>
    </font>
    <font>
      <sz val="9"/>
      <color theme="1"/>
      <name val="ＭＳ 明朝"/>
      <family val="1"/>
      <charset val="128"/>
    </font>
    <font>
      <b/>
      <sz val="9"/>
      <name val="游ゴシック"/>
      <family val="3"/>
      <charset val="128"/>
      <scheme val="minor"/>
    </font>
    <font>
      <sz val="9"/>
      <name val="游ゴシック"/>
      <family val="3"/>
      <charset val="128"/>
      <scheme val="minor"/>
    </font>
    <font>
      <sz val="7"/>
      <name val="ＭＳ Ｐ明朝"/>
      <family val="1"/>
      <charset val="128"/>
    </font>
    <font>
      <b/>
      <sz val="8"/>
      <name val="ＭＳ Ｐ明朝"/>
      <family val="1"/>
      <charset val="128"/>
    </font>
    <font>
      <b/>
      <sz val="7"/>
      <name val="ＭＳ Ｐ明朝"/>
      <family val="1"/>
      <charset val="128"/>
    </font>
    <font>
      <sz val="14"/>
      <color theme="1"/>
      <name val="ＭＳ Ｐゴシック"/>
      <family val="3"/>
      <charset val="128"/>
    </font>
    <font>
      <b/>
      <sz val="11"/>
      <color theme="1"/>
      <name val="ＭＳ Ｐ明朝"/>
      <family val="1"/>
      <charset val="128"/>
    </font>
    <font>
      <b/>
      <sz val="11"/>
      <color theme="1"/>
      <name val="ＭＳ Ｐゴシック"/>
      <family val="3"/>
      <charset val="128"/>
    </font>
    <font>
      <sz val="10"/>
      <name val="ＭＳ Ｐゴシック"/>
      <family val="3"/>
      <charset val="128"/>
    </font>
    <font>
      <sz val="11"/>
      <name val="ＭＳ Ｐ明朝"/>
      <family val="3"/>
      <charset val="128"/>
    </font>
    <font>
      <sz val="14"/>
      <name val="ＭＳ Ｐゴシック"/>
      <family val="2"/>
      <charset val="128"/>
    </font>
    <font>
      <sz val="14"/>
      <color theme="1"/>
      <name val="ＭＳ Ｐゴシック"/>
      <family val="2"/>
      <charset val="128"/>
    </font>
    <font>
      <sz val="14"/>
      <name val="ＭＳ Ｐ明朝"/>
      <family val="1"/>
      <charset val="128"/>
    </font>
    <font>
      <b/>
      <sz val="14"/>
      <color theme="1"/>
      <name val="ＭＳ Ｐゴシック"/>
      <family val="2"/>
      <charset val="128"/>
    </font>
    <font>
      <b/>
      <sz val="11"/>
      <color theme="1"/>
      <name val="ＭＳ Ｐゴシック"/>
      <family val="2"/>
      <charset val="128"/>
    </font>
    <font>
      <sz val="12"/>
      <color theme="1"/>
      <name val="ＭＳ Ｐゴシック"/>
      <family val="2"/>
      <charset val="128"/>
    </font>
    <font>
      <b/>
      <sz val="16"/>
      <name val="ＭＳ Ｐゴシック"/>
      <family val="3"/>
      <charset val="128"/>
    </font>
    <font>
      <sz val="6"/>
      <name val="明朝"/>
      <family val="1"/>
      <charset val="128"/>
    </font>
    <font>
      <b/>
      <sz val="11"/>
      <name val="ＭＳ Ｐゴシック"/>
      <family val="3"/>
      <charset val="128"/>
    </font>
    <font>
      <sz val="8"/>
      <name val="ＭＳ Ｐゴシック"/>
      <family val="3"/>
      <charset val="128"/>
    </font>
    <font>
      <sz val="10"/>
      <name val="ＭＳ Ｐ明朝"/>
      <family val="1"/>
      <charset val="128"/>
    </font>
    <font>
      <sz val="10"/>
      <color theme="1"/>
      <name val="ＭＳ Ｐゴシック"/>
      <family val="3"/>
      <charset val="128"/>
    </font>
    <font>
      <sz val="14"/>
      <name val="ＭＳ 明朝"/>
      <family val="1"/>
      <charset val="128"/>
    </font>
    <font>
      <sz val="6"/>
      <name val="ＭＳ Ｐゴシック"/>
      <family val="2"/>
      <charset val="128"/>
    </font>
    <font>
      <sz val="11"/>
      <name val="ＭＳ Ｐゴシック"/>
      <family val="2"/>
      <charset val="128"/>
    </font>
    <font>
      <sz val="14"/>
      <color indexed="8"/>
      <name val="ＭＳ Ｐゴシック"/>
      <family val="3"/>
      <charset val="128"/>
    </font>
    <font>
      <b/>
      <sz val="9"/>
      <color rgb="FFFF0000"/>
      <name val="ＭＳ Ｐ明朝"/>
      <family val="1"/>
      <charset val="128"/>
    </font>
    <font>
      <b/>
      <sz val="14"/>
      <color rgb="FFFF0000"/>
      <name val="ＭＳ Ｐゴシック"/>
      <family val="3"/>
      <charset val="128"/>
    </font>
    <font>
      <sz val="14"/>
      <color rgb="FFFF0000"/>
      <name val="ＭＳ Ｐゴシック"/>
      <family val="3"/>
      <charset val="128"/>
    </font>
    <font>
      <b/>
      <sz val="14"/>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medium">
        <color auto="1"/>
      </top>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style="thin">
        <color auto="1"/>
      </left>
      <right style="hair">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right/>
      <top/>
      <bottom style="thin">
        <color auto="1"/>
      </bottom>
      <diagonal/>
    </border>
    <border diagonalDown="1">
      <left/>
      <right style="thin">
        <color auto="1"/>
      </right>
      <top style="thin">
        <color auto="1"/>
      </top>
      <bottom/>
      <diagonal style="thin">
        <color auto="1"/>
      </diagonal>
    </border>
    <border diagonalDown="1">
      <left/>
      <right style="thin">
        <color auto="1"/>
      </right>
      <top/>
      <bottom/>
      <diagonal style="thin">
        <color auto="1"/>
      </diagonal>
    </border>
    <border diagonalDown="1">
      <left/>
      <right style="thin">
        <color auto="1"/>
      </right>
      <top/>
      <bottom style="thin">
        <color auto="1"/>
      </bottom>
      <diagonal style="thin">
        <color auto="1"/>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diagonalDown="1">
      <left/>
      <right style="thin">
        <color auto="1"/>
      </right>
      <top style="thin">
        <color auto="1"/>
      </top>
      <bottom style="thin">
        <color auto="1"/>
      </bottom>
      <diagonal style="thin">
        <color auto="1"/>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hair">
        <color auto="1"/>
      </top>
      <bottom style="thin">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style="thin">
        <color auto="1"/>
      </bottom>
      <diagonal/>
    </border>
    <border>
      <left style="double">
        <color auto="1"/>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diagonalDown="1">
      <left/>
      <right/>
      <top style="thin">
        <color auto="1"/>
      </top>
      <bottom/>
      <diagonal style="thin">
        <color auto="1"/>
      </diagonal>
    </border>
    <border diagonalDown="1">
      <left/>
      <right/>
      <top/>
      <bottom style="thin">
        <color auto="1"/>
      </bottom>
      <diagonal style="thin">
        <color auto="1"/>
      </diagonal>
    </border>
    <border>
      <left style="thin">
        <color auto="1"/>
      </left>
      <right/>
      <top style="thin">
        <color auto="1"/>
      </top>
      <bottom style="double">
        <color auto="1"/>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0" fillId="0" borderId="0"/>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0" fillId="0" borderId="0"/>
    <xf numFmtId="0" fontId="68" fillId="0" borderId="0"/>
    <xf numFmtId="0" fontId="68" fillId="0" borderId="0"/>
    <xf numFmtId="0" fontId="68" fillId="0" borderId="0"/>
    <xf numFmtId="0" fontId="68" fillId="0" borderId="0"/>
    <xf numFmtId="0" fontId="68" fillId="0" borderId="0"/>
  </cellStyleXfs>
  <cellXfs count="889">
    <xf numFmtId="0" fontId="0" fillId="0" borderId="0" xfId="0">
      <alignment vertical="center"/>
    </xf>
    <xf numFmtId="0" fontId="23" fillId="0" borderId="0" xfId="0" applyFont="1" applyAlignment="1">
      <alignment vertical="top"/>
    </xf>
    <xf numFmtId="0" fontId="21" fillId="0" borderId="0" xfId="0" applyFont="1" applyAlignment="1"/>
    <xf numFmtId="0" fontId="24" fillId="0" borderId="0" xfId="0" applyFont="1" applyAlignment="1"/>
    <xf numFmtId="0" fontId="25" fillId="0" borderId="0" xfId="0" applyFont="1" applyAlignment="1"/>
    <xf numFmtId="0" fontId="25" fillId="0" borderId="19" xfId="0" applyFont="1" applyBorder="1" applyAlignment="1">
      <alignment horizontal="distributed" vertical="distributed"/>
    </xf>
    <xf numFmtId="41" fontId="25" fillId="0" borderId="20" xfId="0" applyNumberFormat="1" applyFont="1" applyBorder="1" applyAlignment="1">
      <alignment horizontal="center" vertical="center"/>
    </xf>
    <xf numFmtId="0" fontId="25" fillId="0" borderId="16" xfId="0" applyFont="1" applyBorder="1" applyAlignment="1">
      <alignment horizontal="distributed" vertical="distributed"/>
    </xf>
    <xf numFmtId="41" fontId="25" fillId="0" borderId="17" xfId="0" applyNumberFormat="1" applyFont="1" applyBorder="1" applyAlignment="1">
      <alignment horizontal="center" vertical="center"/>
    </xf>
    <xf numFmtId="0" fontId="25" fillId="0" borderId="14" xfId="0" applyFont="1" applyBorder="1" applyAlignment="1">
      <alignment horizontal="distributed" vertical="distributed"/>
    </xf>
    <xf numFmtId="41" fontId="25" fillId="0" borderId="10" xfId="0" applyNumberFormat="1" applyFont="1" applyBorder="1" applyAlignment="1">
      <alignment horizontal="center" vertical="center"/>
    </xf>
    <xf numFmtId="0" fontId="25" fillId="0" borderId="0" xfId="0" applyFont="1" applyAlignment="1">
      <alignment horizontal="left"/>
    </xf>
    <xf numFmtId="0" fontId="26" fillId="0" borderId="0" xfId="0" applyFont="1" applyAlignment="1"/>
    <xf numFmtId="0" fontId="0" fillId="0" borderId="0" xfId="0" applyAlignment="1"/>
    <xf numFmtId="0" fontId="27" fillId="0" borderId="0" xfId="0" applyFont="1" applyAlignment="1"/>
    <xf numFmtId="0" fontId="21" fillId="0" borderId="0" xfId="0" applyFont="1">
      <alignment vertical="center"/>
    </xf>
    <xf numFmtId="41" fontId="25" fillId="0" borderId="21" xfId="0" applyNumberFormat="1" applyFont="1" applyBorder="1" applyAlignment="1">
      <alignment horizontal="center" vertical="center"/>
    </xf>
    <xf numFmtId="41" fontId="25" fillId="0" borderId="19" xfId="0" applyNumberFormat="1" applyFont="1" applyBorder="1" applyAlignment="1">
      <alignment horizontal="center" vertical="center"/>
    </xf>
    <xf numFmtId="41" fontId="25" fillId="0" borderId="20" xfId="0" applyNumberFormat="1" applyFont="1" applyBorder="1">
      <alignment vertical="center"/>
    </xf>
    <xf numFmtId="41" fontId="25" fillId="0" borderId="17" xfId="0" applyNumberFormat="1" applyFont="1" applyBorder="1" applyAlignment="1">
      <alignment horizontal="right" vertical="center"/>
    </xf>
    <xf numFmtId="41" fontId="25" fillId="0" borderId="18" xfId="0" applyNumberFormat="1" applyFont="1" applyBorder="1" applyAlignment="1">
      <alignment horizontal="center" vertical="center"/>
    </xf>
    <xf numFmtId="41" fontId="25" fillId="0" borderId="16" xfId="0" applyNumberFormat="1" applyFont="1" applyBorder="1" applyAlignment="1">
      <alignment horizontal="center" vertical="center"/>
    </xf>
    <xf numFmtId="41" fontId="25" fillId="0" borderId="17" xfId="0" applyNumberFormat="1" applyFont="1" applyBorder="1">
      <alignment vertical="center"/>
    </xf>
    <xf numFmtId="41" fontId="25" fillId="0" borderId="18" xfId="0" applyNumberFormat="1" applyFont="1" applyBorder="1" applyAlignment="1">
      <alignment horizontal="right" vertical="center"/>
    </xf>
    <xf numFmtId="41" fontId="25" fillId="0" borderId="10" xfId="0" applyNumberFormat="1" applyFont="1" applyBorder="1">
      <alignment vertical="center"/>
    </xf>
    <xf numFmtId="41" fontId="25" fillId="0" borderId="15" xfId="0" applyNumberFormat="1" applyFont="1" applyBorder="1">
      <alignment vertical="center"/>
    </xf>
    <xf numFmtId="0" fontId="28" fillId="0" borderId="16" xfId="0" applyFont="1" applyBorder="1" applyAlignment="1">
      <alignment horizontal="distributed" vertical="distributed"/>
    </xf>
    <xf numFmtId="41" fontId="28" fillId="0" borderId="17" xfId="0" applyNumberFormat="1" applyFont="1" applyBorder="1" applyAlignment="1">
      <alignment horizontal="center" vertical="center"/>
    </xf>
    <xf numFmtId="41" fontId="29" fillId="0" borderId="17" xfId="0" applyNumberFormat="1" applyFont="1" applyBorder="1" applyAlignment="1">
      <alignment horizontal="center" vertical="center"/>
    </xf>
    <xf numFmtId="41" fontId="29" fillId="0" borderId="17" xfId="0" applyNumberFormat="1" applyFont="1" applyBorder="1" applyAlignment="1">
      <alignment horizontal="center" vertical="center" shrinkToFit="1"/>
    </xf>
    <xf numFmtId="41" fontId="29" fillId="0" borderId="18" xfId="0" applyNumberFormat="1" applyFont="1" applyBorder="1" applyAlignment="1">
      <alignment horizontal="center" vertical="center"/>
    </xf>
    <xf numFmtId="0" fontId="28" fillId="0" borderId="11" xfId="0" applyFont="1" applyBorder="1" applyAlignment="1">
      <alignment horizontal="distributed" vertical="distributed"/>
    </xf>
    <xf numFmtId="41" fontId="28" fillId="0" borderId="16" xfId="0" applyNumberFormat="1" applyFont="1" applyBorder="1" applyAlignment="1">
      <alignment horizontal="center" vertical="center"/>
    </xf>
    <xf numFmtId="41" fontId="29" fillId="0" borderId="16" xfId="0" applyNumberFormat="1" applyFont="1" applyBorder="1" applyAlignment="1">
      <alignment horizontal="center" vertical="center"/>
    </xf>
    <xf numFmtId="0" fontId="25" fillId="0" borderId="22" xfId="0" applyFont="1" applyBorder="1" applyAlignment="1">
      <alignment horizontal="left" vertical="center"/>
    </xf>
    <xf numFmtId="0" fontId="25" fillId="0" borderId="12" xfId="0" applyFont="1" applyBorder="1" applyAlignment="1">
      <alignment horizontal="distributed" vertical="distributed" textRotation="255"/>
    </xf>
    <xf numFmtId="0" fontId="25" fillId="0" borderId="10" xfId="0" applyFont="1" applyBorder="1" applyAlignment="1">
      <alignment horizontal="distributed" vertical="distributed" textRotation="255"/>
    </xf>
    <xf numFmtId="0" fontId="25" fillId="0" borderId="11" xfId="0" applyFont="1" applyBorder="1" applyAlignment="1">
      <alignment horizontal="distributed" vertical="distributed" textRotation="255" wrapText="1"/>
    </xf>
    <xf numFmtId="0" fontId="25" fillId="0" borderId="14" xfId="0" applyFont="1" applyBorder="1" applyAlignment="1">
      <alignment horizontal="distributed" vertical="distributed" textRotation="255"/>
    </xf>
    <xf numFmtId="0" fontId="25" fillId="0" borderId="13" xfId="0" applyFont="1" applyBorder="1" applyAlignment="1">
      <alignment horizontal="distributed" vertical="distributed" textRotation="255"/>
    </xf>
    <xf numFmtId="0" fontId="25" fillId="0" borderId="15" xfId="0" applyFont="1" applyBorder="1" applyAlignment="1">
      <alignment horizontal="distributed" vertical="distributed" textRotation="255"/>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1" xfId="0" applyFont="1" applyBorder="1" applyAlignment="1">
      <alignment horizontal="distributed" vertical="distributed" textRotation="255"/>
    </xf>
    <xf numFmtId="0" fontId="25" fillId="0" borderId="13" xfId="0" applyFont="1" applyBorder="1" applyAlignment="1">
      <alignment vertical="distributed" textRotation="255" wrapText="1"/>
    </xf>
    <xf numFmtId="0" fontId="25" fillId="0" borderId="15" xfId="0" applyFont="1" applyBorder="1" applyAlignment="1">
      <alignment vertical="distributed" textRotation="255"/>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distributed" textRotation="255"/>
    </xf>
    <xf numFmtId="0" fontId="25" fillId="0" borderId="10" xfId="0" applyFont="1" applyBorder="1" applyAlignment="1">
      <alignment horizontal="center" vertical="distributed" textRotation="255"/>
    </xf>
    <xf numFmtId="0" fontId="26" fillId="0" borderId="12" xfId="0" applyFont="1" applyBorder="1" applyAlignment="1">
      <alignment horizontal="distributed" vertical="distributed" textRotation="255"/>
    </xf>
    <xf numFmtId="0" fontId="26" fillId="0" borderId="10" xfId="0" applyFont="1" applyBorder="1" applyAlignment="1">
      <alignment horizontal="distributed" vertical="distributed" textRotation="255"/>
    </xf>
    <xf numFmtId="0" fontId="25" fillId="0" borderId="12" xfId="0" applyFont="1" applyBorder="1" applyAlignment="1">
      <alignment horizontal="center" vertical="distributed" textRotation="255" wrapText="1"/>
    </xf>
    <xf numFmtId="0" fontId="25" fillId="0" borderId="10" xfId="0" applyFont="1" applyBorder="1" applyAlignment="1">
      <alignment horizontal="center" vertical="distributed" textRotation="255" wrapText="1"/>
    </xf>
    <xf numFmtId="0" fontId="25" fillId="0" borderId="11" xfId="0" applyFont="1" applyBorder="1" applyAlignment="1">
      <alignment horizontal="center" vertical="distributed" textRotation="255" wrapText="1"/>
    </xf>
    <xf numFmtId="0" fontId="25" fillId="0" borderId="14" xfId="0" applyFont="1" applyBorder="1" applyAlignment="1">
      <alignment horizontal="center" vertical="distributed" textRotation="255" wrapText="1"/>
    </xf>
    <xf numFmtId="0" fontId="25" fillId="0" borderId="12" xfId="0" applyFont="1" applyBorder="1" applyAlignment="1">
      <alignment horizontal="distributed" vertical="distributed" textRotation="255" wrapText="1"/>
    </xf>
    <xf numFmtId="0" fontId="23" fillId="0" borderId="0" xfId="42" applyFont="1" applyAlignment="1">
      <alignment vertical="top"/>
    </xf>
    <xf numFmtId="0" fontId="21" fillId="0" borderId="0" xfId="42" applyFont="1"/>
    <xf numFmtId="0" fontId="25" fillId="0" borderId="24" xfId="42" applyFont="1" applyBorder="1" applyAlignment="1">
      <alignment horizontal="center" vertical="center"/>
    </xf>
    <xf numFmtId="0" fontId="25" fillId="0" borderId="25" xfId="42" applyFont="1" applyBorder="1" applyAlignment="1">
      <alignment horizontal="center" vertical="center"/>
    </xf>
    <xf numFmtId="0" fontId="25" fillId="0" borderId="26" xfId="42" applyFont="1" applyBorder="1" applyAlignment="1">
      <alignment horizontal="center" vertical="center"/>
    </xf>
    <xf numFmtId="0" fontId="25" fillId="0" borderId="0" xfId="42" applyFont="1"/>
    <xf numFmtId="0" fontId="28" fillId="0" borderId="16" xfId="42" applyFont="1" applyBorder="1" applyAlignment="1">
      <alignment horizontal="center" vertical="center"/>
    </xf>
    <xf numFmtId="41" fontId="28" fillId="0" borderId="17" xfId="42" applyNumberFormat="1" applyFont="1" applyBorder="1" applyAlignment="1">
      <alignment horizontal="center" vertical="center"/>
    </xf>
    <xf numFmtId="41" fontId="28" fillId="0" borderId="27" xfId="42" applyNumberFormat="1" applyFont="1" applyBorder="1" applyAlignment="1">
      <alignment horizontal="center" vertical="center"/>
    </xf>
    <xf numFmtId="0" fontId="25" fillId="0" borderId="19" xfId="42" applyFont="1" applyBorder="1" applyAlignment="1">
      <alignment horizontal="center" vertical="center"/>
    </xf>
    <xf numFmtId="41" fontId="25" fillId="0" borderId="20" xfId="42" applyNumberFormat="1" applyFont="1" applyBorder="1" applyAlignment="1">
      <alignment horizontal="center" vertical="center"/>
    </xf>
    <xf numFmtId="41" fontId="25" fillId="0" borderId="21" xfId="42" applyNumberFormat="1" applyFont="1" applyBorder="1" applyAlignment="1">
      <alignment horizontal="center" vertical="center"/>
    </xf>
    <xf numFmtId="41" fontId="25" fillId="0" borderId="14" xfId="42" applyNumberFormat="1" applyFont="1" applyBorder="1" applyAlignment="1">
      <alignment horizontal="center" vertical="center"/>
    </xf>
    <xf numFmtId="41" fontId="25" fillId="0" borderId="10" xfId="42" applyNumberFormat="1" applyFont="1" applyBorder="1" applyAlignment="1">
      <alignment horizontal="center" vertical="center"/>
    </xf>
    <xf numFmtId="41" fontId="25" fillId="0" borderId="10" xfId="42" applyNumberFormat="1" applyFont="1" applyBorder="1" applyAlignment="1">
      <alignment vertical="center"/>
    </xf>
    <xf numFmtId="41" fontId="25" fillId="0" borderId="15" xfId="42" applyNumberFormat="1" applyFont="1" applyBorder="1" applyAlignment="1">
      <alignment vertical="center"/>
    </xf>
    <xf numFmtId="0" fontId="25" fillId="0" borderId="0" xfId="42" applyFont="1" applyAlignment="1">
      <alignment horizontal="left" vertical="center"/>
    </xf>
    <xf numFmtId="0" fontId="20" fillId="0" borderId="0" xfId="42"/>
    <xf numFmtId="38" fontId="20" fillId="0" borderId="0" xfId="42" applyNumberFormat="1"/>
    <xf numFmtId="0" fontId="25" fillId="0" borderId="11" xfId="42" applyFont="1" applyBorder="1" applyAlignment="1">
      <alignment horizontal="center" vertical="center"/>
    </xf>
    <xf numFmtId="0" fontId="25" fillId="0" borderId="12" xfId="42" applyFont="1" applyBorder="1" applyAlignment="1">
      <alignment horizontal="center" vertical="center"/>
    </xf>
    <xf numFmtId="0" fontId="25" fillId="0" borderId="12" xfId="42" applyFont="1" applyBorder="1" applyAlignment="1">
      <alignment horizontal="center" vertical="center" wrapText="1"/>
    </xf>
    <xf numFmtId="0" fontId="30" fillId="0" borderId="12" xfId="42" applyFont="1" applyBorder="1" applyAlignment="1">
      <alignment horizontal="center" vertical="center" wrapText="1"/>
    </xf>
    <xf numFmtId="0" fontId="25" fillId="0" borderId="13" xfId="42" applyFont="1" applyBorder="1" applyAlignment="1">
      <alignment horizontal="center" vertical="center"/>
    </xf>
    <xf numFmtId="0" fontId="25" fillId="0" borderId="14" xfId="42" applyFont="1" applyBorder="1" applyAlignment="1">
      <alignment horizontal="center" vertical="center"/>
    </xf>
    <xf numFmtId="0" fontId="25" fillId="0" borderId="10" xfId="42" applyFont="1" applyBorder="1" applyAlignment="1">
      <alignment horizontal="center" vertical="center"/>
    </xf>
    <xf numFmtId="0" fontId="30" fillId="0" borderId="10" xfId="42" applyFont="1" applyBorder="1" applyAlignment="1">
      <alignment horizontal="center" vertical="center" wrapText="1"/>
    </xf>
    <xf numFmtId="0" fontId="30" fillId="0" borderId="10" xfId="42" applyFont="1" applyBorder="1" applyAlignment="1">
      <alignment horizontal="center" vertical="center"/>
    </xf>
    <xf numFmtId="0" fontId="25" fillId="0" borderId="10" xfId="42" applyFont="1" applyBorder="1" applyAlignment="1">
      <alignment horizontal="center" vertical="center" wrapText="1"/>
    </xf>
    <xf numFmtId="0" fontId="25" fillId="0" borderId="15" xfId="42" applyFont="1" applyBorder="1" applyAlignment="1">
      <alignment horizontal="center" vertical="center"/>
    </xf>
    <xf numFmtId="0" fontId="28" fillId="0" borderId="16" xfId="42" applyFont="1" applyBorder="1" applyAlignment="1">
      <alignment horizontal="distributed" vertical="distributed"/>
    </xf>
    <xf numFmtId="41" fontId="28" fillId="0" borderId="18" xfId="42" applyNumberFormat="1" applyFont="1" applyBorder="1" applyAlignment="1">
      <alignment horizontal="center" vertical="center"/>
    </xf>
    <xf numFmtId="0" fontId="25" fillId="0" borderId="19" xfId="42" applyFont="1" applyBorder="1" applyAlignment="1">
      <alignment horizontal="distributed" vertical="distributed"/>
    </xf>
    <xf numFmtId="41" fontId="25" fillId="0" borderId="20" xfId="42" applyNumberFormat="1" applyFont="1" applyBorder="1" applyAlignment="1">
      <alignment horizontal="right" vertical="center"/>
    </xf>
    <xf numFmtId="41" fontId="25" fillId="0" borderId="21" xfId="42" applyNumberFormat="1" applyFont="1" applyBorder="1" applyAlignment="1">
      <alignment horizontal="right" vertical="center"/>
    </xf>
    <xf numFmtId="41" fontId="25" fillId="0" borderId="0" xfId="42" applyNumberFormat="1" applyFont="1"/>
    <xf numFmtId="0" fontId="25" fillId="0" borderId="16" xfId="42" applyFont="1" applyBorder="1" applyAlignment="1">
      <alignment horizontal="distributed" vertical="distributed"/>
    </xf>
    <xf numFmtId="41" fontId="25" fillId="0" borderId="18" xfId="42" applyNumberFormat="1" applyFont="1" applyBorder="1" applyAlignment="1">
      <alignment horizontal="center" vertical="center"/>
    </xf>
    <xf numFmtId="41" fontId="25" fillId="0" borderId="17" xfId="42" applyNumberFormat="1" applyFont="1" applyBorder="1" applyAlignment="1">
      <alignment horizontal="right" vertical="center"/>
    </xf>
    <xf numFmtId="41" fontId="25" fillId="0" borderId="18" xfId="42" applyNumberFormat="1" applyFont="1" applyBorder="1" applyAlignment="1">
      <alignment horizontal="right" vertical="center"/>
    </xf>
    <xf numFmtId="0" fontId="25" fillId="0" borderId="14" xfId="42" applyFont="1" applyBorder="1" applyAlignment="1">
      <alignment horizontal="distributed" vertical="distributed"/>
    </xf>
    <xf numFmtId="41" fontId="25" fillId="0" borderId="10" xfId="42" applyNumberFormat="1" applyFont="1" applyBorder="1" applyAlignment="1">
      <alignment horizontal="right" vertical="center"/>
    </xf>
    <xf numFmtId="41" fontId="25" fillId="0" borderId="15" xfId="42" applyNumberFormat="1" applyFont="1" applyBorder="1" applyAlignment="1">
      <alignment horizontal="right" vertical="center"/>
    </xf>
    <xf numFmtId="0" fontId="31" fillId="0" borderId="0" xfId="42" applyFont="1" applyAlignment="1">
      <alignment vertical="top"/>
    </xf>
    <xf numFmtId="0" fontId="32" fillId="0" borderId="0" xfId="42" applyFont="1"/>
    <xf numFmtId="0" fontId="30" fillId="0" borderId="23" xfId="42" applyFont="1" applyBorder="1" applyAlignment="1">
      <alignment vertical="center"/>
    </xf>
    <xf numFmtId="0" fontId="33" fillId="0" borderId="23" xfId="42" applyFont="1" applyBorder="1"/>
    <xf numFmtId="0" fontId="33" fillId="0" borderId="0" xfId="42" applyFont="1"/>
    <xf numFmtId="0" fontId="30" fillId="0" borderId="11" xfId="42" applyFont="1" applyBorder="1"/>
    <xf numFmtId="0" fontId="30" fillId="0" borderId="12" xfId="42" applyFont="1" applyBorder="1" applyAlignment="1">
      <alignment horizontal="center" vertical="center"/>
    </xf>
    <xf numFmtId="0" fontId="30" fillId="0" borderId="27" xfId="42" applyFont="1" applyBorder="1" applyAlignment="1">
      <alignment horizontal="center" vertical="center"/>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13" xfId="42" applyFont="1" applyBorder="1" applyAlignment="1">
      <alignment horizontal="center" vertical="center"/>
    </xf>
    <xf numFmtId="0" fontId="30" fillId="0" borderId="0" xfId="42" applyFont="1" applyAlignment="1">
      <alignment vertical="center"/>
    </xf>
    <xf numFmtId="0" fontId="30" fillId="0" borderId="14" xfId="42" applyFont="1" applyBorder="1"/>
    <xf numFmtId="0" fontId="30" fillId="0" borderId="30" xfId="42" applyFont="1" applyBorder="1" applyAlignment="1">
      <alignment horizontal="distributed" vertical="center"/>
    </xf>
    <xf numFmtId="0" fontId="30" fillId="0" borderId="10" xfId="42" applyFont="1" applyBorder="1"/>
    <xf numFmtId="0" fontId="30" fillId="0" borderId="30" xfId="42" applyFont="1" applyBorder="1" applyAlignment="1">
      <alignment horizontal="distributed" vertical="center" wrapText="1"/>
    </xf>
    <xf numFmtId="0" fontId="30" fillId="0" borderId="31" xfId="42" applyFont="1" applyBorder="1" applyAlignment="1">
      <alignment horizontal="distributed" vertical="center"/>
    </xf>
    <xf numFmtId="0" fontId="30" fillId="0" borderId="0" xfId="42" applyFont="1"/>
    <xf numFmtId="0" fontId="34" fillId="0" borderId="16" xfId="42" applyFont="1" applyBorder="1" applyAlignment="1">
      <alignment horizontal="distributed" vertical="center"/>
    </xf>
    <xf numFmtId="41" fontId="34" fillId="0" borderId="17" xfId="42" applyNumberFormat="1" applyFont="1" applyBorder="1" applyAlignment="1">
      <alignment horizontal="distributed" vertical="center"/>
    </xf>
    <xf numFmtId="41" fontId="34" fillId="0" borderId="0" xfId="42" applyNumberFormat="1" applyFont="1" applyAlignment="1">
      <alignment vertical="center"/>
    </xf>
    <xf numFmtId="41" fontId="34" fillId="0" borderId="18" xfId="42" applyNumberFormat="1" applyFont="1" applyBorder="1" applyAlignment="1">
      <alignment vertical="center"/>
    </xf>
    <xf numFmtId="41" fontId="30" fillId="0" borderId="0" xfId="42" applyNumberFormat="1" applyFont="1" applyAlignment="1">
      <alignment vertical="center"/>
    </xf>
    <xf numFmtId="0" fontId="30" fillId="0" borderId="19" xfId="42" applyFont="1" applyBorder="1" applyAlignment="1">
      <alignment horizontal="distributed" vertical="center"/>
    </xf>
    <xf numFmtId="41" fontId="30" fillId="0" borderId="20" xfId="42" applyNumberFormat="1" applyFont="1" applyBorder="1" applyAlignment="1">
      <alignment horizontal="distributed" vertical="center"/>
    </xf>
    <xf numFmtId="41" fontId="25" fillId="0" borderId="20" xfId="42" applyNumberFormat="1" applyFont="1" applyBorder="1" applyAlignment="1">
      <alignment vertical="center"/>
    </xf>
    <xf numFmtId="0" fontId="30" fillId="0" borderId="16" xfId="42" applyFont="1" applyBorder="1" applyAlignment="1">
      <alignment horizontal="distributed" vertical="center"/>
    </xf>
    <xf numFmtId="41" fontId="30" fillId="0" borderId="17" xfId="42" applyNumberFormat="1" applyFont="1" applyBorder="1" applyAlignment="1">
      <alignment horizontal="distributed" vertical="center"/>
    </xf>
    <xf numFmtId="41" fontId="25" fillId="0" borderId="17" xfId="42" applyNumberFormat="1" applyFont="1" applyBorder="1" applyAlignment="1">
      <alignment vertical="center"/>
    </xf>
    <xf numFmtId="0" fontId="30" fillId="0" borderId="14" xfId="42" applyFont="1" applyBorder="1" applyAlignment="1">
      <alignment horizontal="distributed" vertical="center"/>
    </xf>
    <xf numFmtId="41" fontId="30" fillId="0" borderId="10" xfId="42" applyNumberFormat="1" applyFont="1" applyBorder="1" applyAlignment="1">
      <alignment horizontal="distributed" vertical="center"/>
    </xf>
    <xf numFmtId="0" fontId="30" fillId="0" borderId="11" xfId="42" applyFont="1" applyBorder="1" applyAlignment="1">
      <alignment vertical="center"/>
    </xf>
    <xf numFmtId="0" fontId="30" fillId="0" borderId="27" xfId="42" applyFont="1" applyBorder="1" applyAlignment="1">
      <alignment horizontal="center" vertical="center" wrapText="1"/>
    </xf>
    <xf numFmtId="0" fontId="30" fillId="0" borderId="14" xfId="42" applyFont="1" applyBorder="1" applyAlignment="1">
      <alignment vertical="center"/>
    </xf>
    <xf numFmtId="0" fontId="30" fillId="0" borderId="10" xfId="42" applyFont="1" applyBorder="1" applyAlignment="1">
      <alignment horizontal="distributed" vertical="center" wrapText="1"/>
    </xf>
    <xf numFmtId="0" fontId="30" fillId="0" borderId="31" xfId="42" applyFont="1" applyBorder="1" applyAlignment="1">
      <alignment horizontal="distributed" vertical="center" wrapText="1"/>
    </xf>
    <xf numFmtId="41" fontId="34" fillId="0" borderId="17" xfId="42" applyNumberFormat="1" applyFont="1" applyBorder="1" applyAlignment="1">
      <alignment vertical="center"/>
    </xf>
    <xf numFmtId="41" fontId="34" fillId="0" borderId="27" xfId="42" applyNumberFormat="1" applyFont="1" applyBorder="1" applyAlignment="1">
      <alignment vertical="center"/>
    </xf>
    <xf numFmtId="41" fontId="30" fillId="0" borderId="20" xfId="42" applyNumberFormat="1" applyFont="1" applyBorder="1" applyAlignment="1">
      <alignment vertical="center"/>
    </xf>
    <xf numFmtId="41" fontId="25" fillId="0" borderId="19" xfId="42" applyNumberFormat="1" applyFont="1" applyBorder="1" applyAlignment="1">
      <alignment vertical="center"/>
    </xf>
    <xf numFmtId="41" fontId="25" fillId="0" borderId="32" xfId="42" applyNumberFormat="1" applyFont="1" applyBorder="1" applyAlignment="1">
      <alignment vertical="center"/>
    </xf>
    <xf numFmtId="41" fontId="30" fillId="0" borderId="17" xfId="42" applyNumberFormat="1" applyFont="1" applyBorder="1" applyAlignment="1">
      <alignment vertical="center"/>
    </xf>
    <xf numFmtId="41" fontId="25" fillId="0" borderId="18" xfId="42" applyNumberFormat="1" applyFont="1" applyBorder="1" applyAlignment="1">
      <alignment vertical="center"/>
    </xf>
    <xf numFmtId="41" fontId="25" fillId="0" borderId="16" xfId="42" applyNumberFormat="1" applyFont="1" applyBorder="1" applyAlignment="1">
      <alignment vertical="center"/>
    </xf>
    <xf numFmtId="0" fontId="30" fillId="0" borderId="0" xfId="42" applyFont="1" applyAlignment="1">
      <alignment horizontal="center" vertical="center"/>
    </xf>
    <xf numFmtId="41" fontId="30" fillId="0" borderId="10" xfId="42" applyNumberFormat="1" applyFont="1" applyBorder="1" applyAlignment="1">
      <alignment vertical="center"/>
    </xf>
    <xf numFmtId="41" fontId="25" fillId="0" borderId="14" xfId="42" applyNumberFormat="1" applyFont="1" applyBorder="1" applyAlignment="1">
      <alignment vertical="center"/>
    </xf>
    <xf numFmtId="0" fontId="30" fillId="0" borderId="12" xfId="42" applyFont="1" applyBorder="1" applyAlignment="1">
      <alignment horizontal="distributed" vertical="center" wrapText="1"/>
    </xf>
    <xf numFmtId="0" fontId="30" fillId="0" borderId="13" xfId="42" applyFont="1" applyBorder="1" applyAlignment="1">
      <alignment horizontal="distributed" vertical="center"/>
    </xf>
    <xf numFmtId="0" fontId="30" fillId="0" borderId="0" xfId="42" applyFont="1" applyAlignment="1">
      <alignment horizontal="center" vertical="center"/>
    </xf>
    <xf numFmtId="0" fontId="30" fillId="0" borderId="14" xfId="42" applyFont="1" applyBorder="1" applyAlignment="1">
      <alignment horizontal="distributed" vertical="center" wrapText="1"/>
    </xf>
    <xf numFmtId="0" fontId="30" fillId="0" borderId="10" xfId="42" applyFont="1" applyBorder="1" applyAlignment="1">
      <alignment horizontal="distributed" vertical="center"/>
    </xf>
    <xf numFmtId="0" fontId="30" fillId="0" borderId="23" xfId="42" applyFont="1" applyBorder="1" applyAlignment="1">
      <alignment horizontal="distributed" vertical="center"/>
    </xf>
    <xf numFmtId="0" fontId="30" fillId="0" borderId="10" xfId="42" applyFont="1" applyBorder="1" applyAlignment="1">
      <alignment horizontal="distributed" vertical="center" wrapText="1"/>
    </xf>
    <xf numFmtId="0" fontId="30" fillId="0" borderId="10" xfId="42" applyFont="1" applyBorder="1" applyAlignment="1">
      <alignment horizontal="distributed" vertical="center"/>
    </xf>
    <xf numFmtId="0" fontId="30" fillId="0" borderId="15" xfId="42" applyFont="1" applyBorder="1" applyAlignment="1">
      <alignment horizontal="distributed" vertical="center"/>
    </xf>
    <xf numFmtId="41" fontId="25" fillId="0" borderId="21" xfId="42" applyNumberFormat="1" applyFont="1" applyBorder="1" applyAlignment="1">
      <alignment vertical="center"/>
    </xf>
    <xf numFmtId="0" fontId="30" fillId="0" borderId="16" xfId="42" applyFont="1" applyBorder="1" applyAlignment="1">
      <alignment vertical="center"/>
    </xf>
    <xf numFmtId="0" fontId="24" fillId="0" borderId="22" xfId="42" applyFont="1" applyBorder="1"/>
    <xf numFmtId="0" fontId="25" fillId="0" borderId="27" xfId="42" applyFont="1" applyBorder="1" applyAlignment="1">
      <alignment horizontal="center" vertical="center" wrapText="1"/>
    </xf>
    <xf numFmtId="0" fontId="25" fillId="0" borderId="29" xfId="42" applyFont="1" applyBorder="1" applyAlignment="1">
      <alignment horizontal="center" vertical="center"/>
    </xf>
    <xf numFmtId="0" fontId="25" fillId="0" borderId="28" xfId="42" applyFont="1" applyBorder="1" applyAlignment="1">
      <alignment horizontal="center" vertical="center"/>
    </xf>
    <xf numFmtId="0" fontId="24" fillId="0" borderId="0" xfId="42" applyFont="1"/>
    <xf numFmtId="0" fontId="24" fillId="0" borderId="23" xfId="42" applyFont="1" applyBorder="1"/>
    <xf numFmtId="0" fontId="25" fillId="0" borderId="30" xfId="42" applyFont="1" applyBorder="1" applyAlignment="1">
      <alignment horizontal="center" vertical="center"/>
    </xf>
    <xf numFmtId="0" fontId="25" fillId="0" borderId="31" xfId="42" applyFont="1" applyBorder="1" applyAlignment="1">
      <alignment horizontal="center" vertical="center"/>
    </xf>
    <xf numFmtId="0" fontId="24" fillId="0" borderId="0" xfId="42" applyFont="1" applyAlignment="1">
      <alignment vertical="center"/>
    </xf>
    <xf numFmtId="0" fontId="28" fillId="0" borderId="16" xfId="42" applyFont="1" applyBorder="1" applyAlignment="1">
      <alignment horizontal="distributed" vertical="center"/>
    </xf>
    <xf numFmtId="41" fontId="28" fillId="0" borderId="16" xfId="42" applyNumberFormat="1" applyFont="1" applyBorder="1" applyAlignment="1">
      <alignment vertical="center"/>
    </xf>
    <xf numFmtId="41" fontId="28" fillId="0" borderId="33" xfId="42" applyNumberFormat="1" applyFont="1" applyBorder="1" applyAlignment="1">
      <alignment vertical="center"/>
    </xf>
    <xf numFmtId="41" fontId="28" fillId="0" borderId="29" xfId="42" applyNumberFormat="1" applyFont="1" applyBorder="1" applyAlignment="1">
      <alignment vertical="center"/>
    </xf>
    <xf numFmtId="41" fontId="28" fillId="0" borderId="27" xfId="42" applyNumberFormat="1" applyFont="1" applyBorder="1" applyAlignment="1">
      <alignment vertical="center"/>
    </xf>
    <xf numFmtId="0" fontId="25" fillId="0" borderId="19" xfId="42" applyFont="1" applyBorder="1" applyAlignment="1">
      <alignment horizontal="distributed" vertical="center"/>
    </xf>
    <xf numFmtId="41" fontId="25" fillId="0" borderId="0" xfId="42" applyNumberFormat="1" applyFont="1" applyAlignment="1">
      <alignment vertical="center"/>
    </xf>
    <xf numFmtId="0" fontId="25" fillId="0" borderId="16" xfId="42" applyFont="1" applyBorder="1" applyAlignment="1">
      <alignment horizontal="distributed" vertical="center"/>
    </xf>
    <xf numFmtId="41" fontId="24" fillId="0" borderId="0" xfId="42" applyNumberFormat="1" applyFont="1" applyAlignment="1">
      <alignment vertical="center"/>
    </xf>
    <xf numFmtId="0" fontId="25" fillId="0" borderId="14" xfId="42" applyFont="1" applyBorder="1" applyAlignment="1">
      <alignment horizontal="distributed" vertical="center"/>
    </xf>
    <xf numFmtId="41" fontId="25" fillId="0" borderId="23" xfId="42" applyNumberFormat="1" applyFont="1" applyBorder="1" applyAlignment="1">
      <alignment vertical="center"/>
    </xf>
    <xf numFmtId="0" fontId="25" fillId="0" borderId="0" xfId="42" applyFont="1" applyAlignment="1">
      <alignment vertical="center"/>
    </xf>
    <xf numFmtId="0" fontId="35" fillId="0" borderId="0" xfId="42" applyFont="1"/>
    <xf numFmtId="0" fontId="23" fillId="0" borderId="0" xfId="42" applyFont="1"/>
    <xf numFmtId="0" fontId="25" fillId="0" borderId="22" xfId="42" applyFont="1" applyBorder="1" applyAlignment="1">
      <alignment horizontal="center" vertical="center"/>
    </xf>
    <xf numFmtId="0" fontId="25" fillId="0" borderId="27" xfId="42" applyFont="1" applyBorder="1" applyAlignment="1">
      <alignment horizontal="center" vertical="center"/>
    </xf>
    <xf numFmtId="0" fontId="25" fillId="0" borderId="23" xfId="42" applyFont="1" applyBorder="1" applyAlignment="1">
      <alignment horizontal="center" vertical="center"/>
    </xf>
    <xf numFmtId="0" fontId="28" fillId="0" borderId="28" xfId="42" applyFont="1" applyBorder="1" applyAlignment="1">
      <alignment horizontal="distributed" vertical="center"/>
    </xf>
    <xf numFmtId="0" fontId="28" fillId="0" borderId="29" xfId="42" applyFont="1" applyBorder="1" applyAlignment="1">
      <alignment horizontal="distributed" vertical="center"/>
    </xf>
    <xf numFmtId="41" fontId="28" fillId="0" borderId="17" xfId="42" applyNumberFormat="1" applyFont="1" applyBorder="1" applyAlignment="1">
      <alignment horizontal="right" vertical="center"/>
    </xf>
    <xf numFmtId="41" fontId="28" fillId="0" borderId="18" xfId="42" applyNumberFormat="1" applyFont="1" applyBorder="1" applyAlignment="1">
      <alignment horizontal="right" vertical="center"/>
    </xf>
    <xf numFmtId="0" fontId="25" fillId="0" borderId="32" xfId="42" applyFont="1" applyBorder="1" applyAlignment="1" applyProtection="1">
      <alignment horizontal="distributed" vertical="center"/>
      <protection locked="0"/>
    </xf>
    <xf numFmtId="0" fontId="25" fillId="0" borderId="19" xfId="42" applyFont="1" applyBorder="1" applyAlignment="1" applyProtection="1">
      <alignment horizontal="distributed" vertical="center"/>
      <protection locked="0"/>
    </xf>
    <xf numFmtId="41" fontId="25" fillId="0" borderId="32" xfId="42" applyNumberFormat="1" applyFont="1" applyBorder="1" applyAlignment="1">
      <alignment horizontal="right" vertical="center"/>
    </xf>
    <xf numFmtId="41" fontId="25" fillId="0" borderId="19" xfId="42" applyNumberFormat="1" applyFont="1" applyBorder="1" applyAlignment="1" applyProtection="1">
      <alignment horizontal="right" vertical="center"/>
      <protection locked="0"/>
    </xf>
    <xf numFmtId="41" fontId="25" fillId="0" borderId="21" xfId="42" applyNumberFormat="1" applyFont="1" applyBorder="1" applyAlignment="1" applyProtection="1">
      <alignment horizontal="right" vertical="center"/>
      <protection locked="0"/>
    </xf>
    <xf numFmtId="0" fontId="25" fillId="0" borderId="0" xfId="42" applyFont="1" applyAlignment="1" applyProtection="1">
      <alignment horizontal="distributed" vertical="center"/>
      <protection locked="0"/>
    </xf>
    <xf numFmtId="0" fontId="25" fillId="0" borderId="16" xfId="42" applyFont="1" applyBorder="1" applyAlignment="1" applyProtection="1">
      <alignment horizontal="distributed" vertical="center"/>
      <protection locked="0"/>
    </xf>
    <xf numFmtId="41" fontId="25" fillId="0" borderId="17" xfId="42" applyNumberFormat="1" applyFont="1" applyBorder="1" applyAlignment="1" applyProtection="1">
      <alignment horizontal="right" vertical="center"/>
      <protection locked="0"/>
    </xf>
    <xf numFmtId="41" fontId="25" fillId="0" borderId="16" xfId="42" applyNumberFormat="1" applyFont="1" applyBorder="1" applyAlignment="1" applyProtection="1">
      <alignment horizontal="right" vertical="center"/>
      <protection locked="0"/>
    </xf>
    <xf numFmtId="41" fontId="25" fillId="0" borderId="18" xfId="42" applyNumberFormat="1" applyFont="1" applyBorder="1" applyAlignment="1" applyProtection="1">
      <alignment horizontal="right" vertical="center"/>
      <protection locked="0"/>
    </xf>
    <xf numFmtId="0" fontId="25" fillId="0" borderId="23" xfId="42" applyFont="1" applyBorder="1" applyAlignment="1" applyProtection="1">
      <alignment horizontal="distributed" vertical="center"/>
      <protection locked="0"/>
    </xf>
    <xf numFmtId="0" fontId="25" fillId="0" borderId="14" xfId="42" applyFont="1" applyBorder="1" applyAlignment="1" applyProtection="1">
      <alignment horizontal="distributed" vertical="center"/>
      <protection locked="0"/>
    </xf>
    <xf numFmtId="41" fontId="25" fillId="0" borderId="10" xfId="42" applyNumberFormat="1" applyFont="1" applyBorder="1" applyAlignment="1" applyProtection="1">
      <alignment horizontal="right" vertical="center"/>
      <protection locked="0"/>
    </xf>
    <xf numFmtId="41" fontId="25" fillId="0" borderId="14" xfId="42" applyNumberFormat="1" applyFont="1" applyBorder="1" applyAlignment="1" applyProtection="1">
      <alignment horizontal="right" vertical="center"/>
      <protection locked="0"/>
    </xf>
    <xf numFmtId="41" fontId="25" fillId="0" borderId="15" xfId="42" applyNumberFormat="1" applyFont="1" applyBorder="1" applyAlignment="1" applyProtection="1">
      <alignment horizontal="right" vertical="center"/>
      <protection locked="0"/>
    </xf>
    <xf numFmtId="0" fontId="25" fillId="0" borderId="29" xfId="42" applyFont="1" applyBorder="1" applyAlignment="1">
      <alignment horizontal="center" vertical="center" wrapText="1"/>
    </xf>
    <xf numFmtId="0" fontId="25" fillId="0" borderId="33" xfId="42" applyFont="1" applyBorder="1" applyAlignment="1">
      <alignment horizontal="center" vertical="center"/>
    </xf>
    <xf numFmtId="56" fontId="25" fillId="0" borderId="0" xfId="42" applyNumberFormat="1" applyFont="1"/>
    <xf numFmtId="0" fontId="25" fillId="0" borderId="34" xfId="42" applyFont="1" applyBorder="1" applyAlignment="1">
      <alignment horizontal="center" vertical="center" wrapText="1"/>
    </xf>
    <xf numFmtId="0" fontId="25" fillId="0" borderId="30" xfId="42" applyFont="1" applyBorder="1" applyAlignment="1">
      <alignment horizontal="center" vertical="center"/>
    </xf>
    <xf numFmtId="0" fontId="25" fillId="0" borderId="34" xfId="42" applyFont="1" applyBorder="1" applyAlignment="1">
      <alignment horizontal="center" vertical="center"/>
    </xf>
    <xf numFmtId="0" fontId="25" fillId="0" borderId="0" xfId="42" applyFont="1" applyAlignment="1">
      <alignment horizontal="center" vertical="center"/>
    </xf>
    <xf numFmtId="0" fontId="28" fillId="0" borderId="16" xfId="42" applyFont="1" applyBorder="1" applyAlignment="1">
      <alignment horizontal="distributed" vertical="center" wrapText="1"/>
    </xf>
    <xf numFmtId="41" fontId="28" fillId="0" borderId="17" xfId="42" applyNumberFormat="1" applyFont="1" applyBorder="1" applyAlignment="1" applyProtection="1">
      <alignment horizontal="right" vertical="center"/>
      <protection locked="0"/>
    </xf>
    <xf numFmtId="41" fontId="28" fillId="0" borderId="18" xfId="42" applyNumberFormat="1" applyFont="1" applyBorder="1" applyAlignment="1" applyProtection="1">
      <alignment horizontal="right" vertical="center"/>
      <protection locked="0"/>
    </xf>
    <xf numFmtId="41" fontId="25" fillId="0" borderId="20" xfId="42" applyNumberFormat="1" applyFont="1" applyBorder="1" applyAlignment="1" applyProtection="1">
      <alignment horizontal="right" vertical="center"/>
      <protection locked="0"/>
    </xf>
    <xf numFmtId="0" fontId="25" fillId="0" borderId="0" xfId="42" applyFont="1" applyAlignment="1">
      <alignment horizontal="center"/>
    </xf>
    <xf numFmtId="0" fontId="25" fillId="0" borderId="0" xfId="42" applyFont="1" applyProtection="1">
      <protection locked="0"/>
    </xf>
    <xf numFmtId="0" fontId="36" fillId="0" borderId="35" xfId="42" applyFont="1" applyBorder="1" applyAlignment="1">
      <alignment vertical="center"/>
    </xf>
    <xf numFmtId="0" fontId="25" fillId="0" borderId="35" xfId="42" applyFont="1" applyBorder="1" applyAlignment="1">
      <alignment horizontal="center" vertical="center"/>
    </xf>
    <xf numFmtId="0" fontId="25" fillId="0" borderId="24" xfId="42" applyFont="1" applyBorder="1"/>
    <xf numFmtId="0" fontId="28" fillId="0" borderId="22" xfId="42" applyFont="1" applyBorder="1" applyAlignment="1">
      <alignment horizontal="distributed" vertical="center"/>
    </xf>
    <xf numFmtId="0" fontId="28" fillId="0" borderId="11" xfId="42" applyFont="1" applyBorder="1" applyAlignment="1">
      <alignment horizontal="distributed" vertical="center"/>
    </xf>
    <xf numFmtId="0" fontId="25" fillId="0" borderId="32" xfId="42" applyFont="1" applyBorder="1" applyAlignment="1">
      <alignment horizontal="distributed" vertical="center" wrapText="1"/>
    </xf>
    <xf numFmtId="0" fontId="25" fillId="0" borderId="19" xfId="42" applyFont="1" applyBorder="1" applyAlignment="1">
      <alignment horizontal="distributed" vertical="center" wrapText="1"/>
    </xf>
    <xf numFmtId="0" fontId="25" fillId="0" borderId="0" xfId="42" applyFont="1" applyAlignment="1">
      <alignment horizontal="distributed" vertical="center"/>
    </xf>
    <xf numFmtId="0" fontId="25" fillId="0" borderId="16" xfId="42" applyFont="1" applyBorder="1" applyAlignment="1">
      <alignment horizontal="distributed" vertical="center"/>
    </xf>
    <xf numFmtId="0" fontId="25" fillId="0" borderId="23" xfId="42" applyFont="1" applyBorder="1" applyAlignment="1">
      <alignment horizontal="distributed" vertical="center"/>
    </xf>
    <xf numFmtId="0" fontId="25" fillId="0" borderId="14" xfId="42" applyFont="1" applyBorder="1" applyAlignment="1">
      <alignment horizontal="distributed" vertical="center"/>
    </xf>
    <xf numFmtId="0" fontId="37" fillId="0" borderId="0" xfId="42" applyFont="1"/>
    <xf numFmtId="0" fontId="25" fillId="0" borderId="23" xfId="42" applyFont="1" applyBorder="1" applyAlignment="1">
      <alignment horizontal="left" vertical="center"/>
    </xf>
    <xf numFmtId="0" fontId="25" fillId="0" borderId="23" xfId="42" applyFont="1" applyBorder="1"/>
    <xf numFmtId="56" fontId="25" fillId="0" borderId="0" xfId="42" applyNumberFormat="1" applyFont="1" applyAlignment="1">
      <alignment vertical="center"/>
    </xf>
    <xf numFmtId="41" fontId="28" fillId="0" borderId="0" xfId="42" applyNumberFormat="1" applyFont="1" applyAlignment="1" applyProtection="1">
      <alignment horizontal="right" vertical="center"/>
      <protection locked="0"/>
    </xf>
    <xf numFmtId="41" fontId="25" fillId="0" borderId="32" xfId="42" applyNumberFormat="1" applyFont="1" applyBorder="1" applyAlignment="1" applyProtection="1">
      <alignment horizontal="right" vertical="center"/>
      <protection locked="0"/>
    </xf>
    <xf numFmtId="41" fontId="25" fillId="0" borderId="0" xfId="42" applyNumberFormat="1" applyFont="1" applyAlignment="1" applyProtection="1">
      <alignment horizontal="right" vertical="center"/>
      <protection locked="0"/>
    </xf>
    <xf numFmtId="41" fontId="25" fillId="0" borderId="23" xfId="42" applyNumberFormat="1" applyFont="1" applyBorder="1" applyAlignment="1" applyProtection="1">
      <alignment horizontal="right" vertical="center"/>
      <protection locked="0"/>
    </xf>
    <xf numFmtId="0" fontId="25" fillId="0" borderId="0" xfId="42" applyFont="1" applyAlignment="1">
      <alignment horizontal="right" vertical="center"/>
    </xf>
    <xf numFmtId="0" fontId="25" fillId="0" borderId="24" xfId="42" applyFont="1" applyBorder="1" applyAlignment="1">
      <alignment vertical="center"/>
    </xf>
    <xf numFmtId="41" fontId="28" fillId="0" borderId="36" xfId="42" applyNumberFormat="1" applyFont="1" applyBorder="1" applyAlignment="1">
      <alignment horizontal="right" vertical="center"/>
    </xf>
    <xf numFmtId="0" fontId="25" fillId="0" borderId="19" xfId="42" applyFont="1" applyBorder="1" applyAlignment="1">
      <alignment horizontal="left" vertical="center"/>
    </xf>
    <xf numFmtId="0" fontId="25" fillId="0" borderId="21" xfId="42" applyFont="1" applyBorder="1" applyAlignment="1">
      <alignment horizontal="left" vertical="center"/>
    </xf>
    <xf numFmtId="0" fontId="25" fillId="0" borderId="16" xfId="42" applyFont="1" applyBorder="1" applyAlignment="1">
      <alignment horizontal="left" vertical="center"/>
    </xf>
    <xf numFmtId="0" fontId="25" fillId="0" borderId="18" xfId="42" applyFont="1" applyBorder="1" applyAlignment="1">
      <alignment horizontal="left" vertical="center"/>
    </xf>
    <xf numFmtId="0" fontId="25" fillId="0" borderId="16" xfId="42" applyFont="1" applyBorder="1" applyAlignment="1">
      <alignment horizontal="center" vertical="center"/>
    </xf>
    <xf numFmtId="41" fontId="25" fillId="0" borderId="0" xfId="42" applyNumberFormat="1" applyFont="1" applyAlignment="1">
      <alignment horizontal="right" vertical="center"/>
    </xf>
    <xf numFmtId="0" fontId="25" fillId="0" borderId="0" xfId="42" applyFont="1" applyAlignment="1" applyProtection="1">
      <alignment vertical="center"/>
      <protection locked="0"/>
    </xf>
    <xf numFmtId="0" fontId="25" fillId="0" borderId="35" xfId="42" applyFont="1" applyBorder="1" applyAlignment="1">
      <alignment vertical="center"/>
    </xf>
    <xf numFmtId="41" fontId="28" fillId="0" borderId="33" xfId="42" applyNumberFormat="1" applyFont="1" applyBorder="1" applyAlignment="1">
      <alignment horizontal="center" vertical="center"/>
    </xf>
    <xf numFmtId="0" fontId="25" fillId="0" borderId="32" xfId="42" applyFont="1" applyBorder="1" applyAlignment="1">
      <alignment horizontal="distributed" vertical="center"/>
    </xf>
    <xf numFmtId="0" fontId="25" fillId="0" borderId="19" xfId="42" applyFont="1" applyBorder="1" applyAlignment="1">
      <alignment horizontal="distributed" vertical="center"/>
    </xf>
    <xf numFmtId="41" fontId="25" fillId="0" borderId="17" xfId="42" applyNumberFormat="1" applyFont="1" applyBorder="1" applyAlignment="1">
      <alignment horizontal="center" vertical="center"/>
    </xf>
    <xf numFmtId="41" fontId="25" fillId="0" borderId="32" xfId="42" applyNumberFormat="1" applyFont="1" applyBorder="1" applyAlignment="1">
      <alignment horizontal="center" vertical="center"/>
    </xf>
    <xf numFmtId="41" fontId="25" fillId="0" borderId="0" xfId="42" applyNumberFormat="1" applyFont="1" applyAlignment="1">
      <alignment horizontal="center" vertical="center"/>
    </xf>
    <xf numFmtId="41" fontId="25" fillId="0" borderId="23" xfId="42" applyNumberFormat="1" applyFont="1" applyBorder="1" applyAlignment="1">
      <alignment horizontal="center" vertical="center"/>
    </xf>
    <xf numFmtId="0" fontId="25" fillId="0" borderId="0" xfId="42" applyFont="1" applyAlignment="1">
      <alignment horizontal="left" vertical="center" wrapText="1"/>
    </xf>
    <xf numFmtId="0" fontId="25" fillId="0" borderId="23" xfId="42" applyFont="1" applyBorder="1" applyAlignment="1">
      <alignment horizontal="left" vertical="center" wrapText="1"/>
    </xf>
    <xf numFmtId="41" fontId="25" fillId="0" borderId="25" xfId="42" applyNumberFormat="1" applyFont="1" applyBorder="1" applyAlignment="1">
      <alignment vertical="center"/>
    </xf>
    <xf numFmtId="176" fontId="25" fillId="0" borderId="26" xfId="42" applyNumberFormat="1" applyFont="1" applyBorder="1" applyAlignment="1">
      <alignment vertical="center"/>
    </xf>
    <xf numFmtId="0" fontId="38" fillId="0" borderId="0" xfId="42" applyFont="1"/>
    <xf numFmtId="0" fontId="25" fillId="0" borderId="25" xfId="42" applyFont="1" applyBorder="1" applyAlignment="1">
      <alignment horizontal="center" vertical="center" shrinkToFit="1"/>
    </xf>
    <xf numFmtId="0" fontId="25" fillId="0" borderId="26" xfId="42" applyFont="1" applyBorder="1" applyAlignment="1">
      <alignment horizontal="center" vertical="center" shrinkToFit="1"/>
    </xf>
    <xf numFmtId="0" fontId="28" fillId="0" borderId="37" xfId="42" applyFont="1" applyBorder="1" applyAlignment="1">
      <alignment horizontal="center" vertical="center"/>
    </xf>
    <xf numFmtId="41" fontId="28" fillId="0" borderId="38" xfId="42" applyNumberFormat="1" applyFont="1" applyBorder="1" applyAlignment="1">
      <alignment horizontal="center" vertical="center"/>
    </xf>
    <xf numFmtId="41" fontId="28" fillId="0" borderId="39" xfId="42" applyNumberFormat="1" applyFont="1" applyBorder="1" applyAlignment="1">
      <alignment horizontal="center" vertical="center"/>
    </xf>
    <xf numFmtId="0" fontId="25" fillId="0" borderId="14" xfId="42" applyFont="1" applyBorder="1" applyAlignment="1">
      <alignment horizontal="center" vertical="center"/>
    </xf>
    <xf numFmtId="41" fontId="25" fillId="0" borderId="15" xfId="42" applyNumberFormat="1" applyFont="1" applyBorder="1" applyAlignment="1">
      <alignment horizontal="center" vertical="center"/>
    </xf>
    <xf numFmtId="0" fontId="39" fillId="0" borderId="0" xfId="42" applyFont="1"/>
    <xf numFmtId="0" fontId="33" fillId="0" borderId="0" xfId="42" applyFont="1" applyAlignment="1">
      <alignment vertical="center"/>
    </xf>
    <xf numFmtId="0" fontId="33" fillId="0" borderId="0" xfId="42" applyFont="1" applyAlignment="1">
      <alignment horizontal="center" vertical="center"/>
    </xf>
    <xf numFmtId="0" fontId="33" fillId="0" borderId="11" xfId="42" applyFont="1" applyBorder="1"/>
    <xf numFmtId="0" fontId="30" fillId="0" borderId="12" xfId="42" applyFont="1" applyBorder="1" applyAlignment="1">
      <alignment horizontal="center" vertical="distributed"/>
    </xf>
    <xf numFmtId="0" fontId="30" fillId="0" borderId="27" xfId="42" applyFont="1" applyBorder="1" applyAlignment="1">
      <alignment horizontal="center" vertical="distributed"/>
    </xf>
    <xf numFmtId="0" fontId="30" fillId="0" borderId="27" xfId="42" applyFont="1" applyBorder="1" applyAlignment="1">
      <alignment horizontal="center" vertical="distributed"/>
    </xf>
    <xf numFmtId="0" fontId="30" fillId="0" borderId="28" xfId="42" applyFont="1" applyBorder="1" applyAlignment="1">
      <alignment horizontal="center" vertical="distributed"/>
    </xf>
    <xf numFmtId="0" fontId="30" fillId="0" borderId="29" xfId="42" applyFont="1" applyBorder="1" applyAlignment="1">
      <alignment horizontal="center" vertical="distributed"/>
    </xf>
    <xf numFmtId="0" fontId="30" fillId="0" borderId="29" xfId="42" applyFont="1" applyBorder="1" applyAlignment="1">
      <alignment horizontal="center" vertical="distributed"/>
    </xf>
    <xf numFmtId="0" fontId="30" fillId="0" borderId="33" xfId="42" applyFont="1" applyBorder="1" applyAlignment="1">
      <alignment horizontal="center" vertical="distributed"/>
    </xf>
    <xf numFmtId="0" fontId="33" fillId="0" borderId="16" xfId="42" applyFont="1" applyBorder="1"/>
    <xf numFmtId="0" fontId="30" fillId="0" borderId="17" xfId="42" applyFont="1" applyBorder="1" applyAlignment="1">
      <alignment horizontal="center" vertical="distributed"/>
    </xf>
    <xf numFmtId="0" fontId="30" fillId="0" borderId="20" xfId="42" applyFont="1" applyBorder="1" applyAlignment="1">
      <alignment horizontal="center" vertical="distributed" textRotation="255" wrapText="1"/>
    </xf>
    <xf numFmtId="0" fontId="30" fillId="0" borderId="18" xfId="42" applyFont="1" applyBorder="1" applyAlignment="1">
      <alignment horizontal="center" vertical="distributed" textRotation="255" wrapText="1"/>
    </xf>
    <xf numFmtId="0" fontId="30" fillId="0" borderId="40" xfId="42" applyFont="1" applyBorder="1" applyAlignment="1">
      <alignment horizontal="center" vertical="distributed"/>
    </xf>
    <xf numFmtId="0" fontId="30" fillId="0" borderId="41" xfId="42" applyFont="1" applyBorder="1" applyAlignment="1">
      <alignment horizontal="center" vertical="distributed"/>
    </xf>
    <xf numFmtId="0" fontId="30" fillId="0" borderId="0" xfId="42" applyFont="1" applyAlignment="1">
      <alignment horizontal="center" vertical="distributed" textRotation="255" wrapText="1"/>
    </xf>
    <xf numFmtId="0" fontId="30" fillId="0" borderId="21" xfId="42" applyFont="1" applyBorder="1" applyAlignment="1">
      <alignment horizontal="center" vertical="distributed" textRotation="255" wrapText="1"/>
    </xf>
    <xf numFmtId="0" fontId="33" fillId="0" borderId="14" xfId="42" applyFont="1" applyBorder="1"/>
    <xf numFmtId="0" fontId="30" fillId="0" borderId="10" xfId="42" applyFont="1" applyBorder="1" applyAlignment="1">
      <alignment horizontal="center" vertical="distributed"/>
    </xf>
    <xf numFmtId="0" fontId="30" fillId="0" borderId="10" xfId="42" applyFont="1" applyBorder="1" applyAlignment="1">
      <alignment horizontal="center" vertical="distributed" textRotation="255" wrapText="1"/>
    </xf>
    <xf numFmtId="0" fontId="30" fillId="0" borderId="30" xfId="42" applyFont="1" applyBorder="1" applyAlignment="1">
      <alignment horizontal="center" vertical="distributed" textRotation="255" wrapText="1"/>
    </xf>
    <xf numFmtId="0" fontId="30" fillId="0" borderId="14" xfId="42" applyFont="1" applyBorder="1" applyAlignment="1">
      <alignment horizontal="center" vertical="distributed" textRotation="255" wrapText="1"/>
    </xf>
    <xf numFmtId="0" fontId="30" fillId="0" borderId="15" xfId="42" applyFont="1" applyBorder="1" applyAlignment="1">
      <alignment horizontal="center" vertical="distributed" textRotation="255" wrapText="1"/>
    </xf>
    <xf numFmtId="0" fontId="33" fillId="0" borderId="0" xfId="42" applyFont="1" applyAlignment="1">
      <alignment vertical="center" textRotation="255"/>
    </xf>
    <xf numFmtId="0" fontId="30" fillId="0" borderId="0" xfId="42" applyFont="1" applyAlignment="1">
      <alignment horizontal="center" vertical="distributed" textRotation="180" wrapText="1"/>
    </xf>
    <xf numFmtId="0" fontId="34" fillId="0" borderId="16" xfId="42" applyFont="1" applyBorder="1" applyAlignment="1">
      <alignment horizontal="center" vertical="center"/>
    </xf>
    <xf numFmtId="41" fontId="34" fillId="0" borderId="17" xfId="42" applyNumberFormat="1" applyFont="1" applyBorder="1" applyAlignment="1">
      <alignment horizontal="right" vertical="center"/>
    </xf>
    <xf numFmtId="41" fontId="34" fillId="0" borderId="18" xfId="42" applyNumberFormat="1" applyFont="1" applyBorder="1" applyAlignment="1">
      <alignment horizontal="right" vertical="center"/>
    </xf>
    <xf numFmtId="41" fontId="33" fillId="0" borderId="0" xfId="42" applyNumberFormat="1" applyFont="1" applyAlignment="1">
      <alignment horizontal="right"/>
    </xf>
    <xf numFmtId="0" fontId="30" fillId="0" borderId="19" xfId="42" applyFont="1" applyBorder="1" applyAlignment="1">
      <alignment horizontal="center" vertical="center"/>
    </xf>
    <xf numFmtId="41" fontId="30" fillId="0" borderId="20" xfId="42" applyNumberFormat="1" applyFont="1" applyBorder="1" applyAlignment="1">
      <alignment horizontal="right" vertical="center"/>
    </xf>
    <xf numFmtId="41" fontId="30" fillId="0" borderId="21" xfId="42" applyNumberFormat="1" applyFont="1" applyBorder="1" applyAlignment="1">
      <alignment horizontal="right" vertical="center"/>
    </xf>
    <xf numFmtId="0" fontId="30" fillId="0" borderId="14" xfId="42" applyFont="1" applyBorder="1" applyAlignment="1">
      <alignment horizontal="center" vertical="center"/>
    </xf>
    <xf numFmtId="41" fontId="30" fillId="0" borderId="10" xfId="42" applyNumberFormat="1" applyFont="1" applyBorder="1" applyAlignment="1">
      <alignment horizontal="right" vertical="center"/>
    </xf>
    <xf numFmtId="41" fontId="30" fillId="0" borderId="15" xfId="42" applyNumberFormat="1" applyFont="1" applyBorder="1" applyAlignment="1">
      <alignment horizontal="right" vertical="center"/>
    </xf>
    <xf numFmtId="41" fontId="30" fillId="0" borderId="0" xfId="42" applyNumberFormat="1" applyFont="1" applyAlignment="1">
      <alignment horizontal="center" vertical="center"/>
    </xf>
    <xf numFmtId="0" fontId="30" fillId="0" borderId="0" xfId="42" applyFont="1" applyAlignment="1">
      <alignment horizontal="left" vertical="center"/>
    </xf>
    <xf numFmtId="0" fontId="30" fillId="0" borderId="24" xfId="42" applyFont="1" applyBorder="1"/>
    <xf numFmtId="0" fontId="30" fillId="0" borderId="25" xfId="42" applyFont="1" applyBorder="1" applyAlignment="1">
      <alignment horizontal="center" vertical="distributed" wrapText="1"/>
    </xf>
    <xf numFmtId="0" fontId="30" fillId="0" borderId="25" xfId="42" applyFont="1" applyBorder="1" applyAlignment="1">
      <alignment horizontal="center" vertical="distributed" textRotation="255" wrapText="1"/>
    </xf>
    <xf numFmtId="0" fontId="30" fillId="0" borderId="26" xfId="42" applyFont="1" applyBorder="1" applyAlignment="1">
      <alignment horizontal="center" vertical="distributed" wrapText="1"/>
    </xf>
    <xf numFmtId="0" fontId="30" fillId="0" borderId="0" xfId="42" applyFont="1" applyAlignment="1">
      <alignment horizontal="center" vertical="distributed" wrapText="1"/>
    </xf>
    <xf numFmtId="41" fontId="34" fillId="0" borderId="17" xfId="42" applyNumberFormat="1" applyFont="1" applyBorder="1" applyAlignment="1">
      <alignment horizontal="center" vertical="center"/>
    </xf>
    <xf numFmtId="41" fontId="34" fillId="0" borderId="18" xfId="42" applyNumberFormat="1" applyFont="1" applyBorder="1" applyAlignment="1">
      <alignment horizontal="center" vertical="center"/>
    </xf>
    <xf numFmtId="41" fontId="30" fillId="0" borderId="20" xfId="42" applyNumberFormat="1" applyFont="1" applyBorder="1" applyAlignment="1">
      <alignment horizontal="center" vertical="center"/>
    </xf>
    <xf numFmtId="41" fontId="30" fillId="0" borderId="21" xfId="42" applyNumberFormat="1" applyFont="1" applyBorder="1" applyAlignment="1">
      <alignment vertical="center"/>
    </xf>
    <xf numFmtId="41" fontId="30" fillId="0" borderId="10" xfId="42" applyNumberFormat="1" applyFont="1" applyBorder="1" applyAlignment="1">
      <alignment horizontal="center" vertical="center"/>
    </xf>
    <xf numFmtId="41" fontId="30" fillId="0" borderId="15" xfId="42" applyNumberFormat="1" applyFont="1" applyBorder="1" applyAlignment="1">
      <alignment vertical="center"/>
    </xf>
    <xf numFmtId="41" fontId="33" fillId="0" borderId="0" xfId="42" applyNumberFormat="1" applyFont="1" applyAlignment="1">
      <alignment horizontal="center" vertical="center"/>
    </xf>
    <xf numFmtId="0" fontId="32" fillId="0" borderId="0" xfId="42" applyFont="1" applyAlignment="1">
      <alignment horizontal="center" vertical="center"/>
    </xf>
    <xf numFmtId="41" fontId="32" fillId="0" borderId="0" xfId="42" applyNumberFormat="1" applyFont="1" applyAlignment="1">
      <alignment horizontal="center" vertical="center"/>
    </xf>
    <xf numFmtId="41" fontId="32" fillId="0" borderId="0" xfId="42" applyNumberFormat="1" applyFont="1" applyAlignment="1">
      <alignment horizontal="center" vertical="center"/>
    </xf>
    <xf numFmtId="41" fontId="39" fillId="0" borderId="0" xfId="42" applyNumberFormat="1" applyFont="1" applyAlignment="1">
      <alignment horizontal="center" vertical="center"/>
    </xf>
    <xf numFmtId="0" fontId="25" fillId="0" borderId="29" xfId="42" applyFont="1" applyBorder="1"/>
    <xf numFmtId="0" fontId="24" fillId="0" borderId="0" xfId="42" applyFont="1" applyAlignment="1">
      <alignment horizontal="center" vertical="distributed" wrapText="1"/>
    </xf>
    <xf numFmtId="0" fontId="25" fillId="0" borderId="41" xfId="42" applyFont="1" applyBorder="1"/>
    <xf numFmtId="0" fontId="25" fillId="0" borderId="20" xfId="42" applyFont="1" applyBorder="1" applyAlignment="1">
      <alignment horizontal="center" vertical="distributed"/>
    </xf>
    <xf numFmtId="0" fontId="25" fillId="0" borderId="21" xfId="42" applyFont="1" applyBorder="1" applyAlignment="1">
      <alignment horizontal="center" vertical="distributed"/>
    </xf>
    <xf numFmtId="0" fontId="25" fillId="0" borderId="34" xfId="42" applyFont="1" applyBorder="1"/>
    <xf numFmtId="0" fontId="25" fillId="0" borderId="10" xfId="42" applyFont="1" applyBorder="1" applyAlignment="1">
      <alignment horizontal="center" vertical="distributed"/>
    </xf>
    <xf numFmtId="0" fontId="25" fillId="0" borderId="15" xfId="42" applyFont="1" applyBorder="1" applyAlignment="1">
      <alignment horizontal="center" vertical="distributed"/>
    </xf>
    <xf numFmtId="41" fontId="34" fillId="0" borderId="17" xfId="42" applyNumberFormat="1" applyFont="1" applyBorder="1"/>
    <xf numFmtId="41" fontId="34" fillId="0" borderId="18" xfId="42" applyNumberFormat="1" applyFont="1" applyBorder="1"/>
    <xf numFmtId="41" fontId="24" fillId="0" borderId="0" xfId="42" applyNumberFormat="1" applyFont="1"/>
    <xf numFmtId="41" fontId="25" fillId="0" borderId="17" xfId="42" applyNumberFormat="1" applyFont="1" applyBorder="1"/>
    <xf numFmtId="41" fontId="25" fillId="0" borderId="18" xfId="42" applyNumberFormat="1" applyFont="1" applyBorder="1"/>
    <xf numFmtId="41" fontId="24" fillId="0" borderId="0" xfId="42" applyNumberFormat="1" applyFont="1" applyAlignment="1">
      <alignment horizontal="center"/>
    </xf>
    <xf numFmtId="41" fontId="25" fillId="0" borderId="10" xfId="42" applyNumberFormat="1" applyFont="1" applyBorder="1"/>
    <xf numFmtId="41" fontId="25" fillId="0" borderId="15" xfId="42" applyNumberFormat="1" applyFont="1" applyBorder="1"/>
    <xf numFmtId="0" fontId="30" fillId="0" borderId="0" xfId="42" applyFont="1" applyAlignment="1">
      <alignment horizontal="right" vertical="center"/>
    </xf>
    <xf numFmtId="0" fontId="25" fillId="0" borderId="0" xfId="42" applyFont="1" applyAlignment="1">
      <alignment horizontal="left" vertical="center"/>
    </xf>
    <xf numFmtId="41" fontId="25" fillId="0" borderId="13" xfId="42" applyNumberFormat="1" applyFont="1" applyBorder="1" applyAlignment="1">
      <alignment horizontal="right" vertical="center"/>
    </xf>
    <xf numFmtId="0" fontId="25" fillId="0" borderId="42" xfId="42" applyFont="1" applyBorder="1" applyAlignment="1">
      <alignment vertical="center"/>
    </xf>
    <xf numFmtId="41" fontId="25" fillId="0" borderId="31" xfId="42" applyNumberFormat="1" applyFont="1" applyBorder="1" applyAlignment="1">
      <alignment horizontal="right" vertical="center"/>
    </xf>
    <xf numFmtId="0" fontId="40" fillId="0" borderId="0" xfId="42" applyFont="1" applyAlignment="1">
      <alignment vertical="center"/>
    </xf>
    <xf numFmtId="0" fontId="38" fillId="0" borderId="0" xfId="42" applyFont="1" applyAlignment="1">
      <alignment vertical="center"/>
    </xf>
    <xf numFmtId="0" fontId="25" fillId="0" borderId="22" xfId="42" applyFont="1" applyBorder="1" applyAlignment="1">
      <alignment horizontal="left" vertical="center" wrapText="1"/>
    </xf>
    <xf numFmtId="0" fontId="25" fillId="0" borderId="11" xfId="42" applyFont="1" applyBorder="1" applyAlignment="1">
      <alignment horizontal="left" vertical="center" wrapText="1"/>
    </xf>
    <xf numFmtId="0" fontId="25" fillId="0" borderId="16" xfId="42" applyFont="1" applyBorder="1" applyAlignment="1">
      <alignment horizontal="left" vertical="center" wrapText="1"/>
    </xf>
    <xf numFmtId="0" fontId="25" fillId="0" borderId="16" xfId="42" applyFont="1" applyBorder="1" applyAlignment="1">
      <alignment horizontal="left" vertical="center"/>
    </xf>
    <xf numFmtId="0" fontId="25" fillId="0" borderId="16" xfId="42" applyFont="1" applyBorder="1" applyAlignment="1">
      <alignment vertical="center"/>
    </xf>
    <xf numFmtId="0" fontId="25" fillId="0" borderId="0" xfId="42" applyFont="1" applyAlignment="1">
      <alignment vertical="center"/>
    </xf>
    <xf numFmtId="0" fontId="25" fillId="0" borderId="16" xfId="42" applyFont="1" applyBorder="1" applyAlignment="1">
      <alignment vertical="center"/>
    </xf>
    <xf numFmtId="0" fontId="41" fillId="0" borderId="0" xfId="42" applyFont="1" applyAlignment="1">
      <alignment vertical="center"/>
    </xf>
    <xf numFmtId="0" fontId="25" fillId="0" borderId="23" xfId="42" applyFont="1" applyBorder="1" applyAlignment="1">
      <alignment vertical="center"/>
    </xf>
    <xf numFmtId="0" fontId="25" fillId="0" borderId="14" xfId="42" applyFont="1" applyBorder="1" applyAlignment="1">
      <alignment vertical="center"/>
    </xf>
    <xf numFmtId="0" fontId="42" fillId="0" borderId="0" xfId="42" applyFont="1"/>
    <xf numFmtId="0" fontId="30" fillId="0" borderId="11" xfId="42" applyFont="1" applyBorder="1"/>
    <xf numFmtId="0" fontId="30" fillId="0" borderId="27" xfId="42" applyFont="1" applyBorder="1" applyAlignment="1">
      <alignment vertical="center"/>
    </xf>
    <xf numFmtId="0" fontId="30" fillId="0" borderId="28" xfId="42" applyFont="1" applyBorder="1" applyAlignment="1">
      <alignment vertical="center"/>
    </xf>
    <xf numFmtId="0" fontId="30" fillId="0" borderId="14" xfId="42" applyFont="1" applyBorder="1"/>
    <xf numFmtId="0" fontId="30" fillId="0" borderId="30" xfId="42" applyFont="1" applyBorder="1" applyAlignment="1">
      <alignment horizontal="center" vertical="center" textRotation="255" wrapText="1"/>
    </xf>
    <xf numFmtId="0" fontId="30" fillId="0" borderId="31" xfId="42" applyFont="1" applyBorder="1" applyAlignment="1">
      <alignment horizontal="center" vertical="center" textRotation="255" wrapText="1"/>
    </xf>
    <xf numFmtId="0" fontId="28" fillId="0" borderId="37" xfId="42" applyFont="1" applyBorder="1" applyAlignment="1">
      <alignment horizontal="distributed" vertical="center"/>
    </xf>
    <xf numFmtId="41" fontId="28" fillId="0" borderId="38" xfId="42" applyNumberFormat="1" applyFont="1" applyBorder="1" applyAlignment="1">
      <alignment horizontal="right" vertical="center"/>
    </xf>
    <xf numFmtId="41" fontId="28" fillId="0" borderId="27" xfId="42" applyNumberFormat="1" applyFont="1" applyBorder="1" applyAlignment="1">
      <alignment horizontal="right" vertical="center"/>
    </xf>
    <xf numFmtId="0" fontId="37" fillId="0" borderId="0" xfId="42" applyFont="1" applyAlignment="1">
      <alignment vertical="center"/>
    </xf>
    <xf numFmtId="0" fontId="37" fillId="0" borderId="0" xfId="42" applyFont="1" applyAlignment="1">
      <alignment horizontal="right" vertical="center"/>
    </xf>
    <xf numFmtId="0" fontId="25" fillId="0" borderId="43" xfId="42" applyFont="1" applyBorder="1" applyAlignment="1">
      <alignment horizontal="left" vertical="center"/>
    </xf>
    <xf numFmtId="0" fontId="25" fillId="0" borderId="40" xfId="42" applyFont="1" applyBorder="1" applyAlignment="1">
      <alignment horizontal="left" vertical="center"/>
    </xf>
    <xf numFmtId="0" fontId="37" fillId="0" borderId="40" xfId="42" applyFont="1" applyBorder="1"/>
    <xf numFmtId="0" fontId="25" fillId="0" borderId="40" xfId="42" applyFont="1" applyBorder="1" applyAlignment="1">
      <alignment vertical="center"/>
    </xf>
    <xf numFmtId="0" fontId="25" fillId="0" borderId="41" xfId="42" applyFont="1" applyBorder="1" applyAlignment="1">
      <alignment vertical="center"/>
    </xf>
    <xf numFmtId="0" fontId="25" fillId="0" borderId="32" xfId="42" applyFont="1" applyBorder="1" applyAlignment="1">
      <alignment horizontal="left" vertical="center"/>
    </xf>
    <xf numFmtId="0" fontId="25" fillId="0" borderId="21" xfId="42" applyFont="1" applyBorder="1" applyAlignment="1">
      <alignment horizontal="center" vertical="center" wrapText="1"/>
    </xf>
    <xf numFmtId="0" fontId="25" fillId="0" borderId="19" xfId="42" applyFont="1" applyBorder="1" applyAlignment="1">
      <alignment horizontal="center" vertical="center" wrapText="1"/>
    </xf>
    <xf numFmtId="0" fontId="25" fillId="0" borderId="32" xfId="42" applyFont="1" applyBorder="1" applyAlignment="1">
      <alignment horizontal="center" vertical="center" wrapText="1"/>
    </xf>
    <xf numFmtId="0" fontId="25" fillId="0" borderId="38" xfId="42" applyFont="1" applyBorder="1" applyAlignment="1">
      <alignment horizontal="center" vertical="center" wrapText="1"/>
    </xf>
    <xf numFmtId="0" fontId="25" fillId="0" borderId="18" xfId="42" applyFont="1" applyBorder="1" applyAlignment="1">
      <alignment horizontal="center" vertical="center" wrapText="1"/>
    </xf>
    <xf numFmtId="0" fontId="25" fillId="0" borderId="16" xfId="42" applyFont="1" applyBorder="1" applyAlignment="1">
      <alignment horizontal="center" vertical="center" wrapText="1"/>
    </xf>
    <xf numFmtId="0" fontId="25" fillId="0" borderId="0" xfId="42" applyFont="1" applyAlignment="1">
      <alignment horizontal="center" vertical="center" wrapText="1"/>
    </xf>
    <xf numFmtId="0" fontId="37" fillId="0" borderId="39" xfId="42" applyFont="1" applyBorder="1"/>
    <xf numFmtId="0" fontId="25" fillId="0" borderId="44" xfId="42" applyFont="1" applyBorder="1" applyAlignment="1">
      <alignment horizontal="center" vertical="center" wrapText="1"/>
    </xf>
    <xf numFmtId="0" fontId="25" fillId="0" borderId="39" xfId="42" applyFont="1" applyBorder="1" applyAlignment="1">
      <alignment horizontal="center" vertical="center" wrapText="1"/>
    </xf>
    <xf numFmtId="0" fontId="25" fillId="0" borderId="37" xfId="42" applyFont="1" applyBorder="1" applyAlignment="1">
      <alignment horizontal="center" vertical="center" wrapText="1"/>
    </xf>
    <xf numFmtId="0" fontId="25" fillId="0" borderId="45" xfId="42" applyFont="1" applyBorder="1" applyAlignment="1">
      <alignment horizontal="center" vertical="center" wrapText="1"/>
    </xf>
    <xf numFmtId="41" fontId="25" fillId="0" borderId="44" xfId="42" applyNumberFormat="1" applyFont="1" applyBorder="1" applyAlignment="1">
      <alignment horizontal="right" vertical="center"/>
    </xf>
    <xf numFmtId="41" fontId="25" fillId="0" borderId="44" xfId="42" applyNumberFormat="1" applyFont="1" applyBorder="1" applyAlignment="1">
      <alignment horizontal="right" vertical="center"/>
    </xf>
    <xf numFmtId="41" fontId="25" fillId="0" borderId="43" xfId="42" applyNumberFormat="1" applyFont="1" applyBorder="1" applyAlignment="1">
      <alignment horizontal="right" vertical="center"/>
    </xf>
    <xf numFmtId="0" fontId="44" fillId="0" borderId="0" xfId="42" applyFont="1" applyAlignment="1">
      <alignment vertical="center"/>
    </xf>
    <xf numFmtId="0" fontId="44" fillId="0" borderId="0" xfId="42" applyFont="1"/>
    <xf numFmtId="0" fontId="30" fillId="0" borderId="0" xfId="42" applyFont="1" applyAlignment="1">
      <alignment vertical="top"/>
    </xf>
    <xf numFmtId="0" fontId="25" fillId="0" borderId="0" xfId="42" applyFont="1" applyAlignment="1">
      <alignment horizontal="right"/>
    </xf>
    <xf numFmtId="0" fontId="25" fillId="0" borderId="22" xfId="42" applyFont="1" applyBorder="1" applyAlignment="1">
      <alignment vertical="center"/>
    </xf>
    <xf numFmtId="0" fontId="25" fillId="0" borderId="22" xfId="42" applyFont="1" applyBorder="1" applyAlignment="1">
      <alignment vertical="center"/>
    </xf>
    <xf numFmtId="0" fontId="25" fillId="0" borderId="11" xfId="42" applyFont="1" applyBorder="1" applyAlignment="1">
      <alignment horizontal="center" vertical="center"/>
    </xf>
    <xf numFmtId="0" fontId="25" fillId="0" borderId="23" xfId="42" applyFont="1" applyBorder="1" applyAlignment="1">
      <alignment horizontal="center" vertical="center"/>
    </xf>
    <xf numFmtId="0" fontId="25" fillId="0" borderId="23" xfId="42" applyFont="1" applyBorder="1" applyAlignment="1">
      <alignment vertical="center"/>
    </xf>
    <xf numFmtId="0" fontId="25" fillId="0" borderId="14" xfId="42" applyFont="1" applyBorder="1" applyAlignment="1">
      <alignment vertical="center"/>
    </xf>
    <xf numFmtId="41" fontId="28" fillId="0" borderId="37" xfId="42" applyNumberFormat="1" applyFont="1" applyBorder="1" applyAlignment="1">
      <alignment vertical="center"/>
    </xf>
    <xf numFmtId="0" fontId="45" fillId="0" borderId="0" xfId="42" applyFont="1" applyAlignment="1">
      <alignment horizontal="center" vertical="center"/>
    </xf>
    <xf numFmtId="41" fontId="46" fillId="0" borderId="16" xfId="42" applyNumberFormat="1" applyFont="1" applyBorder="1" applyAlignment="1">
      <alignment vertical="center"/>
    </xf>
    <xf numFmtId="41" fontId="46" fillId="0" borderId="18" xfId="42" applyNumberFormat="1" applyFont="1" applyBorder="1" applyAlignment="1">
      <alignment vertical="center"/>
    </xf>
    <xf numFmtId="41" fontId="47" fillId="0" borderId="17" xfId="42" applyNumberFormat="1" applyFont="1" applyBorder="1" applyAlignment="1">
      <alignment horizontal="right" vertical="center"/>
    </xf>
    <xf numFmtId="41" fontId="47" fillId="0" borderId="17" xfId="42" applyNumberFormat="1" applyFont="1" applyBorder="1" applyAlignment="1">
      <alignment vertical="center"/>
    </xf>
    <xf numFmtId="41" fontId="47" fillId="0" borderId="18" xfId="42" applyNumberFormat="1" applyFont="1" applyBorder="1" applyAlignment="1">
      <alignment vertical="center"/>
    </xf>
    <xf numFmtId="41" fontId="47" fillId="0" borderId="18" xfId="42" applyNumberFormat="1" applyFont="1" applyBorder="1" applyAlignment="1">
      <alignment horizontal="right" vertical="center"/>
    </xf>
    <xf numFmtId="0" fontId="25" fillId="0" borderId="14" xfId="42" applyFont="1" applyBorder="1" applyAlignment="1">
      <alignment horizontal="left" vertical="center"/>
    </xf>
    <xf numFmtId="41" fontId="47" fillId="0" borderId="10" xfId="42" applyNumberFormat="1" applyFont="1" applyBorder="1" applyAlignment="1">
      <alignment horizontal="right" vertical="center"/>
    </xf>
    <xf numFmtId="41" fontId="47" fillId="0" borderId="15" xfId="42" applyNumberFormat="1" applyFont="1" applyBorder="1" applyAlignment="1">
      <alignment horizontal="right" vertical="center"/>
    </xf>
    <xf numFmtId="0" fontId="25" fillId="0" borderId="23" xfId="42" applyFont="1" applyBorder="1" applyAlignment="1">
      <alignment horizontal="left" vertical="center"/>
    </xf>
    <xf numFmtId="0" fontId="25" fillId="0" borderId="14" xfId="42" applyFont="1" applyBorder="1" applyAlignment="1">
      <alignment horizontal="left" vertical="center"/>
    </xf>
    <xf numFmtId="41" fontId="47" fillId="0" borderId="10" xfId="42" applyNumberFormat="1" applyFont="1" applyBorder="1" applyAlignment="1">
      <alignment vertical="center"/>
    </xf>
    <xf numFmtId="41" fontId="47" fillId="0" borderId="15" xfId="42" applyNumberFormat="1" applyFont="1" applyBorder="1" applyAlignment="1">
      <alignment vertical="center"/>
    </xf>
    <xf numFmtId="0" fontId="20" fillId="0" borderId="0" xfId="42" applyAlignment="1">
      <alignment vertical="top"/>
    </xf>
    <xf numFmtId="0" fontId="48" fillId="0" borderId="29" xfId="42" applyFont="1" applyBorder="1"/>
    <xf numFmtId="0" fontId="40" fillId="0" borderId="27" xfId="42" applyFont="1" applyBorder="1" applyAlignment="1">
      <alignment horizontal="center" vertical="center"/>
    </xf>
    <xf numFmtId="0" fontId="40" fillId="0" borderId="28" xfId="42" applyFont="1" applyBorder="1" applyAlignment="1">
      <alignment horizontal="center" vertical="center"/>
    </xf>
    <xf numFmtId="0" fontId="48" fillId="0" borderId="0" xfId="42" applyFont="1" applyAlignment="1">
      <alignment vertical="center"/>
    </xf>
    <xf numFmtId="0" fontId="48" fillId="0" borderId="0" xfId="42" applyFont="1"/>
    <xf numFmtId="0" fontId="48" fillId="0" borderId="41" xfId="42" applyFont="1" applyBorder="1"/>
    <xf numFmtId="0" fontId="40" fillId="0" borderId="43" xfId="42" applyFont="1" applyBorder="1" applyAlignment="1">
      <alignment horizontal="center" vertical="center"/>
    </xf>
    <xf numFmtId="0" fontId="40" fillId="0" borderId="40" xfId="42" applyFont="1" applyBorder="1" applyAlignment="1">
      <alignment horizontal="center" vertical="center"/>
    </xf>
    <xf numFmtId="0" fontId="40" fillId="0" borderId="19" xfId="42" applyFont="1" applyBorder="1" applyAlignment="1">
      <alignment horizontal="center" vertical="center"/>
    </xf>
    <xf numFmtId="0" fontId="40" fillId="0" borderId="43" xfId="42" applyFont="1" applyBorder="1" applyAlignment="1">
      <alignment horizontal="center" vertical="center" wrapText="1"/>
    </xf>
    <xf numFmtId="0" fontId="40" fillId="0" borderId="40" xfId="42" applyFont="1" applyBorder="1" applyAlignment="1">
      <alignment horizontal="center" vertical="center" wrapText="1"/>
    </xf>
    <xf numFmtId="0" fontId="48" fillId="0" borderId="0" xfId="42" applyFont="1" applyAlignment="1">
      <alignment vertical="center" wrapText="1"/>
    </xf>
    <xf numFmtId="0" fontId="48" fillId="0" borderId="34" xfId="42" applyFont="1" applyBorder="1"/>
    <xf numFmtId="0" fontId="40" fillId="0" borderId="30" xfId="42" applyFont="1" applyBorder="1" applyAlignment="1">
      <alignment horizontal="center" vertical="top" textRotation="255" wrapText="1"/>
    </xf>
    <xf numFmtId="0" fontId="40" fillId="0" borderId="31" xfId="42" applyFont="1" applyBorder="1" applyAlignment="1">
      <alignment horizontal="center" vertical="top" textRotation="255" wrapText="1"/>
    </xf>
    <xf numFmtId="0" fontId="49" fillId="0" borderId="30" xfId="42" applyFont="1" applyBorder="1" applyAlignment="1">
      <alignment horizontal="center" vertical="top" textRotation="255" wrapText="1"/>
    </xf>
    <xf numFmtId="0" fontId="48" fillId="0" borderId="34" xfId="42" applyFont="1" applyBorder="1" applyAlignment="1">
      <alignment horizontal="center" vertical="top" textRotation="255"/>
    </xf>
    <xf numFmtId="0" fontId="48" fillId="0" borderId="30" xfId="42" applyFont="1" applyBorder="1" applyAlignment="1">
      <alignment horizontal="center" vertical="top" textRotation="255" wrapText="1"/>
    </xf>
    <xf numFmtId="0" fontId="49" fillId="0" borderId="31" xfId="42" applyFont="1" applyBorder="1" applyAlignment="1">
      <alignment horizontal="center" vertical="top" textRotation="255" wrapText="1"/>
    </xf>
    <xf numFmtId="0" fontId="40" fillId="0" borderId="0" xfId="42" applyFont="1" applyAlignment="1">
      <alignment horizontal="center" vertical="top" textRotation="255" wrapText="1"/>
    </xf>
    <xf numFmtId="0" fontId="48" fillId="0" borderId="0" xfId="42" applyFont="1" applyAlignment="1">
      <alignment horizontal="center" vertical="top" textRotation="255" wrapText="1"/>
    </xf>
    <xf numFmtId="0" fontId="40" fillId="0" borderId="0" xfId="42" applyFont="1" applyAlignment="1">
      <alignment horizontal="center" vertical="top" textRotation="255"/>
    </xf>
    <xf numFmtId="0" fontId="40" fillId="0" borderId="24" xfId="42" applyFont="1" applyBorder="1" applyAlignment="1">
      <alignment horizontal="center" vertical="center" wrapText="1"/>
    </xf>
    <xf numFmtId="41" fontId="40" fillId="0" borderId="25" xfId="42" applyNumberFormat="1" applyFont="1" applyBorder="1" applyAlignment="1">
      <alignment horizontal="right" vertical="center"/>
    </xf>
    <xf numFmtId="41" fontId="49" fillId="0" borderId="25" xfId="42" applyNumberFormat="1" applyFont="1" applyBorder="1" applyAlignment="1">
      <alignment horizontal="right" vertical="center"/>
    </xf>
    <xf numFmtId="41" fontId="49" fillId="0" borderId="26" xfId="42" applyNumberFormat="1" applyFont="1" applyBorder="1" applyAlignment="1">
      <alignment horizontal="right" vertical="center"/>
    </xf>
    <xf numFmtId="41" fontId="48" fillId="0" borderId="0" xfId="42" applyNumberFormat="1" applyFont="1" applyAlignment="1">
      <alignment vertical="center"/>
    </xf>
    <xf numFmtId="0" fontId="48" fillId="0" borderId="0" xfId="42" applyFont="1" applyAlignment="1">
      <alignment horizontal="right"/>
    </xf>
    <xf numFmtId="41" fontId="48" fillId="0" borderId="0" xfId="42" applyNumberFormat="1" applyFont="1"/>
    <xf numFmtId="0" fontId="40" fillId="0" borderId="29" xfId="42" applyFont="1" applyBorder="1" applyAlignment="1">
      <alignment horizontal="center" vertical="center"/>
    </xf>
    <xf numFmtId="0" fontId="40" fillId="0" borderId="13" xfId="42" applyFont="1" applyBorder="1" applyAlignment="1">
      <alignment horizontal="center" vertical="center" wrapText="1"/>
    </xf>
    <xf numFmtId="0" fontId="40" fillId="0" borderId="32" xfId="42" applyFont="1" applyBorder="1" applyAlignment="1">
      <alignment horizontal="center" vertical="center" wrapText="1"/>
    </xf>
    <xf numFmtId="0" fontId="40" fillId="0" borderId="19" xfId="42" applyFont="1" applyBorder="1" applyAlignment="1">
      <alignment horizontal="center" vertical="center" wrapText="1"/>
    </xf>
    <xf numFmtId="0" fontId="40" fillId="0" borderId="39" xfId="42" applyFont="1" applyBorder="1" applyAlignment="1">
      <alignment horizontal="center" vertical="center"/>
    </xf>
    <xf numFmtId="0" fontId="40" fillId="0" borderId="34" xfId="42" applyFont="1" applyBorder="1" applyAlignment="1">
      <alignment horizontal="center" vertical="top" textRotation="255" wrapText="1"/>
    </xf>
    <xf numFmtId="0" fontId="40" fillId="0" borderId="30" xfId="42" applyFont="1" applyBorder="1" applyAlignment="1">
      <alignment horizontal="center" vertical="top" textRotation="255"/>
    </xf>
    <xf numFmtId="0" fontId="40" fillId="0" borderId="31" xfId="42" applyFont="1" applyBorder="1" applyAlignment="1">
      <alignment horizontal="center" vertical="top" textRotation="255"/>
    </xf>
    <xf numFmtId="0" fontId="49" fillId="0" borderId="30" xfId="42" applyFont="1" applyBorder="1" applyAlignment="1">
      <alignment horizontal="center" vertical="top" textRotation="255"/>
    </xf>
    <xf numFmtId="0" fontId="40" fillId="0" borderId="34" xfId="42" applyFont="1" applyBorder="1" applyAlignment="1">
      <alignment horizontal="center" vertical="top" textRotation="255"/>
    </xf>
    <xf numFmtId="0" fontId="48" fillId="0" borderId="31" xfId="42" applyFont="1" applyBorder="1" applyAlignment="1">
      <alignment horizontal="center" vertical="top" textRotation="255" wrapText="1"/>
    </xf>
    <xf numFmtId="41" fontId="48" fillId="0" borderId="25" xfId="42" applyNumberFormat="1" applyFont="1" applyBorder="1" applyAlignment="1">
      <alignment horizontal="right" vertical="center"/>
    </xf>
    <xf numFmtId="41" fontId="50" fillId="0" borderId="25" xfId="42" applyNumberFormat="1" applyFont="1" applyBorder="1" applyAlignment="1">
      <alignment horizontal="right" vertical="center"/>
    </xf>
    <xf numFmtId="41" fontId="48" fillId="0" borderId="26" xfId="42" applyNumberFormat="1" applyFont="1" applyBorder="1" applyAlignment="1">
      <alignment horizontal="right" vertical="center" shrinkToFit="1"/>
    </xf>
    <xf numFmtId="0" fontId="51" fillId="0" borderId="0" xfId="42" applyFont="1"/>
    <xf numFmtId="0" fontId="30" fillId="0" borderId="23" xfId="42" applyFont="1" applyBorder="1" applyAlignment="1">
      <alignment horizontal="left" vertical="center"/>
    </xf>
    <xf numFmtId="0" fontId="41" fillId="0" borderId="0" xfId="42" applyFont="1"/>
    <xf numFmtId="0" fontId="30" fillId="0" borderId="22" xfId="42" applyFont="1" applyBorder="1" applyAlignment="1">
      <alignment horizontal="center" vertical="center"/>
    </xf>
    <xf numFmtId="0" fontId="30" fillId="0" borderId="11" xfId="42" applyFont="1" applyBorder="1" applyAlignment="1">
      <alignment horizontal="center" vertical="center"/>
    </xf>
    <xf numFmtId="0" fontId="30" fillId="0" borderId="23" xfId="42" applyFont="1" applyBorder="1" applyAlignment="1">
      <alignment horizontal="center" vertical="center"/>
    </xf>
    <xf numFmtId="0" fontId="30" fillId="0" borderId="30" xfId="42" applyFont="1" applyBorder="1" applyAlignment="1">
      <alignment horizontal="center" vertical="center"/>
    </xf>
    <xf numFmtId="0" fontId="30" fillId="0" borderId="31" xfId="42" applyFont="1" applyBorder="1" applyAlignment="1">
      <alignment horizontal="center" vertical="center"/>
    </xf>
    <xf numFmtId="0" fontId="34" fillId="0" borderId="28" xfId="42" applyFont="1" applyBorder="1" applyAlignment="1">
      <alignment horizontal="distributed" vertical="center"/>
    </xf>
    <xf numFmtId="0" fontId="34" fillId="0" borderId="29" xfId="42" applyFont="1" applyBorder="1" applyAlignment="1">
      <alignment horizontal="distributed" vertical="center"/>
    </xf>
    <xf numFmtId="41" fontId="28" fillId="0" borderId="33" xfId="42" applyNumberFormat="1" applyFont="1" applyBorder="1" applyAlignment="1">
      <alignment horizontal="right" vertical="center"/>
    </xf>
    <xf numFmtId="0" fontId="30" fillId="0" borderId="40" xfId="42" applyFont="1" applyBorder="1" applyAlignment="1">
      <alignment horizontal="distributed" vertical="center"/>
    </xf>
    <xf numFmtId="0" fontId="30" fillId="0" borderId="41" xfId="42" applyFont="1" applyBorder="1" applyAlignment="1">
      <alignment horizontal="distributed" vertical="center"/>
    </xf>
    <xf numFmtId="41" fontId="25" fillId="0" borderId="43" xfId="42" applyNumberFormat="1" applyFont="1" applyBorder="1" applyAlignment="1">
      <alignment horizontal="right" vertical="center"/>
    </xf>
    <xf numFmtId="0" fontId="30" fillId="0" borderId="42" xfId="42" applyFont="1" applyBorder="1" applyAlignment="1">
      <alignment horizontal="distributed" vertical="center"/>
    </xf>
    <xf numFmtId="0" fontId="30" fillId="0" borderId="34" xfId="42" applyFont="1" applyBorder="1" applyAlignment="1">
      <alignment horizontal="distributed" vertical="center"/>
    </xf>
    <xf numFmtId="41" fontId="25" fillId="0" borderId="30" xfId="42" applyNumberFormat="1" applyFont="1" applyBorder="1" applyAlignment="1">
      <alignment horizontal="right" vertical="center"/>
    </xf>
    <xf numFmtId="41" fontId="30" fillId="0" borderId="0" xfId="42" applyNumberFormat="1" applyFont="1" applyAlignment="1">
      <alignment horizontal="left" vertical="center"/>
    </xf>
    <xf numFmtId="41" fontId="30" fillId="0" borderId="0" xfId="42" applyNumberFormat="1" applyFont="1" applyAlignment="1">
      <alignment horizontal="right" vertical="center"/>
    </xf>
    <xf numFmtId="0" fontId="30" fillId="0" borderId="28" xfId="42" applyFont="1" applyBorder="1" applyAlignment="1">
      <alignment horizontal="center" vertical="center" wrapText="1"/>
    </xf>
    <xf numFmtId="0" fontId="30" fillId="0" borderId="29" xfId="42" applyFont="1" applyBorder="1" applyAlignment="1">
      <alignment horizontal="center" vertical="center" wrapText="1"/>
    </xf>
    <xf numFmtId="0" fontId="30" fillId="0" borderId="13" xfId="42" applyFont="1" applyBorder="1" applyAlignment="1">
      <alignment horizontal="center" vertical="center" shrinkToFit="1"/>
    </xf>
    <xf numFmtId="0" fontId="30" fillId="0" borderId="10" xfId="42" applyFont="1" applyBorder="1" applyAlignment="1">
      <alignment horizontal="center" vertical="center"/>
    </xf>
    <xf numFmtId="0" fontId="30" fillId="0" borderId="15" xfId="42" applyFont="1" applyBorder="1" applyAlignment="1">
      <alignment horizontal="center" vertical="center"/>
    </xf>
    <xf numFmtId="0" fontId="30" fillId="0" borderId="30"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15" xfId="42" applyFont="1" applyBorder="1" applyAlignment="1">
      <alignment horizontal="center" vertical="center" shrinkToFit="1"/>
    </xf>
    <xf numFmtId="0" fontId="34" fillId="0" borderId="0" xfId="42" applyFont="1"/>
    <xf numFmtId="41" fontId="30" fillId="0" borderId="0" xfId="42" applyNumberFormat="1" applyFont="1"/>
    <xf numFmtId="0" fontId="52" fillId="0" borderId="0" xfId="42" applyFont="1"/>
    <xf numFmtId="0" fontId="53" fillId="0" borderId="0" xfId="42" applyFont="1"/>
    <xf numFmtId="0" fontId="31" fillId="0" borderId="0" xfId="42" applyFont="1" applyAlignment="1">
      <alignment vertical="center"/>
    </xf>
    <xf numFmtId="0" fontId="30" fillId="0" borderId="0" xfId="42" applyFont="1" applyAlignment="1">
      <alignment horizontal="left" vertical="center" wrapText="1"/>
    </xf>
    <xf numFmtId="0" fontId="25" fillId="0" borderId="0" xfId="42" applyFont="1" applyAlignment="1">
      <alignment vertical="center" wrapText="1"/>
    </xf>
    <xf numFmtId="0" fontId="30" fillId="0" borderId="23" xfId="42" applyFont="1" applyBorder="1" applyAlignment="1">
      <alignment horizontal="left" vertical="center" wrapText="1"/>
    </xf>
    <xf numFmtId="0" fontId="30" fillId="0" borderId="23" xfId="42" applyFont="1" applyBorder="1" applyAlignment="1">
      <alignment horizontal="right" vertical="center" wrapText="1"/>
    </xf>
    <xf numFmtId="0" fontId="30" fillId="0" borderId="11" xfId="42" applyFont="1" applyBorder="1" applyAlignment="1">
      <alignment horizontal="center" vertical="center"/>
    </xf>
    <xf numFmtId="0" fontId="30" fillId="0" borderId="14" xfId="42" applyFont="1" applyBorder="1" applyAlignment="1">
      <alignment horizontal="center" vertical="center"/>
    </xf>
    <xf numFmtId="41" fontId="25" fillId="0" borderId="24" xfId="42" applyNumberFormat="1" applyFont="1" applyBorder="1" applyAlignment="1">
      <alignment horizontal="right" vertical="center"/>
    </xf>
    <xf numFmtId="41" fontId="25" fillId="0" borderId="25" xfId="42" applyNumberFormat="1" applyFont="1" applyBorder="1" applyAlignment="1">
      <alignment horizontal="right" vertical="center"/>
    </xf>
    <xf numFmtId="41" fontId="25" fillId="0" borderId="26" xfId="42" applyNumberFormat="1" applyFont="1" applyBorder="1" applyAlignment="1">
      <alignment horizontal="right" vertical="center"/>
    </xf>
    <xf numFmtId="0" fontId="51" fillId="0" borderId="0" xfId="42" applyFont="1" applyAlignment="1">
      <alignment vertical="top"/>
    </xf>
    <xf numFmtId="0" fontId="32" fillId="0" borderId="0" xfId="42" applyFont="1" applyAlignment="1">
      <alignment vertical="top"/>
    </xf>
    <xf numFmtId="0" fontId="34" fillId="0" borderId="28" xfId="42" applyFont="1" applyBorder="1" applyAlignment="1">
      <alignment horizontal="center" vertical="center"/>
    </xf>
    <xf numFmtId="0" fontId="34" fillId="0" borderId="29" xfId="42" applyFont="1" applyBorder="1" applyAlignment="1">
      <alignment horizontal="center" vertical="center"/>
    </xf>
    <xf numFmtId="0" fontId="30" fillId="0" borderId="33" xfId="42" applyFont="1" applyBorder="1" applyAlignment="1">
      <alignment horizontal="center" vertical="center"/>
    </xf>
    <xf numFmtId="0" fontId="30" fillId="0" borderId="27" xfId="42" applyFont="1" applyBorder="1" applyAlignment="1">
      <alignment horizontal="center" vertical="center"/>
    </xf>
    <xf numFmtId="41" fontId="28" fillId="0" borderId="42" xfId="42" applyNumberFormat="1" applyFont="1" applyBorder="1" applyAlignment="1">
      <alignment horizontal="right" vertical="center"/>
    </xf>
    <xf numFmtId="41" fontId="28" fillId="0" borderId="34" xfId="42" applyNumberFormat="1" applyFont="1" applyBorder="1" applyAlignment="1">
      <alignment horizontal="right" vertical="center"/>
    </xf>
    <xf numFmtId="41" fontId="34" fillId="0" borderId="0" xfId="42" applyNumberFormat="1" applyFont="1" applyAlignment="1">
      <alignment horizontal="center" vertical="center"/>
    </xf>
    <xf numFmtId="0" fontId="30" fillId="0" borderId="22" xfId="42" applyFont="1" applyBorder="1" applyAlignment="1">
      <alignment horizontal="right" vertical="top"/>
    </xf>
    <xf numFmtId="0" fontId="30" fillId="0" borderId="11" xfId="42" applyFont="1" applyBorder="1" applyAlignment="1">
      <alignment horizontal="right"/>
    </xf>
    <xf numFmtId="0" fontId="30" fillId="0" borderId="0" xfId="42" applyFont="1" applyAlignment="1">
      <alignment horizontal="right" vertical="top"/>
    </xf>
    <xf numFmtId="0" fontId="30" fillId="0" borderId="16" xfId="42" applyFont="1" applyBorder="1" applyAlignment="1">
      <alignment horizontal="right" vertical="top"/>
    </xf>
    <xf numFmtId="0" fontId="30" fillId="0" borderId="17" xfId="42" applyFont="1" applyBorder="1" applyAlignment="1">
      <alignment horizontal="center" vertical="center"/>
    </xf>
    <xf numFmtId="0" fontId="30" fillId="0" borderId="18" xfId="42" applyFont="1" applyBorder="1" applyAlignment="1">
      <alignment horizontal="center" vertical="center"/>
    </xf>
    <xf numFmtId="0" fontId="30" fillId="0" borderId="23" xfId="42" applyFont="1" applyBorder="1"/>
    <xf numFmtId="0" fontId="30" fillId="0" borderId="23" xfId="42" applyFont="1" applyBorder="1" applyAlignment="1">
      <alignment horizontal="right" vertical="top"/>
    </xf>
    <xf numFmtId="0" fontId="30" fillId="0" borderId="14" xfId="42" applyFont="1" applyBorder="1" applyAlignment="1">
      <alignment horizontal="right" vertical="top"/>
    </xf>
    <xf numFmtId="0" fontId="30" fillId="0" borderId="15" xfId="42" applyFont="1" applyBorder="1" applyAlignment="1">
      <alignment horizontal="center" vertical="center"/>
    </xf>
    <xf numFmtId="0" fontId="34" fillId="0" borderId="0" xfId="42" applyFont="1" applyAlignment="1">
      <alignment horizontal="center" vertical="center"/>
    </xf>
    <xf numFmtId="0" fontId="34" fillId="0" borderId="16" xfId="42" applyFont="1" applyBorder="1" applyAlignment="1">
      <alignment horizontal="center" vertical="center"/>
    </xf>
    <xf numFmtId="41" fontId="34" fillId="0" borderId="38" xfId="42" applyNumberFormat="1" applyFont="1" applyBorder="1" applyAlignment="1">
      <alignment horizontal="right" vertical="center"/>
    </xf>
    <xf numFmtId="41" fontId="34" fillId="0" borderId="39" xfId="42" applyNumberFormat="1" applyFont="1" applyBorder="1" applyAlignment="1">
      <alignment horizontal="right" vertical="center"/>
    </xf>
    <xf numFmtId="0" fontId="30" fillId="0" borderId="32" xfId="42" applyFont="1" applyBorder="1" applyAlignment="1">
      <alignment horizontal="center" vertical="center"/>
    </xf>
    <xf numFmtId="0" fontId="30" fillId="0" borderId="19" xfId="42" applyFont="1" applyBorder="1" applyAlignment="1">
      <alignment horizontal="center" vertical="center"/>
    </xf>
    <xf numFmtId="0" fontId="30" fillId="0" borderId="16" xfId="42" applyFont="1" applyBorder="1" applyAlignment="1">
      <alignment horizontal="center" vertical="center"/>
    </xf>
    <xf numFmtId="41" fontId="30" fillId="0" borderId="17" xfId="42" applyNumberFormat="1" applyFont="1" applyBorder="1" applyAlignment="1">
      <alignment horizontal="right" vertical="center"/>
    </xf>
    <xf numFmtId="41" fontId="30" fillId="0" borderId="18" xfId="42" applyNumberFormat="1" applyFont="1" applyBorder="1" applyAlignment="1">
      <alignment horizontal="right" vertical="center"/>
    </xf>
    <xf numFmtId="0" fontId="30" fillId="0" borderId="23" xfId="42" applyFont="1" applyBorder="1" applyAlignment="1">
      <alignment horizontal="center" vertical="center"/>
    </xf>
    <xf numFmtId="0" fontId="21" fillId="0" borderId="0" xfId="42" applyFont="1" applyAlignment="1">
      <alignment vertical="top"/>
    </xf>
    <xf numFmtId="0" fontId="38" fillId="0" borderId="0" xfId="42" applyFont="1" applyAlignment="1">
      <alignment horizontal="right"/>
    </xf>
    <xf numFmtId="41" fontId="28" fillId="0" borderId="17" xfId="42" applyNumberFormat="1" applyFont="1" applyBorder="1" applyAlignment="1">
      <alignment vertical="center"/>
    </xf>
    <xf numFmtId="41" fontId="28" fillId="0" borderId="18" xfId="42" applyNumberFormat="1" applyFont="1" applyBorder="1" applyAlignment="1">
      <alignment vertical="center"/>
    </xf>
    <xf numFmtId="3" fontId="24" fillId="0" borderId="0" xfId="42" applyNumberFormat="1" applyFont="1" applyAlignment="1">
      <alignment vertical="center"/>
    </xf>
    <xf numFmtId="3" fontId="25" fillId="0" borderId="0" xfId="42" applyNumberFormat="1" applyFont="1" applyAlignment="1">
      <alignment vertical="center"/>
    </xf>
    <xf numFmtId="41" fontId="25" fillId="0" borderId="17" xfId="43" applyNumberFormat="1" applyFont="1" applyFill="1" applyBorder="1" applyAlignment="1" applyProtection="1">
      <alignment horizontal="right" vertical="center"/>
    </xf>
    <xf numFmtId="0" fontId="25" fillId="0" borderId="22" xfId="42" applyFont="1" applyBorder="1" applyAlignment="1">
      <alignment vertical="center" wrapText="1"/>
    </xf>
    <xf numFmtId="0" fontId="25" fillId="0" borderId="0" xfId="42" applyFont="1" applyAlignment="1">
      <alignment vertical="top"/>
    </xf>
    <xf numFmtId="0" fontId="40" fillId="0" borderId="0" xfId="42" applyFont="1" applyAlignment="1">
      <alignment horizontal="center" vertical="top"/>
    </xf>
    <xf numFmtId="0" fontId="54" fillId="0" borderId="0" xfId="42" applyFont="1"/>
    <xf numFmtId="41" fontId="54" fillId="0" borderId="0" xfId="42" applyNumberFormat="1" applyFont="1"/>
    <xf numFmtId="0" fontId="25" fillId="0" borderId="13" xfId="42" applyFont="1" applyBorder="1" applyAlignment="1">
      <alignment horizontal="center" vertical="center" wrapText="1"/>
    </xf>
    <xf numFmtId="0" fontId="25" fillId="0" borderId="0" xfId="42" applyFont="1" applyAlignment="1">
      <alignment horizontal="center" vertical="center"/>
    </xf>
    <xf numFmtId="0" fontId="25" fillId="0" borderId="16" xfId="42" applyFont="1" applyBorder="1" applyAlignment="1">
      <alignment horizontal="center" vertical="center"/>
    </xf>
    <xf numFmtId="0" fontId="25" fillId="0" borderId="17" xfId="42" applyFont="1" applyBorder="1" applyAlignment="1">
      <alignment horizontal="center" vertical="center"/>
    </xf>
    <xf numFmtId="0" fontId="25" fillId="0" borderId="17" xfId="42" applyFont="1" applyBorder="1" applyAlignment="1">
      <alignment horizontal="center" vertical="center" wrapText="1"/>
    </xf>
    <xf numFmtId="0" fontId="25" fillId="0" borderId="20" xfId="42" applyFont="1" applyBorder="1" applyAlignment="1">
      <alignment horizontal="center" vertical="center" wrapText="1"/>
    </xf>
    <xf numFmtId="0" fontId="25" fillId="0" borderId="43" xfId="42" applyFont="1" applyBorder="1" applyAlignment="1">
      <alignment horizontal="center" vertical="center" wrapText="1"/>
    </xf>
    <xf numFmtId="0" fontId="25" fillId="0" borderId="15" xfId="42" applyFont="1" applyBorder="1" applyAlignment="1">
      <alignment horizontal="center" vertical="center" wrapText="1"/>
    </xf>
    <xf numFmtId="0" fontId="25" fillId="0" borderId="31" xfId="42" applyFont="1" applyBorder="1" applyAlignment="1">
      <alignment horizontal="center" vertical="center" wrapText="1"/>
    </xf>
    <xf numFmtId="41" fontId="25" fillId="0" borderId="12" xfId="42" applyNumberFormat="1" applyFont="1" applyBorder="1" applyAlignment="1">
      <alignment horizontal="right" vertical="center"/>
    </xf>
    <xf numFmtId="41" fontId="25" fillId="0" borderId="12" xfId="42" applyNumberFormat="1" applyFont="1" applyBorder="1" applyAlignment="1">
      <alignment vertical="center"/>
    </xf>
    <xf numFmtId="41" fontId="25" fillId="0" borderId="13" xfId="42" applyNumberFormat="1" applyFont="1" applyBorder="1" applyAlignment="1">
      <alignment horizontal="right" vertical="center"/>
    </xf>
    <xf numFmtId="41" fontId="25" fillId="0" borderId="38" xfId="42" applyNumberFormat="1" applyFont="1" applyBorder="1" applyAlignment="1">
      <alignment horizontal="right" vertical="center"/>
    </xf>
    <xf numFmtId="41" fontId="25" fillId="0" borderId="38" xfId="42" applyNumberFormat="1" applyFont="1" applyBorder="1" applyAlignment="1">
      <alignment vertical="center"/>
    </xf>
    <xf numFmtId="41" fontId="25" fillId="0" borderId="39" xfId="42" applyNumberFormat="1" applyFont="1" applyBorder="1" applyAlignment="1">
      <alignment horizontal="right" vertical="center"/>
    </xf>
    <xf numFmtId="0" fontId="25" fillId="0" borderId="20" xfId="42" applyFont="1" applyBorder="1" applyAlignment="1">
      <alignment vertical="center"/>
    </xf>
    <xf numFmtId="0" fontId="25" fillId="0" borderId="38" xfId="42" applyFont="1" applyBorder="1" applyAlignment="1">
      <alignment vertical="center"/>
    </xf>
    <xf numFmtId="41" fontId="25" fillId="0" borderId="38" xfId="42" applyNumberFormat="1" applyFont="1" applyBorder="1" applyAlignment="1">
      <alignment horizontal="right" vertical="center"/>
    </xf>
    <xf numFmtId="41" fontId="25" fillId="0" borderId="38" xfId="42" applyNumberFormat="1" applyFont="1" applyBorder="1" applyAlignment="1">
      <alignment vertical="center"/>
    </xf>
    <xf numFmtId="41" fontId="25" fillId="0" borderId="39" xfId="42" applyNumberFormat="1" applyFont="1" applyBorder="1" applyAlignment="1">
      <alignment vertical="center"/>
    </xf>
    <xf numFmtId="0" fontId="40" fillId="0" borderId="37" xfId="42" applyFont="1" applyBorder="1" applyAlignment="1">
      <alignment horizontal="center" vertical="center" wrapText="1"/>
    </xf>
    <xf numFmtId="41" fontId="25" fillId="0" borderId="39" xfId="42" applyNumberFormat="1" applyFont="1" applyBorder="1" applyAlignment="1">
      <alignment horizontal="right" vertical="center"/>
    </xf>
    <xf numFmtId="0" fontId="28" fillId="0" borderId="42" xfId="42" applyFont="1" applyBorder="1" applyAlignment="1">
      <alignment horizontal="center" vertical="center"/>
    </xf>
    <xf numFmtId="0" fontId="28" fillId="0" borderId="34" xfId="42" applyFont="1" applyBorder="1" applyAlignment="1">
      <alignment horizontal="center" vertical="center"/>
    </xf>
    <xf numFmtId="41" fontId="28" fillId="0" borderId="34" xfId="42" applyNumberFormat="1" applyFont="1" applyBorder="1" applyAlignment="1">
      <alignment horizontal="right" vertical="center"/>
    </xf>
    <xf numFmtId="41" fontId="28" fillId="0" borderId="30" xfId="42" applyNumberFormat="1" applyFont="1" applyBorder="1" applyAlignment="1">
      <alignment vertical="center"/>
    </xf>
    <xf numFmtId="41" fontId="28" fillId="0" borderId="31" xfId="42" applyNumberFormat="1" applyFont="1" applyBorder="1" applyAlignment="1">
      <alignment vertical="center"/>
    </xf>
    <xf numFmtId="38" fontId="30" fillId="0" borderId="0" xfId="43" applyFont="1" applyAlignment="1">
      <alignment vertical="center"/>
    </xf>
    <xf numFmtId="0" fontId="55" fillId="0" borderId="0" xfId="42" applyFont="1"/>
    <xf numFmtId="0" fontId="30" fillId="0" borderId="0" xfId="42" applyFont="1" applyAlignment="1">
      <alignment horizontal="right"/>
    </xf>
    <xf numFmtId="0" fontId="30" fillId="0" borderId="0" xfId="42" applyFont="1" applyAlignment="1">
      <alignment horizontal="right"/>
    </xf>
    <xf numFmtId="0" fontId="23" fillId="0" borderId="0" xfId="42" applyFont="1" applyAlignment="1">
      <alignment horizontal="left" vertical="center"/>
    </xf>
    <xf numFmtId="0" fontId="56" fillId="0" borderId="0" xfId="42" applyFont="1" applyAlignment="1">
      <alignment vertical="center"/>
    </xf>
    <xf numFmtId="58" fontId="24" fillId="0" borderId="0" xfId="42" applyNumberFormat="1" applyFont="1" applyAlignment="1">
      <alignment horizontal="center"/>
    </xf>
    <xf numFmtId="0" fontId="24" fillId="0" borderId="0" xfId="42" applyFont="1" applyAlignment="1">
      <alignment horizontal="center"/>
    </xf>
    <xf numFmtId="0" fontId="57" fillId="0" borderId="0" xfId="42" applyFont="1" applyAlignment="1">
      <alignment vertical="center"/>
    </xf>
    <xf numFmtId="0" fontId="25" fillId="0" borderId="41" xfId="42" applyFont="1" applyBorder="1" applyAlignment="1">
      <alignment horizontal="center" vertical="center"/>
    </xf>
    <xf numFmtId="0" fontId="25" fillId="0" borderId="44" xfId="42" applyFont="1" applyBorder="1" applyAlignment="1">
      <alignment horizontal="center" vertical="center"/>
    </xf>
    <xf numFmtId="0" fontId="25" fillId="0" borderId="43" xfId="42" applyFont="1" applyBorder="1" applyAlignment="1">
      <alignment horizontal="center" vertical="center"/>
    </xf>
    <xf numFmtId="0" fontId="25" fillId="0" borderId="40" xfId="42" applyFont="1" applyBorder="1" applyAlignment="1">
      <alignment horizontal="center" vertical="center"/>
    </xf>
    <xf numFmtId="0" fontId="57" fillId="0" borderId="0" xfId="42" applyFont="1" applyAlignment="1">
      <alignment horizontal="center" vertical="center"/>
    </xf>
    <xf numFmtId="0" fontId="25" fillId="0" borderId="44" xfId="42" applyFont="1" applyBorder="1" applyAlignment="1">
      <alignment horizontal="center" vertical="center"/>
    </xf>
    <xf numFmtId="0" fontId="40" fillId="0" borderId="44" xfId="42" applyFont="1" applyBorder="1" applyAlignment="1">
      <alignment horizontal="center" vertical="center" wrapText="1"/>
    </xf>
    <xf numFmtId="0" fontId="25" fillId="0" borderId="38" xfId="42" applyFont="1" applyBorder="1" applyAlignment="1">
      <alignment horizontal="center" vertical="center" wrapText="1"/>
    </xf>
    <xf numFmtId="0" fontId="57" fillId="0" borderId="0" xfId="42" applyFont="1" applyAlignment="1">
      <alignment horizontal="left" vertical="center"/>
    </xf>
    <xf numFmtId="0" fontId="25" fillId="0" borderId="41" xfId="42" applyFont="1" applyBorder="1" applyAlignment="1">
      <alignment horizontal="center" vertical="center"/>
    </xf>
    <xf numFmtId="41" fontId="25" fillId="0" borderId="44" xfId="43" applyNumberFormat="1" applyFont="1" applyFill="1" applyBorder="1" applyAlignment="1">
      <alignment horizontal="right" vertical="center"/>
    </xf>
    <xf numFmtId="177" fontId="25" fillId="0" borderId="43" xfId="42" applyNumberFormat="1" applyFont="1" applyBorder="1" applyAlignment="1">
      <alignment horizontal="right" vertical="center"/>
    </xf>
    <xf numFmtId="177" fontId="57" fillId="0" borderId="0" xfId="42" applyNumberFormat="1" applyFont="1" applyAlignment="1">
      <alignment vertical="center"/>
    </xf>
    <xf numFmtId="0" fontId="57" fillId="0" borderId="0" xfId="42" applyFont="1" applyAlignment="1">
      <alignment horizontal="right" vertical="center"/>
    </xf>
    <xf numFmtId="0" fontId="25" fillId="0" borderId="45" xfId="42" applyFont="1" applyBorder="1" applyAlignment="1">
      <alignment horizontal="left" vertical="center"/>
    </xf>
    <xf numFmtId="0" fontId="25" fillId="0" borderId="45" xfId="42" applyFont="1" applyBorder="1" applyAlignment="1">
      <alignment vertical="center"/>
    </xf>
    <xf numFmtId="0" fontId="28" fillId="0" borderId="45" xfId="42" applyFont="1" applyBorder="1" applyAlignment="1">
      <alignment vertical="center"/>
    </xf>
    <xf numFmtId="37" fontId="25" fillId="0" borderId="0" xfId="42" applyNumberFormat="1" applyFont="1" applyAlignment="1">
      <alignment vertical="center"/>
    </xf>
    <xf numFmtId="0" fontId="28" fillId="0" borderId="0" xfId="42" applyFont="1" applyAlignment="1">
      <alignment vertical="center"/>
    </xf>
    <xf numFmtId="0" fontId="25" fillId="0" borderId="40" xfId="42" applyFont="1" applyBorder="1" applyAlignment="1">
      <alignment horizontal="center" vertical="center"/>
    </xf>
    <xf numFmtId="0" fontId="25" fillId="0" borderId="43" xfId="42" applyFont="1" applyBorder="1" applyAlignment="1">
      <alignment horizontal="left" vertical="center"/>
    </xf>
    <xf numFmtId="0" fontId="25" fillId="0" borderId="43" xfId="42" applyFont="1" applyBorder="1" applyAlignment="1">
      <alignment horizontal="center" vertical="center"/>
    </xf>
    <xf numFmtId="0" fontId="58" fillId="0" borderId="0" xfId="42" applyFont="1" applyAlignment="1">
      <alignment vertical="center"/>
    </xf>
    <xf numFmtId="0" fontId="25" fillId="0" borderId="45" xfId="42" applyFont="1" applyBorder="1" applyAlignment="1">
      <alignment horizontal="center" vertical="center"/>
    </xf>
    <xf numFmtId="0" fontId="25" fillId="0" borderId="39" xfId="42" applyFont="1" applyBorder="1" applyAlignment="1">
      <alignment horizontal="left" vertical="center"/>
    </xf>
    <xf numFmtId="0" fontId="40" fillId="0" borderId="39" xfId="42" applyFont="1" applyBorder="1" applyAlignment="1">
      <alignment horizontal="center" vertical="center" wrapText="1"/>
    </xf>
    <xf numFmtId="0" fontId="59" fillId="0" borderId="0" xfId="42" applyFont="1" applyAlignment="1">
      <alignment vertical="center"/>
    </xf>
    <xf numFmtId="0" fontId="60" fillId="0" borderId="0" xfId="42" applyFont="1" applyAlignment="1">
      <alignment vertical="center"/>
    </xf>
    <xf numFmtId="0" fontId="1" fillId="0" borderId="0" xfId="42" applyFont="1" applyAlignment="1">
      <alignment vertical="center"/>
    </xf>
    <xf numFmtId="0" fontId="61" fillId="0" borderId="0" xfId="42" applyFont="1" applyAlignment="1">
      <alignment horizontal="center" vertical="center"/>
    </xf>
    <xf numFmtId="0" fontId="61" fillId="0" borderId="0" xfId="42" applyFont="1" applyAlignment="1">
      <alignment horizontal="left" vertical="center"/>
    </xf>
    <xf numFmtId="0" fontId="61" fillId="0" borderId="0" xfId="42" applyFont="1" applyAlignment="1">
      <alignment vertical="center"/>
    </xf>
    <xf numFmtId="0" fontId="1" fillId="0" borderId="0" xfId="42" applyFont="1"/>
    <xf numFmtId="38" fontId="23" fillId="0" borderId="0" xfId="43" applyFont="1" applyAlignment="1" applyProtection="1">
      <alignment horizontal="left" vertical="center"/>
    </xf>
    <xf numFmtId="38" fontId="21" fillId="0" borderId="0" xfId="43" applyFont="1" applyAlignment="1">
      <alignment vertical="center"/>
    </xf>
    <xf numFmtId="0" fontId="62" fillId="0" borderId="0" xfId="42" applyFont="1" applyAlignment="1">
      <alignment horizontal="center" vertical="center"/>
    </xf>
    <xf numFmtId="38" fontId="51" fillId="0" borderId="0" xfId="43" applyFont="1" applyAlignment="1">
      <alignment vertical="center"/>
    </xf>
    <xf numFmtId="0" fontId="24" fillId="0" borderId="45" xfId="42" applyFont="1" applyBorder="1" applyAlignment="1">
      <alignment horizontal="center" vertical="center"/>
    </xf>
    <xf numFmtId="0" fontId="62" fillId="0" borderId="45" xfId="42" applyFont="1" applyBorder="1" applyAlignment="1">
      <alignment horizontal="center" vertical="center"/>
    </xf>
    <xf numFmtId="38" fontId="25" fillId="0" borderId="46" xfId="43" applyFont="1" applyBorder="1" applyAlignment="1" applyProtection="1">
      <alignment horizontal="left" vertical="center" wrapText="1"/>
    </xf>
    <xf numFmtId="38" fontId="25" fillId="0" borderId="20" xfId="43" applyFont="1" applyBorder="1" applyAlignment="1" applyProtection="1">
      <alignment horizontal="center" vertical="center" wrapText="1"/>
    </xf>
    <xf numFmtId="38" fontId="25" fillId="0" borderId="21" xfId="43" applyFont="1" applyBorder="1" applyAlignment="1" applyProtection="1">
      <alignment horizontal="center" vertical="center"/>
    </xf>
    <xf numFmtId="38" fontId="25" fillId="0" borderId="19" xfId="43" applyFont="1" applyBorder="1" applyAlignment="1" applyProtection="1">
      <alignment horizontal="center" vertical="center"/>
    </xf>
    <xf numFmtId="38" fontId="25" fillId="0" borderId="43" xfId="43" applyFont="1" applyBorder="1" applyAlignment="1" applyProtection="1">
      <alignment horizontal="center" vertical="center" shrinkToFit="1"/>
    </xf>
    <xf numFmtId="38" fontId="25" fillId="0" borderId="40" xfId="43" applyFont="1" applyBorder="1" applyAlignment="1" applyProtection="1">
      <alignment horizontal="center" vertical="center" shrinkToFit="1"/>
    </xf>
    <xf numFmtId="38" fontId="25" fillId="0" borderId="41" xfId="43" applyFont="1" applyBorder="1" applyAlignment="1" applyProtection="1">
      <alignment horizontal="center" vertical="center" shrinkToFit="1"/>
    </xf>
    <xf numFmtId="38" fontId="31" fillId="0" borderId="0" xfId="43" applyFont="1" applyAlignment="1">
      <alignment vertical="center"/>
    </xf>
    <xf numFmtId="38" fontId="25" fillId="0" borderId="47" xfId="43" applyFont="1" applyBorder="1" applyAlignment="1" applyProtection="1">
      <alignment horizontal="left" vertical="center" wrapText="1"/>
    </xf>
    <xf numFmtId="38" fontId="25" fillId="0" borderId="17" xfId="43" applyFont="1" applyBorder="1" applyAlignment="1" applyProtection="1">
      <alignment horizontal="center" vertical="center" wrapText="1"/>
    </xf>
    <xf numFmtId="38" fontId="25" fillId="0" borderId="17" xfId="43" applyFont="1" applyBorder="1" applyAlignment="1" applyProtection="1">
      <alignment horizontal="center" vertical="center"/>
    </xf>
    <xf numFmtId="38" fontId="25" fillId="0" borderId="21" xfId="43" applyFont="1" applyBorder="1" applyAlignment="1" applyProtection="1">
      <alignment horizontal="center" vertical="center" wrapText="1"/>
    </xf>
    <xf numFmtId="38" fontId="25" fillId="0" borderId="41" xfId="43" applyFont="1" applyBorder="1" applyAlignment="1" applyProtection="1">
      <alignment horizontal="center" vertical="center"/>
    </xf>
    <xf numFmtId="38" fontId="25" fillId="0" borderId="20" xfId="43" applyFont="1" applyBorder="1" applyAlignment="1" applyProtection="1">
      <alignment horizontal="center" vertical="center" wrapText="1" shrinkToFit="1"/>
    </xf>
    <xf numFmtId="38" fontId="25" fillId="0" borderId="18" xfId="43" applyFont="1" applyBorder="1" applyAlignment="1" applyProtection="1">
      <alignment horizontal="center" vertical="center"/>
    </xf>
    <xf numFmtId="38" fontId="25" fillId="0" borderId="48" xfId="43" applyFont="1" applyBorder="1" applyAlignment="1" applyProtection="1">
      <alignment horizontal="left" vertical="center" wrapText="1"/>
    </xf>
    <xf numFmtId="38" fontId="25" fillId="0" borderId="38" xfId="43" applyFont="1" applyBorder="1" applyAlignment="1" applyProtection="1">
      <alignment horizontal="center" vertical="center" wrapText="1"/>
    </xf>
    <xf numFmtId="38" fontId="25" fillId="0" borderId="38" xfId="43" applyFont="1" applyBorder="1" applyAlignment="1" applyProtection="1">
      <alignment horizontal="center" vertical="center"/>
    </xf>
    <xf numFmtId="38" fontId="25" fillId="0" borderId="39" xfId="43" applyFont="1" applyBorder="1" applyAlignment="1" applyProtection="1">
      <alignment horizontal="center" vertical="center" wrapText="1"/>
    </xf>
    <xf numFmtId="38" fontId="25" fillId="0" borderId="44" xfId="43" applyFont="1" applyBorder="1" applyAlignment="1" applyProtection="1">
      <alignment horizontal="center" vertical="center" wrapText="1" shrinkToFit="1"/>
    </xf>
    <xf numFmtId="38" fontId="25" fillId="0" borderId="38" xfId="43" applyFont="1" applyBorder="1" applyAlignment="1" applyProtection="1">
      <alignment horizontal="center" vertical="center" wrapText="1" shrinkToFit="1"/>
    </xf>
    <xf numFmtId="38" fontId="25" fillId="0" borderId="39" xfId="43" applyFont="1" applyBorder="1" applyAlignment="1" applyProtection="1">
      <alignment horizontal="center" vertical="center"/>
    </xf>
    <xf numFmtId="38" fontId="25" fillId="0" borderId="41" xfId="43" applyFont="1" applyFill="1" applyBorder="1" applyAlignment="1" applyProtection="1">
      <alignment horizontal="center" vertical="center" wrapText="1"/>
    </xf>
    <xf numFmtId="41" fontId="25" fillId="0" borderId="44" xfId="43" applyNumberFormat="1" applyFont="1" applyFill="1" applyBorder="1" applyAlignment="1" applyProtection="1">
      <alignment horizontal="right" vertical="center"/>
    </xf>
    <xf numFmtId="177" fontId="25" fillId="0" borderId="43" xfId="44" applyNumberFormat="1" applyFont="1" applyFill="1" applyBorder="1" applyAlignment="1" applyProtection="1">
      <alignment horizontal="right" vertical="center"/>
    </xf>
    <xf numFmtId="38" fontId="31" fillId="0" borderId="0" xfId="43" applyFont="1" applyBorder="1" applyAlignment="1" applyProtection="1">
      <alignment vertical="center"/>
    </xf>
    <xf numFmtId="38" fontId="25" fillId="0" borderId="19" xfId="43" applyFont="1" applyFill="1" applyBorder="1" applyAlignment="1" applyProtection="1">
      <alignment horizontal="center" vertical="center" wrapText="1"/>
    </xf>
    <xf numFmtId="41" fontId="25" fillId="0" borderId="20" xfId="43" applyNumberFormat="1" applyFont="1" applyFill="1" applyBorder="1" applyAlignment="1" applyProtection="1">
      <alignment horizontal="right" vertical="center"/>
    </xf>
    <xf numFmtId="177" fontId="25" fillId="0" borderId="21" xfId="44" applyNumberFormat="1" applyFont="1" applyFill="1" applyBorder="1" applyAlignment="1" applyProtection="1">
      <alignment horizontal="right" vertical="center"/>
    </xf>
    <xf numFmtId="38" fontId="25" fillId="0" borderId="49" xfId="43" applyFont="1" applyBorder="1" applyAlignment="1">
      <alignment horizontal="center" vertical="center"/>
    </xf>
    <xf numFmtId="41" fontId="25" fillId="0" borderId="50" xfId="43" applyNumberFormat="1" applyFont="1" applyBorder="1" applyAlignment="1" applyProtection="1">
      <alignment horizontal="right" vertical="center"/>
    </xf>
    <xf numFmtId="177" fontId="25" fillId="0" borderId="51" xfId="44" applyNumberFormat="1" applyFont="1" applyFill="1" applyBorder="1" applyAlignment="1" applyProtection="1">
      <alignment horizontal="right" vertical="center"/>
    </xf>
    <xf numFmtId="38" fontId="25" fillId="0" borderId="0" xfId="43" applyFont="1" applyBorder="1" applyAlignment="1" applyProtection="1">
      <alignment horizontal="left" vertical="center" wrapText="1"/>
    </xf>
    <xf numFmtId="38" fontId="31" fillId="0" borderId="0" xfId="43" applyFont="1" applyAlignment="1" applyProtection="1">
      <alignment horizontal="center" vertical="center"/>
    </xf>
    <xf numFmtId="38" fontId="31" fillId="0" borderId="0" xfId="43" applyFont="1" applyAlignment="1" applyProtection="1">
      <alignment horizontal="left" vertical="center"/>
    </xf>
    <xf numFmtId="38" fontId="51" fillId="0" borderId="0" xfId="43" applyFont="1" applyAlignment="1" applyProtection="1">
      <alignment horizontal="left" vertical="center"/>
    </xf>
    <xf numFmtId="0" fontId="23" fillId="0" borderId="0" xfId="45" applyFont="1" applyAlignment="1">
      <alignment vertical="center"/>
    </xf>
    <xf numFmtId="0" fontId="64" fillId="0" borderId="0" xfId="45" applyFont="1" applyAlignment="1">
      <alignment vertical="center"/>
    </xf>
    <xf numFmtId="0" fontId="65" fillId="0" borderId="0" xfId="45" applyFont="1" applyAlignment="1">
      <alignment vertical="center"/>
    </xf>
    <xf numFmtId="0" fontId="65" fillId="0" borderId="0" xfId="42" applyFont="1" applyAlignment="1">
      <alignment horizontal="right"/>
    </xf>
    <xf numFmtId="0" fontId="32" fillId="0" borderId="0" xfId="45" applyFont="1" applyAlignment="1">
      <alignment vertical="center"/>
    </xf>
    <xf numFmtId="0" fontId="66" fillId="0" borderId="19" xfId="42" applyFont="1" applyBorder="1" applyAlignment="1">
      <alignment horizontal="center" vertical="top" wrapText="1"/>
    </xf>
    <xf numFmtId="0" fontId="25" fillId="0" borderId="52" xfId="42" applyFont="1" applyBorder="1" applyAlignment="1">
      <alignment vertical="justify" wrapText="1"/>
    </xf>
    <xf numFmtId="0" fontId="40" fillId="0" borderId="53" xfId="42" applyFont="1" applyBorder="1" applyAlignment="1">
      <alignment horizontal="center" vertical="center" wrapText="1"/>
    </xf>
    <xf numFmtId="0" fontId="25" fillId="0" borderId="54" xfId="42" applyFont="1" applyBorder="1" applyAlignment="1">
      <alignment horizontal="center" vertical="center"/>
    </xf>
    <xf numFmtId="0" fontId="67" fillId="0" borderId="0" xfId="42" applyFont="1" applyAlignment="1">
      <alignment vertical="center"/>
    </xf>
    <xf numFmtId="41" fontId="25" fillId="0" borderId="41" xfId="42" applyNumberFormat="1" applyFont="1" applyBorder="1" applyAlignment="1" applyProtection="1">
      <alignment horizontal="right" vertical="center"/>
      <protection locked="0"/>
    </xf>
    <xf numFmtId="41" fontId="25" fillId="0" borderId="44" xfId="42" applyNumberFormat="1" applyFont="1" applyBorder="1" applyAlignment="1" applyProtection="1">
      <alignment horizontal="right" vertical="center"/>
      <protection locked="0"/>
    </xf>
    <xf numFmtId="41" fontId="25" fillId="33" borderId="44" xfId="42" applyNumberFormat="1" applyFont="1" applyFill="1" applyBorder="1" applyAlignment="1" applyProtection="1">
      <alignment horizontal="right" vertical="center"/>
      <protection locked="0"/>
    </xf>
    <xf numFmtId="41" fontId="25" fillId="0" borderId="53" xfId="42" applyNumberFormat="1" applyFont="1" applyBorder="1" applyAlignment="1">
      <alignment horizontal="right" vertical="center"/>
    </xf>
    <xf numFmtId="41" fontId="25" fillId="0" borderId="54" xfId="42" applyNumberFormat="1" applyFont="1" applyBorder="1" applyAlignment="1">
      <alignment horizontal="right" vertical="center"/>
    </xf>
    <xf numFmtId="0" fontId="25" fillId="0" borderId="19" xfId="42" applyFont="1" applyBorder="1" applyAlignment="1">
      <alignment vertical="center"/>
    </xf>
    <xf numFmtId="0" fontId="25" fillId="0" borderId="55" xfId="42" applyFont="1" applyBorder="1" applyAlignment="1">
      <alignment vertical="center" wrapText="1"/>
    </xf>
    <xf numFmtId="41" fontId="25" fillId="0" borderId="56" xfId="42" applyNumberFormat="1" applyFont="1" applyBorder="1" applyAlignment="1" applyProtection="1">
      <alignment horizontal="right" vertical="center"/>
      <protection locked="0"/>
    </xf>
    <xf numFmtId="0" fontId="25" fillId="0" borderId="57" xfId="42" applyFont="1" applyBorder="1" applyAlignment="1">
      <alignment vertical="center" wrapText="1"/>
    </xf>
    <xf numFmtId="41" fontId="25" fillId="0" borderId="58" xfId="42" applyNumberFormat="1" applyFont="1" applyBorder="1" applyAlignment="1" applyProtection="1">
      <alignment horizontal="right" vertical="center"/>
      <protection locked="0"/>
    </xf>
    <xf numFmtId="0" fontId="25" fillId="0" borderId="59" xfId="42" applyFont="1" applyBorder="1" applyAlignment="1">
      <alignment vertical="center" wrapText="1"/>
    </xf>
    <xf numFmtId="41" fontId="25" fillId="0" borderId="38" xfId="42" applyNumberFormat="1" applyFont="1" applyBorder="1" applyAlignment="1" applyProtection="1">
      <alignment horizontal="right" vertical="center"/>
      <protection locked="0"/>
    </xf>
    <xf numFmtId="0" fontId="25" fillId="0" borderId="41" xfId="42" applyFont="1" applyBorder="1" applyAlignment="1">
      <alignment vertical="center" wrapText="1"/>
    </xf>
    <xf numFmtId="0" fontId="25" fillId="0" borderId="37" xfId="42" applyFont="1" applyBorder="1" applyAlignment="1">
      <alignment vertical="center"/>
    </xf>
    <xf numFmtId="0" fontId="25" fillId="0" borderId="37" xfId="42" applyFont="1" applyBorder="1" applyAlignment="1">
      <alignment horizontal="left" vertical="center" wrapText="1"/>
    </xf>
    <xf numFmtId="41" fontId="25" fillId="33" borderId="20" xfId="42" applyNumberFormat="1" applyFont="1" applyFill="1" applyBorder="1" applyAlignment="1" applyProtection="1">
      <alignment horizontal="right" vertical="center"/>
      <protection locked="0"/>
    </xf>
    <xf numFmtId="0" fontId="25" fillId="0" borderId="32" xfId="42" applyFont="1" applyBorder="1" applyAlignment="1">
      <alignment horizontal="left" vertical="center"/>
    </xf>
    <xf numFmtId="0" fontId="25" fillId="0" borderId="60" xfId="42" applyFont="1" applyBorder="1" applyAlignment="1">
      <alignment horizontal="left" vertical="center"/>
    </xf>
    <xf numFmtId="0" fontId="25" fillId="0" borderId="61" xfId="42" applyFont="1" applyBorder="1" applyAlignment="1">
      <alignment vertical="center"/>
    </xf>
    <xf numFmtId="41" fontId="25" fillId="33" borderId="62" xfId="42" applyNumberFormat="1" applyFont="1" applyFill="1" applyBorder="1" applyAlignment="1" applyProtection="1">
      <alignment horizontal="right" vertical="center"/>
      <protection locked="0"/>
    </xf>
    <xf numFmtId="41" fontId="25" fillId="0" borderId="63" xfId="42" applyNumberFormat="1" applyFont="1" applyBorder="1" applyAlignment="1">
      <alignment horizontal="right" vertical="center"/>
    </xf>
    <xf numFmtId="0" fontId="25" fillId="0" borderId="64" xfId="42" applyFont="1" applyBorder="1" applyAlignment="1">
      <alignment horizontal="center" vertical="center"/>
    </xf>
    <xf numFmtId="0" fontId="25" fillId="0" borderId="49" xfId="42" applyFont="1" applyBorder="1" applyAlignment="1">
      <alignment horizontal="center" vertical="center"/>
    </xf>
    <xf numFmtId="41" fontId="25" fillId="33" borderId="38" xfId="42" applyNumberFormat="1" applyFont="1" applyFill="1" applyBorder="1" applyAlignment="1" applyProtection="1">
      <alignment horizontal="right" vertical="center"/>
      <protection locked="0"/>
    </xf>
    <xf numFmtId="41" fontId="25" fillId="0" borderId="65" xfId="42" applyNumberFormat="1" applyFont="1" applyBorder="1" applyAlignment="1">
      <alignment horizontal="right" vertical="center"/>
    </xf>
    <xf numFmtId="0" fontId="23" fillId="0" borderId="0" xfId="46" applyFont="1" applyAlignment="1">
      <alignment horizontal="left" vertical="center"/>
    </xf>
    <xf numFmtId="0" fontId="21" fillId="0" borderId="0" xfId="46" applyFont="1" applyAlignment="1">
      <alignment vertical="center"/>
    </xf>
    <xf numFmtId="0" fontId="62" fillId="0" borderId="0" xfId="42" applyFont="1" applyAlignment="1">
      <alignment horizontal="center" vertical="center"/>
    </xf>
    <xf numFmtId="0" fontId="51" fillId="0" borderId="0" xfId="46" applyFont="1" applyAlignment="1">
      <alignment vertical="center"/>
    </xf>
    <xf numFmtId="0" fontId="24" fillId="0" borderId="0" xfId="42" applyFont="1" applyAlignment="1">
      <alignment horizontal="right"/>
    </xf>
    <xf numFmtId="0" fontId="25" fillId="0" borderId="52" xfId="46" applyFont="1" applyBorder="1" applyAlignment="1">
      <alignment horizontal="left" vertical="center" wrapText="1"/>
    </xf>
    <xf numFmtId="0" fontId="25" fillId="0" borderId="66" xfId="46" applyFont="1" applyBorder="1" applyAlignment="1">
      <alignment horizontal="left" vertical="center"/>
    </xf>
    <xf numFmtId="0" fontId="25" fillId="0" borderId="20" xfId="46" applyFont="1" applyBorder="1" applyAlignment="1">
      <alignment horizontal="center" vertical="center"/>
    </xf>
    <xf numFmtId="0" fontId="25" fillId="0" borderId="67" xfId="46" applyFont="1" applyBorder="1" applyAlignment="1">
      <alignment horizontal="center" vertical="center"/>
    </xf>
    <xf numFmtId="0" fontId="25" fillId="0" borderId="68" xfId="46" applyFont="1" applyBorder="1" applyAlignment="1">
      <alignment horizontal="center" vertical="center"/>
    </xf>
    <xf numFmtId="0" fontId="25" fillId="0" borderId="52" xfId="46" applyFont="1" applyBorder="1" applyAlignment="1">
      <alignment horizontal="left" vertical="center"/>
    </xf>
    <xf numFmtId="0" fontId="25" fillId="0" borderId="38" xfId="46" applyFont="1" applyBorder="1" applyAlignment="1">
      <alignment horizontal="center" vertical="center"/>
    </xf>
    <xf numFmtId="0" fontId="25" fillId="0" borderId="69" xfId="46" applyFont="1" applyBorder="1" applyAlignment="1">
      <alignment horizontal="center" vertical="center"/>
    </xf>
    <xf numFmtId="0" fontId="25" fillId="0" borderId="65" xfId="46" applyFont="1" applyBorder="1" applyAlignment="1">
      <alignment horizontal="center" vertical="center"/>
    </xf>
    <xf numFmtId="0" fontId="25" fillId="0" borderId="41" xfId="42" applyFont="1" applyBorder="1" applyAlignment="1">
      <alignment horizontal="left" vertical="center"/>
    </xf>
    <xf numFmtId="0" fontId="25" fillId="0" borderId="44" xfId="46" applyFont="1" applyBorder="1" applyAlignment="1">
      <alignment vertical="center"/>
    </xf>
    <xf numFmtId="41" fontId="25" fillId="0" borderId="44" xfId="46" applyNumberFormat="1" applyFont="1" applyBorder="1" applyAlignment="1">
      <alignment horizontal="right" vertical="center"/>
    </xf>
    <xf numFmtId="41" fontId="25" fillId="0" borderId="53" xfId="46" applyNumberFormat="1" applyFont="1" applyBorder="1" applyAlignment="1">
      <alignment horizontal="right" vertical="center"/>
    </xf>
    <xf numFmtId="41" fontId="25" fillId="0" borderId="40" xfId="46" applyNumberFormat="1" applyFont="1" applyBorder="1" applyAlignment="1">
      <alignment vertical="center"/>
    </xf>
    <xf numFmtId="0" fontId="25" fillId="0" borderId="41" xfId="46" applyFont="1" applyBorder="1" applyAlignment="1">
      <alignment horizontal="left" vertical="center"/>
    </xf>
    <xf numFmtId="41" fontId="25" fillId="0" borderId="44" xfId="46" applyNumberFormat="1" applyFont="1" applyBorder="1" applyAlignment="1">
      <alignment vertical="center"/>
    </xf>
    <xf numFmtId="41" fontId="25" fillId="0" borderId="53" xfId="46" applyNumberFormat="1" applyFont="1" applyBorder="1" applyAlignment="1">
      <alignment vertical="center"/>
    </xf>
    <xf numFmtId="0" fontId="25" fillId="0" borderId="41" xfId="46" applyFont="1" applyBorder="1" applyAlignment="1">
      <alignment horizontal="center" vertical="center" textRotation="255"/>
    </xf>
    <xf numFmtId="0" fontId="25" fillId="0" borderId="44" xfId="46" applyFont="1" applyBorder="1" applyAlignment="1">
      <alignment horizontal="left" vertical="center"/>
    </xf>
    <xf numFmtId="0" fontId="25" fillId="0" borderId="44" xfId="46" applyFont="1" applyBorder="1" applyAlignment="1">
      <alignment horizontal="left" vertical="center" shrinkToFit="1"/>
    </xf>
    <xf numFmtId="0" fontId="25" fillId="0" borderId="0" xfId="46" applyFont="1" applyAlignment="1">
      <alignment horizontal="left" vertical="center" wrapText="1"/>
    </xf>
    <xf numFmtId="0" fontId="51" fillId="0" borderId="0" xfId="42" applyFont="1" applyAlignment="1">
      <alignment vertical="center"/>
    </xf>
    <xf numFmtId="0" fontId="31" fillId="0" borderId="0" xfId="45" applyFont="1" applyAlignment="1">
      <alignment vertical="center"/>
    </xf>
    <xf numFmtId="0" fontId="57" fillId="0" borderId="0" xfId="45" applyFont="1" applyAlignment="1">
      <alignment horizontal="right" vertical="center"/>
    </xf>
    <xf numFmtId="0" fontId="57" fillId="0" borderId="0" xfId="45" applyFont="1" applyAlignment="1">
      <alignment vertical="center"/>
    </xf>
    <xf numFmtId="0" fontId="38" fillId="0" borderId="0" xfId="42" applyFont="1" applyAlignment="1">
      <alignment horizontal="right"/>
    </xf>
    <xf numFmtId="0" fontId="30" fillId="0" borderId="40" xfId="45" applyFont="1" applyBorder="1" applyAlignment="1">
      <alignment horizontal="right" vertical="center"/>
    </xf>
    <xf numFmtId="0" fontId="30" fillId="0" borderId="41" xfId="45" applyFont="1" applyBorder="1" applyAlignment="1">
      <alignment horizontal="right" vertical="center"/>
    </xf>
    <xf numFmtId="0" fontId="30" fillId="0" borderId="44" xfId="45" applyFont="1" applyBorder="1" applyAlignment="1">
      <alignment horizontal="center" vertical="center"/>
    </xf>
    <xf numFmtId="0" fontId="30" fillId="0" borderId="53" xfId="45" applyFont="1" applyBorder="1" applyAlignment="1">
      <alignment horizontal="center" vertical="center"/>
    </xf>
    <xf numFmtId="0" fontId="30" fillId="0" borderId="40" xfId="45" applyFont="1" applyBorder="1" applyAlignment="1">
      <alignment horizontal="center" vertical="center"/>
    </xf>
    <xf numFmtId="0" fontId="1" fillId="0" borderId="0" xfId="45" applyFont="1" applyAlignment="1">
      <alignment vertical="center"/>
    </xf>
    <xf numFmtId="0" fontId="30" fillId="0" borderId="19" xfId="45" applyFont="1" applyBorder="1" applyAlignment="1">
      <alignment horizontal="left" vertical="center"/>
    </xf>
    <xf numFmtId="0" fontId="30" fillId="0" borderId="44" xfId="45" applyFont="1" applyBorder="1" applyAlignment="1">
      <alignment vertical="center"/>
    </xf>
    <xf numFmtId="41" fontId="30" fillId="0" borderId="44" xfId="45" applyNumberFormat="1" applyFont="1" applyBorder="1" applyAlignment="1">
      <alignment horizontal="right" vertical="center"/>
    </xf>
    <xf numFmtId="41" fontId="30" fillId="0" borderId="53" xfId="45" applyNumberFormat="1" applyFont="1" applyBorder="1" applyAlignment="1">
      <alignment horizontal="right" vertical="center"/>
    </xf>
    <xf numFmtId="41" fontId="30" fillId="0" borderId="40" xfId="45" applyNumberFormat="1" applyFont="1" applyBorder="1" applyAlignment="1">
      <alignment vertical="center"/>
    </xf>
    <xf numFmtId="0" fontId="30" fillId="0" borderId="16" xfId="45" applyFont="1" applyBorder="1" applyAlignment="1">
      <alignment vertical="center"/>
    </xf>
    <xf numFmtId="0" fontId="30" fillId="0" borderId="44" xfId="45" applyFont="1" applyBorder="1" applyAlignment="1">
      <alignment horizontal="left" vertical="center"/>
    </xf>
    <xf numFmtId="0" fontId="30" fillId="0" borderId="44" xfId="46" applyFont="1" applyBorder="1" applyAlignment="1">
      <alignment horizontal="left" vertical="center" shrinkToFit="1"/>
    </xf>
    <xf numFmtId="0" fontId="30" fillId="0" borderId="37" xfId="45" applyFont="1" applyBorder="1" applyAlignment="1">
      <alignment vertical="center"/>
    </xf>
    <xf numFmtId="0" fontId="25" fillId="0" borderId="19" xfId="45" applyFont="1" applyBorder="1" applyAlignment="1">
      <alignment horizontal="left" vertical="center"/>
    </xf>
    <xf numFmtId="0" fontId="25" fillId="0" borderId="44" xfId="45" applyFont="1" applyBorder="1" applyAlignment="1">
      <alignment vertical="center"/>
    </xf>
    <xf numFmtId="0" fontId="25" fillId="0" borderId="16" xfId="45" applyFont="1" applyBorder="1" applyAlignment="1">
      <alignment vertical="center"/>
    </xf>
    <xf numFmtId="0" fontId="25" fillId="0" borderId="44" xfId="45" applyFont="1" applyBorder="1" applyAlignment="1">
      <alignment horizontal="left" vertical="center"/>
    </xf>
    <xf numFmtId="0" fontId="25" fillId="0" borderId="37" xfId="45" applyFont="1" applyBorder="1" applyAlignment="1">
      <alignment vertical="center"/>
    </xf>
    <xf numFmtId="0" fontId="30" fillId="0" borderId="0" xfId="45" applyFont="1" applyAlignment="1">
      <alignment horizontal="left" vertical="center"/>
    </xf>
    <xf numFmtId="0" fontId="1" fillId="0" borderId="0" xfId="45" applyFont="1" applyAlignment="1">
      <alignment horizontal="left" vertical="center"/>
    </xf>
    <xf numFmtId="178" fontId="23" fillId="0" borderId="0" xfId="45" applyNumberFormat="1" applyFont="1" applyAlignment="1">
      <alignment horizontal="left" vertical="center"/>
    </xf>
    <xf numFmtId="178" fontId="20" fillId="0" borderId="0" xfId="45" applyNumberFormat="1" applyAlignment="1">
      <alignment vertical="center"/>
    </xf>
    <xf numFmtId="178" fontId="70" fillId="0" borderId="0" xfId="45" applyNumberFormat="1" applyFont="1" applyAlignment="1">
      <alignment vertical="center"/>
    </xf>
    <xf numFmtId="178" fontId="32" fillId="0" borderId="0" xfId="45" applyNumberFormat="1" applyFont="1" applyAlignment="1">
      <alignment vertical="center"/>
    </xf>
    <xf numFmtId="178" fontId="25" fillId="0" borderId="70" xfId="45" applyNumberFormat="1" applyFont="1" applyBorder="1" applyAlignment="1">
      <alignment horizontal="left" vertical="center" wrapText="1"/>
    </xf>
    <xf numFmtId="178" fontId="25" fillId="0" borderId="46" xfId="45" applyNumberFormat="1" applyFont="1" applyBorder="1" applyAlignment="1">
      <alignment horizontal="left" vertical="center" wrapText="1"/>
    </xf>
    <xf numFmtId="178" fontId="25" fillId="0" borderId="20" xfId="45" applyNumberFormat="1" applyFont="1" applyBorder="1" applyAlignment="1">
      <alignment horizontal="center" vertical="center"/>
    </xf>
    <xf numFmtId="178" fontId="25" fillId="0" borderId="67" xfId="45" applyNumberFormat="1" applyFont="1" applyBorder="1" applyAlignment="1">
      <alignment horizontal="center" vertical="center"/>
    </xf>
    <xf numFmtId="178" fontId="25" fillId="0" borderId="68" xfId="45" applyNumberFormat="1" applyFont="1" applyBorder="1" applyAlignment="1">
      <alignment horizontal="center" vertical="center"/>
    </xf>
    <xf numFmtId="178" fontId="51" fillId="0" borderId="0" xfId="45" applyNumberFormat="1" applyFont="1" applyAlignment="1">
      <alignment vertical="center"/>
    </xf>
    <xf numFmtId="178" fontId="25" fillId="0" borderId="71" xfId="45" applyNumberFormat="1" applyFont="1" applyBorder="1" applyAlignment="1">
      <alignment horizontal="left" vertical="center" wrapText="1"/>
    </xf>
    <xf numFmtId="178" fontId="25" fillId="0" borderId="48" xfId="45" applyNumberFormat="1" applyFont="1" applyBorder="1" applyAlignment="1">
      <alignment horizontal="left" vertical="center" wrapText="1"/>
    </xf>
    <xf numFmtId="178" fontId="25" fillId="0" borderId="38" xfId="45" applyNumberFormat="1" applyFont="1" applyBorder="1" applyAlignment="1">
      <alignment horizontal="center" vertical="center"/>
    </xf>
    <xf numFmtId="178" fontId="25" fillId="0" borderId="69" xfId="45" applyNumberFormat="1" applyFont="1" applyBorder="1" applyAlignment="1">
      <alignment horizontal="center" vertical="center"/>
    </xf>
    <xf numFmtId="178" fontId="25" fillId="0" borderId="65" xfId="45" applyNumberFormat="1" applyFont="1" applyBorder="1" applyAlignment="1">
      <alignment horizontal="center" vertical="center"/>
    </xf>
    <xf numFmtId="178" fontId="25" fillId="0" borderId="40" xfId="45" applyNumberFormat="1" applyFont="1" applyBorder="1" applyAlignment="1">
      <alignment horizontal="left" vertical="center"/>
    </xf>
    <xf numFmtId="178" fontId="25" fillId="0" borderId="41" xfId="45" applyNumberFormat="1" applyFont="1" applyBorder="1" applyAlignment="1">
      <alignment horizontal="left" vertical="center"/>
    </xf>
    <xf numFmtId="41" fontId="25" fillId="0" borderId="40" xfId="45" applyNumberFormat="1" applyFont="1" applyBorder="1" applyAlignment="1">
      <alignment vertical="center"/>
    </xf>
    <xf numFmtId="178" fontId="25" fillId="0" borderId="41" xfId="45" applyNumberFormat="1" applyFont="1" applyBorder="1" applyAlignment="1">
      <alignment horizontal="left" vertical="center"/>
    </xf>
    <xf numFmtId="178" fontId="25" fillId="0" borderId="44" xfId="45" applyNumberFormat="1" applyFont="1" applyBorder="1" applyAlignment="1">
      <alignment vertical="center"/>
    </xf>
    <xf numFmtId="178" fontId="25" fillId="0" borderId="44" xfId="45" applyNumberFormat="1" applyFont="1" applyBorder="1" applyAlignment="1">
      <alignment horizontal="left" vertical="center"/>
    </xf>
    <xf numFmtId="41" fontId="25" fillId="0" borderId="44" xfId="45" applyNumberFormat="1" applyFont="1" applyBorder="1" applyAlignment="1">
      <alignment vertical="center"/>
    </xf>
    <xf numFmtId="41" fontId="25" fillId="0" borderId="53" xfId="45" applyNumberFormat="1" applyFont="1" applyBorder="1" applyAlignment="1">
      <alignment vertical="center"/>
    </xf>
    <xf numFmtId="178" fontId="25" fillId="0" borderId="41" xfId="45" applyNumberFormat="1" applyFont="1" applyBorder="1" applyAlignment="1">
      <alignment horizontal="center" vertical="center" textRotation="255"/>
    </xf>
    <xf numFmtId="41" fontId="25" fillId="0" borderId="44" xfId="45" applyNumberFormat="1" applyFont="1" applyBorder="1" applyAlignment="1">
      <alignment horizontal="right" vertical="center"/>
    </xf>
    <xf numFmtId="41" fontId="25" fillId="0" borderId="43" xfId="45" applyNumberFormat="1" applyFont="1" applyBorder="1" applyAlignment="1">
      <alignment horizontal="right" vertical="center"/>
    </xf>
    <xf numFmtId="41" fontId="25" fillId="0" borderId="54" xfId="45" applyNumberFormat="1" applyFont="1" applyBorder="1" applyAlignment="1">
      <alignment vertical="center"/>
    </xf>
    <xf numFmtId="178" fontId="25" fillId="0" borderId="44" xfId="45" applyNumberFormat="1" applyFont="1" applyBorder="1" applyAlignment="1">
      <alignment horizontal="center" vertical="center" shrinkToFit="1"/>
    </xf>
    <xf numFmtId="41" fontId="25" fillId="0" borderId="53" xfId="45" applyNumberFormat="1" applyFont="1" applyBorder="1" applyAlignment="1">
      <alignment horizontal="right" vertical="center"/>
    </xf>
    <xf numFmtId="178" fontId="25" fillId="0" borderId="41" xfId="45" applyNumberFormat="1" applyFont="1" applyBorder="1" applyAlignment="1">
      <alignment horizontal="center" vertical="center" textRotation="255" shrinkToFit="1"/>
    </xf>
    <xf numFmtId="178" fontId="25" fillId="0" borderId="44" xfId="45" applyNumberFormat="1" applyFont="1" applyBorder="1" applyAlignment="1">
      <alignment horizontal="left" vertical="center"/>
    </xf>
    <xf numFmtId="0" fontId="25" fillId="0" borderId="44" xfId="45" applyFont="1" applyBorder="1" applyAlignment="1">
      <alignment horizontal="left" vertical="center"/>
    </xf>
    <xf numFmtId="41" fontId="25" fillId="0" borderId="43" xfId="46" applyNumberFormat="1" applyFont="1" applyBorder="1" applyAlignment="1">
      <alignment horizontal="right" vertical="center"/>
    </xf>
    <xf numFmtId="0" fontId="25" fillId="0" borderId="0" xfId="45" applyFont="1" applyAlignment="1">
      <alignment horizontal="left" vertical="center"/>
    </xf>
    <xf numFmtId="0" fontId="23" fillId="0" borderId="0" xfId="47" applyFont="1" applyAlignment="1">
      <alignment horizontal="left" vertical="center"/>
    </xf>
    <xf numFmtId="0" fontId="21" fillId="0" borderId="0" xfId="47" applyFont="1" applyAlignment="1">
      <alignment vertical="center"/>
    </xf>
    <xf numFmtId="0" fontId="24" fillId="0" borderId="0" xfId="47" applyFont="1" applyAlignment="1">
      <alignment horizontal="right"/>
    </xf>
    <xf numFmtId="0" fontId="51" fillId="0" borderId="0" xfId="47" applyFont="1" applyAlignment="1">
      <alignment vertical="center"/>
    </xf>
    <xf numFmtId="0" fontId="25" fillId="0" borderId="32" xfId="47" applyFont="1" applyBorder="1" applyAlignment="1">
      <alignment horizontal="center" vertical="center"/>
    </xf>
    <xf numFmtId="0" fontId="25" fillId="0" borderId="19" xfId="47" applyFont="1" applyBorder="1" applyAlignment="1">
      <alignment horizontal="center" vertical="center"/>
    </xf>
    <xf numFmtId="0" fontId="25" fillId="0" borderId="44" xfId="47" applyFont="1" applyBorder="1" applyAlignment="1">
      <alignment horizontal="center" vertical="center" wrapText="1"/>
    </xf>
    <xf numFmtId="0" fontId="25" fillId="0" borderId="44" xfId="47" applyFont="1" applyBorder="1" applyAlignment="1">
      <alignment horizontal="center" vertical="center"/>
    </xf>
    <xf numFmtId="0" fontId="25" fillId="0" borderId="43" xfId="47" applyFont="1" applyBorder="1" applyAlignment="1">
      <alignment horizontal="center" vertical="center"/>
    </xf>
    <xf numFmtId="0" fontId="31" fillId="0" borderId="0" xfId="47" applyFont="1" applyAlignment="1">
      <alignment vertical="center"/>
    </xf>
    <xf numFmtId="0" fontId="25" fillId="0" borderId="0" xfId="47" applyFont="1" applyAlignment="1">
      <alignment horizontal="center" vertical="center"/>
    </xf>
    <xf numFmtId="0" fontId="25" fillId="0" borderId="16" xfId="47" applyFont="1" applyBorder="1" applyAlignment="1">
      <alignment horizontal="center" vertical="center"/>
    </xf>
    <xf numFmtId="0" fontId="25" fillId="0" borderId="43" xfId="47" applyFont="1" applyBorder="1" applyAlignment="1">
      <alignment horizontal="center" vertical="center" wrapText="1"/>
    </xf>
    <xf numFmtId="0" fontId="25" fillId="0" borderId="20" xfId="47" applyFont="1" applyBorder="1" applyAlignment="1">
      <alignment horizontal="center" vertical="center"/>
    </xf>
    <xf numFmtId="0" fontId="25" fillId="0" borderId="17" xfId="47" applyFont="1" applyBorder="1" applyAlignment="1">
      <alignment horizontal="center" vertical="center"/>
    </xf>
    <xf numFmtId="0" fontId="25" fillId="0" borderId="20" xfId="47" applyFont="1" applyBorder="1" applyAlignment="1">
      <alignment horizontal="center" vertical="center" wrapText="1"/>
    </xf>
    <xf numFmtId="0" fontId="25" fillId="0" borderId="45" xfId="47" applyFont="1" applyBorder="1" applyAlignment="1">
      <alignment horizontal="center" vertical="center"/>
    </xf>
    <xf numFmtId="0" fontId="25" fillId="0" borderId="37" xfId="47" applyFont="1" applyBorder="1" applyAlignment="1">
      <alignment horizontal="center" vertical="center"/>
    </xf>
    <xf numFmtId="0" fontId="25" fillId="0" borderId="38" xfId="47" applyFont="1" applyBorder="1" applyAlignment="1">
      <alignment horizontal="center" vertical="center"/>
    </xf>
    <xf numFmtId="0" fontId="25" fillId="0" borderId="38" xfId="47" applyFont="1" applyBorder="1" applyAlignment="1">
      <alignment horizontal="center" vertical="center" wrapText="1"/>
    </xf>
    <xf numFmtId="0" fontId="25" fillId="0" borderId="41" xfId="47" applyFont="1" applyBorder="1" applyAlignment="1">
      <alignment horizontal="center" vertical="center" textRotation="255"/>
    </xf>
    <xf numFmtId="0" fontId="25" fillId="0" borderId="44" xfId="47" applyFont="1" applyBorder="1" applyAlignment="1">
      <alignment horizontal="center" vertical="center"/>
    </xf>
    <xf numFmtId="41" fontId="25" fillId="0" borderId="44" xfId="47" applyNumberFormat="1" applyFont="1" applyBorder="1" applyAlignment="1">
      <alignment horizontal="right" vertical="center"/>
    </xf>
    <xf numFmtId="41" fontId="25" fillId="0" borderId="43" xfId="47" applyNumberFormat="1" applyFont="1" applyBorder="1" applyAlignment="1">
      <alignment horizontal="right" vertical="center"/>
    </xf>
    <xf numFmtId="0" fontId="25" fillId="0" borderId="19" xfId="47" applyFont="1" applyBorder="1" applyAlignment="1">
      <alignment horizontal="center" vertical="center" textRotation="255"/>
    </xf>
    <xf numFmtId="0" fontId="25" fillId="0" borderId="20" xfId="47" applyFont="1" applyBorder="1" applyAlignment="1">
      <alignment horizontal="center" vertical="center"/>
    </xf>
    <xf numFmtId="41" fontId="25" fillId="0" borderId="20" xfId="47" applyNumberFormat="1" applyFont="1" applyBorder="1" applyAlignment="1">
      <alignment horizontal="right" vertical="center"/>
    </xf>
    <xf numFmtId="41" fontId="25" fillId="0" borderId="21" xfId="47" applyNumberFormat="1" applyFont="1" applyBorder="1" applyAlignment="1">
      <alignment horizontal="right" vertical="center"/>
    </xf>
    <xf numFmtId="0" fontId="25" fillId="0" borderId="49" xfId="47" applyFont="1" applyBorder="1" applyAlignment="1">
      <alignment horizontal="center" vertical="center"/>
    </xf>
    <xf numFmtId="0" fontId="25" fillId="0" borderId="50" xfId="47" applyFont="1" applyBorder="1" applyAlignment="1">
      <alignment horizontal="center" vertical="center"/>
    </xf>
    <xf numFmtId="41" fontId="25" fillId="0" borderId="50" xfId="47" applyNumberFormat="1" applyFont="1" applyBorder="1" applyAlignment="1">
      <alignment horizontal="right" vertical="center"/>
    </xf>
    <xf numFmtId="41" fontId="25" fillId="0" borderId="51" xfId="47" applyNumberFormat="1" applyFont="1" applyBorder="1" applyAlignment="1">
      <alignment horizontal="right" vertical="center"/>
    </xf>
    <xf numFmtId="0" fontId="25" fillId="0" borderId="0" xfId="47" applyFont="1" applyAlignment="1">
      <alignment horizontal="left" vertical="center"/>
    </xf>
    <xf numFmtId="0" fontId="31" fillId="0" borderId="0" xfId="47" applyFont="1" applyAlignment="1">
      <alignment horizontal="center" vertical="center"/>
    </xf>
    <xf numFmtId="0" fontId="31" fillId="0" borderId="0" xfId="42" applyFont="1" applyAlignment="1">
      <alignment horizontal="left" vertical="center"/>
    </xf>
    <xf numFmtId="0" fontId="71" fillId="0" borderId="0" xfId="48" applyFont="1" applyAlignment="1">
      <alignment vertical="center"/>
    </xf>
    <xf numFmtId="0" fontId="38" fillId="0" borderId="0" xfId="48" applyFont="1" applyAlignment="1">
      <alignment horizontal="right"/>
    </xf>
    <xf numFmtId="0" fontId="26" fillId="0" borderId="41" xfId="48" applyFont="1" applyBorder="1" applyAlignment="1">
      <alignment horizontal="center" vertical="center"/>
    </xf>
    <xf numFmtId="0" fontId="26" fillId="0" borderId="44" xfId="48" applyFont="1" applyBorder="1" applyAlignment="1">
      <alignment horizontal="center" vertical="center"/>
    </xf>
    <xf numFmtId="0" fontId="26" fillId="0" borderId="44"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44" xfId="48" applyFont="1" applyBorder="1" applyAlignment="1">
      <alignment horizontal="center" vertical="center" wrapText="1"/>
    </xf>
    <xf numFmtId="0" fontId="26" fillId="0" borderId="43" xfId="48" applyFont="1" applyBorder="1" applyAlignment="1">
      <alignment horizontal="center" vertical="center"/>
    </xf>
    <xf numFmtId="0" fontId="26" fillId="0" borderId="44" xfId="42" applyFont="1" applyBorder="1" applyAlignment="1">
      <alignment horizontal="center" vertical="center"/>
    </xf>
    <xf numFmtId="0" fontId="26" fillId="0" borderId="17" xfId="42" applyFont="1" applyBorder="1" applyAlignment="1">
      <alignment horizontal="center" vertical="center" wrapText="1"/>
    </xf>
    <xf numFmtId="0" fontId="26" fillId="0" borderId="43" xfId="48" applyFont="1" applyBorder="1" applyAlignment="1">
      <alignment horizontal="center" vertical="center" wrapText="1"/>
    </xf>
    <xf numFmtId="0" fontId="26" fillId="0" borderId="38" xfId="42" applyFont="1" applyBorder="1" applyAlignment="1">
      <alignment horizontal="center" vertical="center" wrapText="1"/>
    </xf>
    <xf numFmtId="0" fontId="30" fillId="0" borderId="41" xfId="48" applyFont="1" applyBorder="1" applyAlignment="1">
      <alignment horizontal="center" vertical="center" textRotation="255"/>
    </xf>
    <xf numFmtId="0" fontId="30" fillId="0" borderId="44" xfId="47" applyFont="1" applyBorder="1" applyAlignment="1">
      <alignment horizontal="center" vertical="center"/>
    </xf>
    <xf numFmtId="41" fontId="25" fillId="0" borderId="44" xfId="48" applyNumberFormat="1" applyFont="1" applyBorder="1" applyAlignment="1">
      <alignment horizontal="right" vertical="center"/>
    </xf>
    <xf numFmtId="41" fontId="25" fillId="0" borderId="43" xfId="48" applyNumberFormat="1" applyFont="1" applyBorder="1" applyAlignment="1">
      <alignment horizontal="right" vertical="center"/>
    </xf>
    <xf numFmtId="0" fontId="30" fillId="0" borderId="19" xfId="48" applyFont="1" applyBorder="1" applyAlignment="1">
      <alignment horizontal="center" vertical="center" textRotation="255"/>
    </xf>
    <xf numFmtId="0" fontId="30" fillId="0" borderId="20" xfId="47" applyFont="1" applyBorder="1" applyAlignment="1">
      <alignment horizontal="center" vertical="center"/>
    </xf>
    <xf numFmtId="41" fontId="25" fillId="0" borderId="20" xfId="48" applyNumberFormat="1" applyFont="1" applyBorder="1" applyAlignment="1">
      <alignment horizontal="right" vertical="center"/>
    </xf>
    <xf numFmtId="41" fontId="25" fillId="0" borderId="21" xfId="48" applyNumberFormat="1" applyFont="1" applyBorder="1" applyAlignment="1">
      <alignment horizontal="right" vertical="center"/>
    </xf>
    <xf numFmtId="0" fontId="30" fillId="0" borderId="49" xfId="48" applyFont="1" applyBorder="1" applyAlignment="1">
      <alignment horizontal="center" vertical="center"/>
    </xf>
    <xf numFmtId="0" fontId="30" fillId="0" borderId="50" xfId="48" applyFont="1" applyBorder="1" applyAlignment="1">
      <alignment horizontal="center" vertical="center"/>
    </xf>
    <xf numFmtId="41" fontId="25" fillId="0" borderId="50" xfId="48" applyNumberFormat="1" applyFont="1" applyBorder="1" applyAlignment="1">
      <alignment horizontal="right" vertical="center"/>
    </xf>
    <xf numFmtId="41" fontId="25" fillId="0" borderId="51" xfId="48" applyNumberFormat="1" applyFont="1" applyBorder="1" applyAlignment="1">
      <alignment horizontal="right" vertical="center"/>
    </xf>
    <xf numFmtId="0" fontId="26" fillId="0" borderId="0" xfId="47" applyFont="1" applyAlignment="1">
      <alignment vertical="center"/>
    </xf>
    <xf numFmtId="0" fontId="26" fillId="0" borderId="0" xfId="48" applyFont="1" applyAlignment="1">
      <alignment vertical="center"/>
    </xf>
    <xf numFmtId="0" fontId="30" fillId="0" borderId="0" xfId="48" applyFont="1" applyAlignment="1">
      <alignment vertical="center"/>
    </xf>
    <xf numFmtId="0" fontId="72" fillId="0" borderId="0" xfId="48" applyFont="1" applyAlignment="1">
      <alignment vertical="center"/>
    </xf>
    <xf numFmtId="0" fontId="73" fillId="0" borderId="0" xfId="48" applyFont="1" applyAlignment="1">
      <alignment vertical="center"/>
    </xf>
    <xf numFmtId="0" fontId="74" fillId="0" borderId="0" xfId="48" applyFont="1" applyAlignment="1">
      <alignment vertical="center"/>
    </xf>
    <xf numFmtId="0" fontId="21" fillId="0" borderId="0" xfId="49" applyFont="1" applyAlignment="1">
      <alignment vertical="center"/>
    </xf>
    <xf numFmtId="0" fontId="24" fillId="0" borderId="0" xfId="49" applyFont="1" applyAlignment="1">
      <alignment horizontal="right"/>
    </xf>
    <xf numFmtId="0" fontId="51" fillId="0" borderId="0" xfId="49" applyFont="1" applyAlignment="1">
      <alignment vertical="center"/>
    </xf>
    <xf numFmtId="0" fontId="25" fillId="0" borderId="41" xfId="49" applyFont="1" applyBorder="1" applyAlignment="1">
      <alignment horizontal="center" vertical="center"/>
    </xf>
    <xf numFmtId="0" fontId="25" fillId="0" borderId="44" xfId="49" applyFont="1" applyBorder="1" applyAlignment="1">
      <alignment horizontal="center" vertical="center"/>
    </xf>
    <xf numFmtId="0" fontId="25" fillId="0" borderId="44" xfId="49" applyFont="1" applyBorder="1" applyAlignment="1">
      <alignment horizontal="center" vertical="center" wrapText="1"/>
    </xf>
    <xf numFmtId="0" fontId="25" fillId="0" borderId="43" xfId="49" applyFont="1" applyBorder="1" applyAlignment="1">
      <alignment horizontal="center" vertical="center"/>
    </xf>
    <xf numFmtId="0" fontId="25" fillId="0" borderId="43" xfId="49" applyFont="1" applyBorder="1" applyAlignment="1">
      <alignment horizontal="center" vertical="center" wrapText="1"/>
    </xf>
    <xf numFmtId="0" fontId="25" fillId="0" borderId="41" xfId="49" applyFont="1" applyBorder="1" applyAlignment="1">
      <alignment vertical="center" textRotation="255"/>
    </xf>
    <xf numFmtId="0" fontId="25" fillId="0" borderId="44" xfId="49" applyFont="1" applyBorder="1" applyAlignment="1">
      <alignment horizontal="center" vertical="center"/>
    </xf>
    <xf numFmtId="41" fontId="25" fillId="0" borderId="44" xfId="49" applyNumberFormat="1" applyFont="1" applyBorder="1" applyAlignment="1">
      <alignment horizontal="right" vertical="center"/>
    </xf>
    <xf numFmtId="41" fontId="25" fillId="0" borderId="43" xfId="49" applyNumberFormat="1" applyFont="1" applyBorder="1" applyAlignment="1">
      <alignment horizontal="right" vertical="center"/>
    </xf>
    <xf numFmtId="0" fontId="25" fillId="0" borderId="19" xfId="49" applyFont="1" applyBorder="1" applyAlignment="1">
      <alignment vertical="center" textRotation="255"/>
    </xf>
    <xf numFmtId="0" fontId="25" fillId="0" borderId="20" xfId="49" applyFont="1" applyBorder="1" applyAlignment="1">
      <alignment horizontal="center" vertical="center"/>
    </xf>
    <xf numFmtId="41" fontId="25" fillId="0" borderId="20" xfId="49" applyNumberFormat="1" applyFont="1" applyBorder="1" applyAlignment="1">
      <alignment horizontal="right" vertical="center"/>
    </xf>
    <xf numFmtId="41" fontId="25" fillId="0" borderId="21" xfId="49" applyNumberFormat="1" applyFont="1" applyBorder="1" applyAlignment="1">
      <alignment horizontal="right" vertical="center"/>
    </xf>
    <xf numFmtId="0" fontId="25" fillId="0" borderId="49" xfId="49" applyFont="1" applyBorder="1" applyAlignment="1">
      <alignment horizontal="center" vertical="center"/>
    </xf>
    <xf numFmtId="0" fontId="25" fillId="0" borderId="50" xfId="49" applyFont="1" applyBorder="1" applyAlignment="1">
      <alignment horizontal="center" vertical="center"/>
    </xf>
    <xf numFmtId="41" fontId="25" fillId="0" borderId="50" xfId="49" applyNumberFormat="1" applyFont="1" applyBorder="1" applyAlignment="1">
      <alignment horizontal="right" vertical="center"/>
    </xf>
    <xf numFmtId="41" fontId="25" fillId="0" borderId="51" xfId="49" applyNumberFormat="1" applyFont="1" applyBorder="1" applyAlignment="1">
      <alignment horizontal="right" vertical="center"/>
    </xf>
    <xf numFmtId="0" fontId="25" fillId="0" borderId="0" xfId="47" applyFont="1" applyAlignment="1">
      <alignment vertical="center"/>
    </xf>
    <xf numFmtId="0" fontId="25" fillId="0" borderId="0" xfId="49" applyFont="1" applyAlignment="1">
      <alignment vertical="center"/>
    </xf>
    <xf numFmtId="0" fontId="21" fillId="0" borderId="0" xfId="42" applyFont="1" applyAlignment="1">
      <alignment vertical="center"/>
    </xf>
    <xf numFmtId="0" fontId="25" fillId="0" borderId="40" xfId="49" applyFont="1" applyBorder="1" applyAlignment="1">
      <alignment horizontal="center" vertical="center"/>
    </xf>
    <xf numFmtId="0" fontId="25" fillId="0" borderId="21" xfId="49" applyFont="1" applyBorder="1" applyAlignment="1">
      <alignment horizontal="center" vertical="center" wrapText="1"/>
    </xf>
    <xf numFmtId="0" fontId="25" fillId="0" borderId="20" xfId="49" applyFont="1" applyBorder="1" applyAlignment="1">
      <alignment horizontal="center" vertical="center"/>
    </xf>
    <xf numFmtId="0" fontId="25" fillId="0" borderId="18" xfId="49" applyFont="1" applyBorder="1" applyAlignment="1">
      <alignment horizontal="center" vertical="center" wrapText="1"/>
    </xf>
    <xf numFmtId="0" fontId="25" fillId="0" borderId="17" xfId="49" applyFont="1" applyBorder="1" applyAlignment="1">
      <alignment horizontal="center" vertical="center"/>
    </xf>
    <xf numFmtId="0" fontId="25" fillId="0" borderId="38" xfId="49" applyFont="1" applyBorder="1" applyAlignment="1">
      <alignment horizontal="center" vertical="center"/>
    </xf>
    <xf numFmtId="0" fontId="25" fillId="0" borderId="39" xfId="49" applyFont="1" applyBorder="1" applyAlignment="1">
      <alignment horizontal="center" vertical="center" wrapText="1"/>
    </xf>
    <xf numFmtId="41" fontId="25" fillId="0" borderId="44" xfId="50" applyNumberFormat="1" applyFont="1" applyBorder="1" applyAlignment="1">
      <alignment horizontal="right" vertical="center"/>
    </xf>
    <xf numFmtId="41" fontId="25" fillId="0" borderId="43" xfId="50" applyNumberFormat="1" applyFont="1" applyBorder="1" applyAlignment="1">
      <alignment horizontal="right" vertical="center"/>
    </xf>
    <xf numFmtId="41" fontId="25" fillId="0" borderId="20" xfId="50" applyNumberFormat="1" applyFont="1" applyBorder="1" applyAlignment="1">
      <alignment horizontal="right" vertical="center"/>
    </xf>
    <xf numFmtId="41" fontId="25" fillId="0" borderId="72" xfId="50" applyNumberFormat="1" applyFont="1" applyBorder="1" applyAlignment="1">
      <alignment horizontal="right" vertical="center"/>
    </xf>
    <xf numFmtId="0" fontId="25" fillId="0" borderId="49" xfId="42" applyFont="1" applyBorder="1" applyAlignment="1">
      <alignment horizontal="center" vertical="center"/>
    </xf>
    <xf numFmtId="41" fontId="25" fillId="0" borderId="50" xfId="42" applyNumberFormat="1" applyFont="1" applyBorder="1" applyAlignment="1">
      <alignment horizontal="right" vertical="center"/>
    </xf>
    <xf numFmtId="41" fontId="25" fillId="0" borderId="51" xfId="42" applyNumberFormat="1" applyFont="1" applyBorder="1" applyAlignment="1">
      <alignment horizontal="right" vertical="center"/>
    </xf>
    <xf numFmtId="0" fontId="25" fillId="0" borderId="0" xfId="50" applyFont="1" applyAlignment="1">
      <alignment vertical="center"/>
    </xf>
    <xf numFmtId="0" fontId="51" fillId="0" borderId="0" xfId="50" applyFont="1" applyAlignment="1">
      <alignment vertical="center"/>
    </xf>
    <xf numFmtId="0" fontId="75" fillId="0" borderId="0" xfId="42" applyFont="1" applyAlignment="1">
      <alignment vertical="center"/>
    </xf>
    <xf numFmtId="0" fontId="30" fillId="0" borderId="23" xfId="42" applyFont="1" applyBorder="1" applyAlignment="1">
      <alignment vertical="center" wrapText="1"/>
    </xf>
    <xf numFmtId="0" fontId="30" fillId="0" borderId="0" xfId="42" applyFont="1" applyAlignment="1">
      <alignment vertical="center" wrapText="1"/>
    </xf>
    <xf numFmtId="0" fontId="33" fillId="0" borderId="0" xfId="42" applyFont="1" applyAlignment="1">
      <alignment horizontal="left"/>
    </xf>
    <xf numFmtId="0" fontId="30" fillId="0" borderId="24" xfId="42" applyFont="1" applyBorder="1" applyAlignment="1">
      <alignment horizontal="center" vertical="center"/>
    </xf>
    <xf numFmtId="0" fontId="30" fillId="0" borderId="25" xfId="42" applyFont="1" applyBorder="1" applyAlignment="1">
      <alignment horizontal="center" vertical="center" wrapText="1"/>
    </xf>
    <xf numFmtId="0" fontId="30" fillId="0" borderId="26" xfId="42" applyFont="1" applyBorder="1" applyAlignment="1">
      <alignment horizontal="center" vertical="center" wrapText="1"/>
    </xf>
    <xf numFmtId="176" fontId="30" fillId="0" borderId="18" xfId="42" applyNumberFormat="1" applyFont="1" applyBorder="1" applyAlignment="1">
      <alignment horizontal="center" vertical="center"/>
    </xf>
    <xf numFmtId="0" fontId="30" fillId="0" borderId="37" xfId="42" applyFont="1" applyBorder="1" applyAlignment="1">
      <alignment horizontal="distributed" vertical="center"/>
    </xf>
    <xf numFmtId="41" fontId="25" fillId="0" borderId="38" xfId="42" applyNumberFormat="1" applyFont="1" applyBorder="1" applyAlignment="1">
      <alignment horizontal="center" vertical="center"/>
    </xf>
    <xf numFmtId="0" fontId="34" fillId="0" borderId="34" xfId="42" applyFont="1" applyBorder="1" applyAlignment="1">
      <alignment horizontal="distributed" vertical="center"/>
    </xf>
    <xf numFmtId="41" fontId="34" fillId="0" borderId="30" xfId="42" applyNumberFormat="1" applyFont="1" applyBorder="1" applyAlignment="1">
      <alignment horizontal="center" vertical="center"/>
    </xf>
    <xf numFmtId="176" fontId="34" fillId="0" borderId="31" xfId="42" quotePrefix="1" applyNumberFormat="1" applyFont="1" applyBorder="1" applyAlignment="1">
      <alignment horizontal="right" vertical="center"/>
    </xf>
    <xf numFmtId="0" fontId="32" fillId="0" borderId="0" xfId="42" applyFont="1" applyAlignment="1">
      <alignment horizontal="center" vertical="center"/>
    </xf>
    <xf numFmtId="38" fontId="32" fillId="0" borderId="0" xfId="42" applyNumberFormat="1" applyFont="1"/>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4" xr:uid="{C3ED5427-2A16-40A6-A757-0863915ACDF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3EC266CB-C650-4729-8DD6-60D6507B03FC}"/>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_【様式】救急関係" xfId="45" xr:uid="{2E7560C1-1689-4FFF-B8EF-B6C5F96DA9DF}"/>
    <cellStyle name="標準_5-4表16完" xfId="46" xr:uid="{36ED635A-A78B-4D18-A209-BAF03407DF99}"/>
    <cellStyle name="標準_5-6表" xfId="47" xr:uid="{D0440BF5-769A-477D-944E-531EC0F10247}"/>
    <cellStyle name="標準_5-7表" xfId="48" xr:uid="{6ABDB567-6869-462C-8E22-D966FAA1AC00}"/>
    <cellStyle name="標準_5-8表" xfId="49" xr:uid="{99303734-3166-4725-A2E5-99929B4D467B}"/>
    <cellStyle name="標準_5-9表" xfId="50" xr:uid="{E2714FC5-8A79-4744-9DC4-5517587C6A0C}"/>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sp macro="" textlink="">
      <xdr:nvSpPr>
        <xdr:cNvPr id="2" name="AutoShape 3">
          <a:extLst>
            <a:ext uri="{FF2B5EF4-FFF2-40B4-BE49-F238E27FC236}">
              <a16:creationId xmlns:a16="http://schemas.microsoft.com/office/drawing/2014/main" id="{8C50AA2E-D1DF-4EBB-A7FE-9DE9197A22E1}"/>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3" name="AutoShape 4">
          <a:extLst>
            <a:ext uri="{FF2B5EF4-FFF2-40B4-BE49-F238E27FC236}">
              <a16:creationId xmlns:a16="http://schemas.microsoft.com/office/drawing/2014/main" id="{D75E7956-1E14-40B1-A9EA-058DAB947B6D}"/>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4" name="AutoShape 5">
          <a:extLst>
            <a:ext uri="{FF2B5EF4-FFF2-40B4-BE49-F238E27FC236}">
              <a16:creationId xmlns:a16="http://schemas.microsoft.com/office/drawing/2014/main" id="{2CC04C4F-DDDD-4565-B1AC-B0D8CDD37208}"/>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 name="AutoShape 6">
          <a:extLst>
            <a:ext uri="{FF2B5EF4-FFF2-40B4-BE49-F238E27FC236}">
              <a16:creationId xmlns:a16="http://schemas.microsoft.com/office/drawing/2014/main" id="{03FEF914-0ADF-4174-B0FC-3C9764A31097}"/>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6" name="AutoShape 9">
          <a:extLst>
            <a:ext uri="{FF2B5EF4-FFF2-40B4-BE49-F238E27FC236}">
              <a16:creationId xmlns:a16="http://schemas.microsoft.com/office/drawing/2014/main" id="{AF449451-A370-4AC8-B9C0-8340BA5FC166}"/>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7" name="AutoShape 10">
          <a:extLst>
            <a:ext uri="{FF2B5EF4-FFF2-40B4-BE49-F238E27FC236}">
              <a16:creationId xmlns:a16="http://schemas.microsoft.com/office/drawing/2014/main" id="{7E4958A5-5111-47EA-A5D2-BC3D3878814C}"/>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 name="AutoShape 11">
          <a:extLst>
            <a:ext uri="{FF2B5EF4-FFF2-40B4-BE49-F238E27FC236}">
              <a16:creationId xmlns:a16="http://schemas.microsoft.com/office/drawing/2014/main" id="{1739A29A-D143-4630-830F-2D57CFBF5CB4}"/>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 name="AutoShape 12">
          <a:extLst>
            <a:ext uri="{FF2B5EF4-FFF2-40B4-BE49-F238E27FC236}">
              <a16:creationId xmlns:a16="http://schemas.microsoft.com/office/drawing/2014/main" id="{7F07B80D-CF16-4628-A34C-E5B1F211BFAA}"/>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10" name="AutoShape 3">
          <a:extLst>
            <a:ext uri="{FF2B5EF4-FFF2-40B4-BE49-F238E27FC236}">
              <a16:creationId xmlns:a16="http://schemas.microsoft.com/office/drawing/2014/main" id="{F3AC4909-5D88-4600-97E0-840D1C6B94B3}"/>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11" name="AutoShape 4">
          <a:extLst>
            <a:ext uri="{FF2B5EF4-FFF2-40B4-BE49-F238E27FC236}">
              <a16:creationId xmlns:a16="http://schemas.microsoft.com/office/drawing/2014/main" id="{65D79522-0FC4-4467-8938-8889665E1732}"/>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2" name="AutoShape 5">
          <a:extLst>
            <a:ext uri="{FF2B5EF4-FFF2-40B4-BE49-F238E27FC236}">
              <a16:creationId xmlns:a16="http://schemas.microsoft.com/office/drawing/2014/main" id="{57E7C9F7-EF58-4A6D-A31D-232EA28F4D51}"/>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3" name="AutoShape 6">
          <a:extLst>
            <a:ext uri="{FF2B5EF4-FFF2-40B4-BE49-F238E27FC236}">
              <a16:creationId xmlns:a16="http://schemas.microsoft.com/office/drawing/2014/main" id="{9009D6FA-9F4E-43AB-BAD9-B3D920621EFE}"/>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14" name="AutoShape 9">
          <a:extLst>
            <a:ext uri="{FF2B5EF4-FFF2-40B4-BE49-F238E27FC236}">
              <a16:creationId xmlns:a16="http://schemas.microsoft.com/office/drawing/2014/main" id="{FD65DA54-CEA7-4132-BB86-AC19A8C688E0}"/>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15" name="AutoShape 10">
          <a:extLst>
            <a:ext uri="{FF2B5EF4-FFF2-40B4-BE49-F238E27FC236}">
              <a16:creationId xmlns:a16="http://schemas.microsoft.com/office/drawing/2014/main" id="{0BAA233E-22E6-43E6-A128-EDACDF3862B3}"/>
            </a:ext>
          </a:extLst>
        </xdr:cNvPr>
        <xdr:cNvSpPr>
          <a:spLocks/>
        </xdr:cNvSpPr>
      </xdr:nvSpPr>
      <xdr:spPr bwMode="auto">
        <a:xfrm>
          <a:off x="371475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 name="AutoShape 11">
          <a:extLst>
            <a:ext uri="{FF2B5EF4-FFF2-40B4-BE49-F238E27FC236}">
              <a16:creationId xmlns:a16="http://schemas.microsoft.com/office/drawing/2014/main" id="{A6A23E6E-D37E-4810-9D19-D16D27BC8496}"/>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7" name="AutoShape 12">
          <a:extLst>
            <a:ext uri="{FF2B5EF4-FFF2-40B4-BE49-F238E27FC236}">
              <a16:creationId xmlns:a16="http://schemas.microsoft.com/office/drawing/2014/main" id="{3B097C3B-7EFD-487D-9D7A-47F65A4EB367}"/>
            </a:ext>
          </a:extLst>
        </xdr:cNvPr>
        <xdr:cNvSpPr>
          <a:spLocks/>
        </xdr:cNvSpPr>
      </xdr:nvSpPr>
      <xdr:spPr bwMode="auto">
        <a:xfrm>
          <a:off x="669607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xdr:nvSpPr>
        <xdr:cNvPr id="2" name="AutoShape 1">
          <a:extLst>
            <a:ext uri="{FF2B5EF4-FFF2-40B4-BE49-F238E27FC236}">
              <a16:creationId xmlns:a16="http://schemas.microsoft.com/office/drawing/2014/main" id="{44B2AACE-E2BD-4432-A68C-90B411DFFD92}"/>
            </a:ext>
          </a:extLst>
        </xdr:cNvPr>
        <xdr:cNvSpPr>
          <a:spLocks/>
        </xdr:cNvSpPr>
      </xdr:nvSpPr>
      <xdr:spPr bwMode="auto">
        <a:xfrm>
          <a:off x="39052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3" name="AutoShape 2">
          <a:extLst>
            <a:ext uri="{FF2B5EF4-FFF2-40B4-BE49-F238E27FC236}">
              <a16:creationId xmlns:a16="http://schemas.microsoft.com/office/drawing/2014/main" id="{3D55DBE0-C103-415A-8067-F2844AD7839F}"/>
            </a:ext>
          </a:extLst>
        </xdr:cNvPr>
        <xdr:cNvSpPr>
          <a:spLocks/>
        </xdr:cNvSpPr>
      </xdr:nvSpPr>
      <xdr:spPr bwMode="auto">
        <a:xfrm>
          <a:off x="39052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4" name="AutoShape 3">
          <a:extLst>
            <a:ext uri="{FF2B5EF4-FFF2-40B4-BE49-F238E27FC236}">
              <a16:creationId xmlns:a16="http://schemas.microsoft.com/office/drawing/2014/main" id="{862CB596-95D3-406E-B5BC-9E555A9586CB}"/>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5" name="AutoShape 4">
          <a:extLst>
            <a:ext uri="{FF2B5EF4-FFF2-40B4-BE49-F238E27FC236}">
              <a16:creationId xmlns:a16="http://schemas.microsoft.com/office/drawing/2014/main" id="{4EB8DC3D-0E09-4C4E-9E70-8D55A7E7259F}"/>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6" name="AutoShape 5">
          <a:extLst>
            <a:ext uri="{FF2B5EF4-FFF2-40B4-BE49-F238E27FC236}">
              <a16:creationId xmlns:a16="http://schemas.microsoft.com/office/drawing/2014/main" id="{02B004F9-6A6B-4693-98F2-09125CF7535C}"/>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7" name="AutoShape 1">
          <a:extLst>
            <a:ext uri="{FF2B5EF4-FFF2-40B4-BE49-F238E27FC236}">
              <a16:creationId xmlns:a16="http://schemas.microsoft.com/office/drawing/2014/main" id="{278CF85C-DF5F-4A76-A9EC-7BC0CF169E00}"/>
            </a:ext>
          </a:extLst>
        </xdr:cNvPr>
        <xdr:cNvSpPr>
          <a:spLocks/>
        </xdr:cNvSpPr>
      </xdr:nvSpPr>
      <xdr:spPr bwMode="auto">
        <a:xfrm>
          <a:off x="39052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8" name="AutoShape 2">
          <a:extLst>
            <a:ext uri="{FF2B5EF4-FFF2-40B4-BE49-F238E27FC236}">
              <a16:creationId xmlns:a16="http://schemas.microsoft.com/office/drawing/2014/main" id="{9B0EC2BD-B443-4D7F-ABD0-0FD8F558F3DB}"/>
            </a:ext>
          </a:extLst>
        </xdr:cNvPr>
        <xdr:cNvSpPr>
          <a:spLocks/>
        </xdr:cNvSpPr>
      </xdr:nvSpPr>
      <xdr:spPr bwMode="auto">
        <a:xfrm>
          <a:off x="390525"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9" name="AutoShape 3">
          <a:extLst>
            <a:ext uri="{FF2B5EF4-FFF2-40B4-BE49-F238E27FC236}">
              <a16:creationId xmlns:a16="http://schemas.microsoft.com/office/drawing/2014/main" id="{A3508AA4-A70E-4EDE-8DD9-BB107AE55ED5}"/>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10" name="AutoShape 4">
          <a:extLst>
            <a:ext uri="{FF2B5EF4-FFF2-40B4-BE49-F238E27FC236}">
              <a16:creationId xmlns:a16="http://schemas.microsoft.com/office/drawing/2014/main" id="{26602F61-D764-476B-BDC9-5B6D9D55F090}"/>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11" name="AutoShape 5">
          <a:extLst>
            <a:ext uri="{FF2B5EF4-FFF2-40B4-BE49-F238E27FC236}">
              <a16:creationId xmlns:a16="http://schemas.microsoft.com/office/drawing/2014/main" id="{673422B3-E4F3-4C6A-A264-96FB70DAFE4E}"/>
            </a:ext>
          </a:extLst>
        </xdr:cNvPr>
        <xdr:cNvSpPr>
          <a:spLocks/>
        </xdr:cNvSpPr>
      </xdr:nvSpPr>
      <xdr:spPr bwMode="auto">
        <a:xfrm>
          <a:off x="390525" y="3752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19642</xdr:colOff>
      <xdr:row>16</xdr:row>
      <xdr:rowOff>31432</xdr:rowOff>
    </xdr:from>
    <xdr:to>
      <xdr:col>2</xdr:col>
      <xdr:colOff>91483</xdr:colOff>
      <xdr:row>17</xdr:row>
      <xdr:rowOff>124143</xdr:rowOff>
    </xdr:to>
    <xdr:sp macro="" textlink="">
      <xdr:nvSpPr>
        <xdr:cNvPr id="2" name="AutoShape 12">
          <a:extLst>
            <a:ext uri="{FF2B5EF4-FFF2-40B4-BE49-F238E27FC236}">
              <a16:creationId xmlns:a16="http://schemas.microsoft.com/office/drawing/2014/main" id="{683066EE-820F-478F-A27D-FF7AA491EE25}"/>
            </a:ext>
          </a:extLst>
        </xdr:cNvPr>
        <xdr:cNvSpPr>
          <a:spLocks/>
        </xdr:cNvSpPr>
      </xdr:nvSpPr>
      <xdr:spPr bwMode="auto">
        <a:xfrm>
          <a:off x="1286467" y="2879407"/>
          <a:ext cx="71841" cy="235586"/>
        </a:xfrm>
        <a:prstGeom prst="leftBrace">
          <a:avLst>
            <a:gd name="adj1" fmla="val 180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39688</xdr:colOff>
      <xdr:row>2</xdr:row>
      <xdr:rowOff>15875</xdr:rowOff>
    </xdr:from>
    <xdr:to>
      <xdr:col>3</xdr:col>
      <xdr:colOff>920750</xdr:colOff>
      <xdr:row>3</xdr:row>
      <xdr:rowOff>158749</xdr:rowOff>
    </xdr:to>
    <xdr:sp macro="" textlink="">
      <xdr:nvSpPr>
        <xdr:cNvPr id="2" name="Line 2">
          <a:extLst>
            <a:ext uri="{FF2B5EF4-FFF2-40B4-BE49-F238E27FC236}">
              <a16:creationId xmlns:a16="http://schemas.microsoft.com/office/drawing/2014/main" id="{B19F81EE-605B-4C8C-A753-62D5C4C3095A}"/>
            </a:ext>
          </a:extLst>
        </xdr:cNvPr>
        <xdr:cNvSpPr>
          <a:spLocks noChangeShapeType="1"/>
        </xdr:cNvSpPr>
      </xdr:nvSpPr>
      <xdr:spPr bwMode="auto">
        <a:xfrm>
          <a:off x="39688" y="358775"/>
          <a:ext cx="3043237" cy="2762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0</xdr:col>
      <xdr:colOff>39688</xdr:colOff>
      <xdr:row>2</xdr:row>
      <xdr:rowOff>15875</xdr:rowOff>
    </xdr:from>
    <xdr:to>
      <xdr:col>3</xdr:col>
      <xdr:colOff>920750</xdr:colOff>
      <xdr:row>3</xdr:row>
      <xdr:rowOff>158749</xdr:rowOff>
    </xdr:to>
    <xdr:sp macro="" textlink="">
      <xdr:nvSpPr>
        <xdr:cNvPr id="3" name="Line 2">
          <a:extLst>
            <a:ext uri="{FF2B5EF4-FFF2-40B4-BE49-F238E27FC236}">
              <a16:creationId xmlns:a16="http://schemas.microsoft.com/office/drawing/2014/main" id="{A265BD32-17A5-4D23-A097-A63C3C734D3F}"/>
            </a:ext>
          </a:extLst>
        </xdr:cNvPr>
        <xdr:cNvSpPr>
          <a:spLocks noChangeShapeType="1"/>
        </xdr:cNvSpPr>
      </xdr:nvSpPr>
      <xdr:spPr bwMode="auto">
        <a:xfrm>
          <a:off x="39688" y="358775"/>
          <a:ext cx="3043237" cy="2762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7E4F50F0-6D87-4C24-BE1C-7B2C083EB38A}"/>
            </a:ext>
          </a:extLst>
        </xdr:cNvPr>
        <xdr:cNvSpPr>
          <a:spLocks/>
        </xdr:cNvSpPr>
      </xdr:nvSpPr>
      <xdr:spPr bwMode="auto">
        <a:xfrm>
          <a:off x="70866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 name="AutoShape 2">
          <a:extLst>
            <a:ext uri="{FF2B5EF4-FFF2-40B4-BE49-F238E27FC236}">
              <a16:creationId xmlns:a16="http://schemas.microsoft.com/office/drawing/2014/main" id="{B6178DBB-1362-428F-A97D-17359A3D004E}"/>
            </a:ext>
          </a:extLst>
        </xdr:cNvPr>
        <xdr:cNvSpPr>
          <a:spLocks/>
        </xdr:cNvSpPr>
      </xdr:nvSpPr>
      <xdr:spPr bwMode="auto">
        <a:xfrm>
          <a:off x="70866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xdr:row>
      <xdr:rowOff>0</xdr:rowOff>
    </xdr:from>
    <xdr:to>
      <xdr:col>2</xdr:col>
      <xdr:colOff>0</xdr:colOff>
      <xdr:row>4</xdr:row>
      <xdr:rowOff>0</xdr:rowOff>
    </xdr:to>
    <xdr:sp macro="" textlink="">
      <xdr:nvSpPr>
        <xdr:cNvPr id="4" name="AutoShape 3">
          <a:extLst>
            <a:ext uri="{FF2B5EF4-FFF2-40B4-BE49-F238E27FC236}">
              <a16:creationId xmlns:a16="http://schemas.microsoft.com/office/drawing/2014/main" id="{946ABDD2-CD6A-4693-9EAC-B087BAC5FB2F}"/>
            </a:ext>
          </a:extLst>
        </xdr:cNvPr>
        <xdr:cNvSpPr>
          <a:spLocks/>
        </xdr:cNvSpPr>
      </xdr:nvSpPr>
      <xdr:spPr bwMode="auto">
        <a:xfrm>
          <a:off x="1181100" y="7143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xdr:row>
      <xdr:rowOff>0</xdr:rowOff>
    </xdr:from>
    <xdr:to>
      <xdr:col>2</xdr:col>
      <xdr:colOff>0</xdr:colOff>
      <xdr:row>4</xdr:row>
      <xdr:rowOff>0</xdr:rowOff>
    </xdr:to>
    <xdr:sp macro="" textlink="">
      <xdr:nvSpPr>
        <xdr:cNvPr id="5" name="AutoShape 3">
          <a:extLst>
            <a:ext uri="{FF2B5EF4-FFF2-40B4-BE49-F238E27FC236}">
              <a16:creationId xmlns:a16="http://schemas.microsoft.com/office/drawing/2014/main" id="{CC601CBF-E256-4BC1-A2BD-CE03E50319B1}"/>
            </a:ext>
          </a:extLst>
        </xdr:cNvPr>
        <xdr:cNvSpPr>
          <a:spLocks/>
        </xdr:cNvSpPr>
      </xdr:nvSpPr>
      <xdr:spPr bwMode="auto">
        <a:xfrm>
          <a:off x="1181100" y="7143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 name="AutoShape 1">
          <a:extLst>
            <a:ext uri="{FF2B5EF4-FFF2-40B4-BE49-F238E27FC236}">
              <a16:creationId xmlns:a16="http://schemas.microsoft.com/office/drawing/2014/main" id="{176D988C-8E08-4AC5-B3E2-B2993479F042}"/>
            </a:ext>
          </a:extLst>
        </xdr:cNvPr>
        <xdr:cNvSpPr>
          <a:spLocks/>
        </xdr:cNvSpPr>
      </xdr:nvSpPr>
      <xdr:spPr bwMode="auto">
        <a:xfrm>
          <a:off x="70866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 name="AutoShape 2">
          <a:extLst>
            <a:ext uri="{FF2B5EF4-FFF2-40B4-BE49-F238E27FC236}">
              <a16:creationId xmlns:a16="http://schemas.microsoft.com/office/drawing/2014/main" id="{FF3F5226-7837-4BE4-8620-601121E18450}"/>
            </a:ext>
          </a:extLst>
        </xdr:cNvPr>
        <xdr:cNvSpPr>
          <a:spLocks/>
        </xdr:cNvSpPr>
      </xdr:nvSpPr>
      <xdr:spPr bwMode="auto">
        <a:xfrm>
          <a:off x="70866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xdr:row>
      <xdr:rowOff>0</xdr:rowOff>
    </xdr:from>
    <xdr:to>
      <xdr:col>2</xdr:col>
      <xdr:colOff>0</xdr:colOff>
      <xdr:row>4</xdr:row>
      <xdr:rowOff>0</xdr:rowOff>
    </xdr:to>
    <xdr:sp macro="" textlink="">
      <xdr:nvSpPr>
        <xdr:cNvPr id="8" name="AutoShape 3">
          <a:extLst>
            <a:ext uri="{FF2B5EF4-FFF2-40B4-BE49-F238E27FC236}">
              <a16:creationId xmlns:a16="http://schemas.microsoft.com/office/drawing/2014/main" id="{9FDA904C-E5F3-4B3F-9905-34D971081FF0}"/>
            </a:ext>
          </a:extLst>
        </xdr:cNvPr>
        <xdr:cNvSpPr>
          <a:spLocks/>
        </xdr:cNvSpPr>
      </xdr:nvSpPr>
      <xdr:spPr bwMode="auto">
        <a:xfrm>
          <a:off x="1181100" y="7143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xdr:row>
      <xdr:rowOff>0</xdr:rowOff>
    </xdr:from>
    <xdr:to>
      <xdr:col>2</xdr:col>
      <xdr:colOff>0</xdr:colOff>
      <xdr:row>4</xdr:row>
      <xdr:rowOff>0</xdr:rowOff>
    </xdr:to>
    <xdr:sp macro="" textlink="">
      <xdr:nvSpPr>
        <xdr:cNvPr id="9" name="AutoShape 3">
          <a:extLst>
            <a:ext uri="{FF2B5EF4-FFF2-40B4-BE49-F238E27FC236}">
              <a16:creationId xmlns:a16="http://schemas.microsoft.com/office/drawing/2014/main" id="{71FAD72F-42FF-4C56-A310-FD0FCA06359E}"/>
            </a:ext>
          </a:extLst>
        </xdr:cNvPr>
        <xdr:cNvSpPr>
          <a:spLocks/>
        </xdr:cNvSpPr>
      </xdr:nvSpPr>
      <xdr:spPr bwMode="auto">
        <a:xfrm>
          <a:off x="1181100" y="7143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143608</xdr:colOff>
      <xdr:row>0</xdr:row>
      <xdr:rowOff>0</xdr:rowOff>
    </xdr:from>
    <xdr:ext cx="4360008" cy="238369"/>
    <xdr:sp macro="" textlink="">
      <xdr:nvSpPr>
        <xdr:cNvPr id="2" name="テキスト ボックス 1">
          <a:extLst>
            <a:ext uri="{FF2B5EF4-FFF2-40B4-BE49-F238E27FC236}">
              <a16:creationId xmlns:a16="http://schemas.microsoft.com/office/drawing/2014/main" id="{A9313B29-2F44-4DAA-B5FA-A6FC984200E8}"/>
            </a:ext>
          </a:extLst>
        </xdr:cNvPr>
        <xdr:cNvSpPr txBox="1"/>
      </xdr:nvSpPr>
      <xdr:spPr>
        <a:xfrm>
          <a:off x="2181958" y="0"/>
          <a:ext cx="4360008" cy="238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latin typeface="MS PGothic" charset="-128"/>
            <a:ea typeface="MS PGothic" charset="-128"/>
            <a:cs typeface="MS PGothic"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3</xdr:col>
      <xdr:colOff>4053</xdr:colOff>
      <xdr:row>9</xdr:row>
      <xdr:rowOff>149968</xdr:rowOff>
    </xdr:to>
    <xdr:cxnSp macro="">
      <xdr:nvCxnSpPr>
        <xdr:cNvPr id="2" name="直線コネクタ 1">
          <a:extLst>
            <a:ext uri="{FF2B5EF4-FFF2-40B4-BE49-F238E27FC236}">
              <a16:creationId xmlns:a16="http://schemas.microsoft.com/office/drawing/2014/main" id="{35626164-03E7-466F-BEC7-EB962EB24919}"/>
            </a:ext>
          </a:extLst>
        </xdr:cNvPr>
        <xdr:cNvCxnSpPr/>
      </xdr:nvCxnSpPr>
      <xdr:spPr>
        <a:xfrm>
          <a:off x="9525" y="1019175"/>
          <a:ext cx="966078" cy="435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xdr:nvSpPr>
        <xdr:cNvPr id="2" name="AutoShape 1">
          <a:extLst>
            <a:ext uri="{FF2B5EF4-FFF2-40B4-BE49-F238E27FC236}">
              <a16:creationId xmlns:a16="http://schemas.microsoft.com/office/drawing/2014/main" id="{2D224862-F0E8-4D92-94A3-C98EC8B17575}"/>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3" name="AutoShape 2">
          <a:extLst>
            <a:ext uri="{FF2B5EF4-FFF2-40B4-BE49-F238E27FC236}">
              <a16:creationId xmlns:a16="http://schemas.microsoft.com/office/drawing/2014/main" id="{7A7BE4EB-3F4F-41AF-996D-A21E172A0BCF}"/>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4" name="AutoShape 3">
          <a:extLst>
            <a:ext uri="{FF2B5EF4-FFF2-40B4-BE49-F238E27FC236}">
              <a16:creationId xmlns:a16="http://schemas.microsoft.com/office/drawing/2014/main" id="{7D59F4DF-A0FA-4B64-A8D8-D3060B58185E}"/>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5" name="AutoShape 4">
          <a:extLst>
            <a:ext uri="{FF2B5EF4-FFF2-40B4-BE49-F238E27FC236}">
              <a16:creationId xmlns:a16="http://schemas.microsoft.com/office/drawing/2014/main" id="{2FD1540F-7459-49B3-BF66-4BC7A9F5F093}"/>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6" name="AutoShape 5">
          <a:extLst>
            <a:ext uri="{FF2B5EF4-FFF2-40B4-BE49-F238E27FC236}">
              <a16:creationId xmlns:a16="http://schemas.microsoft.com/office/drawing/2014/main" id="{DB705FA3-86BA-4239-BE4E-49ABEDD9D1F1}"/>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7" name="AutoShape 1">
          <a:extLst>
            <a:ext uri="{FF2B5EF4-FFF2-40B4-BE49-F238E27FC236}">
              <a16:creationId xmlns:a16="http://schemas.microsoft.com/office/drawing/2014/main" id="{028A5CD6-CE54-4124-9225-3FB15F2BBC19}"/>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8" name="AutoShape 2">
          <a:extLst>
            <a:ext uri="{FF2B5EF4-FFF2-40B4-BE49-F238E27FC236}">
              <a16:creationId xmlns:a16="http://schemas.microsoft.com/office/drawing/2014/main" id="{C8BF46C1-A95C-4C44-98E1-AB078E453875}"/>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9" name="AutoShape 3">
          <a:extLst>
            <a:ext uri="{FF2B5EF4-FFF2-40B4-BE49-F238E27FC236}">
              <a16:creationId xmlns:a16="http://schemas.microsoft.com/office/drawing/2014/main" id="{D218AA20-D091-485F-AFB7-9136E2A275BE}"/>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10" name="AutoShape 4">
          <a:extLst>
            <a:ext uri="{FF2B5EF4-FFF2-40B4-BE49-F238E27FC236}">
              <a16:creationId xmlns:a16="http://schemas.microsoft.com/office/drawing/2014/main" id="{10711D9A-C1F3-4E27-8EFA-B8827E6FFB0C}"/>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11" name="AutoShape 5">
          <a:extLst>
            <a:ext uri="{FF2B5EF4-FFF2-40B4-BE49-F238E27FC236}">
              <a16:creationId xmlns:a16="http://schemas.microsoft.com/office/drawing/2014/main" id="{C928E7C4-A6C2-49B9-8B54-41468E2B5155}"/>
            </a:ext>
          </a:extLst>
        </xdr:cNvPr>
        <xdr:cNvSpPr>
          <a:spLocks/>
        </xdr:cNvSpPr>
      </xdr:nvSpPr>
      <xdr:spPr bwMode="auto">
        <a:xfrm>
          <a:off x="381000" y="17335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AutoShape 1">
          <a:extLst>
            <a:ext uri="{FF2B5EF4-FFF2-40B4-BE49-F238E27FC236}">
              <a16:creationId xmlns:a16="http://schemas.microsoft.com/office/drawing/2014/main" id="{0B08E01D-3AB6-4E4C-852F-58D2CA4608A9}"/>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 name="AutoShape 2">
          <a:extLst>
            <a:ext uri="{FF2B5EF4-FFF2-40B4-BE49-F238E27FC236}">
              <a16:creationId xmlns:a16="http://schemas.microsoft.com/office/drawing/2014/main" id="{22721B45-DCEA-4037-90CD-7EB309D34D16}"/>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4" name="AutoShape 3">
          <a:extLst>
            <a:ext uri="{FF2B5EF4-FFF2-40B4-BE49-F238E27FC236}">
              <a16:creationId xmlns:a16="http://schemas.microsoft.com/office/drawing/2014/main" id="{E4987DC2-6425-47E5-9EBA-3C6BB23AB80E}"/>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5" name="AutoShape 4">
          <a:extLst>
            <a:ext uri="{FF2B5EF4-FFF2-40B4-BE49-F238E27FC236}">
              <a16:creationId xmlns:a16="http://schemas.microsoft.com/office/drawing/2014/main" id="{DD434738-C6E4-4C9F-8221-65257509D80C}"/>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6" name="AutoShape 5">
          <a:extLst>
            <a:ext uri="{FF2B5EF4-FFF2-40B4-BE49-F238E27FC236}">
              <a16:creationId xmlns:a16="http://schemas.microsoft.com/office/drawing/2014/main" id="{08C0951E-4AC9-4B78-AAC8-B0ABC1322D9D}"/>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7" name="AutoShape 1">
          <a:extLst>
            <a:ext uri="{FF2B5EF4-FFF2-40B4-BE49-F238E27FC236}">
              <a16:creationId xmlns:a16="http://schemas.microsoft.com/office/drawing/2014/main" id="{78FBD9D4-0E4E-467D-8495-0449F3462EC1}"/>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8" name="AutoShape 2">
          <a:extLst>
            <a:ext uri="{FF2B5EF4-FFF2-40B4-BE49-F238E27FC236}">
              <a16:creationId xmlns:a16="http://schemas.microsoft.com/office/drawing/2014/main" id="{9432B0B1-A9C6-492B-8BB2-FD88456B3FEF}"/>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9" name="AutoShape 3">
          <a:extLst>
            <a:ext uri="{FF2B5EF4-FFF2-40B4-BE49-F238E27FC236}">
              <a16:creationId xmlns:a16="http://schemas.microsoft.com/office/drawing/2014/main" id="{C8607A1B-5975-440C-ABB8-7862AF302816}"/>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10" name="AutoShape 4">
          <a:extLst>
            <a:ext uri="{FF2B5EF4-FFF2-40B4-BE49-F238E27FC236}">
              <a16:creationId xmlns:a16="http://schemas.microsoft.com/office/drawing/2014/main" id="{A730D537-9313-49CB-8A67-53D1AD1E1DFE}"/>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11" name="AutoShape 5">
          <a:extLst>
            <a:ext uri="{FF2B5EF4-FFF2-40B4-BE49-F238E27FC236}">
              <a16:creationId xmlns:a16="http://schemas.microsoft.com/office/drawing/2014/main" id="{669E31B7-38C8-48A1-ABCF-1199C5C3D3B8}"/>
            </a:ext>
          </a:extLst>
        </xdr:cNvPr>
        <xdr:cNvSpPr>
          <a:spLocks/>
        </xdr:cNvSpPr>
      </xdr:nvSpPr>
      <xdr:spPr bwMode="auto">
        <a:xfrm>
          <a:off x="381000" y="36766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xdr:nvSpPr>
        <xdr:cNvPr id="2" name="AutoShape 1">
          <a:extLst>
            <a:ext uri="{FF2B5EF4-FFF2-40B4-BE49-F238E27FC236}">
              <a16:creationId xmlns:a16="http://schemas.microsoft.com/office/drawing/2014/main" id="{C116D524-119A-448D-92A1-A0F998C2BBAA}"/>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3" name="AutoShape 2">
          <a:extLst>
            <a:ext uri="{FF2B5EF4-FFF2-40B4-BE49-F238E27FC236}">
              <a16:creationId xmlns:a16="http://schemas.microsoft.com/office/drawing/2014/main" id="{8977FE0C-23F2-409E-9108-95EFAF3F5E31}"/>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4" name="AutoShape 3">
          <a:extLst>
            <a:ext uri="{FF2B5EF4-FFF2-40B4-BE49-F238E27FC236}">
              <a16:creationId xmlns:a16="http://schemas.microsoft.com/office/drawing/2014/main" id="{1FCB17D3-0B71-4E5A-9505-FB0AE62277EA}"/>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5" name="AutoShape 4">
          <a:extLst>
            <a:ext uri="{FF2B5EF4-FFF2-40B4-BE49-F238E27FC236}">
              <a16:creationId xmlns:a16="http://schemas.microsoft.com/office/drawing/2014/main" id="{2C2000C1-9664-4204-BF08-9717A6325250}"/>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6" name="AutoShape 5">
          <a:extLst>
            <a:ext uri="{FF2B5EF4-FFF2-40B4-BE49-F238E27FC236}">
              <a16:creationId xmlns:a16="http://schemas.microsoft.com/office/drawing/2014/main" id="{9241FC1F-19A2-41D0-AC2A-977B81D24935}"/>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7" name="AutoShape 1">
          <a:extLst>
            <a:ext uri="{FF2B5EF4-FFF2-40B4-BE49-F238E27FC236}">
              <a16:creationId xmlns:a16="http://schemas.microsoft.com/office/drawing/2014/main" id="{D2457115-970C-4D36-A8D1-2111CDE83469}"/>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xdr:col>
      <xdr:colOff>0</xdr:colOff>
      <xdr:row>1</xdr:row>
      <xdr:rowOff>0</xdr:rowOff>
    </xdr:to>
    <xdr:sp macro="" textlink="">
      <xdr:nvSpPr>
        <xdr:cNvPr id="8" name="AutoShape 2">
          <a:extLst>
            <a:ext uri="{FF2B5EF4-FFF2-40B4-BE49-F238E27FC236}">
              <a16:creationId xmlns:a16="http://schemas.microsoft.com/office/drawing/2014/main" id="{4CDE63E1-06EE-4787-AE30-A47DE2F945DC}"/>
            </a:ext>
          </a:extLst>
        </xdr:cNvPr>
        <xdr:cNvSpPr>
          <a:spLocks/>
        </xdr:cNvSpPr>
      </xdr:nvSpPr>
      <xdr:spPr bwMode="auto">
        <a:xfrm>
          <a:off x="381000" y="1905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9" name="AutoShape 3">
          <a:extLst>
            <a:ext uri="{FF2B5EF4-FFF2-40B4-BE49-F238E27FC236}">
              <a16:creationId xmlns:a16="http://schemas.microsoft.com/office/drawing/2014/main" id="{F153E202-C83F-45D8-92E4-3E733D00AE67}"/>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10" name="AutoShape 4">
          <a:extLst>
            <a:ext uri="{FF2B5EF4-FFF2-40B4-BE49-F238E27FC236}">
              <a16:creationId xmlns:a16="http://schemas.microsoft.com/office/drawing/2014/main" id="{262870EC-E606-457B-8EB9-AE92CF58D562}"/>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11" name="AutoShape 5">
          <a:extLst>
            <a:ext uri="{FF2B5EF4-FFF2-40B4-BE49-F238E27FC236}">
              <a16:creationId xmlns:a16="http://schemas.microsoft.com/office/drawing/2014/main" id="{E7C61D96-A6C7-40E7-B04F-9B77E4D31266}"/>
            </a:ext>
          </a:extLst>
        </xdr:cNvPr>
        <xdr:cNvSpPr>
          <a:spLocks/>
        </xdr:cNvSpPr>
      </xdr:nvSpPr>
      <xdr:spPr bwMode="auto">
        <a:xfrm>
          <a:off x="381000" y="37909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showGridLines="0" tabSelected="1" zoomScaleNormal="100" workbookViewId="0"/>
  </sheetViews>
  <sheetFormatPr defaultColWidth="8.875" defaultRowHeight="18.75"/>
  <cols>
    <col min="1" max="1" width="10.375" style="13" customWidth="1"/>
    <col min="2" max="12" width="6.625" style="13" customWidth="1"/>
    <col min="13" max="16384" width="8.875" style="13"/>
  </cols>
  <sheetData>
    <row r="1" spans="1:12" ht="17.45" customHeight="1">
      <c r="A1" s="15" t="s">
        <v>18</v>
      </c>
    </row>
    <row r="2" spans="1:12" ht="15" customHeight="1">
      <c r="A2" s="15"/>
    </row>
    <row r="3" spans="1:12" s="2" customFormat="1" ht="15" customHeight="1" thickBot="1">
      <c r="A3" s="1" t="s">
        <v>17</v>
      </c>
    </row>
    <row r="4" spans="1:12" s="3" customFormat="1" ht="47.1" customHeight="1">
      <c r="A4" s="46"/>
      <c r="B4" s="48" t="s">
        <v>0</v>
      </c>
      <c r="C4" s="50" t="s">
        <v>1</v>
      </c>
      <c r="D4" s="52" t="s">
        <v>19</v>
      </c>
      <c r="E4" s="52" t="s">
        <v>20</v>
      </c>
      <c r="F4" s="54" t="s">
        <v>4</v>
      </c>
      <c r="G4" s="35" t="s">
        <v>3</v>
      </c>
      <c r="H4" s="35" t="s">
        <v>21</v>
      </c>
      <c r="I4" s="56" t="s">
        <v>22</v>
      </c>
      <c r="J4" s="35" t="s">
        <v>23</v>
      </c>
      <c r="K4" s="39" t="s">
        <v>13</v>
      </c>
      <c r="L4" s="44" t="s">
        <v>24</v>
      </c>
    </row>
    <row r="5" spans="1:12" s="3" customFormat="1" ht="47.1" customHeight="1" thickBot="1">
      <c r="A5" s="47"/>
      <c r="B5" s="49"/>
      <c r="C5" s="51"/>
      <c r="D5" s="53"/>
      <c r="E5" s="53"/>
      <c r="F5" s="55"/>
      <c r="G5" s="36"/>
      <c r="H5" s="36"/>
      <c r="I5" s="36"/>
      <c r="J5" s="36"/>
      <c r="K5" s="40"/>
      <c r="L5" s="45"/>
    </row>
    <row r="6" spans="1:12" s="4" customFormat="1" ht="11.25">
      <c r="A6" s="26" t="s">
        <v>5</v>
      </c>
      <c r="B6" s="27">
        <f>SUM(B7:B13)</f>
        <v>2994</v>
      </c>
      <c r="C6" s="28">
        <f>SUM(C7:C13)</f>
        <v>19</v>
      </c>
      <c r="D6" s="28">
        <f>SUM(D7:D13)</f>
        <v>38</v>
      </c>
      <c r="E6" s="28">
        <f t="shared" ref="E6:L6" si="0">SUM(E7:E13)</f>
        <v>18</v>
      </c>
      <c r="F6" s="28">
        <f t="shared" si="0"/>
        <v>65</v>
      </c>
      <c r="G6" s="28">
        <f t="shared" si="0"/>
        <v>13</v>
      </c>
      <c r="H6" s="28">
        <f t="shared" si="0"/>
        <v>14</v>
      </c>
      <c r="I6" s="28">
        <f t="shared" si="0"/>
        <v>893</v>
      </c>
      <c r="J6" s="29">
        <f t="shared" si="0"/>
        <v>883</v>
      </c>
      <c r="K6" s="28">
        <f t="shared" si="0"/>
        <v>156</v>
      </c>
      <c r="L6" s="30">
        <f t="shared" si="0"/>
        <v>4</v>
      </c>
    </row>
    <row r="7" spans="1:12" s="4" customFormat="1" ht="11.25">
      <c r="A7" s="5" t="s">
        <v>6</v>
      </c>
      <c r="B7" s="6">
        <v>343</v>
      </c>
      <c r="C7" s="6">
        <v>2</v>
      </c>
      <c r="D7" s="6">
        <v>7</v>
      </c>
      <c r="E7" s="6">
        <v>2</v>
      </c>
      <c r="F7" s="6">
        <v>13</v>
      </c>
      <c r="G7" s="6">
        <v>2</v>
      </c>
      <c r="H7" s="6">
        <v>4</v>
      </c>
      <c r="I7" s="6">
        <v>87</v>
      </c>
      <c r="J7" s="6">
        <v>111</v>
      </c>
      <c r="K7" s="6">
        <v>21</v>
      </c>
      <c r="L7" s="16">
        <v>0</v>
      </c>
    </row>
    <row r="8" spans="1:12" s="4" customFormat="1" ht="11.25">
      <c r="A8" s="7" t="s">
        <v>7</v>
      </c>
      <c r="B8" s="8">
        <v>516</v>
      </c>
      <c r="C8" s="8">
        <v>6</v>
      </c>
      <c r="D8" s="8">
        <v>5</v>
      </c>
      <c r="E8" s="8">
        <v>5</v>
      </c>
      <c r="F8" s="8">
        <v>16</v>
      </c>
      <c r="G8" s="8">
        <v>1</v>
      </c>
      <c r="H8" s="8">
        <v>1</v>
      </c>
      <c r="I8" s="8">
        <v>137</v>
      </c>
      <c r="J8" s="8">
        <v>149</v>
      </c>
      <c r="K8" s="19">
        <v>27</v>
      </c>
      <c r="L8" s="20">
        <v>0</v>
      </c>
    </row>
    <row r="9" spans="1:12" s="4" customFormat="1" ht="11.25">
      <c r="A9" s="7" t="s">
        <v>8</v>
      </c>
      <c r="B9" s="8">
        <v>510</v>
      </c>
      <c r="C9" s="8">
        <v>3</v>
      </c>
      <c r="D9" s="8">
        <v>2</v>
      </c>
      <c r="E9" s="8">
        <v>0</v>
      </c>
      <c r="F9" s="8">
        <v>13</v>
      </c>
      <c r="G9" s="8">
        <v>4</v>
      </c>
      <c r="H9" s="8">
        <v>5</v>
      </c>
      <c r="I9" s="8">
        <v>161</v>
      </c>
      <c r="J9" s="8">
        <v>151</v>
      </c>
      <c r="K9" s="8">
        <v>10</v>
      </c>
      <c r="L9" s="20">
        <v>0</v>
      </c>
    </row>
    <row r="10" spans="1:12" s="4" customFormat="1" ht="11.25">
      <c r="A10" s="7" t="s">
        <v>9</v>
      </c>
      <c r="B10" s="8">
        <v>160</v>
      </c>
      <c r="C10" s="8">
        <v>0</v>
      </c>
      <c r="D10" s="8">
        <v>1</v>
      </c>
      <c r="E10" s="8">
        <v>1</v>
      </c>
      <c r="F10" s="8">
        <v>3</v>
      </c>
      <c r="G10" s="8">
        <v>0</v>
      </c>
      <c r="H10" s="8">
        <v>0</v>
      </c>
      <c r="I10" s="8">
        <v>48</v>
      </c>
      <c r="J10" s="8">
        <v>48</v>
      </c>
      <c r="K10" s="8">
        <v>11</v>
      </c>
      <c r="L10" s="20">
        <v>0</v>
      </c>
    </row>
    <row r="11" spans="1:12" s="4" customFormat="1" ht="11.25">
      <c r="A11" s="7" t="s">
        <v>10</v>
      </c>
      <c r="B11" s="8">
        <v>451</v>
      </c>
      <c r="C11" s="8">
        <v>1</v>
      </c>
      <c r="D11" s="8">
        <v>4</v>
      </c>
      <c r="E11" s="8">
        <v>6</v>
      </c>
      <c r="F11" s="8">
        <v>6</v>
      </c>
      <c r="G11" s="8">
        <v>2</v>
      </c>
      <c r="H11" s="8">
        <v>4</v>
      </c>
      <c r="I11" s="19">
        <v>180</v>
      </c>
      <c r="J11" s="8">
        <v>143</v>
      </c>
      <c r="K11" s="8">
        <v>19</v>
      </c>
      <c r="L11" s="20">
        <v>2</v>
      </c>
    </row>
    <row r="12" spans="1:12" s="4" customFormat="1" ht="11.25">
      <c r="A12" s="7" t="s">
        <v>11</v>
      </c>
      <c r="B12" s="8">
        <v>429</v>
      </c>
      <c r="C12" s="8">
        <v>4</v>
      </c>
      <c r="D12" s="8">
        <v>9</v>
      </c>
      <c r="E12" s="8">
        <v>0</v>
      </c>
      <c r="F12" s="8">
        <v>8</v>
      </c>
      <c r="G12" s="8">
        <v>2</v>
      </c>
      <c r="H12" s="8">
        <v>0</v>
      </c>
      <c r="I12" s="8">
        <v>91</v>
      </c>
      <c r="J12" s="8">
        <v>113</v>
      </c>
      <c r="K12" s="8">
        <v>39</v>
      </c>
      <c r="L12" s="20">
        <v>1</v>
      </c>
    </row>
    <row r="13" spans="1:12" s="4" customFormat="1" ht="12" thickBot="1">
      <c r="A13" s="9" t="s">
        <v>12</v>
      </c>
      <c r="B13" s="10">
        <v>585</v>
      </c>
      <c r="C13" s="24">
        <v>3</v>
      </c>
      <c r="D13" s="24">
        <v>10</v>
      </c>
      <c r="E13" s="10">
        <v>4</v>
      </c>
      <c r="F13" s="24">
        <v>6</v>
      </c>
      <c r="G13" s="24">
        <v>2</v>
      </c>
      <c r="H13" s="24">
        <v>0</v>
      </c>
      <c r="I13" s="24">
        <v>189</v>
      </c>
      <c r="J13" s="24">
        <v>168</v>
      </c>
      <c r="K13" s="24">
        <v>29</v>
      </c>
      <c r="L13" s="25">
        <v>1</v>
      </c>
    </row>
    <row r="14" spans="1:12" s="4" customFormat="1" ht="12" thickBot="1">
      <c r="A14" s="11"/>
      <c r="C14" s="12"/>
      <c r="D14" s="12"/>
      <c r="E14" s="12"/>
      <c r="F14" s="12"/>
      <c r="G14" s="12"/>
      <c r="H14" s="12"/>
      <c r="I14" s="12"/>
      <c r="J14" s="12"/>
      <c r="K14" s="12"/>
      <c r="L14" s="12"/>
    </row>
    <row r="15" spans="1:12" s="4" customFormat="1" ht="47.1" customHeight="1">
      <c r="A15" s="41"/>
      <c r="B15" s="35" t="s">
        <v>25</v>
      </c>
      <c r="C15" s="43" t="s">
        <v>26</v>
      </c>
      <c r="D15" s="35" t="s">
        <v>27</v>
      </c>
      <c r="E15" s="35" t="s">
        <v>28</v>
      </c>
      <c r="F15" s="35" t="s">
        <v>29</v>
      </c>
      <c r="G15" s="35" t="s">
        <v>30</v>
      </c>
      <c r="H15" s="37" t="s">
        <v>2</v>
      </c>
      <c r="I15" s="35" t="s">
        <v>14</v>
      </c>
      <c r="J15" s="35" t="s">
        <v>31</v>
      </c>
      <c r="K15" s="39" t="s">
        <v>15</v>
      </c>
      <c r="L15" s="39" t="s">
        <v>16</v>
      </c>
    </row>
    <row r="16" spans="1:12" s="4" customFormat="1" ht="47.1" customHeight="1" thickBot="1">
      <c r="A16" s="42"/>
      <c r="B16" s="36"/>
      <c r="C16" s="38"/>
      <c r="D16" s="36"/>
      <c r="E16" s="36"/>
      <c r="F16" s="36"/>
      <c r="G16" s="36"/>
      <c r="H16" s="38"/>
      <c r="I16" s="36"/>
      <c r="J16" s="36"/>
      <c r="K16" s="40"/>
      <c r="L16" s="40"/>
    </row>
    <row r="17" spans="1:12" s="4" customFormat="1" ht="11.25">
      <c r="A17" s="31" t="s">
        <v>5</v>
      </c>
      <c r="B17" s="32">
        <f>SUM(B18:B24)</f>
        <v>19</v>
      </c>
      <c r="C17" s="33">
        <f t="shared" ref="C17:L17" si="1">SUM(C18:C24)</f>
        <v>7</v>
      </c>
      <c r="D17" s="33">
        <f t="shared" si="1"/>
        <v>2</v>
      </c>
      <c r="E17" s="33">
        <f t="shared" si="1"/>
        <v>37</v>
      </c>
      <c r="F17" s="33">
        <f t="shared" si="1"/>
        <v>266</v>
      </c>
      <c r="G17" s="33">
        <f t="shared" si="1"/>
        <v>74</v>
      </c>
      <c r="H17" s="33">
        <f t="shared" si="1"/>
        <v>39</v>
      </c>
      <c r="I17" s="33">
        <f t="shared" si="1"/>
        <v>75</v>
      </c>
      <c r="J17" s="33">
        <f t="shared" si="1"/>
        <v>81</v>
      </c>
      <c r="K17" s="33">
        <f t="shared" si="1"/>
        <v>5</v>
      </c>
      <c r="L17" s="30">
        <f t="shared" si="1"/>
        <v>286</v>
      </c>
    </row>
    <row r="18" spans="1:12" s="4" customFormat="1" ht="11.25">
      <c r="A18" s="5" t="s">
        <v>6</v>
      </c>
      <c r="B18" s="17">
        <v>2</v>
      </c>
      <c r="C18" s="17">
        <v>1</v>
      </c>
      <c r="D18" s="6">
        <v>0</v>
      </c>
      <c r="E18" s="6">
        <v>4</v>
      </c>
      <c r="F18" s="6">
        <v>25</v>
      </c>
      <c r="G18" s="18">
        <v>5</v>
      </c>
      <c r="H18" s="17">
        <v>5</v>
      </c>
      <c r="I18" s="6">
        <v>10</v>
      </c>
      <c r="J18" s="6">
        <v>6</v>
      </c>
      <c r="K18" s="6">
        <v>0</v>
      </c>
      <c r="L18" s="16">
        <v>36</v>
      </c>
    </row>
    <row r="19" spans="1:12" s="4" customFormat="1" ht="11.25">
      <c r="A19" s="7" t="s">
        <v>7</v>
      </c>
      <c r="B19" s="21">
        <v>3</v>
      </c>
      <c r="C19" s="21">
        <v>2</v>
      </c>
      <c r="D19" s="8">
        <v>0</v>
      </c>
      <c r="E19" s="19">
        <v>6</v>
      </c>
      <c r="F19" s="19">
        <v>46</v>
      </c>
      <c r="G19" s="22">
        <v>6</v>
      </c>
      <c r="H19" s="21">
        <v>5</v>
      </c>
      <c r="I19" s="8">
        <v>16</v>
      </c>
      <c r="J19" s="19">
        <v>21</v>
      </c>
      <c r="K19" s="19">
        <v>3</v>
      </c>
      <c r="L19" s="23">
        <v>61</v>
      </c>
    </row>
    <row r="20" spans="1:12" s="4" customFormat="1" ht="11.25">
      <c r="A20" s="7" t="s">
        <v>8</v>
      </c>
      <c r="B20" s="21">
        <v>1</v>
      </c>
      <c r="C20" s="21">
        <v>1</v>
      </c>
      <c r="D20" s="8">
        <v>1</v>
      </c>
      <c r="E20" s="8">
        <v>3</v>
      </c>
      <c r="F20" s="19">
        <v>52</v>
      </c>
      <c r="G20" s="22">
        <v>18</v>
      </c>
      <c r="H20" s="21">
        <v>5</v>
      </c>
      <c r="I20" s="8">
        <v>16</v>
      </c>
      <c r="J20" s="19">
        <v>14</v>
      </c>
      <c r="K20" s="19">
        <v>1</v>
      </c>
      <c r="L20" s="20">
        <v>49</v>
      </c>
    </row>
    <row r="21" spans="1:12" s="4" customFormat="1" ht="11.25">
      <c r="A21" s="7" t="s">
        <v>9</v>
      </c>
      <c r="B21" s="21">
        <v>0</v>
      </c>
      <c r="C21" s="21">
        <v>0</v>
      </c>
      <c r="D21" s="8">
        <v>0</v>
      </c>
      <c r="E21" s="8">
        <v>2</v>
      </c>
      <c r="F21" s="19">
        <v>10</v>
      </c>
      <c r="G21" s="22">
        <v>4</v>
      </c>
      <c r="H21" s="21">
        <v>2</v>
      </c>
      <c r="I21" s="8">
        <v>1</v>
      </c>
      <c r="J21" s="8">
        <v>11</v>
      </c>
      <c r="K21" s="8">
        <v>0</v>
      </c>
      <c r="L21" s="20">
        <v>18</v>
      </c>
    </row>
    <row r="22" spans="1:12" s="4" customFormat="1" ht="11.25">
      <c r="A22" s="7" t="s">
        <v>10</v>
      </c>
      <c r="B22" s="21">
        <v>0</v>
      </c>
      <c r="C22" s="21">
        <v>1</v>
      </c>
      <c r="D22" s="19">
        <v>1</v>
      </c>
      <c r="E22" s="8">
        <v>10</v>
      </c>
      <c r="F22" s="8">
        <v>28</v>
      </c>
      <c r="G22" s="22">
        <v>6</v>
      </c>
      <c r="H22" s="21">
        <v>5</v>
      </c>
      <c r="I22" s="8">
        <v>3</v>
      </c>
      <c r="J22" s="19">
        <v>8</v>
      </c>
      <c r="K22" s="8">
        <v>0</v>
      </c>
      <c r="L22" s="20">
        <v>22</v>
      </c>
    </row>
    <row r="23" spans="1:12" s="4" customFormat="1" ht="11.25">
      <c r="A23" s="7" t="s">
        <v>11</v>
      </c>
      <c r="B23" s="21">
        <v>1</v>
      </c>
      <c r="C23" s="21">
        <v>0</v>
      </c>
      <c r="D23" s="8">
        <v>0</v>
      </c>
      <c r="E23" s="8">
        <v>3</v>
      </c>
      <c r="F23" s="8">
        <v>38</v>
      </c>
      <c r="G23" s="22">
        <v>18</v>
      </c>
      <c r="H23" s="21">
        <v>6</v>
      </c>
      <c r="I23" s="8">
        <v>13</v>
      </c>
      <c r="J23" s="8">
        <v>18</v>
      </c>
      <c r="K23" s="8">
        <v>0</v>
      </c>
      <c r="L23" s="20">
        <v>65</v>
      </c>
    </row>
    <row r="24" spans="1:12" s="4" customFormat="1" ht="12" thickBot="1">
      <c r="A24" s="9" t="s">
        <v>12</v>
      </c>
      <c r="B24" s="21">
        <v>12</v>
      </c>
      <c r="C24" s="21">
        <v>2</v>
      </c>
      <c r="D24" s="8">
        <v>0</v>
      </c>
      <c r="E24" s="8">
        <v>9</v>
      </c>
      <c r="F24" s="8">
        <v>67</v>
      </c>
      <c r="G24" s="22">
        <v>17</v>
      </c>
      <c r="H24" s="21">
        <v>11</v>
      </c>
      <c r="I24" s="8">
        <v>16</v>
      </c>
      <c r="J24" s="8">
        <v>3</v>
      </c>
      <c r="K24" s="8">
        <v>1</v>
      </c>
      <c r="L24" s="20">
        <v>35</v>
      </c>
    </row>
    <row r="25" spans="1:12" s="4" customFormat="1" ht="15" customHeight="1">
      <c r="A25" s="34" t="s">
        <v>32</v>
      </c>
      <c r="B25" s="34"/>
      <c r="C25" s="34"/>
      <c r="D25" s="34"/>
      <c r="E25" s="34"/>
      <c r="F25" s="34"/>
      <c r="G25" s="34"/>
      <c r="H25" s="34"/>
      <c r="I25" s="34"/>
      <c r="J25" s="34"/>
      <c r="K25" s="34"/>
      <c r="L25" s="34"/>
    </row>
    <row r="26" spans="1:12">
      <c r="C26" s="14"/>
      <c r="D26" s="14"/>
      <c r="E26" s="14"/>
      <c r="F26" s="14"/>
      <c r="G26" s="14"/>
      <c r="H26" s="14"/>
      <c r="I26" s="14"/>
      <c r="J26" s="14"/>
      <c r="K26" s="14"/>
      <c r="L26" s="14"/>
    </row>
    <row r="27" spans="1:12">
      <c r="C27" s="14"/>
      <c r="D27" s="14"/>
      <c r="E27" s="14"/>
      <c r="F27" s="14"/>
      <c r="G27" s="14"/>
      <c r="H27" s="14"/>
      <c r="I27" s="14"/>
      <c r="J27" s="14"/>
      <c r="K27" s="14"/>
      <c r="L27" s="14"/>
    </row>
    <row r="28" spans="1:12">
      <c r="C28" s="14"/>
      <c r="D28" s="14"/>
      <c r="E28" s="14"/>
      <c r="F28" s="14"/>
      <c r="G28" s="14"/>
      <c r="H28" s="14"/>
      <c r="I28" s="14"/>
      <c r="J28" s="14"/>
      <c r="K28" s="14"/>
      <c r="L28" s="14"/>
    </row>
    <row r="29" spans="1:12">
      <c r="C29" s="14"/>
      <c r="D29" s="14"/>
      <c r="E29" s="14"/>
      <c r="F29" s="14"/>
      <c r="G29" s="14"/>
      <c r="H29" s="14"/>
      <c r="I29" s="14"/>
      <c r="J29" s="14"/>
      <c r="K29" s="14"/>
      <c r="L29" s="14"/>
    </row>
    <row r="30" spans="1:12">
      <c r="C30" s="14"/>
      <c r="D30" s="14"/>
      <c r="E30" s="14"/>
      <c r="F30" s="14"/>
      <c r="G30" s="14"/>
      <c r="H30" s="14"/>
      <c r="I30" s="14"/>
      <c r="J30" s="14"/>
      <c r="K30" s="14"/>
      <c r="L30" s="14"/>
    </row>
    <row r="31" spans="1:12">
      <c r="C31" s="14"/>
      <c r="D31" s="14"/>
      <c r="E31" s="14"/>
      <c r="F31" s="14"/>
      <c r="G31" s="14"/>
      <c r="H31" s="14"/>
      <c r="I31" s="14"/>
      <c r="J31" s="14"/>
      <c r="K31" s="14"/>
      <c r="L31" s="14"/>
    </row>
    <row r="32" spans="1:12">
      <c r="C32" s="14"/>
      <c r="D32" s="14"/>
      <c r="E32" s="14"/>
      <c r="F32" s="14"/>
      <c r="G32" s="14"/>
      <c r="H32" s="14"/>
      <c r="I32" s="14"/>
      <c r="J32" s="14"/>
      <c r="K32" s="14"/>
      <c r="L32" s="14"/>
    </row>
    <row r="33" spans="3:12">
      <c r="C33" s="14"/>
      <c r="D33" s="14"/>
      <c r="E33" s="14"/>
      <c r="F33" s="14"/>
      <c r="G33" s="14"/>
      <c r="H33" s="14"/>
      <c r="I33" s="14"/>
      <c r="J33" s="14"/>
      <c r="K33" s="14"/>
      <c r="L33" s="14"/>
    </row>
  </sheetData>
  <mergeCells count="25">
    <mergeCell ref="L4:L5"/>
    <mergeCell ref="A4:A5"/>
    <mergeCell ref="B4:B5"/>
    <mergeCell ref="C4:C5"/>
    <mergeCell ref="D4:D5"/>
    <mergeCell ref="E4:E5"/>
    <mergeCell ref="F4:F5"/>
    <mergeCell ref="G4:G5"/>
    <mergeCell ref="H4:H5"/>
    <mergeCell ref="I4:I5"/>
    <mergeCell ref="J4:J5"/>
    <mergeCell ref="K4:K5"/>
    <mergeCell ref="A25:L25"/>
    <mergeCell ref="G15:G16"/>
    <mergeCell ref="H15:H16"/>
    <mergeCell ref="I15:I16"/>
    <mergeCell ref="J15:J16"/>
    <mergeCell ref="K15:K16"/>
    <mergeCell ref="L15:L16"/>
    <mergeCell ref="A15:A16"/>
    <mergeCell ref="B15:B16"/>
    <mergeCell ref="C15:C16"/>
    <mergeCell ref="D15:D16"/>
    <mergeCell ref="E15:E16"/>
    <mergeCell ref="F15:F16"/>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AE9BE-356A-4C9E-8C6F-E0ABAFF89422}">
  <dimension ref="A1:N7"/>
  <sheetViews>
    <sheetView showGridLines="0" workbookViewId="0"/>
  </sheetViews>
  <sheetFormatPr defaultColWidth="8.875" defaultRowHeight="13.5"/>
  <cols>
    <col min="1" max="1" width="6.375" style="74" customWidth="1"/>
    <col min="2" max="12" width="7.25" style="74" customWidth="1"/>
    <col min="13" max="13" width="6.375" style="74" customWidth="1"/>
    <col min="14" max="16384" width="8.875" style="74"/>
  </cols>
  <sheetData>
    <row r="1" spans="1:14" ht="15" thickBot="1">
      <c r="A1" s="57" t="s">
        <v>156</v>
      </c>
      <c r="K1" s="257"/>
    </row>
    <row r="2" spans="1:14" s="178" customFormat="1" ht="15" customHeight="1" thickBot="1">
      <c r="A2" s="59"/>
      <c r="B2" s="258" t="s">
        <v>43</v>
      </c>
      <c r="C2" s="258" t="s">
        <v>157</v>
      </c>
      <c r="D2" s="258" t="s">
        <v>158</v>
      </c>
      <c r="E2" s="258" t="s">
        <v>159</v>
      </c>
      <c r="F2" s="258" t="s">
        <v>160</v>
      </c>
      <c r="G2" s="258" t="s">
        <v>161</v>
      </c>
      <c r="H2" s="258" t="s">
        <v>162</v>
      </c>
      <c r="I2" s="258" t="s">
        <v>163</v>
      </c>
      <c r="J2" s="258" t="s">
        <v>164</v>
      </c>
      <c r="K2" s="258" t="s">
        <v>165</v>
      </c>
      <c r="L2" s="258" t="s">
        <v>166</v>
      </c>
      <c r="M2" s="259" t="s">
        <v>16</v>
      </c>
    </row>
    <row r="3" spans="1:14" s="178" customFormat="1" ht="15" customHeight="1">
      <c r="A3" s="260" t="s">
        <v>5</v>
      </c>
      <c r="B3" s="261">
        <v>75</v>
      </c>
      <c r="C3" s="261">
        <v>48</v>
      </c>
      <c r="D3" s="261">
        <v>27</v>
      </c>
      <c r="E3" s="261">
        <v>0</v>
      </c>
      <c r="F3" s="261">
        <v>3</v>
      </c>
      <c r="G3" s="261">
        <v>3</v>
      </c>
      <c r="H3" s="261">
        <v>12</v>
      </c>
      <c r="I3" s="261">
        <v>16</v>
      </c>
      <c r="J3" s="261">
        <v>20</v>
      </c>
      <c r="K3" s="261">
        <v>10</v>
      </c>
      <c r="L3" s="261">
        <v>11</v>
      </c>
      <c r="M3" s="262">
        <v>0</v>
      </c>
      <c r="N3" s="173"/>
    </row>
    <row r="4" spans="1:14" s="178" customFormat="1" ht="15" customHeight="1">
      <c r="A4" s="66" t="s">
        <v>40</v>
      </c>
      <c r="B4" s="67">
        <v>11</v>
      </c>
      <c r="C4" s="67">
        <v>3</v>
      </c>
      <c r="D4" s="67">
        <v>8</v>
      </c>
      <c r="E4" s="67">
        <v>0</v>
      </c>
      <c r="F4" s="67">
        <v>3</v>
      </c>
      <c r="G4" s="67">
        <v>1</v>
      </c>
      <c r="H4" s="67">
        <v>2</v>
      </c>
      <c r="I4" s="67">
        <v>2</v>
      </c>
      <c r="J4" s="67">
        <v>3</v>
      </c>
      <c r="K4" s="67">
        <v>0</v>
      </c>
      <c r="L4" s="67">
        <v>0</v>
      </c>
      <c r="M4" s="68">
        <v>0</v>
      </c>
    </row>
    <row r="5" spans="1:14" s="178" customFormat="1" ht="15" customHeight="1" thickBot="1">
      <c r="A5" s="263" t="s">
        <v>167</v>
      </c>
      <c r="B5" s="70">
        <v>64</v>
      </c>
      <c r="C5" s="70">
        <v>45</v>
      </c>
      <c r="D5" s="70">
        <v>19</v>
      </c>
      <c r="E5" s="70">
        <v>0</v>
      </c>
      <c r="F5" s="70">
        <v>0</v>
      </c>
      <c r="G5" s="70">
        <v>2</v>
      </c>
      <c r="H5" s="70">
        <v>10</v>
      </c>
      <c r="I5" s="70">
        <v>14</v>
      </c>
      <c r="J5" s="70">
        <v>17</v>
      </c>
      <c r="K5" s="70">
        <v>10</v>
      </c>
      <c r="L5" s="70">
        <v>11</v>
      </c>
      <c r="M5" s="264">
        <v>0</v>
      </c>
    </row>
    <row r="6" spans="1:14" s="162" customFormat="1" ht="15" customHeight="1">
      <c r="A6" s="178" t="s">
        <v>168</v>
      </c>
    </row>
    <row r="7" spans="1:14">
      <c r="K7" s="265"/>
    </row>
  </sheetData>
  <phoneticPr fontId="19"/>
  <printOptions horizontalCentered="1"/>
  <pageMargins left="0.47244094488188981" right="0.47244094488188981" top="0.70866141732283472" bottom="0"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AFBD-441A-473F-855A-A249BF3D3818}">
  <dimension ref="A1:S24"/>
  <sheetViews>
    <sheetView showGridLines="0" workbookViewId="0"/>
  </sheetViews>
  <sheetFormatPr defaultColWidth="8.875" defaultRowHeight="13.5"/>
  <cols>
    <col min="1" max="1" width="5.875" style="101" customWidth="1"/>
    <col min="2" max="14" width="5.25" style="101" customWidth="1"/>
    <col min="15" max="15" width="7.75" style="101" customWidth="1"/>
    <col min="16" max="17" width="5.25" style="101" customWidth="1"/>
    <col min="18" max="16384" width="8.875" style="101"/>
  </cols>
  <sheetData>
    <row r="1" spans="1:19" ht="15" customHeight="1">
      <c r="A1" s="100" t="s">
        <v>169</v>
      </c>
    </row>
    <row r="2" spans="1:19" s="266" customFormat="1" ht="12" thickBot="1">
      <c r="A2" s="111" t="s">
        <v>170</v>
      </c>
      <c r="O2" s="267"/>
    </row>
    <row r="3" spans="1:19" s="104" customFormat="1" ht="18.75" customHeight="1">
      <c r="A3" s="268"/>
      <c r="B3" s="269" t="s">
        <v>171</v>
      </c>
      <c r="C3" s="270" t="s">
        <v>172</v>
      </c>
      <c r="D3" s="271" t="s">
        <v>173</v>
      </c>
      <c r="E3" s="272"/>
      <c r="F3" s="272"/>
      <c r="G3" s="273"/>
      <c r="H3" s="274" t="s">
        <v>174</v>
      </c>
      <c r="I3" s="275" t="s">
        <v>175</v>
      </c>
      <c r="J3" s="275" t="s">
        <v>176</v>
      </c>
      <c r="K3" s="275" t="s">
        <v>177</v>
      </c>
      <c r="L3" s="274" t="s">
        <v>178</v>
      </c>
      <c r="M3" s="275" t="s">
        <v>179</v>
      </c>
      <c r="N3" s="274" t="s">
        <v>180</v>
      </c>
      <c r="O3" s="275" t="s">
        <v>181</v>
      </c>
      <c r="P3" s="275" t="s">
        <v>182</v>
      </c>
      <c r="Q3" s="270" t="s">
        <v>183</v>
      </c>
    </row>
    <row r="4" spans="1:19" s="104" customFormat="1" ht="23.1" customHeight="1">
      <c r="A4" s="276"/>
      <c r="B4" s="277"/>
      <c r="C4" s="278" t="s">
        <v>184</v>
      </c>
      <c r="D4" s="279" t="s">
        <v>185</v>
      </c>
      <c r="E4" s="280" t="s">
        <v>186</v>
      </c>
      <c r="F4" s="280"/>
      <c r="G4" s="281"/>
      <c r="H4" s="279" t="s">
        <v>187</v>
      </c>
      <c r="I4" s="279" t="s">
        <v>188</v>
      </c>
      <c r="J4" s="279" t="s">
        <v>189</v>
      </c>
      <c r="K4" s="279" t="s">
        <v>190</v>
      </c>
      <c r="L4" s="279" t="s">
        <v>191</v>
      </c>
      <c r="M4" s="278" t="s">
        <v>192</v>
      </c>
      <c r="N4" s="282" t="s">
        <v>193</v>
      </c>
      <c r="O4" s="279" t="s">
        <v>194</v>
      </c>
      <c r="P4" s="279" t="s">
        <v>2</v>
      </c>
      <c r="Q4" s="283" t="s">
        <v>195</v>
      </c>
    </row>
    <row r="5" spans="1:19" s="104" customFormat="1" ht="147.94999999999999" customHeight="1" thickBot="1">
      <c r="A5" s="284"/>
      <c r="B5" s="285"/>
      <c r="C5" s="286"/>
      <c r="D5" s="286"/>
      <c r="E5" s="287" t="s">
        <v>196</v>
      </c>
      <c r="F5" s="287" t="s">
        <v>197</v>
      </c>
      <c r="G5" s="287" t="s">
        <v>14</v>
      </c>
      <c r="H5" s="286"/>
      <c r="I5" s="286"/>
      <c r="J5" s="286"/>
      <c r="K5" s="286"/>
      <c r="L5" s="286"/>
      <c r="M5" s="286"/>
      <c r="N5" s="288"/>
      <c r="O5" s="286"/>
      <c r="P5" s="286"/>
      <c r="Q5" s="289"/>
      <c r="R5" s="290"/>
      <c r="S5" s="291"/>
    </row>
    <row r="6" spans="1:19" s="104" customFormat="1" ht="11.25">
      <c r="A6" s="292" t="s">
        <v>5</v>
      </c>
      <c r="B6" s="293">
        <v>75</v>
      </c>
      <c r="C6" s="293">
        <v>0</v>
      </c>
      <c r="D6" s="293">
        <v>23</v>
      </c>
      <c r="E6" s="293">
        <v>17</v>
      </c>
      <c r="F6" s="293">
        <v>6</v>
      </c>
      <c r="G6" s="293" t="s">
        <v>198</v>
      </c>
      <c r="H6" s="293">
        <v>8</v>
      </c>
      <c r="I6" s="293">
        <v>14</v>
      </c>
      <c r="J6" s="293">
        <v>18</v>
      </c>
      <c r="K6" s="293">
        <v>1</v>
      </c>
      <c r="L6" s="293">
        <v>3</v>
      </c>
      <c r="M6" s="293">
        <v>2</v>
      </c>
      <c r="N6" s="293">
        <v>5</v>
      </c>
      <c r="O6" s="293">
        <v>0</v>
      </c>
      <c r="P6" s="293">
        <v>1</v>
      </c>
      <c r="Q6" s="294">
        <v>1</v>
      </c>
      <c r="R6" s="295"/>
    </row>
    <row r="7" spans="1:19" s="104" customFormat="1" ht="11.25">
      <c r="A7" s="296" t="s">
        <v>40</v>
      </c>
      <c r="B7" s="297">
        <v>11</v>
      </c>
      <c r="C7" s="297">
        <v>0</v>
      </c>
      <c r="D7" s="297">
        <v>6</v>
      </c>
      <c r="E7" s="297">
        <v>4</v>
      </c>
      <c r="F7" s="297">
        <v>2</v>
      </c>
      <c r="G7" s="297">
        <v>0</v>
      </c>
      <c r="H7" s="297">
        <v>1</v>
      </c>
      <c r="I7" s="297">
        <v>1</v>
      </c>
      <c r="J7" s="297">
        <v>2</v>
      </c>
      <c r="K7" s="297">
        <v>0</v>
      </c>
      <c r="L7" s="297">
        <v>1</v>
      </c>
      <c r="M7" s="297">
        <v>1</v>
      </c>
      <c r="N7" s="297">
        <v>0</v>
      </c>
      <c r="O7" s="297">
        <v>0</v>
      </c>
      <c r="P7" s="297" t="s">
        <v>198</v>
      </c>
      <c r="Q7" s="298">
        <v>1</v>
      </c>
    </row>
    <row r="8" spans="1:19" s="104" customFormat="1" ht="12" thickBot="1">
      <c r="A8" s="299" t="s">
        <v>167</v>
      </c>
      <c r="B8" s="300">
        <v>64</v>
      </c>
      <c r="C8" s="300">
        <v>0</v>
      </c>
      <c r="D8" s="300">
        <v>17</v>
      </c>
      <c r="E8" s="300">
        <v>13</v>
      </c>
      <c r="F8" s="300">
        <v>4</v>
      </c>
      <c r="G8" s="300" t="s">
        <v>198</v>
      </c>
      <c r="H8" s="300">
        <v>7</v>
      </c>
      <c r="I8" s="300">
        <v>13</v>
      </c>
      <c r="J8" s="300">
        <v>16</v>
      </c>
      <c r="K8" s="300">
        <v>1</v>
      </c>
      <c r="L8" s="300">
        <v>2</v>
      </c>
      <c r="M8" s="300">
        <v>1</v>
      </c>
      <c r="N8" s="300">
        <v>5</v>
      </c>
      <c r="O8" s="300">
        <v>0</v>
      </c>
      <c r="P8" s="300">
        <v>1</v>
      </c>
      <c r="Q8" s="301">
        <v>0</v>
      </c>
    </row>
    <row r="9" spans="1:19" s="104" customFormat="1" ht="11.25">
      <c r="A9" s="144"/>
      <c r="B9" s="302"/>
      <c r="C9" s="302"/>
      <c r="D9" s="302"/>
      <c r="E9" s="302"/>
      <c r="F9" s="302"/>
      <c r="G9" s="302"/>
      <c r="H9" s="302"/>
      <c r="I9" s="302"/>
      <c r="J9" s="302"/>
      <c r="K9" s="302"/>
      <c r="L9" s="302"/>
      <c r="M9" s="302"/>
      <c r="N9" s="302"/>
      <c r="O9" s="302"/>
      <c r="P9" s="302"/>
      <c r="Q9" s="302"/>
    </row>
    <row r="10" spans="1:19" s="104" customFormat="1" ht="12" thickBot="1">
      <c r="A10" s="303" t="s">
        <v>199</v>
      </c>
      <c r="B10" s="302"/>
      <c r="C10" s="302"/>
      <c r="D10" s="302"/>
      <c r="E10" s="302"/>
      <c r="F10" s="302"/>
      <c r="G10" s="302"/>
      <c r="H10" s="302"/>
      <c r="I10" s="302"/>
      <c r="J10" s="302"/>
      <c r="K10" s="302"/>
      <c r="L10" s="302"/>
      <c r="M10" s="302"/>
      <c r="N10" s="302"/>
      <c r="O10" s="302"/>
      <c r="P10" s="302"/>
      <c r="Q10" s="302"/>
    </row>
    <row r="11" spans="1:19" s="104" customFormat="1" ht="47.25" thickBot="1">
      <c r="A11" s="304"/>
      <c r="B11" s="305" t="s">
        <v>200</v>
      </c>
      <c r="C11" s="305" t="s">
        <v>201</v>
      </c>
      <c r="D11" s="305" t="s">
        <v>202</v>
      </c>
      <c r="E11" s="305" t="s">
        <v>203</v>
      </c>
      <c r="F11" s="305" t="s">
        <v>204</v>
      </c>
      <c r="G11" s="305" t="s">
        <v>205</v>
      </c>
      <c r="H11" s="306" t="s">
        <v>206</v>
      </c>
      <c r="I11" s="305" t="s">
        <v>207</v>
      </c>
      <c r="J11" s="305" t="s">
        <v>208</v>
      </c>
      <c r="K11" s="307" t="s">
        <v>209</v>
      </c>
      <c r="L11" s="308"/>
      <c r="M11" s="308"/>
      <c r="N11" s="302"/>
      <c r="O11" s="302"/>
      <c r="P11" s="302"/>
      <c r="Q11" s="117"/>
    </row>
    <row r="12" spans="1:19" s="104" customFormat="1" ht="11.25">
      <c r="A12" s="292" t="s">
        <v>5</v>
      </c>
      <c r="B12" s="309">
        <v>11</v>
      </c>
      <c r="C12" s="309">
        <v>3</v>
      </c>
      <c r="D12" s="309">
        <v>6</v>
      </c>
      <c r="E12" s="309">
        <v>2</v>
      </c>
      <c r="F12" s="309" t="s">
        <v>198</v>
      </c>
      <c r="G12" s="309">
        <v>0</v>
      </c>
      <c r="H12" s="309">
        <v>0</v>
      </c>
      <c r="I12" s="309">
        <v>0</v>
      </c>
      <c r="J12" s="309">
        <v>0</v>
      </c>
      <c r="K12" s="310">
        <v>0</v>
      </c>
      <c r="L12" s="302"/>
      <c r="M12" s="302"/>
      <c r="N12" s="308"/>
      <c r="O12" s="302"/>
      <c r="P12" s="302"/>
      <c r="Q12" s="117"/>
    </row>
    <row r="13" spans="1:19" s="104" customFormat="1" ht="11.25">
      <c r="A13" s="296" t="s">
        <v>210</v>
      </c>
      <c r="B13" s="311">
        <v>3</v>
      </c>
      <c r="C13" s="311">
        <v>1</v>
      </c>
      <c r="D13" s="311">
        <v>1</v>
      </c>
      <c r="E13" s="311">
        <v>1</v>
      </c>
      <c r="F13" s="311" t="s">
        <v>198</v>
      </c>
      <c r="G13" s="311">
        <v>0</v>
      </c>
      <c r="H13" s="311">
        <v>0</v>
      </c>
      <c r="I13" s="311">
        <v>0</v>
      </c>
      <c r="J13" s="311">
        <v>0</v>
      </c>
      <c r="K13" s="312">
        <v>0</v>
      </c>
      <c r="L13" s="122"/>
      <c r="M13" s="302"/>
      <c r="N13" s="302"/>
      <c r="O13" s="302"/>
      <c r="P13" s="302"/>
      <c r="Q13" s="117"/>
    </row>
    <row r="14" spans="1:19" s="104" customFormat="1" ht="12" thickBot="1">
      <c r="A14" s="299" t="s">
        <v>211</v>
      </c>
      <c r="B14" s="313">
        <v>8</v>
      </c>
      <c r="C14" s="313">
        <v>2</v>
      </c>
      <c r="D14" s="313">
        <v>5</v>
      </c>
      <c r="E14" s="313">
        <v>1</v>
      </c>
      <c r="F14" s="313">
        <v>0</v>
      </c>
      <c r="G14" s="313">
        <v>0</v>
      </c>
      <c r="H14" s="313">
        <v>0</v>
      </c>
      <c r="I14" s="313">
        <v>0</v>
      </c>
      <c r="J14" s="313">
        <v>0</v>
      </c>
      <c r="K14" s="314">
        <v>0</v>
      </c>
      <c r="L14" s="122"/>
      <c r="M14" s="302"/>
      <c r="N14" s="302"/>
      <c r="O14" s="302"/>
      <c r="P14" s="302"/>
      <c r="Q14" s="117"/>
    </row>
    <row r="15" spans="1:19" s="266" customFormat="1" ht="14.1" customHeight="1">
      <c r="A15" s="303" t="s">
        <v>168</v>
      </c>
      <c r="O15" s="315"/>
      <c r="P15" s="315"/>
      <c r="Q15" s="315"/>
    </row>
    <row r="16" spans="1:19" ht="18" customHeight="1">
      <c r="A16" s="316"/>
      <c r="B16" s="317"/>
      <c r="C16" s="317"/>
      <c r="D16" s="317"/>
      <c r="E16" s="317"/>
      <c r="F16" s="317"/>
      <c r="G16" s="317"/>
      <c r="H16" s="318"/>
      <c r="I16" s="318"/>
      <c r="J16" s="318"/>
      <c r="K16" s="318"/>
      <c r="L16" s="317"/>
      <c r="M16" s="317"/>
      <c r="N16" s="319"/>
      <c r="O16" s="319"/>
      <c r="P16" s="319"/>
      <c r="Q16" s="319"/>
    </row>
    <row r="17" spans="1:17" ht="18" customHeight="1">
      <c r="A17" s="316"/>
      <c r="B17" s="317"/>
      <c r="C17" s="317"/>
      <c r="D17" s="317"/>
      <c r="E17" s="317"/>
      <c r="F17" s="317"/>
      <c r="G17" s="317"/>
      <c r="H17" s="317"/>
      <c r="I17" s="317"/>
      <c r="J17" s="317"/>
      <c r="K17" s="317"/>
      <c r="L17" s="317"/>
      <c r="M17" s="317"/>
      <c r="N17" s="317"/>
      <c r="O17" s="317"/>
      <c r="P17" s="317"/>
      <c r="Q17" s="317"/>
    </row>
    <row r="18" spans="1:17" ht="18" customHeight="1">
      <c r="A18" s="316"/>
      <c r="B18" s="317"/>
      <c r="C18" s="317"/>
      <c r="D18" s="317"/>
      <c r="E18" s="317"/>
      <c r="F18" s="317"/>
      <c r="G18" s="317"/>
      <c r="H18" s="317"/>
      <c r="I18" s="317"/>
      <c r="J18" s="317"/>
      <c r="K18" s="317"/>
      <c r="L18" s="317"/>
      <c r="M18" s="317"/>
      <c r="N18" s="317"/>
      <c r="O18" s="317"/>
      <c r="P18" s="317"/>
      <c r="Q18" s="317"/>
    </row>
    <row r="19" spans="1:17" ht="18" customHeight="1">
      <c r="A19" s="316"/>
      <c r="B19" s="317"/>
      <c r="C19" s="317"/>
      <c r="D19" s="317"/>
      <c r="E19" s="317"/>
      <c r="F19" s="317"/>
      <c r="G19" s="317"/>
      <c r="H19" s="317"/>
      <c r="I19" s="317"/>
      <c r="J19" s="317"/>
      <c r="K19" s="317"/>
      <c r="L19" s="317"/>
      <c r="M19" s="317"/>
      <c r="N19" s="317"/>
      <c r="O19" s="317"/>
      <c r="P19" s="317"/>
      <c r="Q19" s="317"/>
    </row>
    <row r="20" spans="1:17" ht="18" customHeight="1">
      <c r="A20" s="316"/>
      <c r="B20" s="317"/>
      <c r="C20" s="317"/>
      <c r="D20" s="317"/>
      <c r="E20" s="317"/>
      <c r="F20" s="317"/>
      <c r="G20" s="317"/>
      <c r="H20" s="317"/>
      <c r="I20" s="317"/>
      <c r="J20" s="317"/>
      <c r="K20" s="317"/>
      <c r="L20" s="317"/>
      <c r="M20" s="317"/>
      <c r="N20" s="317"/>
      <c r="O20" s="317"/>
      <c r="P20" s="317"/>
      <c r="Q20" s="317"/>
    </row>
    <row r="21" spans="1:17" ht="18" customHeight="1">
      <c r="A21" s="316"/>
      <c r="B21" s="317"/>
      <c r="C21" s="317"/>
      <c r="D21" s="317"/>
      <c r="E21" s="317"/>
      <c r="F21" s="317"/>
      <c r="G21" s="317"/>
      <c r="H21" s="317"/>
      <c r="I21" s="317"/>
      <c r="J21" s="317"/>
      <c r="K21" s="317"/>
      <c r="L21" s="317"/>
      <c r="M21" s="317"/>
      <c r="N21" s="317"/>
      <c r="O21" s="317"/>
      <c r="P21" s="317"/>
      <c r="Q21" s="317"/>
    </row>
    <row r="22" spans="1:17" ht="18" customHeight="1">
      <c r="A22" s="316"/>
      <c r="B22" s="317"/>
      <c r="C22" s="317"/>
      <c r="D22" s="317"/>
      <c r="E22" s="317"/>
      <c r="F22" s="317"/>
      <c r="G22" s="317"/>
      <c r="H22" s="317"/>
      <c r="I22" s="317"/>
      <c r="J22" s="317"/>
      <c r="K22" s="317"/>
      <c r="L22" s="317"/>
      <c r="M22" s="317"/>
      <c r="N22" s="317"/>
      <c r="O22" s="317"/>
      <c r="P22" s="317"/>
      <c r="Q22" s="317"/>
    </row>
    <row r="23" spans="1:17" ht="18" customHeight="1">
      <c r="A23" s="316"/>
      <c r="B23" s="317"/>
      <c r="C23" s="317"/>
      <c r="D23" s="317"/>
      <c r="E23" s="317"/>
      <c r="F23" s="317"/>
      <c r="G23" s="317"/>
      <c r="H23" s="317"/>
      <c r="I23" s="317"/>
      <c r="J23" s="317"/>
      <c r="K23" s="317"/>
      <c r="L23" s="317"/>
      <c r="M23" s="317"/>
      <c r="N23" s="317"/>
      <c r="O23" s="317"/>
      <c r="P23" s="317"/>
      <c r="Q23" s="317"/>
    </row>
    <row r="24" spans="1:17" ht="18" customHeight="1">
      <c r="A24" s="316"/>
      <c r="B24" s="317"/>
      <c r="C24" s="317"/>
      <c r="D24" s="317"/>
      <c r="E24" s="317"/>
      <c r="F24" s="317"/>
      <c r="G24" s="317"/>
      <c r="H24" s="317"/>
      <c r="I24" s="317"/>
      <c r="J24" s="317"/>
      <c r="K24" s="317"/>
      <c r="L24" s="317"/>
      <c r="M24" s="317"/>
      <c r="N24" s="317"/>
      <c r="O24" s="317"/>
      <c r="P24" s="317"/>
      <c r="Q24" s="317"/>
    </row>
  </sheetData>
  <mergeCells count="17">
    <mergeCell ref="N4:N5"/>
    <mergeCell ref="O4:O5"/>
    <mergeCell ref="P4:P5"/>
    <mergeCell ref="Q4:Q5"/>
    <mergeCell ref="H16:K16"/>
    <mergeCell ref="H4:H5"/>
    <mergeCell ref="I4:I5"/>
    <mergeCell ref="J4:J5"/>
    <mergeCell ref="K4:K5"/>
    <mergeCell ref="L4:L5"/>
    <mergeCell ref="M4:M5"/>
    <mergeCell ref="A3:A5"/>
    <mergeCell ref="B3:B5"/>
    <mergeCell ref="D3:G3"/>
    <mergeCell ref="C4:C5"/>
    <mergeCell ref="D4:D5"/>
    <mergeCell ref="E4:G4"/>
  </mergeCells>
  <phoneticPr fontId="19"/>
  <printOptions horizontalCentered="1"/>
  <pageMargins left="0.47244094488188981" right="0.47244094488188981" top="0.70866141732283472" bottom="0"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2007-DE68-4D09-BA51-F606A7B43775}">
  <dimension ref="A1:H14"/>
  <sheetViews>
    <sheetView showGridLines="0" zoomScaleNormal="100" workbookViewId="0"/>
  </sheetViews>
  <sheetFormatPr defaultColWidth="8.875" defaultRowHeight="13.5"/>
  <cols>
    <col min="1" max="5" width="10.875" style="74" customWidth="1"/>
    <col min="6" max="10" width="7.125" style="74" customWidth="1"/>
    <col min="11" max="13" width="5.875" style="74" customWidth="1"/>
    <col min="14" max="14" width="6.125" style="74" customWidth="1"/>
    <col min="15" max="19" width="5.875" style="74" customWidth="1"/>
    <col min="20" max="16384" width="8.875" style="74"/>
  </cols>
  <sheetData>
    <row r="1" spans="1:8" s="57" customFormat="1" ht="15" customHeight="1" thickBot="1">
      <c r="A1" s="57" t="s">
        <v>212</v>
      </c>
    </row>
    <row r="2" spans="1:8" s="162" customFormat="1" ht="15" customHeight="1">
      <c r="A2" s="320"/>
      <c r="B2" s="204" t="s">
        <v>213</v>
      </c>
      <c r="C2" s="204"/>
      <c r="D2" s="204"/>
      <c r="E2" s="182"/>
      <c r="F2" s="321"/>
    </row>
    <row r="3" spans="1:8" s="162" customFormat="1" ht="15" customHeight="1">
      <c r="A3" s="322"/>
      <c r="B3" s="323" t="s">
        <v>214</v>
      </c>
      <c r="C3" s="323" t="s">
        <v>215</v>
      </c>
      <c r="D3" s="323" t="s">
        <v>216</v>
      </c>
      <c r="E3" s="324" t="s">
        <v>217</v>
      </c>
      <c r="F3" s="321"/>
    </row>
    <row r="4" spans="1:8" s="162" customFormat="1" ht="24.95" customHeight="1" thickBot="1">
      <c r="A4" s="325"/>
      <c r="B4" s="326"/>
      <c r="C4" s="326"/>
      <c r="D4" s="326"/>
      <c r="E4" s="327"/>
      <c r="F4" s="321"/>
    </row>
    <row r="5" spans="1:8" s="162" customFormat="1" ht="15" customHeight="1">
      <c r="A5" s="167" t="s">
        <v>43</v>
      </c>
      <c r="B5" s="328">
        <v>36</v>
      </c>
      <c r="C5" s="328">
        <v>996</v>
      </c>
      <c r="D5" s="328">
        <v>70</v>
      </c>
      <c r="E5" s="329">
        <v>15</v>
      </c>
      <c r="F5" s="330"/>
      <c r="G5" s="330"/>
      <c r="H5" s="330"/>
    </row>
    <row r="6" spans="1:8" s="162" customFormat="1" ht="15" customHeight="1">
      <c r="A6" s="174" t="s">
        <v>218</v>
      </c>
      <c r="B6" s="331">
        <v>3</v>
      </c>
      <c r="C6" s="331">
        <v>11</v>
      </c>
      <c r="D6" s="331">
        <v>8</v>
      </c>
      <c r="E6" s="332">
        <v>2</v>
      </c>
      <c r="F6" s="333"/>
    </row>
    <row r="7" spans="1:8" s="162" customFormat="1" ht="15" customHeight="1" thickBot="1">
      <c r="A7" s="176" t="s">
        <v>219</v>
      </c>
      <c r="B7" s="334">
        <v>33</v>
      </c>
      <c r="C7" s="334">
        <v>985</v>
      </c>
      <c r="D7" s="334">
        <v>62</v>
      </c>
      <c r="E7" s="335">
        <v>13</v>
      </c>
      <c r="F7" s="333"/>
    </row>
    <row r="8" spans="1:8" s="162" customFormat="1" ht="15" customHeight="1">
      <c r="A8" s="178" t="s">
        <v>168</v>
      </c>
    </row>
    <row r="14" spans="1:8">
      <c r="D14" s="265"/>
    </row>
  </sheetData>
  <mergeCells count="7">
    <mergeCell ref="A2:A4"/>
    <mergeCell ref="B2:E2"/>
    <mergeCell ref="F2:F4"/>
    <mergeCell ref="B3:B4"/>
    <mergeCell ref="C3:C4"/>
    <mergeCell ref="D3:D4"/>
    <mergeCell ref="E3:E4"/>
  </mergeCells>
  <phoneticPr fontId="19"/>
  <pageMargins left="0.47244094488188981" right="0.47244094488188981" top="0.70866141732283472" bottom="0.74803149606299213" header="0"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AF77-E24E-47EA-810C-AACB173439B4}">
  <dimension ref="A1:I21"/>
  <sheetViews>
    <sheetView showGridLines="0" zoomScaleNormal="100" workbookViewId="0"/>
  </sheetViews>
  <sheetFormatPr defaultColWidth="8.875" defaultRowHeight="13.5"/>
  <cols>
    <col min="1" max="1" width="7.75" style="101" customWidth="1"/>
    <col min="2" max="5" width="9.125" style="101" customWidth="1"/>
    <col min="6" max="6" width="30.875" style="101" customWidth="1"/>
    <col min="7" max="7" width="8.875" style="101"/>
    <col min="8" max="8" width="9.125" style="101" bestFit="1" customWidth="1"/>
    <col min="9" max="9" width="14.125" style="101" customWidth="1"/>
    <col min="10" max="16384" width="8.875" style="101"/>
  </cols>
  <sheetData>
    <row r="1" spans="1:8" ht="15" customHeight="1">
      <c r="A1" s="100" t="s">
        <v>220</v>
      </c>
      <c r="B1" s="74"/>
      <c r="C1" s="74"/>
      <c r="D1" s="74"/>
      <c r="E1" s="74"/>
      <c r="F1" s="74"/>
      <c r="G1" s="74"/>
      <c r="H1" s="74"/>
    </row>
    <row r="2" spans="1:8" s="266" customFormat="1" ht="12" thickBot="1">
      <c r="A2" s="178" t="s">
        <v>221</v>
      </c>
      <c r="B2" s="178"/>
      <c r="C2" s="178"/>
      <c r="D2" s="178"/>
      <c r="E2" s="178"/>
      <c r="F2" s="178"/>
      <c r="G2" s="336"/>
      <c r="H2" s="178"/>
    </row>
    <row r="3" spans="1:8" s="266" customFormat="1" ht="12" thickBot="1">
      <c r="A3" s="245"/>
      <c r="B3" s="245" t="s">
        <v>222</v>
      </c>
      <c r="C3" s="245"/>
      <c r="D3" s="245"/>
      <c r="E3" s="245"/>
      <c r="F3" s="236"/>
      <c r="G3" s="61" t="s">
        <v>223</v>
      </c>
      <c r="H3" s="178"/>
    </row>
    <row r="4" spans="1:8" s="266" customFormat="1" ht="11.25">
      <c r="A4" s="209">
        <v>1</v>
      </c>
      <c r="B4" s="337" t="s">
        <v>224</v>
      </c>
      <c r="C4" s="337"/>
      <c r="D4" s="337"/>
      <c r="E4" s="337"/>
      <c r="F4" s="337"/>
      <c r="G4" s="338">
        <v>140</v>
      </c>
      <c r="H4" s="178"/>
    </row>
    <row r="5" spans="1:8" s="266" customFormat="1" ht="11.25">
      <c r="A5" s="209">
        <v>2</v>
      </c>
      <c r="B5" s="73" t="s">
        <v>225</v>
      </c>
      <c r="C5" s="73"/>
      <c r="D5" s="73"/>
      <c r="E5" s="73"/>
      <c r="F5" s="73"/>
      <c r="G5" s="96">
        <v>158</v>
      </c>
      <c r="H5" s="178"/>
    </row>
    <row r="6" spans="1:8" s="266" customFormat="1" ht="12" thickBot="1">
      <c r="A6" s="339"/>
      <c r="B6" s="339" t="s">
        <v>226</v>
      </c>
      <c r="C6" s="339"/>
      <c r="D6" s="339"/>
      <c r="E6" s="339"/>
      <c r="F6" s="339"/>
      <c r="G6" s="340">
        <v>298</v>
      </c>
      <c r="H6" s="178"/>
    </row>
    <row r="7" spans="1:8" s="266" customFormat="1" ht="11.25">
      <c r="A7" s="178"/>
      <c r="B7" s="178"/>
      <c r="C7" s="178"/>
      <c r="D7" s="178"/>
      <c r="E7" s="178"/>
      <c r="F7" s="178"/>
      <c r="G7" s="173"/>
      <c r="H7" s="178"/>
    </row>
    <row r="8" spans="1:8" s="266" customFormat="1" ht="12" thickBot="1">
      <c r="A8" s="178" t="s">
        <v>227</v>
      </c>
      <c r="B8" s="178"/>
      <c r="C8" s="178"/>
      <c r="D8" s="178"/>
      <c r="E8" s="178"/>
      <c r="F8" s="178"/>
      <c r="G8" s="178"/>
      <c r="H8" s="235"/>
    </row>
    <row r="9" spans="1:8" s="266" customFormat="1" ht="12" thickBot="1">
      <c r="A9" s="245"/>
      <c r="B9" s="245"/>
      <c r="C9" s="245"/>
      <c r="D9" s="245" t="s">
        <v>228</v>
      </c>
      <c r="E9" s="245"/>
      <c r="F9" s="245"/>
      <c r="G9" s="60" t="s">
        <v>229</v>
      </c>
      <c r="H9" s="61" t="s">
        <v>230</v>
      </c>
    </row>
    <row r="10" spans="1:8" s="266" customFormat="1" ht="12" customHeight="1">
      <c r="A10" s="209">
        <v>1</v>
      </c>
      <c r="B10" s="178" t="s">
        <v>231</v>
      </c>
      <c r="C10" s="178"/>
      <c r="D10" s="178"/>
      <c r="E10" s="178"/>
      <c r="F10" s="178"/>
      <c r="G10" s="95">
        <v>1</v>
      </c>
      <c r="H10" s="96">
        <v>7000</v>
      </c>
    </row>
    <row r="11" spans="1:8" s="266" customFormat="1" ht="11.25">
      <c r="A11" s="209">
        <v>2</v>
      </c>
      <c r="B11" s="178" t="s">
        <v>232</v>
      </c>
      <c r="C11" s="178"/>
      <c r="D11" s="178"/>
      <c r="E11" s="178"/>
      <c r="F11" s="178"/>
      <c r="G11" s="96">
        <v>1</v>
      </c>
      <c r="H11" s="96">
        <v>5000</v>
      </c>
    </row>
    <row r="12" spans="1:8" s="266" customFormat="1" ht="11.25">
      <c r="A12" s="209">
        <v>3</v>
      </c>
      <c r="B12" s="178" t="s">
        <v>233</v>
      </c>
      <c r="C12" s="178"/>
      <c r="D12" s="178"/>
      <c r="E12" s="178"/>
      <c r="F12" s="178"/>
      <c r="G12" s="96">
        <v>1</v>
      </c>
      <c r="H12" s="96">
        <v>1000</v>
      </c>
    </row>
    <row r="13" spans="1:8" s="266" customFormat="1" ht="11.25">
      <c r="A13" s="209">
        <v>4</v>
      </c>
      <c r="B13" s="178" t="s">
        <v>234</v>
      </c>
      <c r="C13" s="178"/>
      <c r="D13" s="178"/>
      <c r="E13" s="178"/>
      <c r="F13" s="178"/>
      <c r="G13" s="96">
        <v>1</v>
      </c>
      <c r="H13" s="96">
        <v>1000</v>
      </c>
    </row>
    <row r="14" spans="1:8" s="266" customFormat="1" ht="11.25">
      <c r="A14" s="209">
        <v>5</v>
      </c>
      <c r="B14" s="178" t="s">
        <v>235</v>
      </c>
      <c r="C14" s="178"/>
      <c r="D14" s="178"/>
      <c r="E14" s="178"/>
      <c r="F14" s="178"/>
      <c r="G14" s="96">
        <v>1</v>
      </c>
      <c r="H14" s="96">
        <v>4000</v>
      </c>
    </row>
    <row r="15" spans="1:8" s="266" customFormat="1" ht="11.25">
      <c r="A15" s="209">
        <v>6</v>
      </c>
      <c r="B15" s="178" t="s">
        <v>236</v>
      </c>
      <c r="C15" s="178"/>
      <c r="D15" s="178"/>
      <c r="E15" s="178"/>
      <c r="F15" s="178"/>
      <c r="G15" s="96">
        <v>1</v>
      </c>
      <c r="H15" s="96">
        <v>2000</v>
      </c>
    </row>
    <row r="16" spans="1:8" s="266" customFormat="1" ht="11.25">
      <c r="A16" s="209">
        <v>7</v>
      </c>
      <c r="B16" s="178" t="s">
        <v>237</v>
      </c>
      <c r="C16" s="178"/>
      <c r="D16" s="178"/>
      <c r="E16" s="178"/>
      <c r="F16" s="178"/>
      <c r="G16" s="96">
        <v>1</v>
      </c>
      <c r="H16" s="96">
        <v>200</v>
      </c>
    </row>
    <row r="17" spans="1:9" s="266" customFormat="1" ht="11.25">
      <c r="A17" s="209">
        <v>8</v>
      </c>
      <c r="B17" s="341" t="s">
        <v>238</v>
      </c>
      <c r="C17" s="178"/>
      <c r="D17" s="178"/>
      <c r="E17" s="178"/>
      <c r="F17" s="178"/>
      <c r="G17" s="96">
        <v>1</v>
      </c>
      <c r="H17" s="96">
        <v>2000</v>
      </c>
      <c r="I17" s="342"/>
    </row>
    <row r="18" spans="1:9" s="266" customFormat="1" ht="11.25">
      <c r="A18" s="209">
        <v>9</v>
      </c>
      <c r="B18" s="341" t="s">
        <v>239</v>
      </c>
      <c r="C18" s="178"/>
      <c r="D18" s="178"/>
      <c r="E18" s="178"/>
      <c r="F18" s="178"/>
      <c r="G18" s="96">
        <v>1</v>
      </c>
      <c r="H18" s="96">
        <v>500</v>
      </c>
    </row>
    <row r="19" spans="1:9" s="266" customFormat="1" ht="11.25">
      <c r="A19" s="209">
        <v>10</v>
      </c>
      <c r="B19" s="341" t="s">
        <v>240</v>
      </c>
      <c r="C19" s="178"/>
      <c r="D19" s="178"/>
      <c r="E19" s="178"/>
      <c r="F19" s="178"/>
      <c r="G19" s="96">
        <v>1</v>
      </c>
      <c r="H19" s="96">
        <v>200</v>
      </c>
    </row>
    <row r="20" spans="1:9" s="266" customFormat="1" ht="12" thickBot="1">
      <c r="A20" s="339"/>
      <c r="B20" s="339"/>
      <c r="C20" s="339"/>
      <c r="D20" s="339" t="s">
        <v>241</v>
      </c>
      <c r="E20" s="339"/>
      <c r="F20" s="339"/>
      <c r="G20" s="340">
        <f>SUM(G10:G19)</f>
        <v>10</v>
      </c>
      <c r="H20" s="340">
        <f>SUM(H10:H19)</f>
        <v>22900</v>
      </c>
    </row>
    <row r="21" spans="1:9" s="266" customFormat="1" ht="15" customHeight="1">
      <c r="A21" s="178" t="s">
        <v>242</v>
      </c>
      <c r="B21" s="178"/>
      <c r="C21" s="178"/>
      <c r="D21" s="178"/>
      <c r="E21" s="178"/>
      <c r="F21" s="178"/>
      <c r="G21" s="178"/>
      <c r="H21" s="178"/>
    </row>
  </sheetData>
  <mergeCells count="1">
    <mergeCell ref="B4:F4"/>
  </mergeCells>
  <phoneticPr fontId="19"/>
  <printOptions horizontalCentered="1"/>
  <pageMargins left="0.47244094488188981" right="0.47244094488188981" top="0.70866141732283472" bottom="0.74803149606299213" header="0"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88CD-9CC3-4274-BEC4-3A006075593B}">
  <dimension ref="A1:E15"/>
  <sheetViews>
    <sheetView showGridLines="0" workbookViewId="0"/>
  </sheetViews>
  <sheetFormatPr defaultColWidth="8.875" defaultRowHeight="13.5"/>
  <cols>
    <col min="1" max="1" width="7.75" style="74" customWidth="1"/>
    <col min="2" max="2" width="67.25" style="74" customWidth="1"/>
    <col min="3" max="3" width="8.875" style="74"/>
    <col min="4" max="4" width="9.125" style="74" customWidth="1"/>
    <col min="5" max="16384" width="8.875" style="74"/>
  </cols>
  <sheetData>
    <row r="1" spans="1:5" ht="15" customHeight="1">
      <c r="A1" s="57" t="s">
        <v>243</v>
      </c>
    </row>
    <row r="2" spans="1:5" s="62" customFormat="1" ht="12" thickBot="1">
      <c r="A2" s="62" t="s">
        <v>244</v>
      </c>
      <c r="E2" s="117"/>
    </row>
    <row r="3" spans="1:5" s="178" customFormat="1" ht="12" thickBot="1">
      <c r="A3" s="245" t="s">
        <v>245</v>
      </c>
      <c r="B3" s="236"/>
      <c r="C3" s="60" t="s">
        <v>246</v>
      </c>
      <c r="D3" s="61" t="s">
        <v>247</v>
      </c>
      <c r="E3" s="111"/>
    </row>
    <row r="4" spans="1:5" s="178" customFormat="1" ht="11.25">
      <c r="A4" s="343" t="s">
        <v>248</v>
      </c>
      <c r="B4" s="344"/>
      <c r="C4" s="95"/>
      <c r="D4" s="96"/>
      <c r="E4" s="111"/>
    </row>
    <row r="5" spans="1:5" s="178" customFormat="1" ht="11.25">
      <c r="A5" s="253" t="s">
        <v>249</v>
      </c>
      <c r="B5" s="345"/>
      <c r="C5" s="95">
        <v>1</v>
      </c>
      <c r="D5" s="96">
        <v>26</v>
      </c>
      <c r="E5" s="111"/>
    </row>
    <row r="6" spans="1:5" s="178" customFormat="1" ht="11.25">
      <c r="A6" s="73" t="s">
        <v>250</v>
      </c>
      <c r="B6" s="346"/>
      <c r="C6" s="95">
        <v>1</v>
      </c>
      <c r="D6" s="96">
        <v>38</v>
      </c>
      <c r="E6" s="111"/>
    </row>
    <row r="7" spans="1:5" s="178" customFormat="1" ht="11.25">
      <c r="A7" s="73" t="s">
        <v>251</v>
      </c>
      <c r="B7" s="346"/>
      <c r="C7" s="95">
        <v>1</v>
      </c>
      <c r="D7" s="96">
        <v>26</v>
      </c>
      <c r="E7" s="111"/>
    </row>
    <row r="8" spans="1:5" s="178" customFormat="1" ht="11.25">
      <c r="A8" s="73" t="s">
        <v>252</v>
      </c>
      <c r="B8" s="346"/>
      <c r="C8" s="95">
        <v>2</v>
      </c>
      <c r="D8" s="96">
        <v>74</v>
      </c>
      <c r="E8" s="111"/>
    </row>
    <row r="9" spans="1:5" s="178" customFormat="1" ht="11.25">
      <c r="A9" s="73" t="s">
        <v>253</v>
      </c>
      <c r="B9" s="346"/>
      <c r="C9" s="95">
        <v>1</v>
      </c>
      <c r="D9" s="96">
        <v>24</v>
      </c>
      <c r="E9" s="111"/>
    </row>
    <row r="10" spans="1:5" s="178" customFormat="1" ht="11.25">
      <c r="A10" s="178" t="s">
        <v>254</v>
      </c>
      <c r="B10" s="347"/>
      <c r="C10" s="95">
        <v>1</v>
      </c>
      <c r="D10" s="96">
        <v>47</v>
      </c>
      <c r="E10" s="111"/>
    </row>
    <row r="11" spans="1:5" s="178" customFormat="1" ht="11.25">
      <c r="A11" s="348" t="s">
        <v>255</v>
      </c>
      <c r="B11" s="349"/>
      <c r="C11" s="96"/>
      <c r="D11" s="96"/>
      <c r="E11" s="111"/>
    </row>
    <row r="12" spans="1:5" s="178" customFormat="1" ht="11.25">
      <c r="A12" s="348" t="s">
        <v>256</v>
      </c>
      <c r="B12" s="349"/>
      <c r="C12" s="96">
        <v>1</v>
      </c>
      <c r="D12" s="96">
        <v>14</v>
      </c>
      <c r="E12" s="350"/>
    </row>
    <row r="13" spans="1:5" s="178" customFormat="1" ht="12" thickBot="1">
      <c r="A13" s="351" t="s">
        <v>257</v>
      </c>
      <c r="B13" s="352"/>
      <c r="C13" s="98">
        <v>1</v>
      </c>
      <c r="D13" s="99">
        <v>37</v>
      </c>
      <c r="E13" s="111"/>
    </row>
    <row r="14" spans="1:5" s="178" customFormat="1" ht="15" customHeight="1">
      <c r="A14" s="111" t="s">
        <v>258</v>
      </c>
      <c r="B14" s="117"/>
      <c r="C14" s="117"/>
      <c r="D14" s="117"/>
      <c r="E14" s="111"/>
    </row>
    <row r="15" spans="1:5" s="178" customFormat="1">
      <c r="A15" s="101"/>
      <c r="B15" s="101"/>
      <c r="C15" s="101"/>
      <c r="D15" s="101"/>
      <c r="E15" s="111"/>
    </row>
  </sheetData>
  <mergeCells count="4">
    <mergeCell ref="A4:B4"/>
    <mergeCell ref="A5:B5"/>
    <mergeCell ref="A11:B11"/>
    <mergeCell ref="A12:B12"/>
  </mergeCells>
  <phoneticPr fontId="19"/>
  <pageMargins left="0.47244094488188981" right="0.47244094488188981" top="0.70866141732283472" bottom="0.74803149606299213" header="0"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608C-B04E-4C8D-922F-E5D7D34AA39F}">
  <dimension ref="A1:Q20"/>
  <sheetViews>
    <sheetView showGridLines="0" zoomScaleNormal="100" workbookViewId="0"/>
  </sheetViews>
  <sheetFormatPr defaultColWidth="9" defaultRowHeight="13.5"/>
  <cols>
    <col min="1" max="1" width="14.125" style="101" customWidth="1"/>
    <col min="2" max="17" width="4.875" style="101" customWidth="1"/>
    <col min="18" max="18" width="4.375" style="101" customWidth="1"/>
    <col min="19" max="16384" width="9" style="101"/>
  </cols>
  <sheetData>
    <row r="1" spans="1:17" ht="15" customHeight="1">
      <c r="A1" s="100" t="s">
        <v>259</v>
      </c>
      <c r="M1" s="353"/>
    </row>
    <row r="2" spans="1:17" s="266" customFormat="1" ht="12" thickBot="1">
      <c r="A2" s="111" t="s">
        <v>260</v>
      </c>
      <c r="B2" s="111"/>
      <c r="C2" s="111"/>
      <c r="D2" s="111"/>
      <c r="E2" s="111"/>
      <c r="F2" s="111"/>
      <c r="G2" s="111"/>
      <c r="H2" s="111"/>
      <c r="I2" s="111"/>
      <c r="J2" s="111"/>
      <c r="K2" s="111"/>
      <c r="L2" s="111"/>
      <c r="M2" s="111"/>
      <c r="N2" s="111"/>
      <c r="O2" s="111"/>
      <c r="P2" s="111"/>
      <c r="Q2" s="111"/>
    </row>
    <row r="3" spans="1:17" s="117" customFormat="1" ht="30" customHeight="1">
      <c r="A3" s="354"/>
      <c r="B3" s="355" t="s">
        <v>261</v>
      </c>
      <c r="C3" s="356"/>
      <c r="D3" s="356"/>
      <c r="E3" s="356"/>
      <c r="F3" s="356"/>
      <c r="G3" s="356"/>
      <c r="H3" s="356"/>
      <c r="I3" s="356"/>
      <c r="J3" s="356"/>
      <c r="K3" s="356"/>
      <c r="L3" s="356"/>
      <c r="M3" s="132" t="s">
        <v>262</v>
      </c>
      <c r="N3" s="108"/>
    </row>
    <row r="4" spans="1:17" s="117" customFormat="1" ht="110.1" customHeight="1" thickBot="1">
      <c r="A4" s="357"/>
      <c r="B4" s="358" t="s">
        <v>263</v>
      </c>
      <c r="C4" s="358" t="s">
        <v>264</v>
      </c>
      <c r="D4" s="358" t="s">
        <v>4</v>
      </c>
      <c r="E4" s="358" t="s">
        <v>265</v>
      </c>
      <c r="F4" s="358" t="s">
        <v>26</v>
      </c>
      <c r="G4" s="358" t="s">
        <v>27</v>
      </c>
      <c r="H4" s="358" t="s">
        <v>266</v>
      </c>
      <c r="I4" s="358" t="s">
        <v>267</v>
      </c>
      <c r="J4" s="358" t="s">
        <v>268</v>
      </c>
      <c r="K4" s="358" t="s">
        <v>136</v>
      </c>
      <c r="L4" s="358" t="s">
        <v>269</v>
      </c>
      <c r="M4" s="358" t="s">
        <v>270</v>
      </c>
      <c r="N4" s="359" t="s">
        <v>271</v>
      </c>
    </row>
    <row r="5" spans="1:17" s="117" customFormat="1" ht="15" customHeight="1">
      <c r="A5" s="360" t="s">
        <v>43</v>
      </c>
      <c r="B5" s="361">
        <f>SUM(B6:B12)</f>
        <v>0</v>
      </c>
      <c r="C5" s="361">
        <f t="shared" ref="C5" si="0">SUM(C6:C12)</f>
        <v>0</v>
      </c>
      <c r="D5" s="361">
        <f>SUM(D6:D12)</f>
        <v>1</v>
      </c>
      <c r="E5" s="361">
        <v>0</v>
      </c>
      <c r="F5" s="361">
        <v>0</v>
      </c>
      <c r="G5" s="361">
        <v>0</v>
      </c>
      <c r="H5" s="361">
        <f>SUM(H6:H12)</f>
        <v>12</v>
      </c>
      <c r="I5" s="361">
        <f>SUM(I6:I12)</f>
        <v>1</v>
      </c>
      <c r="J5" s="361">
        <v>2</v>
      </c>
      <c r="K5" s="361">
        <f t="shared" ref="K5:N5" si="1">SUM(K6:K12)</f>
        <v>0</v>
      </c>
      <c r="L5" s="361">
        <f>SUM(L6:L12)</f>
        <v>3</v>
      </c>
      <c r="M5" s="361">
        <f t="shared" si="1"/>
        <v>38</v>
      </c>
      <c r="N5" s="362">
        <f t="shared" si="1"/>
        <v>951</v>
      </c>
      <c r="O5" s="62"/>
      <c r="P5" s="62"/>
      <c r="Q5" s="62"/>
    </row>
    <row r="6" spans="1:17" s="117" customFormat="1" ht="15" customHeight="1">
      <c r="A6" s="172" t="s">
        <v>272</v>
      </c>
      <c r="B6" s="90">
        <v>0</v>
      </c>
      <c r="C6" s="90">
        <v>0</v>
      </c>
      <c r="D6" s="90">
        <v>1</v>
      </c>
      <c r="E6" s="90">
        <v>0</v>
      </c>
      <c r="F6" s="90">
        <v>0</v>
      </c>
      <c r="G6" s="90">
        <v>0</v>
      </c>
      <c r="H6" s="90">
        <v>12</v>
      </c>
      <c r="I6" s="90">
        <v>0</v>
      </c>
      <c r="J6" s="90">
        <v>0</v>
      </c>
      <c r="K6" s="90">
        <v>0</v>
      </c>
      <c r="L6" s="90">
        <v>0</v>
      </c>
      <c r="M6" s="90">
        <v>12</v>
      </c>
      <c r="N6" s="91">
        <v>235</v>
      </c>
      <c r="O6" s="62"/>
      <c r="P6" s="62"/>
      <c r="Q6" s="62"/>
    </row>
    <row r="7" spans="1:17" s="117" customFormat="1" ht="15" customHeight="1">
      <c r="A7" s="174" t="s">
        <v>273</v>
      </c>
      <c r="B7" s="95">
        <v>0</v>
      </c>
      <c r="C7" s="95">
        <v>0</v>
      </c>
      <c r="D7" s="95" t="s">
        <v>274</v>
      </c>
      <c r="E7" s="95">
        <v>0</v>
      </c>
      <c r="F7" s="95">
        <v>0</v>
      </c>
      <c r="G7" s="95">
        <v>0</v>
      </c>
      <c r="H7" s="95">
        <v>0</v>
      </c>
      <c r="I7" s="95">
        <v>0</v>
      </c>
      <c r="J7" s="95">
        <v>0</v>
      </c>
      <c r="K7" s="95">
        <v>0</v>
      </c>
      <c r="L7" s="95">
        <v>0</v>
      </c>
      <c r="M7" s="95">
        <v>5</v>
      </c>
      <c r="N7" s="96">
        <v>28</v>
      </c>
      <c r="O7" s="62"/>
      <c r="P7" s="62"/>
      <c r="Q7" s="62"/>
    </row>
    <row r="8" spans="1:17" s="117" customFormat="1" ht="15" customHeight="1">
      <c r="A8" s="174" t="s">
        <v>275</v>
      </c>
      <c r="B8" s="95">
        <v>0</v>
      </c>
      <c r="C8" s="95">
        <v>0</v>
      </c>
      <c r="D8" s="95">
        <v>0</v>
      </c>
      <c r="E8" s="95">
        <v>0</v>
      </c>
      <c r="F8" s="95">
        <v>0</v>
      </c>
      <c r="G8" s="95">
        <v>0</v>
      </c>
      <c r="H8" s="95">
        <v>0</v>
      </c>
      <c r="I8" s="95">
        <v>1</v>
      </c>
      <c r="J8" s="95" t="s">
        <v>274</v>
      </c>
      <c r="K8" s="95">
        <v>0</v>
      </c>
      <c r="L8" s="95">
        <v>1</v>
      </c>
      <c r="M8" s="95">
        <v>1</v>
      </c>
      <c r="N8" s="96">
        <v>1</v>
      </c>
      <c r="O8" s="62"/>
      <c r="P8" s="62"/>
      <c r="Q8" s="62"/>
    </row>
    <row r="9" spans="1:17" s="117" customFormat="1" ht="11.25">
      <c r="A9" s="174" t="s">
        <v>276</v>
      </c>
      <c r="B9" s="95">
        <v>0</v>
      </c>
      <c r="C9" s="95">
        <v>0</v>
      </c>
      <c r="D9" s="95">
        <v>0</v>
      </c>
      <c r="E9" s="95">
        <v>0</v>
      </c>
      <c r="F9" s="95">
        <v>0</v>
      </c>
      <c r="G9" s="95">
        <v>0</v>
      </c>
      <c r="H9" s="95">
        <v>0</v>
      </c>
      <c r="I9" s="95">
        <v>0</v>
      </c>
      <c r="J9" s="95">
        <v>0</v>
      </c>
      <c r="K9" s="95">
        <v>0</v>
      </c>
      <c r="L9" s="95">
        <v>0</v>
      </c>
      <c r="M9" s="95">
        <v>0</v>
      </c>
      <c r="N9" s="96">
        <v>0</v>
      </c>
      <c r="O9" s="62"/>
      <c r="P9" s="62"/>
      <c r="Q9" s="62"/>
    </row>
    <row r="10" spans="1:17" s="117" customFormat="1" ht="15" customHeight="1">
      <c r="A10" s="174" t="s">
        <v>277</v>
      </c>
      <c r="B10" s="95">
        <v>0</v>
      </c>
      <c r="C10" s="95">
        <v>0</v>
      </c>
      <c r="D10" s="95">
        <v>0</v>
      </c>
      <c r="E10" s="95">
        <v>0</v>
      </c>
      <c r="F10" s="95">
        <v>0</v>
      </c>
      <c r="G10" s="95">
        <v>0</v>
      </c>
      <c r="H10" s="95">
        <v>0</v>
      </c>
      <c r="I10" s="95">
        <v>0</v>
      </c>
      <c r="J10" s="95">
        <v>0</v>
      </c>
      <c r="K10" s="95">
        <v>0</v>
      </c>
      <c r="L10" s="95">
        <v>0</v>
      </c>
      <c r="M10" s="95" t="s">
        <v>278</v>
      </c>
      <c r="N10" s="96" t="s">
        <v>278</v>
      </c>
      <c r="O10" s="62"/>
      <c r="P10" s="62"/>
      <c r="Q10" s="62"/>
    </row>
    <row r="11" spans="1:17" s="117" customFormat="1" ht="15" customHeight="1">
      <c r="A11" s="174" t="s">
        <v>279</v>
      </c>
      <c r="B11" s="95">
        <v>0</v>
      </c>
      <c r="C11" s="95">
        <v>0</v>
      </c>
      <c r="D11" s="95">
        <v>0</v>
      </c>
      <c r="E11" s="95">
        <v>0</v>
      </c>
      <c r="F11" s="95">
        <v>0</v>
      </c>
      <c r="G11" s="95">
        <v>0</v>
      </c>
      <c r="H11" s="95">
        <v>0</v>
      </c>
      <c r="I11" s="95">
        <v>0</v>
      </c>
      <c r="J11" s="95">
        <v>0</v>
      </c>
      <c r="K11" s="95">
        <v>0</v>
      </c>
      <c r="L11" s="95">
        <v>0</v>
      </c>
      <c r="M11" s="95">
        <v>4</v>
      </c>
      <c r="N11" s="96">
        <v>79</v>
      </c>
      <c r="O11" s="62"/>
      <c r="P11" s="62"/>
      <c r="Q11" s="62"/>
    </row>
    <row r="12" spans="1:17" s="117" customFormat="1" ht="12" thickBot="1">
      <c r="A12" s="176" t="s">
        <v>136</v>
      </c>
      <c r="B12" s="98">
        <v>0</v>
      </c>
      <c r="C12" s="98">
        <v>0</v>
      </c>
      <c r="D12" s="98" t="s">
        <v>274</v>
      </c>
      <c r="E12" s="98">
        <v>0</v>
      </c>
      <c r="F12" s="98">
        <v>0</v>
      </c>
      <c r="G12" s="98">
        <v>0</v>
      </c>
      <c r="H12" s="98"/>
      <c r="I12" s="98">
        <v>0</v>
      </c>
      <c r="J12" s="98">
        <v>2</v>
      </c>
      <c r="K12" s="98">
        <v>0</v>
      </c>
      <c r="L12" s="98">
        <v>2</v>
      </c>
      <c r="M12" s="98">
        <v>16</v>
      </c>
      <c r="N12" s="99">
        <v>608</v>
      </c>
      <c r="O12" s="62"/>
      <c r="P12" s="62"/>
      <c r="Q12" s="62"/>
    </row>
    <row r="13" spans="1:17" s="117" customFormat="1" ht="11.25">
      <c r="A13" s="62"/>
      <c r="B13" s="92"/>
      <c r="C13" s="62"/>
      <c r="D13" s="62"/>
      <c r="E13" s="62"/>
      <c r="F13" s="62"/>
      <c r="G13" s="62"/>
      <c r="H13" s="62"/>
      <c r="I13" s="62"/>
      <c r="J13" s="62"/>
      <c r="K13" s="62"/>
      <c r="L13" s="62"/>
      <c r="M13" s="62"/>
      <c r="N13" s="62"/>
      <c r="O13" s="62"/>
      <c r="P13" s="62"/>
      <c r="Q13" s="62"/>
    </row>
    <row r="14" spans="1:17">
      <c r="A14" s="363"/>
      <c r="B14" s="363"/>
      <c r="C14" s="363"/>
      <c r="D14" s="363"/>
      <c r="E14" s="363"/>
      <c r="F14" s="363"/>
      <c r="G14" s="178"/>
      <c r="H14" s="363"/>
      <c r="I14" s="363"/>
      <c r="J14" s="363"/>
      <c r="K14" s="363"/>
      <c r="L14" s="363"/>
      <c r="M14" s="227"/>
      <c r="N14" s="227"/>
      <c r="O14" s="227"/>
      <c r="P14" s="227"/>
      <c r="Q14" s="227"/>
    </row>
    <row r="15" spans="1:17">
      <c r="A15" s="178" t="s">
        <v>280</v>
      </c>
      <c r="B15" s="178"/>
      <c r="C15" s="178"/>
      <c r="D15" s="178"/>
      <c r="E15" s="178"/>
      <c r="F15" s="178"/>
      <c r="G15" s="363"/>
      <c r="H15" s="363"/>
      <c r="I15" s="364"/>
      <c r="J15" s="227"/>
      <c r="K15" s="227"/>
      <c r="L15" s="227"/>
      <c r="M15" s="227"/>
      <c r="N15" s="227"/>
      <c r="O15" s="227"/>
      <c r="P15" s="227"/>
      <c r="Q15" s="235" t="s">
        <v>281</v>
      </c>
    </row>
    <row r="16" spans="1:17" ht="14.1" customHeight="1">
      <c r="A16" s="365" t="s">
        <v>282</v>
      </c>
      <c r="B16" s="366"/>
      <c r="C16" s="366"/>
      <c r="D16" s="366"/>
      <c r="E16" s="366"/>
      <c r="F16" s="367"/>
      <c r="G16" s="368"/>
      <c r="H16" s="369"/>
      <c r="I16" s="239" t="s">
        <v>283</v>
      </c>
      <c r="J16" s="370"/>
      <c r="K16" s="370"/>
      <c r="L16" s="370"/>
      <c r="M16" s="238"/>
      <c r="N16" s="371" t="s">
        <v>284</v>
      </c>
      <c r="O16" s="372"/>
      <c r="P16" s="371" t="s">
        <v>285</v>
      </c>
      <c r="Q16" s="373"/>
    </row>
    <row r="17" spans="1:17" ht="102" customHeight="1">
      <c r="A17" s="374" t="s">
        <v>286</v>
      </c>
      <c r="B17" s="375" t="s">
        <v>287</v>
      </c>
      <c r="C17" s="376"/>
      <c r="D17" s="375" t="s">
        <v>288</v>
      </c>
      <c r="E17" s="377"/>
      <c r="F17" s="376"/>
      <c r="G17" s="375" t="s">
        <v>289</v>
      </c>
      <c r="H17" s="376"/>
      <c r="I17" s="378"/>
      <c r="J17" s="379" t="s">
        <v>290</v>
      </c>
      <c r="K17" s="379"/>
      <c r="L17" s="379" t="s">
        <v>291</v>
      </c>
      <c r="M17" s="379"/>
      <c r="N17" s="380"/>
      <c r="O17" s="381"/>
      <c r="P17" s="380"/>
      <c r="Q17" s="382"/>
    </row>
    <row r="18" spans="1:17">
      <c r="A18" s="383">
        <v>11</v>
      </c>
      <c r="B18" s="384">
        <v>5</v>
      </c>
      <c r="C18" s="384"/>
      <c r="D18" s="384">
        <v>3</v>
      </c>
      <c r="E18" s="384"/>
      <c r="F18" s="384"/>
      <c r="G18" s="384">
        <v>3</v>
      </c>
      <c r="H18" s="384"/>
      <c r="I18" s="383">
        <v>73</v>
      </c>
      <c r="J18" s="384">
        <v>13</v>
      </c>
      <c r="K18" s="384"/>
      <c r="L18" s="384">
        <v>60</v>
      </c>
      <c r="M18" s="384"/>
      <c r="N18" s="384">
        <v>39</v>
      </c>
      <c r="O18" s="384"/>
      <c r="P18" s="384">
        <v>21</v>
      </c>
      <c r="Q18" s="385"/>
    </row>
    <row r="19" spans="1:17" ht="15" customHeight="1">
      <c r="A19" s="111" t="s">
        <v>292</v>
      </c>
      <c r="B19" s="386"/>
      <c r="C19" s="386"/>
      <c r="D19" s="386"/>
      <c r="E19" s="111"/>
      <c r="F19" s="386"/>
      <c r="G19" s="386"/>
      <c r="H19" s="386"/>
      <c r="I19" s="111" t="s">
        <v>293</v>
      </c>
      <c r="J19" s="387"/>
      <c r="K19" s="387"/>
      <c r="L19" s="387"/>
      <c r="M19" s="387"/>
      <c r="N19" s="387"/>
      <c r="O19" s="387"/>
      <c r="P19" s="387"/>
      <c r="Q19" s="387"/>
    </row>
    <row r="20" spans="1:17" ht="15" customHeight="1">
      <c r="A20" s="388" t="s">
        <v>294</v>
      </c>
      <c r="B20" s="387"/>
      <c r="C20" s="387"/>
      <c r="D20" s="387"/>
      <c r="E20" s="387"/>
      <c r="F20" s="387"/>
      <c r="G20" s="387"/>
      <c r="H20" s="387"/>
      <c r="I20" s="387"/>
      <c r="J20" s="387"/>
      <c r="K20" s="387"/>
      <c r="L20" s="387"/>
      <c r="M20" s="387"/>
      <c r="N20" s="387"/>
      <c r="O20" s="387"/>
      <c r="P20" s="387"/>
      <c r="Q20" s="387"/>
    </row>
  </sheetData>
  <mergeCells count="17">
    <mergeCell ref="P18:Q18"/>
    <mergeCell ref="B18:C18"/>
    <mergeCell ref="D18:F18"/>
    <mergeCell ref="G18:H18"/>
    <mergeCell ref="J18:K18"/>
    <mergeCell ref="L18:M18"/>
    <mergeCell ref="N18:O18"/>
    <mergeCell ref="M3:N3"/>
    <mergeCell ref="A16:E16"/>
    <mergeCell ref="I16:M16"/>
    <mergeCell ref="N16:O17"/>
    <mergeCell ref="P16:Q17"/>
    <mergeCell ref="B17:C17"/>
    <mergeCell ref="D17:F17"/>
    <mergeCell ref="G17:H17"/>
    <mergeCell ref="J17:K17"/>
    <mergeCell ref="L17:M17"/>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FEED-D665-47AD-9244-02DAF79F1D71}">
  <dimension ref="A1:K22"/>
  <sheetViews>
    <sheetView showGridLines="0" workbookViewId="0"/>
  </sheetViews>
  <sheetFormatPr defaultColWidth="8.875" defaultRowHeight="13.5"/>
  <cols>
    <col min="1" max="4" width="10.125" style="101" customWidth="1"/>
    <col min="5" max="9" width="10.5" style="101" customWidth="1"/>
    <col min="10" max="16384" width="8.875" style="101"/>
  </cols>
  <sheetData>
    <row r="1" spans="1:11" ht="15" customHeight="1">
      <c r="A1" s="57" t="s">
        <v>295</v>
      </c>
      <c r="B1" s="74"/>
      <c r="C1" s="74"/>
      <c r="D1" s="74"/>
      <c r="E1" s="74"/>
      <c r="F1" s="74"/>
      <c r="G1" s="74"/>
      <c r="H1" s="74"/>
      <c r="I1" s="74"/>
    </row>
    <row r="2" spans="1:11" s="117" customFormat="1" ht="12" thickBot="1">
      <c r="A2" s="178" t="s">
        <v>296</v>
      </c>
      <c r="B2" s="62"/>
      <c r="C2" s="62"/>
      <c r="D2" s="62"/>
      <c r="E2" s="62"/>
      <c r="F2" s="62"/>
      <c r="G2" s="62"/>
      <c r="H2" s="62"/>
      <c r="I2" s="389"/>
    </row>
    <row r="3" spans="1:11" s="111" customFormat="1" ht="11.25">
      <c r="A3" s="390"/>
      <c r="B3" s="390"/>
      <c r="C3" s="391"/>
      <c r="D3" s="392" t="s">
        <v>297</v>
      </c>
      <c r="E3" s="76" t="s">
        <v>298</v>
      </c>
      <c r="F3" s="77" t="s">
        <v>299</v>
      </c>
      <c r="G3" s="77" t="s">
        <v>300</v>
      </c>
      <c r="H3" s="77" t="s">
        <v>301</v>
      </c>
      <c r="I3" s="80" t="s">
        <v>302</v>
      </c>
    </row>
    <row r="4" spans="1:11" s="111" customFormat="1" ht="12" thickBot="1">
      <c r="A4" s="393" t="s">
        <v>303</v>
      </c>
      <c r="B4" s="351"/>
      <c r="C4" s="394"/>
      <c r="D4" s="395"/>
      <c r="E4" s="81"/>
      <c r="F4" s="82"/>
      <c r="G4" s="82"/>
      <c r="H4" s="82"/>
      <c r="I4" s="86"/>
    </row>
    <row r="5" spans="1:11" s="111" customFormat="1" ht="11.25">
      <c r="A5" s="184" t="s">
        <v>5</v>
      </c>
      <c r="B5" s="184"/>
      <c r="C5" s="184"/>
      <c r="D5" s="185"/>
      <c r="E5" s="396">
        <f>SUM(F5:I5)</f>
        <v>30</v>
      </c>
      <c r="F5" s="396">
        <v>28</v>
      </c>
      <c r="G5" s="396">
        <f>SUM(G6:G19)</f>
        <v>2</v>
      </c>
      <c r="H5" s="396">
        <f>SUM(H6:H19)</f>
        <v>0</v>
      </c>
      <c r="I5" s="171">
        <f>SUM(I6:I19)</f>
        <v>0</v>
      </c>
      <c r="K5" s="397"/>
    </row>
    <row r="6" spans="1:11" s="111" customFormat="1" ht="15.75">
      <c r="A6" s="370" t="s">
        <v>304</v>
      </c>
      <c r="B6" s="370"/>
      <c r="C6" s="370"/>
      <c r="D6" s="238"/>
      <c r="E6" s="143">
        <v>12</v>
      </c>
      <c r="F6" s="143">
        <v>10</v>
      </c>
      <c r="G6" s="398">
        <v>0</v>
      </c>
      <c r="H6" s="398">
        <v>0</v>
      </c>
      <c r="I6" s="399">
        <v>0</v>
      </c>
      <c r="K6" s="144"/>
    </row>
    <row r="7" spans="1:11" s="111" customFormat="1" ht="15.75">
      <c r="A7" s="337" t="s">
        <v>305</v>
      </c>
      <c r="B7" s="337"/>
      <c r="C7" s="337"/>
      <c r="D7" s="240"/>
      <c r="E7" s="128">
        <v>4</v>
      </c>
      <c r="F7" s="128">
        <v>10</v>
      </c>
      <c r="G7" s="400">
        <v>0</v>
      </c>
      <c r="H7" s="401">
        <v>0</v>
      </c>
      <c r="I7" s="402">
        <v>0</v>
      </c>
      <c r="K7" s="144"/>
    </row>
    <row r="8" spans="1:11" s="111" customFormat="1" ht="15.75">
      <c r="A8" s="337" t="s">
        <v>306</v>
      </c>
      <c r="B8" s="337"/>
      <c r="C8" s="337"/>
      <c r="D8" s="240"/>
      <c r="E8" s="128">
        <v>6</v>
      </c>
      <c r="F8" s="128">
        <v>6</v>
      </c>
      <c r="G8" s="400">
        <v>0</v>
      </c>
      <c r="H8" s="401">
        <v>0</v>
      </c>
      <c r="I8" s="402">
        <v>0</v>
      </c>
      <c r="K8" s="144"/>
    </row>
    <row r="9" spans="1:11" s="111" customFormat="1" ht="15.75">
      <c r="A9" s="73" t="s">
        <v>307</v>
      </c>
      <c r="B9" s="73"/>
      <c r="C9" s="73"/>
      <c r="D9" s="346"/>
      <c r="E9" s="95">
        <v>1</v>
      </c>
      <c r="F9" s="95">
        <v>1</v>
      </c>
      <c r="G9" s="400">
        <v>0</v>
      </c>
      <c r="H9" s="400">
        <v>0</v>
      </c>
      <c r="I9" s="403">
        <v>0</v>
      </c>
      <c r="K9" s="144"/>
    </row>
    <row r="10" spans="1:11" s="111" customFormat="1" ht="15.75">
      <c r="A10" s="73" t="s">
        <v>308</v>
      </c>
      <c r="B10" s="73"/>
      <c r="C10" s="73"/>
      <c r="D10" s="346"/>
      <c r="E10" s="95">
        <v>1</v>
      </c>
      <c r="F10" s="95">
        <v>1</v>
      </c>
      <c r="G10" s="400">
        <v>0</v>
      </c>
      <c r="H10" s="400">
        <v>0</v>
      </c>
      <c r="I10" s="403">
        <v>0</v>
      </c>
      <c r="K10" s="144"/>
    </row>
    <row r="11" spans="1:11" s="111" customFormat="1" ht="15.75">
      <c r="A11" s="73" t="s">
        <v>309</v>
      </c>
      <c r="B11" s="73"/>
      <c r="C11" s="73"/>
      <c r="D11" s="346"/>
      <c r="E11" s="95">
        <v>2</v>
      </c>
      <c r="F11" s="95" t="s">
        <v>198</v>
      </c>
      <c r="G11" s="400">
        <v>2</v>
      </c>
      <c r="H11" s="400">
        <v>0</v>
      </c>
      <c r="I11" s="403">
        <v>0</v>
      </c>
      <c r="K11" s="144"/>
    </row>
    <row r="12" spans="1:11" s="111" customFormat="1" ht="15.75">
      <c r="A12" s="73" t="s">
        <v>310</v>
      </c>
      <c r="B12" s="73"/>
      <c r="C12" s="73"/>
      <c r="D12" s="346"/>
      <c r="E12" s="95">
        <v>1</v>
      </c>
      <c r="F12" s="95">
        <v>1</v>
      </c>
      <c r="G12" s="400" t="s">
        <v>198</v>
      </c>
      <c r="H12" s="400">
        <v>0</v>
      </c>
      <c r="I12" s="403">
        <v>0</v>
      </c>
      <c r="K12" s="144"/>
    </row>
    <row r="13" spans="1:11" s="111" customFormat="1" ht="15.75">
      <c r="A13" s="73" t="s">
        <v>311</v>
      </c>
      <c r="B13" s="73"/>
      <c r="C13" s="73"/>
      <c r="D13" s="346"/>
      <c r="E13" s="95">
        <v>1</v>
      </c>
      <c r="F13" s="95">
        <v>1</v>
      </c>
      <c r="G13" s="400" t="s">
        <v>198</v>
      </c>
      <c r="H13" s="400">
        <v>0</v>
      </c>
      <c r="I13" s="403">
        <v>0</v>
      </c>
      <c r="K13" s="144"/>
    </row>
    <row r="14" spans="1:11" s="111" customFormat="1" ht="15.75">
      <c r="A14" s="73" t="s">
        <v>312</v>
      </c>
      <c r="B14" s="73"/>
      <c r="C14" s="73"/>
      <c r="D14" s="346"/>
      <c r="E14" s="95">
        <v>1</v>
      </c>
      <c r="F14" s="95">
        <v>1</v>
      </c>
      <c r="G14" s="400" t="s">
        <v>198</v>
      </c>
      <c r="H14" s="400">
        <v>0</v>
      </c>
      <c r="I14" s="403">
        <v>0</v>
      </c>
      <c r="K14" s="144"/>
    </row>
    <row r="15" spans="1:11" s="111" customFormat="1" ht="15.75">
      <c r="A15" s="73" t="s">
        <v>313</v>
      </c>
      <c r="B15" s="73"/>
      <c r="C15" s="73"/>
      <c r="D15" s="346"/>
      <c r="E15" s="95">
        <v>1</v>
      </c>
      <c r="F15" s="95">
        <v>1</v>
      </c>
      <c r="G15" s="400" t="s">
        <v>198</v>
      </c>
      <c r="H15" s="400">
        <v>0</v>
      </c>
      <c r="I15" s="403">
        <v>0</v>
      </c>
      <c r="K15" s="144"/>
    </row>
    <row r="16" spans="1:11" s="111" customFormat="1" ht="16.5" thickBot="1">
      <c r="A16" s="228" t="s">
        <v>314</v>
      </c>
      <c r="B16" s="228"/>
      <c r="C16" s="228"/>
      <c r="D16" s="404"/>
      <c r="E16" s="98">
        <v>2</v>
      </c>
      <c r="F16" s="98">
        <v>2</v>
      </c>
      <c r="G16" s="405" t="s">
        <v>198</v>
      </c>
      <c r="H16" s="405" t="s">
        <v>198</v>
      </c>
      <c r="I16" s="406" t="s">
        <v>198</v>
      </c>
      <c r="K16" s="144"/>
    </row>
    <row r="17" spans="1:11" s="111" customFormat="1" ht="15.75" hidden="1">
      <c r="A17" s="337"/>
      <c r="B17" s="337"/>
      <c r="C17" s="337"/>
      <c r="D17" s="240"/>
      <c r="E17" s="128"/>
      <c r="F17" s="128"/>
      <c r="G17" s="400"/>
      <c r="H17" s="401"/>
      <c r="I17" s="402"/>
      <c r="K17" s="144"/>
    </row>
    <row r="18" spans="1:11" s="111" customFormat="1" ht="15.75" hidden="1">
      <c r="A18" s="73"/>
      <c r="B18" s="73"/>
      <c r="C18" s="73"/>
      <c r="D18" s="346"/>
      <c r="E18" s="128"/>
      <c r="F18" s="128"/>
      <c r="G18" s="400"/>
      <c r="H18" s="401"/>
      <c r="I18" s="402"/>
      <c r="K18" s="144"/>
    </row>
    <row r="19" spans="1:11" s="111" customFormat="1" ht="12" hidden="1" customHeight="1" thickBot="1">
      <c r="A19" s="407"/>
      <c r="B19" s="407"/>
      <c r="C19" s="407"/>
      <c r="D19" s="408"/>
      <c r="E19" s="71"/>
      <c r="F19" s="71"/>
      <c r="G19" s="405"/>
      <c r="H19" s="409"/>
      <c r="I19" s="410"/>
      <c r="K19" s="144"/>
    </row>
    <row r="20" spans="1:11" s="111" customFormat="1" ht="15" customHeight="1">
      <c r="A20" s="178" t="s">
        <v>258</v>
      </c>
      <c r="B20" s="178"/>
      <c r="C20" s="178"/>
      <c r="D20" s="178"/>
      <c r="E20" s="178"/>
      <c r="F20" s="178"/>
      <c r="G20" s="178"/>
      <c r="H20" s="178"/>
      <c r="I20" s="178"/>
      <c r="K20" s="144"/>
    </row>
    <row r="22" spans="1:11">
      <c r="G22" s="265"/>
    </row>
  </sheetData>
  <mergeCells count="13">
    <mergeCell ref="A5:D5"/>
    <mergeCell ref="A6:D6"/>
    <mergeCell ref="A7:D7"/>
    <mergeCell ref="A8:D8"/>
    <mergeCell ref="A17:D17"/>
    <mergeCell ref="A19:D19"/>
    <mergeCell ref="A3:B3"/>
    <mergeCell ref="E3:E4"/>
    <mergeCell ref="F3:F4"/>
    <mergeCell ref="G3:G4"/>
    <mergeCell ref="H3:H4"/>
    <mergeCell ref="I3:I4"/>
    <mergeCell ref="C4:D4"/>
  </mergeCells>
  <phoneticPr fontId="19"/>
  <printOptions horizontalCentered="1"/>
  <pageMargins left="0.47244094488188981" right="0.47244094488188981" top="0.70866141732283472" bottom="0.74803149606299213" header="0"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59EE-65B4-4BF8-AF6F-3F6E8AB58D16}">
  <dimension ref="A1:V12"/>
  <sheetViews>
    <sheetView showGridLines="0" zoomScaleNormal="100" workbookViewId="0"/>
  </sheetViews>
  <sheetFormatPr defaultColWidth="8.875" defaultRowHeight="13.5"/>
  <cols>
    <col min="1" max="1" width="4.5" style="74" customWidth="1"/>
    <col min="2" max="12" width="4.625" style="74" customWidth="1"/>
    <col min="13" max="13" width="5.125" style="74" customWidth="1"/>
    <col min="14" max="14" width="4.625" style="74" customWidth="1"/>
    <col min="15" max="19" width="4.5" style="74" customWidth="1"/>
    <col min="20" max="20" width="5.5" style="74" customWidth="1"/>
    <col min="21" max="21" width="3" style="74" customWidth="1"/>
    <col min="22" max="22" width="2.375" style="74" customWidth="1"/>
    <col min="23" max="16384" width="8.875" style="74"/>
  </cols>
  <sheetData>
    <row r="1" spans="1:22" s="411" customFormat="1" ht="15" customHeight="1">
      <c r="A1" s="57" t="s">
        <v>315</v>
      </c>
    </row>
    <row r="2" spans="1:22" s="62" customFormat="1" ht="12" thickBot="1">
      <c r="A2" s="62" t="s">
        <v>316</v>
      </c>
    </row>
    <row r="3" spans="1:22" s="416" customFormat="1" ht="13.5" customHeight="1">
      <c r="A3" s="412"/>
      <c r="B3" s="413" t="s">
        <v>317</v>
      </c>
      <c r="C3" s="414"/>
      <c r="D3" s="414"/>
      <c r="E3" s="414"/>
      <c r="F3" s="414"/>
      <c r="G3" s="414"/>
      <c r="H3" s="414"/>
      <c r="I3" s="414"/>
      <c r="J3" s="414"/>
      <c r="K3" s="414"/>
      <c r="L3" s="414"/>
      <c r="M3" s="415"/>
      <c r="N3" s="415"/>
      <c r="O3" s="415"/>
      <c r="P3" s="415"/>
      <c r="Q3" s="415"/>
      <c r="R3" s="415"/>
      <c r="S3" s="415"/>
      <c r="T3" s="415"/>
      <c r="U3" s="415"/>
      <c r="V3" s="415"/>
    </row>
    <row r="4" spans="1:22" s="416" customFormat="1" ht="12" customHeight="1">
      <c r="A4" s="417"/>
      <c r="B4" s="418" t="s">
        <v>318</v>
      </c>
      <c r="C4" s="419"/>
      <c r="D4" s="420"/>
      <c r="E4" s="421" t="s">
        <v>319</v>
      </c>
      <c r="F4" s="422"/>
      <c r="G4" s="422"/>
      <c r="H4" s="422"/>
      <c r="I4" s="422"/>
      <c r="J4" s="422"/>
      <c r="K4" s="422"/>
      <c r="L4" s="422"/>
      <c r="M4" s="423"/>
      <c r="N4" s="423"/>
      <c r="O4" s="423"/>
      <c r="P4" s="423"/>
      <c r="Q4" s="423"/>
      <c r="R4" s="423"/>
      <c r="S4" s="423"/>
      <c r="T4" s="423"/>
      <c r="U4" s="423"/>
      <c r="V4" s="423"/>
    </row>
    <row r="5" spans="1:22" s="416" customFormat="1" ht="80.25" thickBot="1">
      <c r="A5" s="424"/>
      <c r="B5" s="425" t="s">
        <v>320</v>
      </c>
      <c r="C5" s="426" t="s">
        <v>321</v>
      </c>
      <c r="D5" s="427" t="s">
        <v>104</v>
      </c>
      <c r="E5" s="428" t="s">
        <v>322</v>
      </c>
      <c r="F5" s="429" t="s">
        <v>323</v>
      </c>
      <c r="G5" s="425" t="s">
        <v>324</v>
      </c>
      <c r="H5" s="425" t="s">
        <v>65</v>
      </c>
      <c r="I5" s="425" t="s">
        <v>325</v>
      </c>
      <c r="J5" s="425" t="s">
        <v>326</v>
      </c>
      <c r="K5" s="426" t="s">
        <v>14</v>
      </c>
      <c r="L5" s="430" t="s">
        <v>104</v>
      </c>
      <c r="M5" s="431"/>
      <c r="N5" s="431"/>
      <c r="O5" s="432"/>
      <c r="P5" s="431"/>
      <c r="Q5" s="431"/>
      <c r="R5" s="431"/>
      <c r="S5" s="433"/>
      <c r="T5" s="433"/>
      <c r="U5" s="433"/>
    </row>
    <row r="6" spans="1:22" s="416" customFormat="1" ht="21.75" thickBot="1">
      <c r="A6" s="434" t="s">
        <v>327</v>
      </c>
      <c r="B6" s="435">
        <v>717</v>
      </c>
      <c r="C6" s="435">
        <v>215</v>
      </c>
      <c r="D6" s="436">
        <f>SUM(B6:C6)</f>
        <v>932</v>
      </c>
      <c r="E6" s="435">
        <v>9</v>
      </c>
      <c r="F6" s="435">
        <v>12</v>
      </c>
      <c r="G6" s="435">
        <v>60</v>
      </c>
      <c r="H6" s="435">
        <v>34</v>
      </c>
      <c r="I6" s="435">
        <v>32</v>
      </c>
      <c r="J6" s="435">
        <v>194</v>
      </c>
      <c r="K6" s="435">
        <v>376</v>
      </c>
      <c r="L6" s="437">
        <f>SUM(E6:K6)</f>
        <v>717</v>
      </c>
      <c r="M6" s="438"/>
      <c r="N6" s="438"/>
      <c r="O6" s="438"/>
      <c r="P6" s="438"/>
      <c r="Q6" s="438"/>
      <c r="R6" s="438"/>
      <c r="S6" s="438"/>
      <c r="T6" s="438"/>
      <c r="U6" s="438"/>
    </row>
    <row r="7" spans="1:22" s="416" customFormat="1" ht="12" thickBot="1">
      <c r="A7" s="178"/>
      <c r="J7" s="439"/>
      <c r="M7" s="440"/>
    </row>
    <row r="8" spans="1:22" s="416" customFormat="1" ht="13.5" customHeight="1">
      <c r="A8" s="414" t="s">
        <v>317</v>
      </c>
      <c r="B8" s="414"/>
      <c r="C8" s="414"/>
      <c r="D8" s="414"/>
      <c r="E8" s="414"/>
      <c r="F8" s="414"/>
      <c r="G8" s="414"/>
      <c r="H8" s="414"/>
      <c r="I8" s="414"/>
      <c r="J8" s="414"/>
      <c r="K8" s="414"/>
      <c r="L8" s="414"/>
      <c r="M8" s="414"/>
      <c r="N8" s="414"/>
      <c r="O8" s="414"/>
      <c r="P8" s="414"/>
      <c r="Q8" s="414"/>
      <c r="R8" s="414"/>
      <c r="S8" s="441"/>
      <c r="T8" s="442" t="s">
        <v>328</v>
      </c>
    </row>
    <row r="9" spans="1:22" s="416" customFormat="1" ht="10.5" customHeight="1">
      <c r="A9" s="443" t="s">
        <v>329</v>
      </c>
      <c r="B9" s="443"/>
      <c r="C9" s="443"/>
      <c r="D9" s="443"/>
      <c r="E9" s="443"/>
      <c r="F9" s="443"/>
      <c r="G9" s="443"/>
      <c r="H9" s="443"/>
      <c r="I9" s="443"/>
      <c r="J9" s="443"/>
      <c r="K9" s="443"/>
      <c r="L9" s="443"/>
      <c r="M9" s="443"/>
      <c r="N9" s="443"/>
      <c r="O9" s="443"/>
      <c r="P9" s="443"/>
      <c r="Q9" s="443"/>
      <c r="R9" s="443"/>
      <c r="S9" s="444"/>
      <c r="T9" s="445"/>
    </row>
    <row r="10" spans="1:22" s="416" customFormat="1" ht="87.6" customHeight="1" thickBot="1">
      <c r="A10" s="446" t="s">
        <v>330</v>
      </c>
      <c r="B10" s="425" t="s">
        <v>331</v>
      </c>
      <c r="C10" s="425" t="s">
        <v>196</v>
      </c>
      <c r="D10" s="425" t="s">
        <v>332</v>
      </c>
      <c r="E10" s="425" t="s">
        <v>26</v>
      </c>
      <c r="F10" s="425" t="s">
        <v>27</v>
      </c>
      <c r="G10" s="425" t="s">
        <v>333</v>
      </c>
      <c r="H10" s="447" t="s">
        <v>334</v>
      </c>
      <c r="I10" s="447" t="s">
        <v>335</v>
      </c>
      <c r="J10" s="447" t="s">
        <v>336</v>
      </c>
      <c r="K10" s="447" t="s">
        <v>2</v>
      </c>
      <c r="L10" s="448" t="s">
        <v>14</v>
      </c>
      <c r="M10" s="449" t="s">
        <v>104</v>
      </c>
      <c r="N10" s="450" t="s">
        <v>337</v>
      </c>
      <c r="O10" s="447" t="s">
        <v>338</v>
      </c>
      <c r="P10" s="447" t="s">
        <v>339</v>
      </c>
      <c r="Q10" s="447" t="s">
        <v>340</v>
      </c>
      <c r="R10" s="447" t="s">
        <v>341</v>
      </c>
      <c r="S10" s="447" t="s">
        <v>342</v>
      </c>
      <c r="T10" s="451" t="s">
        <v>343</v>
      </c>
    </row>
    <row r="11" spans="1:22" s="416" customFormat="1" ht="11.25" thickBot="1">
      <c r="A11" s="435">
        <v>2</v>
      </c>
      <c r="B11" s="435">
        <v>14</v>
      </c>
      <c r="C11" s="435">
        <v>156</v>
      </c>
      <c r="D11" s="435">
        <v>41</v>
      </c>
      <c r="E11" s="435">
        <v>60</v>
      </c>
      <c r="F11" s="435">
        <v>4</v>
      </c>
      <c r="G11" s="435">
        <v>47</v>
      </c>
      <c r="H11" s="435">
        <v>23</v>
      </c>
      <c r="I11" s="435">
        <v>16</v>
      </c>
      <c r="J11" s="435">
        <v>2</v>
      </c>
      <c r="K11" s="435">
        <v>0</v>
      </c>
      <c r="L11" s="452">
        <v>2218</v>
      </c>
      <c r="M11" s="453">
        <f>SUM(A11:L11)</f>
        <v>2583</v>
      </c>
      <c r="N11" s="452">
        <v>2018</v>
      </c>
      <c r="O11" s="435">
        <v>2</v>
      </c>
      <c r="P11" s="435">
        <v>69</v>
      </c>
      <c r="Q11" s="435">
        <v>9</v>
      </c>
      <c r="R11" s="435">
        <v>1</v>
      </c>
      <c r="S11" s="435">
        <v>0</v>
      </c>
      <c r="T11" s="454">
        <v>11016</v>
      </c>
    </row>
    <row r="12" spans="1:22" s="416" customFormat="1" ht="15" customHeight="1">
      <c r="A12" s="178" t="s">
        <v>344</v>
      </c>
    </row>
  </sheetData>
  <mergeCells count="7">
    <mergeCell ref="A3:A5"/>
    <mergeCell ref="B3:L3"/>
    <mergeCell ref="B4:D4"/>
    <mergeCell ref="E4:L4"/>
    <mergeCell ref="A8:S8"/>
    <mergeCell ref="T8:T9"/>
    <mergeCell ref="A9:S9"/>
  </mergeCells>
  <phoneticPr fontId="19"/>
  <dataValidations count="1">
    <dataValidation imeMode="off" allowBlank="1" showInputMessage="1" showErrorMessage="1" sqref="B6:U6 A11:T11" xr:uid="{70D3B62E-62E0-484C-868B-BE047C25EE4A}"/>
  </dataValidations>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0763-F98C-40DA-BA1E-ED0F0AFF298F}">
  <dimension ref="A1:L16"/>
  <sheetViews>
    <sheetView showGridLines="0" zoomScaleNormal="100" workbookViewId="0"/>
  </sheetViews>
  <sheetFormatPr defaultColWidth="8.875" defaultRowHeight="13.5"/>
  <cols>
    <col min="1" max="1" width="7.75" style="485" customWidth="1"/>
    <col min="2" max="12" width="7.75" style="101" customWidth="1"/>
    <col min="13" max="16384" width="8.875" style="101"/>
  </cols>
  <sheetData>
    <row r="1" spans="1:12" s="455" customFormat="1" ht="15" customHeight="1">
      <c r="A1" s="100" t="s">
        <v>345</v>
      </c>
    </row>
    <row r="2" spans="1:12" s="117" customFormat="1" ht="11.45" customHeight="1" thickBot="1">
      <c r="A2" s="456" t="s">
        <v>346</v>
      </c>
      <c r="B2" s="456"/>
      <c r="C2" s="456"/>
      <c r="D2" s="456"/>
      <c r="E2" s="456"/>
      <c r="I2" s="457"/>
      <c r="K2" s="457"/>
    </row>
    <row r="3" spans="1:12" s="117" customFormat="1" ht="15" customHeight="1">
      <c r="A3" s="458"/>
      <c r="B3" s="459"/>
      <c r="C3" s="107" t="s">
        <v>347</v>
      </c>
      <c r="D3" s="109"/>
      <c r="E3" s="107" t="s">
        <v>348</v>
      </c>
      <c r="F3" s="109"/>
      <c r="G3" s="107" t="s">
        <v>349</v>
      </c>
      <c r="H3" s="109"/>
      <c r="I3" s="107" t="s">
        <v>350</v>
      </c>
      <c r="J3" s="108"/>
      <c r="K3" s="108"/>
      <c r="L3" s="144"/>
    </row>
    <row r="4" spans="1:12" s="117" customFormat="1" ht="15" customHeight="1" thickBot="1">
      <c r="A4" s="460"/>
      <c r="B4" s="299"/>
      <c r="C4" s="461" t="s">
        <v>157</v>
      </c>
      <c r="D4" s="461" t="s">
        <v>158</v>
      </c>
      <c r="E4" s="461" t="s">
        <v>157</v>
      </c>
      <c r="F4" s="461" t="s">
        <v>158</v>
      </c>
      <c r="G4" s="461" t="s">
        <v>157</v>
      </c>
      <c r="H4" s="461" t="s">
        <v>158</v>
      </c>
      <c r="I4" s="461" t="s">
        <v>43</v>
      </c>
      <c r="J4" s="461" t="s">
        <v>157</v>
      </c>
      <c r="K4" s="462" t="s">
        <v>158</v>
      </c>
      <c r="L4" s="144"/>
    </row>
    <row r="5" spans="1:12" s="104" customFormat="1" ht="15" customHeight="1">
      <c r="A5" s="463" t="s">
        <v>351</v>
      </c>
      <c r="B5" s="464"/>
      <c r="C5" s="465">
        <v>453</v>
      </c>
      <c r="D5" s="465">
        <v>391</v>
      </c>
      <c r="E5" s="465">
        <v>202</v>
      </c>
      <c r="F5" s="465">
        <v>189</v>
      </c>
      <c r="G5" s="465">
        <v>429</v>
      </c>
      <c r="H5" s="465">
        <v>372</v>
      </c>
      <c r="I5" s="465">
        <v>434</v>
      </c>
      <c r="J5" s="465">
        <v>226</v>
      </c>
      <c r="K5" s="362">
        <v>208</v>
      </c>
      <c r="L5" s="144"/>
    </row>
    <row r="6" spans="1:12" s="117" customFormat="1" ht="15" customHeight="1">
      <c r="A6" s="466" t="s">
        <v>352</v>
      </c>
      <c r="B6" s="467"/>
      <c r="C6" s="383">
        <v>446</v>
      </c>
      <c r="D6" s="383">
        <v>389</v>
      </c>
      <c r="E6" s="383">
        <v>201</v>
      </c>
      <c r="F6" s="383">
        <v>189</v>
      </c>
      <c r="G6" s="383">
        <v>429</v>
      </c>
      <c r="H6" s="383">
        <v>372</v>
      </c>
      <c r="I6" s="383">
        <v>424</v>
      </c>
      <c r="J6" s="383">
        <v>218</v>
      </c>
      <c r="K6" s="468">
        <v>206</v>
      </c>
      <c r="L6" s="144"/>
    </row>
    <row r="7" spans="1:12" s="117" customFormat="1" ht="15" customHeight="1" thickBot="1">
      <c r="A7" s="469" t="s">
        <v>353</v>
      </c>
      <c r="B7" s="470"/>
      <c r="C7" s="471">
        <v>7</v>
      </c>
      <c r="D7" s="471">
        <v>2</v>
      </c>
      <c r="E7" s="471">
        <v>1</v>
      </c>
      <c r="F7" s="471">
        <v>0</v>
      </c>
      <c r="G7" s="471">
        <v>0</v>
      </c>
      <c r="H7" s="471">
        <v>0</v>
      </c>
      <c r="I7" s="471">
        <v>10</v>
      </c>
      <c r="J7" s="471">
        <v>8</v>
      </c>
      <c r="K7" s="340">
        <v>2</v>
      </c>
      <c r="L7" s="144"/>
    </row>
    <row r="8" spans="1:12" s="117" customFormat="1" ht="5.0999999999999996" customHeight="1">
      <c r="A8" s="111"/>
      <c r="B8" s="111"/>
      <c r="C8" s="472"/>
      <c r="D8" s="302"/>
      <c r="E8" s="302"/>
      <c r="F8" s="473"/>
      <c r="G8" s="302"/>
      <c r="H8" s="302"/>
      <c r="I8" s="302"/>
      <c r="J8" s="302"/>
      <c r="K8" s="302"/>
      <c r="L8" s="144"/>
    </row>
    <row r="9" spans="1:12" s="111" customFormat="1" ht="11.45" customHeight="1" thickBot="1">
      <c r="A9" s="456" t="s">
        <v>354</v>
      </c>
      <c r="B9" s="456"/>
      <c r="C9" s="456"/>
      <c r="D9" s="456"/>
      <c r="E9" s="456"/>
    </row>
    <row r="10" spans="1:12" s="144" customFormat="1" ht="15" customHeight="1">
      <c r="A10" s="458"/>
      <c r="B10" s="458"/>
      <c r="C10" s="79" t="s">
        <v>58</v>
      </c>
      <c r="D10" s="132" t="s">
        <v>355</v>
      </c>
      <c r="E10" s="474"/>
      <c r="F10" s="475"/>
      <c r="G10" s="107" t="s">
        <v>356</v>
      </c>
      <c r="H10" s="108"/>
      <c r="I10" s="108"/>
      <c r="J10" s="108"/>
      <c r="K10" s="109"/>
      <c r="L10" s="476" t="s">
        <v>357</v>
      </c>
    </row>
    <row r="11" spans="1:12" s="144" customFormat="1" ht="15" customHeight="1" thickBot="1">
      <c r="A11" s="460"/>
      <c r="B11" s="460"/>
      <c r="C11" s="83"/>
      <c r="D11" s="477" t="s">
        <v>44</v>
      </c>
      <c r="E11" s="478" t="s">
        <v>45</v>
      </c>
      <c r="F11" s="477" t="s">
        <v>358</v>
      </c>
      <c r="G11" s="461" t="s">
        <v>62</v>
      </c>
      <c r="H11" s="479" t="s">
        <v>359</v>
      </c>
      <c r="I11" s="461" t="s">
        <v>65</v>
      </c>
      <c r="J11" s="480" t="s">
        <v>360</v>
      </c>
      <c r="K11" s="462" t="s">
        <v>14</v>
      </c>
      <c r="L11" s="481"/>
    </row>
    <row r="12" spans="1:12" s="104" customFormat="1" ht="15" customHeight="1">
      <c r="A12" s="463" t="s">
        <v>351</v>
      </c>
      <c r="B12" s="464"/>
      <c r="C12" s="465">
        <v>176</v>
      </c>
      <c r="D12" s="465">
        <v>1392</v>
      </c>
      <c r="E12" s="465">
        <v>674</v>
      </c>
      <c r="F12" s="465">
        <v>5817</v>
      </c>
      <c r="G12" s="465">
        <v>751</v>
      </c>
      <c r="H12" s="465">
        <v>443</v>
      </c>
      <c r="I12" s="465">
        <v>625</v>
      </c>
      <c r="J12" s="465">
        <v>277</v>
      </c>
      <c r="K12" s="465">
        <v>431</v>
      </c>
      <c r="L12" s="362">
        <v>211</v>
      </c>
    </row>
    <row r="13" spans="1:12" s="482" customFormat="1" ht="15" customHeight="1">
      <c r="A13" s="466" t="s">
        <v>352</v>
      </c>
      <c r="B13" s="467"/>
      <c r="C13" s="383">
        <v>175</v>
      </c>
      <c r="D13" s="383">
        <v>1391</v>
      </c>
      <c r="E13" s="383">
        <v>673</v>
      </c>
      <c r="F13" s="383">
        <v>5750</v>
      </c>
      <c r="G13" s="383">
        <v>750</v>
      </c>
      <c r="H13" s="383">
        <v>438</v>
      </c>
      <c r="I13" s="383">
        <v>595</v>
      </c>
      <c r="J13" s="383">
        <v>266</v>
      </c>
      <c r="K13" s="383">
        <v>428</v>
      </c>
      <c r="L13" s="468">
        <v>155</v>
      </c>
    </row>
    <row r="14" spans="1:12" s="482" customFormat="1" ht="15" customHeight="1" thickBot="1">
      <c r="A14" s="469" t="s">
        <v>353</v>
      </c>
      <c r="B14" s="470"/>
      <c r="C14" s="471">
        <v>1</v>
      </c>
      <c r="D14" s="471">
        <v>1</v>
      </c>
      <c r="E14" s="471">
        <v>1</v>
      </c>
      <c r="F14" s="471">
        <v>67</v>
      </c>
      <c r="G14" s="471">
        <v>1</v>
      </c>
      <c r="H14" s="471">
        <v>5</v>
      </c>
      <c r="I14" s="471">
        <v>30</v>
      </c>
      <c r="J14" s="471">
        <v>11</v>
      </c>
      <c r="K14" s="471">
        <v>3</v>
      </c>
      <c r="L14" s="340">
        <v>56</v>
      </c>
    </row>
    <row r="15" spans="1:12" s="117" customFormat="1" ht="15" customHeight="1">
      <c r="A15" s="303" t="s">
        <v>361</v>
      </c>
      <c r="L15" s="483"/>
    </row>
    <row r="16" spans="1:12" s="387" customFormat="1" ht="18" customHeight="1">
      <c r="A16" s="484"/>
    </row>
  </sheetData>
  <mergeCells count="16">
    <mergeCell ref="L10:L11"/>
    <mergeCell ref="A12:B12"/>
    <mergeCell ref="A13:B13"/>
    <mergeCell ref="A14:B14"/>
    <mergeCell ref="A6:B6"/>
    <mergeCell ref="A7:B7"/>
    <mergeCell ref="A9:E9"/>
    <mergeCell ref="C10:C11"/>
    <mergeCell ref="D10:F10"/>
    <mergeCell ref="G10:K10"/>
    <mergeCell ref="A2:E2"/>
    <mergeCell ref="C3:D3"/>
    <mergeCell ref="E3:F3"/>
    <mergeCell ref="G3:H3"/>
    <mergeCell ref="I3:K3"/>
    <mergeCell ref="A5:B5"/>
  </mergeCells>
  <phoneticPr fontId="19"/>
  <printOptions horizontalCentered="1"/>
  <pageMargins left="0.47244094488188981" right="0.47244094488188981" top="0.70866141732283472" bottom="0.74803149606299213" header="0"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D951-F167-47B2-BE33-7910DEEEF00E}">
  <sheetPr>
    <pageSetUpPr fitToPage="1"/>
  </sheetPr>
  <dimension ref="A1:H14"/>
  <sheetViews>
    <sheetView showGridLines="0" zoomScaleNormal="100" workbookViewId="0"/>
  </sheetViews>
  <sheetFormatPr defaultColWidth="8.875" defaultRowHeight="13.5"/>
  <cols>
    <col min="1" max="1" width="13.625" style="74" customWidth="1"/>
    <col min="2" max="7" width="13.125" style="74" customWidth="1"/>
    <col min="8" max="9" width="8.625" style="74" customWidth="1"/>
    <col min="10" max="16384" width="8.875" style="74"/>
  </cols>
  <sheetData>
    <row r="1" spans="1:8" ht="15" customHeight="1">
      <c r="A1" s="486" t="s">
        <v>362</v>
      </c>
      <c r="B1" s="101"/>
      <c r="C1" s="101"/>
      <c r="D1" s="101"/>
      <c r="E1" s="101"/>
      <c r="F1" s="101"/>
      <c r="G1" s="101"/>
    </row>
    <row r="2" spans="1:8" s="162" customFormat="1" ht="11.25" hidden="1">
      <c r="A2" s="104" t="s">
        <v>363</v>
      </c>
      <c r="B2" s="104"/>
      <c r="C2" s="104"/>
      <c r="D2" s="104"/>
      <c r="E2" s="104"/>
      <c r="F2" s="104"/>
      <c r="G2" s="104"/>
    </row>
    <row r="3" spans="1:8" s="62" customFormat="1" ht="24.95" customHeight="1" thickBot="1">
      <c r="A3" s="487" t="s">
        <v>364</v>
      </c>
      <c r="B3" s="487"/>
      <c r="C3" s="487"/>
      <c r="D3" s="487"/>
      <c r="E3" s="487"/>
      <c r="F3" s="487"/>
      <c r="G3" s="487"/>
      <c r="H3" s="488"/>
    </row>
    <row r="4" spans="1:8" s="62" customFormat="1" ht="11.25" hidden="1" customHeight="1" thickBot="1">
      <c r="A4" s="489"/>
      <c r="B4" s="489"/>
      <c r="C4" s="489"/>
      <c r="D4" s="489"/>
      <c r="E4" s="489"/>
      <c r="F4" s="489"/>
      <c r="G4" s="490"/>
      <c r="H4" s="488"/>
    </row>
    <row r="5" spans="1:8" s="62" customFormat="1" ht="15" customHeight="1">
      <c r="A5" s="491" t="s">
        <v>365</v>
      </c>
      <c r="B5" s="107" t="s">
        <v>366</v>
      </c>
      <c r="C5" s="108"/>
      <c r="D5" s="109"/>
      <c r="E5" s="107" t="s">
        <v>367</v>
      </c>
      <c r="F5" s="108"/>
      <c r="G5" s="108"/>
    </row>
    <row r="6" spans="1:8" s="62" customFormat="1" ht="15" customHeight="1" thickBot="1">
      <c r="A6" s="492"/>
      <c r="B6" s="461" t="s">
        <v>368</v>
      </c>
      <c r="C6" s="461" t="s">
        <v>369</v>
      </c>
      <c r="D6" s="461" t="s">
        <v>370</v>
      </c>
      <c r="E6" s="461" t="s">
        <v>368</v>
      </c>
      <c r="F6" s="461" t="s">
        <v>369</v>
      </c>
      <c r="G6" s="462" t="s">
        <v>370</v>
      </c>
    </row>
    <row r="7" spans="1:8" s="62" customFormat="1" ht="15" customHeight="1" thickBot="1">
      <c r="A7" s="493">
        <v>24</v>
      </c>
      <c r="B7" s="494">
        <v>29487</v>
      </c>
      <c r="C7" s="494">
        <v>29467</v>
      </c>
      <c r="D7" s="494">
        <v>20</v>
      </c>
      <c r="E7" s="494">
        <v>9872</v>
      </c>
      <c r="F7" s="494">
        <v>9848</v>
      </c>
      <c r="G7" s="495">
        <v>24</v>
      </c>
    </row>
    <row r="8" spans="1:8" s="62" customFormat="1" ht="15" customHeight="1">
      <c r="A8" s="111" t="s">
        <v>371</v>
      </c>
      <c r="B8" s="117"/>
      <c r="C8" s="117"/>
      <c r="D8" s="117"/>
      <c r="E8" s="117"/>
      <c r="F8" s="117"/>
      <c r="G8" s="117"/>
    </row>
    <row r="13" spans="1:8">
      <c r="F13" s="101"/>
    </row>
    <row r="14" spans="1:8">
      <c r="F14" s="101"/>
    </row>
  </sheetData>
  <mergeCells count="4">
    <mergeCell ref="A3:G3"/>
    <mergeCell ref="A5:A6"/>
    <mergeCell ref="B5:D5"/>
    <mergeCell ref="E5:G5"/>
  </mergeCells>
  <phoneticPr fontId="19"/>
  <printOptions horizontalCentered="1"/>
  <pageMargins left="0.47244094488188981" right="0.47244094488188981" top="0.70866141732283472"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0676-BC89-48AB-B30E-AEBD424235B0}">
  <dimension ref="A1:I15"/>
  <sheetViews>
    <sheetView showGridLines="0" zoomScaleSheetLayoutView="100" workbookViewId="0"/>
  </sheetViews>
  <sheetFormatPr defaultColWidth="8.875" defaultRowHeight="13.5"/>
  <cols>
    <col min="1" max="1" width="12.75" style="74" customWidth="1"/>
    <col min="2" max="9" width="10" style="74" customWidth="1"/>
    <col min="10" max="10" width="5.5" style="74" customWidth="1"/>
    <col min="11" max="16384" width="8.875" style="74"/>
  </cols>
  <sheetData>
    <row r="1" spans="1:9" s="58" customFormat="1" ht="15" customHeight="1" thickBot="1">
      <c r="A1" s="57" t="s">
        <v>33</v>
      </c>
    </row>
    <row r="2" spans="1:9" s="62" customFormat="1" ht="15" customHeight="1" thickBot="1">
      <c r="A2" s="59"/>
      <c r="B2" s="60" t="s">
        <v>5</v>
      </c>
      <c r="C2" s="60" t="s">
        <v>34</v>
      </c>
      <c r="D2" s="60" t="s">
        <v>7</v>
      </c>
      <c r="E2" s="60" t="s">
        <v>35</v>
      </c>
      <c r="F2" s="60" t="s">
        <v>36</v>
      </c>
      <c r="G2" s="60" t="s">
        <v>37</v>
      </c>
      <c r="H2" s="60" t="s">
        <v>38</v>
      </c>
      <c r="I2" s="61" t="s">
        <v>39</v>
      </c>
    </row>
    <row r="3" spans="1:9" s="62" customFormat="1" ht="15" customHeight="1">
      <c r="A3" s="63" t="s">
        <v>5</v>
      </c>
      <c r="B3" s="64">
        <f>SUM(C3:I3)</f>
        <v>2994</v>
      </c>
      <c r="C3" s="64">
        <v>343</v>
      </c>
      <c r="D3" s="64">
        <v>516</v>
      </c>
      <c r="E3" s="64">
        <v>510</v>
      </c>
      <c r="F3" s="64">
        <v>160</v>
      </c>
      <c r="G3" s="64">
        <v>451</v>
      </c>
      <c r="H3" s="64">
        <v>429</v>
      </c>
      <c r="I3" s="65">
        <v>585</v>
      </c>
    </row>
    <row r="4" spans="1:9" s="62" customFormat="1" ht="15" customHeight="1">
      <c r="A4" s="66" t="s">
        <v>40</v>
      </c>
      <c r="B4" s="67">
        <f>SUM(C4:I4)</f>
        <v>1412</v>
      </c>
      <c r="C4" s="67">
        <v>170</v>
      </c>
      <c r="D4" s="67">
        <v>252</v>
      </c>
      <c r="E4" s="67">
        <v>245</v>
      </c>
      <c r="F4" s="67">
        <v>61</v>
      </c>
      <c r="G4" s="67">
        <v>218</v>
      </c>
      <c r="H4" s="67">
        <v>262</v>
      </c>
      <c r="I4" s="68">
        <v>204</v>
      </c>
    </row>
    <row r="5" spans="1:9" s="62" customFormat="1" ht="15" customHeight="1" thickBot="1">
      <c r="A5" s="69" t="s">
        <v>41</v>
      </c>
      <c r="B5" s="70">
        <f>SUM(C5:I5)</f>
        <v>1582</v>
      </c>
      <c r="C5" s="71">
        <v>173</v>
      </c>
      <c r="D5" s="71">
        <v>264</v>
      </c>
      <c r="E5" s="71">
        <v>265</v>
      </c>
      <c r="F5" s="71">
        <v>99</v>
      </c>
      <c r="G5" s="71">
        <v>233</v>
      </c>
      <c r="H5" s="71">
        <v>167</v>
      </c>
      <c r="I5" s="72">
        <v>381</v>
      </c>
    </row>
    <row r="6" spans="1:9" s="62" customFormat="1" ht="15" customHeight="1">
      <c r="A6" s="73" t="s">
        <v>32</v>
      </c>
    </row>
    <row r="15" spans="1:9">
      <c r="E15" s="75"/>
    </row>
  </sheetData>
  <phoneticPr fontId="19"/>
  <printOptions horizontalCentered="1"/>
  <pageMargins left="0.47244094488188981" right="0.47244094488188981" top="0.70866141732283472" bottom="0"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8C55-1B5D-42A7-9FD8-EEC2F3738768}">
  <dimension ref="A1:L16"/>
  <sheetViews>
    <sheetView showGridLines="0" zoomScaleNormal="100" workbookViewId="0"/>
  </sheetViews>
  <sheetFormatPr defaultColWidth="8.875" defaultRowHeight="13.5"/>
  <cols>
    <col min="1" max="3" width="4.25" style="101" customWidth="1"/>
    <col min="4" max="11" width="10" style="101" customWidth="1"/>
    <col min="12" max="12" width="8.875" style="101"/>
    <col min="13" max="16384" width="8.875" style="74"/>
  </cols>
  <sheetData>
    <row r="1" spans="1:12" s="411" customFormat="1" ht="15" customHeight="1">
      <c r="A1" s="100" t="s">
        <v>372</v>
      </c>
      <c r="B1" s="496"/>
      <c r="C1" s="496"/>
      <c r="D1" s="497"/>
      <c r="E1" s="497"/>
      <c r="F1" s="497"/>
      <c r="G1" s="497"/>
      <c r="H1" s="497"/>
      <c r="I1" s="497"/>
      <c r="J1" s="497"/>
      <c r="K1" s="497"/>
      <c r="L1" s="497"/>
    </row>
    <row r="2" spans="1:12" ht="17.25" hidden="1">
      <c r="A2" s="455"/>
      <c r="B2" s="455"/>
      <c r="C2" s="455"/>
    </row>
    <row r="3" spans="1:12" s="178" customFormat="1" ht="12" thickBot="1">
      <c r="A3" s="111" t="s">
        <v>373</v>
      </c>
      <c r="B3" s="111"/>
      <c r="C3" s="111"/>
      <c r="D3" s="111"/>
      <c r="E3" s="111"/>
      <c r="F3" s="111"/>
      <c r="G3" s="111"/>
      <c r="H3" s="111"/>
      <c r="I3" s="111"/>
      <c r="J3" s="336"/>
      <c r="K3" s="111"/>
      <c r="L3" s="111"/>
    </row>
    <row r="4" spans="1:12" s="178" customFormat="1" ht="15" customHeight="1">
      <c r="A4" s="498" t="s">
        <v>374</v>
      </c>
      <c r="B4" s="498"/>
      <c r="C4" s="499"/>
      <c r="D4" s="500" t="s">
        <v>375</v>
      </c>
      <c r="E4" s="500" t="s">
        <v>376</v>
      </c>
      <c r="F4" s="500" t="s">
        <v>377</v>
      </c>
      <c r="G4" s="500" t="s">
        <v>378</v>
      </c>
      <c r="H4" s="500" t="s">
        <v>379</v>
      </c>
      <c r="I4" s="500" t="s">
        <v>380</v>
      </c>
      <c r="J4" s="501" t="s">
        <v>381</v>
      </c>
      <c r="K4" s="111"/>
      <c r="L4" s="111"/>
    </row>
    <row r="5" spans="1:12" s="178" customFormat="1" ht="15" customHeight="1" thickBot="1">
      <c r="A5" s="502">
        <f>SUM(D5:J5)</f>
        <v>29510</v>
      </c>
      <c r="B5" s="502"/>
      <c r="C5" s="503"/>
      <c r="D5" s="471">
        <v>4788</v>
      </c>
      <c r="E5" s="471">
        <v>3244</v>
      </c>
      <c r="F5" s="471">
        <v>4298</v>
      </c>
      <c r="G5" s="471">
        <v>4543</v>
      </c>
      <c r="H5" s="471">
        <v>4452</v>
      </c>
      <c r="I5" s="471">
        <v>4772</v>
      </c>
      <c r="J5" s="340">
        <v>3413</v>
      </c>
      <c r="K5" s="111"/>
      <c r="L5" s="111"/>
    </row>
    <row r="6" spans="1:12" s="178" customFormat="1" ht="11.25">
      <c r="A6" s="504"/>
      <c r="B6" s="504"/>
      <c r="C6" s="504"/>
      <c r="D6" s="302"/>
      <c r="E6" s="302"/>
      <c r="F6" s="302"/>
      <c r="G6" s="302"/>
      <c r="H6" s="302"/>
      <c r="I6" s="302"/>
      <c r="J6" s="302"/>
      <c r="K6" s="111"/>
      <c r="L6" s="111"/>
    </row>
    <row r="7" spans="1:12" s="178" customFormat="1" ht="12" thickBot="1">
      <c r="A7" s="111" t="s">
        <v>382</v>
      </c>
      <c r="B7" s="111"/>
      <c r="C7" s="111"/>
      <c r="D7" s="111"/>
      <c r="E7" s="111"/>
      <c r="F7" s="111"/>
      <c r="G7" s="111"/>
      <c r="H7" s="111"/>
      <c r="I7" s="111"/>
      <c r="J7" s="111"/>
      <c r="K7" s="111"/>
      <c r="L7" s="111"/>
    </row>
    <row r="8" spans="1:12" s="62" customFormat="1" ht="11.25">
      <c r="A8" s="505"/>
      <c r="B8" s="505"/>
      <c r="C8" s="506" t="s">
        <v>383</v>
      </c>
      <c r="D8" s="106" t="s">
        <v>43</v>
      </c>
      <c r="E8" s="106" t="s">
        <v>384</v>
      </c>
      <c r="F8" s="106" t="s">
        <v>119</v>
      </c>
      <c r="G8" s="106" t="s">
        <v>385</v>
      </c>
      <c r="H8" s="106" t="s">
        <v>386</v>
      </c>
      <c r="I8" s="106" t="s">
        <v>387</v>
      </c>
      <c r="J8" s="106" t="s">
        <v>120</v>
      </c>
      <c r="K8" s="110" t="s">
        <v>121</v>
      </c>
      <c r="L8" s="117"/>
    </row>
    <row r="9" spans="1:12" s="62" customFormat="1" ht="11.25">
      <c r="A9" s="507"/>
      <c r="B9" s="507"/>
      <c r="C9" s="508"/>
      <c r="D9" s="509"/>
      <c r="E9" s="509"/>
      <c r="F9" s="509"/>
      <c r="G9" s="509"/>
      <c r="H9" s="509"/>
      <c r="I9" s="509"/>
      <c r="J9" s="509"/>
      <c r="K9" s="510"/>
      <c r="L9" s="117"/>
    </row>
    <row r="10" spans="1:12" s="62" customFormat="1" ht="12" thickBot="1">
      <c r="A10" s="511" t="s">
        <v>388</v>
      </c>
      <c r="B10" s="512"/>
      <c r="C10" s="513"/>
      <c r="D10" s="84"/>
      <c r="E10" s="84"/>
      <c r="F10" s="84"/>
      <c r="G10" s="84"/>
      <c r="H10" s="84"/>
      <c r="I10" s="84"/>
      <c r="J10" s="84"/>
      <c r="K10" s="514"/>
      <c r="L10" s="117"/>
    </row>
    <row r="11" spans="1:12" s="178" customFormat="1" ht="15" customHeight="1">
      <c r="A11" s="515" t="s">
        <v>374</v>
      </c>
      <c r="B11" s="515"/>
      <c r="C11" s="516"/>
      <c r="D11" s="517">
        <v>18819</v>
      </c>
      <c r="E11" s="517">
        <v>3095</v>
      </c>
      <c r="F11" s="517">
        <v>2137</v>
      </c>
      <c r="G11" s="517">
        <v>2498</v>
      </c>
      <c r="H11" s="517">
        <v>2931</v>
      </c>
      <c r="I11" s="517">
        <v>2936</v>
      </c>
      <c r="J11" s="517">
        <v>2966</v>
      </c>
      <c r="K11" s="518">
        <v>2256</v>
      </c>
      <c r="L11" s="111"/>
    </row>
    <row r="12" spans="1:12" s="178" customFormat="1" ht="15" customHeight="1">
      <c r="A12" s="519" t="s">
        <v>389</v>
      </c>
      <c r="B12" s="519"/>
      <c r="C12" s="520"/>
      <c r="D12" s="297">
        <v>1026</v>
      </c>
      <c r="E12" s="297">
        <v>142</v>
      </c>
      <c r="F12" s="297">
        <v>121</v>
      </c>
      <c r="G12" s="297">
        <v>141</v>
      </c>
      <c r="H12" s="297">
        <v>156</v>
      </c>
      <c r="I12" s="297">
        <v>188</v>
      </c>
      <c r="J12" s="297">
        <v>154</v>
      </c>
      <c r="K12" s="298">
        <v>124</v>
      </c>
      <c r="L12" s="111"/>
    </row>
    <row r="13" spans="1:12" s="178" customFormat="1" ht="15" customHeight="1">
      <c r="A13" s="149" t="s">
        <v>390</v>
      </c>
      <c r="B13" s="149"/>
      <c r="C13" s="521"/>
      <c r="D13" s="522">
        <v>10305</v>
      </c>
      <c r="E13" s="522">
        <v>1666</v>
      </c>
      <c r="F13" s="522">
        <v>1159</v>
      </c>
      <c r="G13" s="522">
        <v>1426</v>
      </c>
      <c r="H13" s="522">
        <v>1541</v>
      </c>
      <c r="I13" s="522">
        <v>1607</v>
      </c>
      <c r="J13" s="522">
        <v>1583</v>
      </c>
      <c r="K13" s="523">
        <v>1323</v>
      </c>
      <c r="L13" s="111"/>
    </row>
    <row r="14" spans="1:12" s="178" customFormat="1" ht="15" customHeight="1" thickBot="1">
      <c r="A14" s="524" t="s">
        <v>391</v>
      </c>
      <c r="B14" s="524"/>
      <c r="C14" s="492"/>
      <c r="D14" s="300">
        <v>7488</v>
      </c>
      <c r="E14" s="300">
        <v>1287</v>
      </c>
      <c r="F14" s="300">
        <v>857</v>
      </c>
      <c r="G14" s="300">
        <v>931</v>
      </c>
      <c r="H14" s="300">
        <v>1234</v>
      </c>
      <c r="I14" s="300">
        <v>1141</v>
      </c>
      <c r="J14" s="300">
        <v>1229</v>
      </c>
      <c r="K14" s="301">
        <v>809</v>
      </c>
      <c r="L14" s="111"/>
    </row>
    <row r="15" spans="1:12" s="62" customFormat="1" ht="15" customHeight="1">
      <c r="A15" s="111" t="s">
        <v>392</v>
      </c>
      <c r="B15" s="117"/>
      <c r="C15" s="117"/>
      <c r="D15" s="117"/>
      <c r="E15" s="117"/>
      <c r="F15" s="117"/>
      <c r="G15" s="117"/>
      <c r="H15" s="117"/>
      <c r="I15" s="117"/>
      <c r="J15" s="117"/>
      <c r="K15" s="117"/>
      <c r="L15" s="117"/>
    </row>
    <row r="16" spans="1:12">
      <c r="A16" s="117"/>
      <c r="B16" s="104"/>
    </row>
  </sheetData>
  <mergeCells count="14">
    <mergeCell ref="A13:C13"/>
    <mergeCell ref="A14:C14"/>
    <mergeCell ref="H8:H10"/>
    <mergeCell ref="I8:I10"/>
    <mergeCell ref="J8:J10"/>
    <mergeCell ref="K8:K10"/>
    <mergeCell ref="A11:C11"/>
    <mergeCell ref="A12:C12"/>
    <mergeCell ref="A4:C4"/>
    <mergeCell ref="A5:C5"/>
    <mergeCell ref="D8:D10"/>
    <mergeCell ref="E8:E10"/>
    <mergeCell ref="F8:F10"/>
    <mergeCell ref="G8:G10"/>
  </mergeCells>
  <phoneticPr fontId="19"/>
  <printOptions horizontalCentered="1"/>
  <pageMargins left="0.47244094488188981" right="0.47244094488188981" top="0.70866141732283472" bottom="0.74803149606299213" header="0"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53FF-69D5-49FF-9A5F-6E7F40A902A9}">
  <dimension ref="A1:U25"/>
  <sheetViews>
    <sheetView showGridLines="0" zoomScaleNormal="100" workbookViewId="0"/>
  </sheetViews>
  <sheetFormatPr defaultColWidth="8.875" defaultRowHeight="13.5"/>
  <cols>
    <col min="1" max="5" width="3.25" style="74" customWidth="1"/>
    <col min="6" max="13" width="9.5" style="74" customWidth="1"/>
    <col min="14" max="16384" width="8.875" style="74"/>
  </cols>
  <sheetData>
    <row r="1" spans="1:21" s="411" customFormat="1" ht="15" customHeight="1" thickBot="1">
      <c r="A1" s="57" t="s">
        <v>393</v>
      </c>
      <c r="B1" s="525"/>
      <c r="M1" s="526"/>
    </row>
    <row r="2" spans="1:21" s="178" customFormat="1" ht="12" thickBot="1">
      <c r="A2" s="245"/>
      <c r="B2" s="245"/>
      <c r="C2" s="245"/>
      <c r="D2" s="245"/>
      <c r="E2" s="236"/>
      <c r="F2" s="60" t="s">
        <v>394</v>
      </c>
      <c r="G2" s="60" t="s">
        <v>395</v>
      </c>
      <c r="H2" s="60" t="s">
        <v>396</v>
      </c>
      <c r="I2" s="60" t="s">
        <v>397</v>
      </c>
      <c r="J2" s="60" t="s">
        <v>398</v>
      </c>
      <c r="K2" s="60" t="s">
        <v>399</v>
      </c>
      <c r="L2" s="60" t="s">
        <v>400</v>
      </c>
      <c r="M2" s="61" t="s">
        <v>401</v>
      </c>
    </row>
    <row r="3" spans="1:21" s="166" customFormat="1" ht="11.25">
      <c r="A3" s="219" t="s">
        <v>402</v>
      </c>
      <c r="B3" s="219"/>
      <c r="C3" s="219"/>
      <c r="D3" s="219"/>
      <c r="E3" s="220"/>
      <c r="F3" s="527">
        <f>G3+H3+I3+J3+K3+L3+M3</f>
        <v>30987</v>
      </c>
      <c r="G3" s="527">
        <f>SUM(G4:G7)</f>
        <v>5030</v>
      </c>
      <c r="H3" s="527">
        <f t="shared" ref="H3:M3" si="0">SUM(H4:H7)</f>
        <v>3416</v>
      </c>
      <c r="I3" s="527">
        <f t="shared" si="0"/>
        <v>4464</v>
      </c>
      <c r="J3" s="527">
        <f t="shared" si="0"/>
        <v>4817</v>
      </c>
      <c r="K3" s="527">
        <f t="shared" si="0"/>
        <v>4671</v>
      </c>
      <c r="L3" s="527">
        <f t="shared" si="0"/>
        <v>5004</v>
      </c>
      <c r="M3" s="528">
        <f t="shared" si="0"/>
        <v>3585</v>
      </c>
      <c r="N3" s="529"/>
    </row>
    <row r="4" spans="1:21" s="178" customFormat="1" ht="11.25">
      <c r="A4" s="223" t="s">
        <v>403</v>
      </c>
      <c r="B4" s="223"/>
      <c r="C4" s="223"/>
      <c r="D4" s="223"/>
      <c r="E4" s="224"/>
      <c r="F4" s="128">
        <f>G4+H4+I4+J4+K4+L4+M4</f>
        <v>15525</v>
      </c>
      <c r="G4" s="128">
        <v>2201</v>
      </c>
      <c r="H4" s="128">
        <v>1786</v>
      </c>
      <c r="I4" s="128">
        <v>2554</v>
      </c>
      <c r="J4" s="128">
        <v>2355</v>
      </c>
      <c r="K4" s="128">
        <v>2293</v>
      </c>
      <c r="L4" s="128">
        <v>2507</v>
      </c>
      <c r="M4" s="142">
        <v>1829</v>
      </c>
    </row>
    <row r="5" spans="1:21" s="178" customFormat="1" ht="11.25">
      <c r="A5" s="223" t="s">
        <v>404</v>
      </c>
      <c r="B5" s="223"/>
      <c r="C5" s="223"/>
      <c r="D5" s="223"/>
      <c r="E5" s="224"/>
      <c r="F5" s="128">
        <f t="shared" ref="F5:F7" si="1">G5+H5+I5+J5+K5+L5+M5</f>
        <v>7907</v>
      </c>
      <c r="G5" s="128">
        <v>1139</v>
      </c>
      <c r="H5" s="128">
        <v>802</v>
      </c>
      <c r="I5" s="128">
        <v>1102</v>
      </c>
      <c r="J5" s="128">
        <v>1327</v>
      </c>
      <c r="K5" s="128">
        <v>1301</v>
      </c>
      <c r="L5" s="128">
        <v>1239</v>
      </c>
      <c r="M5" s="142">
        <v>997</v>
      </c>
    </row>
    <row r="6" spans="1:21" s="178" customFormat="1" ht="11.25">
      <c r="A6" s="223" t="s">
        <v>405</v>
      </c>
      <c r="B6" s="223"/>
      <c r="C6" s="223"/>
      <c r="D6" s="223"/>
      <c r="E6" s="224"/>
      <c r="F6" s="128">
        <f t="shared" si="1"/>
        <v>957</v>
      </c>
      <c r="G6" s="128">
        <v>155</v>
      </c>
      <c r="H6" s="128">
        <v>86</v>
      </c>
      <c r="I6" s="128">
        <v>102</v>
      </c>
      <c r="J6" s="128">
        <v>185</v>
      </c>
      <c r="K6" s="128">
        <v>169</v>
      </c>
      <c r="L6" s="128">
        <v>151</v>
      </c>
      <c r="M6" s="142">
        <v>109</v>
      </c>
    </row>
    <row r="7" spans="1:21" s="178" customFormat="1" ht="11.25">
      <c r="A7" s="223" t="s">
        <v>406</v>
      </c>
      <c r="B7" s="223"/>
      <c r="C7" s="223"/>
      <c r="D7" s="223"/>
      <c r="E7" s="224"/>
      <c r="F7" s="128">
        <f t="shared" si="1"/>
        <v>6598</v>
      </c>
      <c r="G7" s="128">
        <v>1535</v>
      </c>
      <c r="H7" s="128">
        <v>742</v>
      </c>
      <c r="I7" s="128">
        <v>706</v>
      </c>
      <c r="J7" s="128">
        <v>950</v>
      </c>
      <c r="K7" s="128">
        <v>908</v>
      </c>
      <c r="L7" s="128">
        <v>1107</v>
      </c>
      <c r="M7" s="142">
        <v>650</v>
      </c>
    </row>
    <row r="8" spans="1:21" s="178" customFormat="1" ht="12" thickBot="1">
      <c r="A8" s="225" t="s">
        <v>136</v>
      </c>
      <c r="B8" s="225"/>
      <c r="C8" s="225"/>
      <c r="D8" s="225"/>
      <c r="E8" s="226"/>
      <c r="F8" s="71">
        <v>0</v>
      </c>
      <c r="G8" s="71">
        <v>0</v>
      </c>
      <c r="H8" s="71">
        <v>0</v>
      </c>
      <c r="I8" s="71">
        <v>0</v>
      </c>
      <c r="J8" s="71">
        <v>0</v>
      </c>
      <c r="K8" s="71">
        <v>0</v>
      </c>
      <c r="L8" s="71"/>
      <c r="M8" s="72">
        <v>0</v>
      </c>
    </row>
    <row r="9" spans="1:21" s="178" customFormat="1" ht="11.25">
      <c r="A9" s="219" t="s">
        <v>402</v>
      </c>
      <c r="B9" s="219"/>
      <c r="C9" s="219"/>
      <c r="D9" s="219"/>
      <c r="E9" s="220"/>
      <c r="F9" s="527">
        <f>F10+F11+F12+F13+F14+F15+F16+F17</f>
        <v>30987</v>
      </c>
      <c r="G9" s="527">
        <f>SUM(G10:G17)</f>
        <v>5030</v>
      </c>
      <c r="H9" s="527">
        <f t="shared" ref="H9:M9" si="2">SUM(H10:H17)</f>
        <v>3416</v>
      </c>
      <c r="I9" s="527">
        <f t="shared" si="2"/>
        <v>4464</v>
      </c>
      <c r="J9" s="527">
        <f t="shared" si="2"/>
        <v>4817</v>
      </c>
      <c r="K9" s="527">
        <f t="shared" si="2"/>
        <v>4671</v>
      </c>
      <c r="L9" s="527">
        <f t="shared" si="2"/>
        <v>5004</v>
      </c>
      <c r="M9" s="528">
        <f t="shared" si="2"/>
        <v>3585</v>
      </c>
      <c r="N9" s="530"/>
      <c r="O9" s="530"/>
      <c r="P9" s="530"/>
      <c r="Q9" s="530"/>
      <c r="R9" s="530"/>
      <c r="S9" s="530"/>
      <c r="T9" s="530"/>
      <c r="U9" s="530"/>
    </row>
    <row r="10" spans="1:21" s="178" customFormat="1" ht="11.25">
      <c r="A10" s="209">
        <v>0</v>
      </c>
      <c r="B10" s="209" t="s">
        <v>407</v>
      </c>
      <c r="C10" s="209" t="s">
        <v>408</v>
      </c>
      <c r="D10" s="209">
        <v>9</v>
      </c>
      <c r="E10" s="209" t="s">
        <v>407</v>
      </c>
      <c r="F10" s="128">
        <f>G10+H10+I10+J10+K10+L10+M10</f>
        <v>24</v>
      </c>
      <c r="G10" s="531">
        <v>4</v>
      </c>
      <c r="H10" s="128">
        <v>1</v>
      </c>
      <c r="I10" s="128">
        <v>1</v>
      </c>
      <c r="J10" s="128">
        <v>3</v>
      </c>
      <c r="K10" s="128">
        <v>9</v>
      </c>
      <c r="L10" s="128">
        <v>3</v>
      </c>
      <c r="M10" s="142">
        <v>3</v>
      </c>
    </row>
    <row r="11" spans="1:21" s="178" customFormat="1" ht="11.25">
      <c r="A11" s="209">
        <v>10</v>
      </c>
      <c r="B11" s="209" t="s">
        <v>407</v>
      </c>
      <c r="C11" s="209" t="s">
        <v>408</v>
      </c>
      <c r="D11" s="209">
        <v>19</v>
      </c>
      <c r="E11" s="209" t="s">
        <v>407</v>
      </c>
      <c r="F11" s="128">
        <f t="shared" ref="F11:F17" si="3">G11+H11+I11+J11+K11+L11+M11</f>
        <v>813</v>
      </c>
      <c r="G11" s="531">
        <v>121</v>
      </c>
      <c r="H11" s="128">
        <v>102</v>
      </c>
      <c r="I11" s="128">
        <v>78</v>
      </c>
      <c r="J11" s="128">
        <v>123</v>
      </c>
      <c r="K11" s="128">
        <v>134</v>
      </c>
      <c r="L11" s="128">
        <v>137</v>
      </c>
      <c r="M11" s="142">
        <v>118</v>
      </c>
    </row>
    <row r="12" spans="1:21" s="178" customFormat="1" ht="11.25">
      <c r="A12" s="209">
        <v>20</v>
      </c>
      <c r="B12" s="209" t="s">
        <v>407</v>
      </c>
      <c r="C12" s="209" t="s">
        <v>408</v>
      </c>
      <c r="D12" s="209">
        <v>29</v>
      </c>
      <c r="E12" s="209" t="s">
        <v>407</v>
      </c>
      <c r="F12" s="128">
        <f t="shared" si="3"/>
        <v>4056</v>
      </c>
      <c r="G12" s="531">
        <v>567</v>
      </c>
      <c r="H12" s="128">
        <v>406</v>
      </c>
      <c r="I12" s="128">
        <v>676</v>
      </c>
      <c r="J12" s="128">
        <v>623</v>
      </c>
      <c r="K12" s="128">
        <v>589</v>
      </c>
      <c r="L12" s="128">
        <v>717</v>
      </c>
      <c r="M12" s="142">
        <v>478</v>
      </c>
    </row>
    <row r="13" spans="1:21" s="178" customFormat="1" ht="11.25">
      <c r="A13" s="209">
        <v>30</v>
      </c>
      <c r="B13" s="209" t="s">
        <v>407</v>
      </c>
      <c r="C13" s="209" t="s">
        <v>408</v>
      </c>
      <c r="D13" s="209">
        <v>39</v>
      </c>
      <c r="E13" s="209" t="s">
        <v>407</v>
      </c>
      <c r="F13" s="128">
        <f t="shared" si="3"/>
        <v>5560</v>
      </c>
      <c r="G13" s="531">
        <v>848</v>
      </c>
      <c r="H13" s="128">
        <v>582</v>
      </c>
      <c r="I13" s="128">
        <v>895</v>
      </c>
      <c r="J13" s="128">
        <v>852</v>
      </c>
      <c r="K13" s="128">
        <v>744</v>
      </c>
      <c r="L13" s="128">
        <v>974</v>
      </c>
      <c r="M13" s="142">
        <v>665</v>
      </c>
    </row>
    <row r="14" spans="1:21" s="178" customFormat="1" ht="11.25">
      <c r="A14" s="209">
        <v>40</v>
      </c>
      <c r="B14" s="209" t="s">
        <v>407</v>
      </c>
      <c r="C14" s="209" t="s">
        <v>408</v>
      </c>
      <c r="D14" s="209">
        <v>49</v>
      </c>
      <c r="E14" s="209" t="s">
        <v>407</v>
      </c>
      <c r="F14" s="128">
        <f t="shared" si="3"/>
        <v>6276</v>
      </c>
      <c r="G14" s="531">
        <v>1013</v>
      </c>
      <c r="H14" s="128">
        <v>728</v>
      </c>
      <c r="I14" s="128">
        <v>911</v>
      </c>
      <c r="J14" s="128">
        <v>981</v>
      </c>
      <c r="K14" s="128">
        <v>964</v>
      </c>
      <c r="L14" s="128">
        <v>980</v>
      </c>
      <c r="M14" s="142">
        <v>699</v>
      </c>
    </row>
    <row r="15" spans="1:21" s="178" customFormat="1" ht="11.25">
      <c r="A15" s="209">
        <v>50</v>
      </c>
      <c r="B15" s="209" t="s">
        <v>407</v>
      </c>
      <c r="C15" s="209" t="s">
        <v>408</v>
      </c>
      <c r="D15" s="209">
        <v>59</v>
      </c>
      <c r="E15" s="209" t="s">
        <v>407</v>
      </c>
      <c r="F15" s="128">
        <f t="shared" si="3"/>
        <v>7480</v>
      </c>
      <c r="G15" s="531">
        <v>1221</v>
      </c>
      <c r="H15" s="128">
        <v>877</v>
      </c>
      <c r="I15" s="128">
        <v>1068</v>
      </c>
      <c r="J15" s="128">
        <v>1133</v>
      </c>
      <c r="K15" s="128">
        <v>1165</v>
      </c>
      <c r="L15" s="128">
        <v>1145</v>
      </c>
      <c r="M15" s="142">
        <v>871</v>
      </c>
    </row>
    <row r="16" spans="1:21" s="178" customFormat="1" ht="11.25">
      <c r="A16" s="209">
        <v>60</v>
      </c>
      <c r="B16" s="209" t="s">
        <v>407</v>
      </c>
      <c r="C16" s="209" t="s">
        <v>408</v>
      </c>
      <c r="D16" s="209">
        <v>64</v>
      </c>
      <c r="E16" s="209" t="s">
        <v>407</v>
      </c>
      <c r="F16" s="128">
        <f t="shared" si="3"/>
        <v>2552</v>
      </c>
      <c r="G16" s="531">
        <v>454</v>
      </c>
      <c r="H16" s="128">
        <v>266</v>
      </c>
      <c r="I16" s="128">
        <v>334</v>
      </c>
      <c r="J16" s="128">
        <v>396</v>
      </c>
      <c r="K16" s="128">
        <v>406</v>
      </c>
      <c r="L16" s="128">
        <v>423</v>
      </c>
      <c r="M16" s="142">
        <v>273</v>
      </c>
    </row>
    <row r="17" spans="1:13" s="178" customFormat="1" ht="12" thickBot="1">
      <c r="A17" s="225" t="s">
        <v>409</v>
      </c>
      <c r="B17" s="225"/>
      <c r="C17" s="225"/>
      <c r="D17" s="225"/>
      <c r="E17" s="226"/>
      <c r="F17" s="71">
        <f t="shared" si="3"/>
        <v>4226</v>
      </c>
      <c r="G17" s="71">
        <v>802</v>
      </c>
      <c r="H17" s="71">
        <v>454</v>
      </c>
      <c r="I17" s="71">
        <v>501</v>
      </c>
      <c r="J17" s="71">
        <v>706</v>
      </c>
      <c r="K17" s="71">
        <v>660</v>
      </c>
      <c r="L17" s="71">
        <v>625</v>
      </c>
      <c r="M17" s="72">
        <v>478</v>
      </c>
    </row>
    <row r="18" spans="1:13" s="178" customFormat="1" ht="15" customHeight="1">
      <c r="A18" s="532" t="s">
        <v>410</v>
      </c>
      <c r="B18" s="532"/>
      <c r="C18" s="532"/>
      <c r="D18" s="532"/>
      <c r="E18" s="532"/>
      <c r="F18" s="532"/>
      <c r="G18" s="532"/>
      <c r="H18" s="532"/>
      <c r="I18" s="532"/>
      <c r="J18" s="533"/>
      <c r="K18" s="533"/>
      <c r="L18" s="533"/>
      <c r="M18" s="533"/>
    </row>
    <row r="19" spans="1:13">
      <c r="A19" s="534"/>
      <c r="B19" s="534"/>
      <c r="C19" s="534"/>
      <c r="D19" s="534"/>
      <c r="E19" s="534"/>
      <c r="F19" s="534"/>
    </row>
    <row r="20" spans="1:13">
      <c r="G20" s="535"/>
      <c r="H20" s="535"/>
      <c r="I20" s="535"/>
      <c r="J20" s="535"/>
      <c r="K20" s="535"/>
      <c r="L20" s="535"/>
      <c r="M20" s="535"/>
    </row>
    <row r="21" spans="1:13">
      <c r="G21" s="536"/>
      <c r="H21" s="536"/>
      <c r="I21" s="536"/>
      <c r="J21" s="536"/>
      <c r="K21" s="536"/>
      <c r="L21" s="536"/>
      <c r="M21" s="536"/>
    </row>
    <row r="22" spans="1:13">
      <c r="G22" s="535"/>
      <c r="H22" s="535"/>
      <c r="I22" s="535"/>
      <c r="J22" s="535"/>
      <c r="K22" s="535"/>
      <c r="L22" s="535"/>
      <c r="M22" s="535"/>
    </row>
    <row r="23" spans="1:13">
      <c r="G23" s="535"/>
      <c r="H23" s="535"/>
      <c r="I23" s="535"/>
      <c r="J23" s="535"/>
      <c r="K23" s="535"/>
      <c r="L23" s="535"/>
      <c r="M23" s="535"/>
    </row>
    <row r="24" spans="1:13">
      <c r="G24" s="535"/>
      <c r="H24" s="535"/>
      <c r="I24" s="535"/>
      <c r="J24" s="535"/>
      <c r="K24" s="535"/>
      <c r="L24" s="535"/>
    </row>
    <row r="25" spans="1:13">
      <c r="G25" s="535"/>
      <c r="H25" s="535"/>
      <c r="I25" s="535"/>
      <c r="J25" s="535"/>
      <c r="L25" s="535"/>
      <c r="M25" s="535"/>
    </row>
  </sheetData>
  <mergeCells count="10">
    <mergeCell ref="A9:E9"/>
    <mergeCell ref="A17:E17"/>
    <mergeCell ref="A18:I18"/>
    <mergeCell ref="A19:F19"/>
    <mergeCell ref="A3:E3"/>
    <mergeCell ref="A4:E4"/>
    <mergeCell ref="A5:E5"/>
    <mergeCell ref="A6:E6"/>
    <mergeCell ref="A7:E7"/>
    <mergeCell ref="A8:E8"/>
  </mergeCells>
  <phoneticPr fontId="19"/>
  <printOptions horizontalCentered="1"/>
  <pageMargins left="0.47244094488188981" right="0.47244094488188981" top="0.70866141732283472" bottom="0.74803149606299213" header="0"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A18B-25AA-4043-9F39-AD3C84E12DEF}">
  <dimension ref="A1:M26"/>
  <sheetViews>
    <sheetView showGridLines="0" zoomScaleNormal="100" workbookViewId="0"/>
  </sheetViews>
  <sheetFormatPr defaultColWidth="8.875" defaultRowHeight="13.5"/>
  <cols>
    <col min="1" max="1" width="6.375" style="74" customWidth="1"/>
    <col min="2" max="2" width="11.875" style="74" customWidth="1"/>
    <col min="3" max="3" width="7.125" style="74" customWidth="1"/>
    <col min="4" max="4" width="7.25" style="74" customWidth="1"/>
    <col min="5" max="5" width="7.125" style="74" customWidth="1"/>
    <col min="6" max="6" width="7.25" style="74" customWidth="1"/>
    <col min="7" max="7" width="9.125" style="74" customWidth="1"/>
    <col min="8" max="8" width="8.125" style="74" customWidth="1"/>
    <col min="9" max="11" width="7.125" style="74" customWidth="1"/>
    <col min="12" max="12" width="7" style="74" customWidth="1"/>
    <col min="13" max="16384" width="8.875" style="74"/>
  </cols>
  <sheetData>
    <row r="1" spans="1:13" ht="15" customHeight="1">
      <c r="A1" s="100" t="s">
        <v>411</v>
      </c>
    </row>
    <row r="2" spans="1:13" s="62" customFormat="1" ht="7.5" customHeight="1">
      <c r="A2" s="487" t="s">
        <v>412</v>
      </c>
      <c r="B2" s="487"/>
      <c r="C2" s="487"/>
      <c r="D2" s="487"/>
      <c r="E2" s="487"/>
      <c r="F2" s="487"/>
      <c r="G2" s="487"/>
      <c r="H2" s="487"/>
      <c r="I2" s="487"/>
      <c r="J2" s="487"/>
      <c r="K2" s="487"/>
      <c r="L2" s="487"/>
      <c r="M2" s="117"/>
    </row>
    <row r="3" spans="1:13" s="62" customFormat="1" ht="7.5" customHeight="1">
      <c r="A3" s="487"/>
      <c r="B3" s="487"/>
      <c r="C3" s="487"/>
      <c r="D3" s="487"/>
      <c r="E3" s="487"/>
      <c r="F3" s="487"/>
      <c r="G3" s="487"/>
      <c r="H3" s="487"/>
      <c r="I3" s="487"/>
      <c r="J3" s="487"/>
      <c r="K3" s="487"/>
      <c r="L3" s="487"/>
      <c r="M3" s="117"/>
    </row>
    <row r="4" spans="1:13" s="62" customFormat="1" ht="7.5" customHeight="1" thickBot="1">
      <c r="A4" s="487"/>
      <c r="B4" s="487"/>
      <c r="C4" s="487"/>
      <c r="D4" s="487"/>
      <c r="E4" s="487"/>
      <c r="F4" s="487"/>
      <c r="G4" s="487"/>
      <c r="H4" s="487"/>
      <c r="I4" s="487"/>
      <c r="J4" s="487"/>
      <c r="K4" s="487"/>
      <c r="L4" s="487"/>
      <c r="M4" s="117"/>
    </row>
    <row r="5" spans="1:13" s="62" customFormat="1" ht="12.95" customHeight="1">
      <c r="A5" s="181" t="s">
        <v>413</v>
      </c>
      <c r="B5" s="76"/>
      <c r="C5" s="78" t="s">
        <v>414</v>
      </c>
      <c r="D5" s="78" t="s">
        <v>415</v>
      </c>
      <c r="E5" s="78" t="s">
        <v>416</v>
      </c>
      <c r="F5" s="182" t="s">
        <v>417</v>
      </c>
      <c r="G5" s="161"/>
      <c r="H5" s="161"/>
      <c r="I5" s="160"/>
      <c r="J5" s="78" t="s">
        <v>418</v>
      </c>
      <c r="K5" s="537" t="s">
        <v>419</v>
      </c>
      <c r="L5" s="159" t="s">
        <v>420</v>
      </c>
      <c r="M5" s="117"/>
    </row>
    <row r="6" spans="1:13" s="62" customFormat="1" ht="12.95" customHeight="1">
      <c r="A6" s="538"/>
      <c r="B6" s="539"/>
      <c r="C6" s="540"/>
      <c r="D6" s="541"/>
      <c r="E6" s="541"/>
      <c r="F6" s="542" t="s">
        <v>421</v>
      </c>
      <c r="G6" s="542" t="s">
        <v>422</v>
      </c>
      <c r="H6" s="542" t="s">
        <v>423</v>
      </c>
      <c r="I6" s="542" t="s">
        <v>269</v>
      </c>
      <c r="J6" s="541"/>
      <c r="K6" s="375"/>
      <c r="L6" s="543"/>
      <c r="M6" s="117"/>
    </row>
    <row r="7" spans="1:13" s="62" customFormat="1" ht="11.25">
      <c r="A7" s="538"/>
      <c r="B7" s="539"/>
      <c r="C7" s="540"/>
      <c r="D7" s="541"/>
      <c r="E7" s="541"/>
      <c r="F7" s="541"/>
      <c r="G7" s="541"/>
      <c r="H7" s="541"/>
      <c r="I7" s="541"/>
      <c r="J7" s="541"/>
      <c r="K7" s="375"/>
      <c r="L7" s="543"/>
      <c r="M7" s="117"/>
    </row>
    <row r="8" spans="1:13" s="62" customFormat="1" ht="12" thickBot="1">
      <c r="A8" s="183"/>
      <c r="B8" s="81"/>
      <c r="C8" s="82"/>
      <c r="D8" s="85"/>
      <c r="E8" s="85"/>
      <c r="F8" s="85"/>
      <c r="G8" s="85"/>
      <c r="H8" s="85"/>
      <c r="I8" s="85"/>
      <c r="J8" s="85"/>
      <c r="K8" s="544"/>
      <c r="L8" s="545"/>
      <c r="M8" s="117"/>
    </row>
    <row r="9" spans="1:13" s="62" customFormat="1" ht="12.95" customHeight="1">
      <c r="A9" s="377" t="s">
        <v>424</v>
      </c>
      <c r="B9" s="376"/>
      <c r="C9" s="546">
        <v>0</v>
      </c>
      <c r="D9" s="546">
        <v>1776</v>
      </c>
      <c r="E9" s="546">
        <v>1776</v>
      </c>
      <c r="F9" s="546">
        <v>1776</v>
      </c>
      <c r="G9" s="547">
        <v>0</v>
      </c>
      <c r="H9" s="547">
        <v>0</v>
      </c>
      <c r="I9" s="546">
        <f>SUM(F9:H10)</f>
        <v>1776</v>
      </c>
      <c r="J9" s="546" t="s">
        <v>198</v>
      </c>
      <c r="K9" s="547">
        <v>0</v>
      </c>
      <c r="L9" s="548">
        <v>0</v>
      </c>
      <c r="M9" s="117"/>
    </row>
    <row r="10" spans="1:13" s="62" customFormat="1" ht="11.25">
      <c r="A10" s="382"/>
      <c r="B10" s="381"/>
      <c r="C10" s="549"/>
      <c r="D10" s="549"/>
      <c r="E10" s="549"/>
      <c r="F10" s="549"/>
      <c r="G10" s="550"/>
      <c r="H10" s="550"/>
      <c r="I10" s="549"/>
      <c r="J10" s="549"/>
      <c r="K10" s="550"/>
      <c r="L10" s="551"/>
      <c r="M10" s="117"/>
    </row>
    <row r="11" spans="1:13" s="62" customFormat="1" ht="12.95" customHeight="1">
      <c r="A11" s="372" t="s">
        <v>425</v>
      </c>
      <c r="B11" s="552" t="s">
        <v>426</v>
      </c>
      <c r="C11" s="125">
        <v>0</v>
      </c>
      <c r="D11" s="125">
        <v>0</v>
      </c>
      <c r="E11" s="125">
        <v>5</v>
      </c>
      <c r="F11" s="125">
        <v>5</v>
      </c>
      <c r="G11" s="125">
        <v>0</v>
      </c>
      <c r="H11" s="125">
        <v>0</v>
      </c>
      <c r="I11" s="95">
        <f t="shared" ref="I11:I16" si="0">SUM(F11:H11)</f>
        <v>5</v>
      </c>
      <c r="J11" s="125">
        <v>0</v>
      </c>
      <c r="K11" s="90" t="s">
        <v>198</v>
      </c>
      <c r="L11" s="156">
        <v>0</v>
      </c>
      <c r="M11" s="117"/>
    </row>
    <row r="12" spans="1:13" s="62" customFormat="1" ht="11.25">
      <c r="A12" s="381"/>
      <c r="B12" s="553" t="s">
        <v>427</v>
      </c>
      <c r="C12" s="554">
        <v>0</v>
      </c>
      <c r="D12" s="555">
        <v>0</v>
      </c>
      <c r="E12" s="555">
        <v>1043</v>
      </c>
      <c r="F12" s="555">
        <v>1043</v>
      </c>
      <c r="G12" s="555">
        <v>0</v>
      </c>
      <c r="H12" s="555">
        <v>0</v>
      </c>
      <c r="I12" s="554">
        <f>SUM(F12:H12)</f>
        <v>1043</v>
      </c>
      <c r="J12" s="555">
        <v>0</v>
      </c>
      <c r="K12" s="555">
        <v>0</v>
      </c>
      <c r="L12" s="556">
        <v>0</v>
      </c>
      <c r="M12" s="117"/>
    </row>
    <row r="13" spans="1:13" s="62" customFormat="1" ht="12.95" customHeight="1">
      <c r="A13" s="372" t="s">
        <v>428</v>
      </c>
      <c r="B13" s="552" t="s">
        <v>426</v>
      </c>
      <c r="C13" s="125">
        <v>0</v>
      </c>
      <c r="D13" s="125">
        <v>26</v>
      </c>
      <c r="E13" s="125">
        <v>8</v>
      </c>
      <c r="F13" s="125">
        <v>8</v>
      </c>
      <c r="G13" s="125">
        <v>0</v>
      </c>
      <c r="H13" s="125">
        <v>0</v>
      </c>
      <c r="I13" s="95">
        <f>SUM(F13:H13)</f>
        <v>8</v>
      </c>
      <c r="J13" s="125">
        <v>0</v>
      </c>
      <c r="K13" s="125">
        <v>0</v>
      </c>
      <c r="L13" s="156">
        <v>0</v>
      </c>
      <c r="M13" s="117"/>
    </row>
    <row r="14" spans="1:13" s="62" customFormat="1" ht="11.25">
      <c r="A14" s="381"/>
      <c r="B14" s="553" t="s">
        <v>427</v>
      </c>
      <c r="C14" s="555">
        <v>0</v>
      </c>
      <c r="D14" s="555">
        <v>30</v>
      </c>
      <c r="E14" s="555">
        <v>19</v>
      </c>
      <c r="F14" s="555">
        <v>19</v>
      </c>
      <c r="G14" s="555">
        <v>0</v>
      </c>
      <c r="H14" s="555">
        <v>0</v>
      </c>
      <c r="I14" s="554">
        <f>SUM(F14:H14)</f>
        <v>19</v>
      </c>
      <c r="J14" s="555">
        <v>0</v>
      </c>
      <c r="K14" s="555">
        <v>0</v>
      </c>
      <c r="L14" s="556">
        <v>0</v>
      </c>
      <c r="M14" s="117"/>
    </row>
    <row r="15" spans="1:13" s="62" customFormat="1" ht="12.95" customHeight="1">
      <c r="A15" s="444" t="s">
        <v>429</v>
      </c>
      <c r="B15" s="552" t="s">
        <v>426</v>
      </c>
      <c r="C15" s="125">
        <v>0</v>
      </c>
      <c r="D15" s="90">
        <v>4</v>
      </c>
      <c r="E15" s="125">
        <v>2</v>
      </c>
      <c r="F15" s="125">
        <v>2</v>
      </c>
      <c r="G15" s="125">
        <v>0</v>
      </c>
      <c r="H15" s="125">
        <v>0</v>
      </c>
      <c r="I15" s="125">
        <f t="shared" si="0"/>
        <v>2</v>
      </c>
      <c r="J15" s="156">
        <v>0</v>
      </c>
      <c r="K15" s="90">
        <v>0</v>
      </c>
      <c r="L15" s="156">
        <v>0</v>
      </c>
      <c r="M15" s="117"/>
    </row>
    <row r="16" spans="1:13" s="62" customFormat="1" ht="11.25">
      <c r="A16" s="557"/>
      <c r="B16" s="553" t="s">
        <v>427</v>
      </c>
      <c r="C16" s="555">
        <v>0</v>
      </c>
      <c r="D16" s="554">
        <v>4</v>
      </c>
      <c r="E16" s="95">
        <v>2</v>
      </c>
      <c r="F16" s="128">
        <v>2</v>
      </c>
      <c r="G16" s="555">
        <v>0</v>
      </c>
      <c r="H16" s="555">
        <v>0</v>
      </c>
      <c r="I16" s="128">
        <f t="shared" si="0"/>
        <v>2</v>
      </c>
      <c r="J16" s="555">
        <v>0</v>
      </c>
      <c r="K16" s="554" t="s">
        <v>198</v>
      </c>
      <c r="L16" s="558">
        <v>0</v>
      </c>
      <c r="M16" s="117"/>
    </row>
    <row r="17" spans="1:13" s="62" customFormat="1" ht="12" thickBot="1">
      <c r="A17" s="559" t="s">
        <v>351</v>
      </c>
      <c r="B17" s="560"/>
      <c r="C17" s="561">
        <f t="shared" ref="C17:K17" si="1">SUM(C9:C16)</f>
        <v>0</v>
      </c>
      <c r="D17" s="562">
        <f t="shared" si="1"/>
        <v>1840</v>
      </c>
      <c r="E17" s="562">
        <f t="shared" si="1"/>
        <v>2855</v>
      </c>
      <c r="F17" s="562">
        <f t="shared" si="1"/>
        <v>2855</v>
      </c>
      <c r="G17" s="562">
        <f t="shared" si="1"/>
        <v>0</v>
      </c>
      <c r="H17" s="562">
        <f t="shared" si="1"/>
        <v>0</v>
      </c>
      <c r="I17" s="562">
        <f t="shared" si="1"/>
        <v>2855</v>
      </c>
      <c r="J17" s="562">
        <f t="shared" si="1"/>
        <v>0</v>
      </c>
      <c r="K17" s="562">
        <f t="shared" si="1"/>
        <v>0</v>
      </c>
      <c r="L17" s="563">
        <v>0</v>
      </c>
      <c r="M17" s="117"/>
    </row>
    <row r="18" spans="1:13" s="162" customFormat="1" ht="11.25">
      <c r="A18" s="564" t="s">
        <v>430</v>
      </c>
      <c r="B18" s="117"/>
      <c r="C18" s="117"/>
      <c r="D18" s="117"/>
      <c r="E18" s="117"/>
      <c r="F18" s="117"/>
      <c r="G18" s="117"/>
      <c r="H18" s="117"/>
      <c r="I18" s="117"/>
      <c r="J18" s="117"/>
      <c r="K18" s="117"/>
      <c r="L18" s="117"/>
      <c r="M18" s="104"/>
    </row>
    <row r="19" spans="1:13" s="162" customFormat="1" ht="11.25">
      <c r="A19" s="62" t="s">
        <v>431</v>
      </c>
    </row>
    <row r="20" spans="1:13">
      <c r="A20" s="62" t="s">
        <v>432</v>
      </c>
      <c r="B20" s="162"/>
      <c r="C20" s="162"/>
      <c r="D20" s="162"/>
      <c r="E20" s="162"/>
      <c r="F20" s="162"/>
      <c r="G20" s="162"/>
      <c r="H20" s="162"/>
      <c r="I20" s="162"/>
      <c r="J20" s="162"/>
      <c r="K20" s="162"/>
      <c r="L20" s="162"/>
    </row>
    <row r="21" spans="1:13">
      <c r="A21" s="62" t="s">
        <v>433</v>
      </c>
      <c r="B21" s="565"/>
    </row>
    <row r="22" spans="1:13" s="62" customFormat="1" ht="15" customHeight="1">
      <c r="A22" s="117" t="s">
        <v>434</v>
      </c>
      <c r="B22" s="117"/>
      <c r="C22" s="117"/>
      <c r="D22" s="483"/>
      <c r="E22" s="117"/>
      <c r="F22" s="566" t="s">
        <v>435</v>
      </c>
      <c r="G22" s="566"/>
      <c r="H22" s="566"/>
      <c r="I22" s="566"/>
      <c r="J22" s="566"/>
      <c r="K22" s="566"/>
      <c r="L22" s="566"/>
      <c r="M22" s="117"/>
    </row>
    <row r="26" spans="1:13">
      <c r="M26" s="567"/>
    </row>
  </sheetData>
  <mergeCells count="29">
    <mergeCell ref="A15:A16"/>
    <mergeCell ref="A17:B17"/>
    <mergeCell ref="F22:L22"/>
    <mergeCell ref="I9:I10"/>
    <mergeCell ref="J9:J10"/>
    <mergeCell ref="K9:K10"/>
    <mergeCell ref="L9:L10"/>
    <mergeCell ref="A11:A12"/>
    <mergeCell ref="A13:A14"/>
    <mergeCell ref="G6:G8"/>
    <mergeCell ref="H6:H8"/>
    <mergeCell ref="I6:I8"/>
    <mergeCell ref="A9:B10"/>
    <mergeCell ref="C9:C10"/>
    <mergeCell ref="D9:D10"/>
    <mergeCell ref="E9:E10"/>
    <mergeCell ref="F9:F10"/>
    <mergeCell ref="G9:G10"/>
    <mergeCell ref="H9:H10"/>
    <mergeCell ref="A2:L4"/>
    <mergeCell ref="A5:B8"/>
    <mergeCell ref="C5:C8"/>
    <mergeCell ref="D5:D8"/>
    <mergeCell ref="E5:E8"/>
    <mergeCell ref="F5:I5"/>
    <mergeCell ref="J5:J8"/>
    <mergeCell ref="K5:K8"/>
    <mergeCell ref="L5:L8"/>
    <mergeCell ref="F6:F8"/>
  </mergeCells>
  <phoneticPr fontId="19"/>
  <printOptions horizontalCentered="1"/>
  <pageMargins left="0.47244094488188981" right="0.47244094488188981" top="0.70866141732283472" bottom="0" header="0"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0E93-4370-41C5-A97A-0AC55CB2C6C5}">
  <dimension ref="A1:Z138"/>
  <sheetViews>
    <sheetView showGridLines="0" zoomScaleNormal="100" workbookViewId="0">
      <selection activeCell="O8" sqref="O8"/>
    </sheetView>
  </sheetViews>
  <sheetFormatPr defaultColWidth="8.875" defaultRowHeight="17.25"/>
  <cols>
    <col min="1" max="10" width="5.5" style="572" customWidth="1"/>
    <col min="11" max="12" width="5.875" style="572" customWidth="1"/>
    <col min="13" max="15" width="6.875" style="572" customWidth="1"/>
    <col min="16" max="16" width="5.875" style="572" customWidth="1"/>
    <col min="17" max="16384" width="8.875" style="605"/>
  </cols>
  <sheetData>
    <row r="1" spans="1:26" s="572" customFormat="1" ht="15" customHeight="1">
      <c r="A1" s="568" t="s">
        <v>436</v>
      </c>
      <c r="B1" s="569"/>
      <c r="C1" s="569"/>
      <c r="D1" s="569"/>
      <c r="E1" s="569"/>
      <c r="F1" s="569"/>
      <c r="G1" s="569"/>
      <c r="H1" s="569"/>
      <c r="I1" s="569"/>
      <c r="J1" s="569"/>
      <c r="K1" s="569"/>
      <c r="L1" s="569"/>
      <c r="M1" s="569"/>
      <c r="N1" s="570"/>
      <c r="O1" s="571"/>
      <c r="P1" s="571"/>
    </row>
    <row r="2" spans="1:26" s="572" customFormat="1" ht="20.100000000000001" customHeight="1">
      <c r="A2" s="573" t="s">
        <v>437</v>
      </c>
      <c r="B2" s="574" t="s">
        <v>438</v>
      </c>
      <c r="C2" s="574"/>
      <c r="D2" s="574"/>
      <c r="E2" s="574"/>
      <c r="F2" s="574"/>
      <c r="G2" s="574"/>
      <c r="H2" s="574"/>
      <c r="I2" s="574"/>
      <c r="J2" s="574"/>
      <c r="K2" s="542" t="s">
        <v>439</v>
      </c>
      <c r="L2" s="379" t="s">
        <v>440</v>
      </c>
      <c r="M2" s="575" t="s">
        <v>441</v>
      </c>
      <c r="N2" s="576"/>
      <c r="O2" s="573"/>
      <c r="P2" s="575" t="s">
        <v>442</v>
      </c>
      <c r="Q2" s="577"/>
    </row>
    <row r="3" spans="1:26" s="572" customFormat="1" ht="33" customHeight="1">
      <c r="A3" s="573"/>
      <c r="B3" s="578" t="s">
        <v>443</v>
      </c>
      <c r="C3" s="578" t="s">
        <v>444</v>
      </c>
      <c r="D3" s="578" t="s">
        <v>445</v>
      </c>
      <c r="E3" s="578" t="s">
        <v>446</v>
      </c>
      <c r="F3" s="578" t="s">
        <v>447</v>
      </c>
      <c r="G3" s="579" t="s">
        <v>448</v>
      </c>
      <c r="H3" s="579" t="s">
        <v>449</v>
      </c>
      <c r="I3" s="579" t="s">
        <v>450</v>
      </c>
      <c r="J3" s="578" t="s">
        <v>269</v>
      </c>
      <c r="K3" s="580"/>
      <c r="L3" s="379"/>
      <c r="M3" s="578" t="s">
        <v>451</v>
      </c>
      <c r="N3" s="578" t="s">
        <v>452</v>
      </c>
      <c r="O3" s="578" t="s">
        <v>453</v>
      </c>
      <c r="P3" s="575"/>
      <c r="T3" s="581"/>
      <c r="U3" s="581"/>
      <c r="V3" s="581"/>
      <c r="W3" s="581"/>
      <c r="X3" s="581"/>
      <c r="Y3" s="581"/>
      <c r="Z3" s="581"/>
    </row>
    <row r="4" spans="1:26" s="572" customFormat="1" ht="20.100000000000001" customHeight="1">
      <c r="A4" s="582" t="s">
        <v>454</v>
      </c>
      <c r="B4" s="383">
        <v>1</v>
      </c>
      <c r="C4" s="583">
        <v>277</v>
      </c>
      <c r="D4" s="383">
        <v>20</v>
      </c>
      <c r="E4" s="383">
        <v>0</v>
      </c>
      <c r="F4" s="383">
        <v>53</v>
      </c>
      <c r="G4" s="383">
        <v>0</v>
      </c>
      <c r="H4" s="383">
        <v>0</v>
      </c>
      <c r="I4" s="383">
        <v>0</v>
      </c>
      <c r="J4" s="583">
        <f>SUM(B4:I4)</f>
        <v>351</v>
      </c>
      <c r="K4" s="583">
        <v>6</v>
      </c>
      <c r="L4" s="383">
        <v>166</v>
      </c>
      <c r="M4" s="383">
        <v>153</v>
      </c>
      <c r="N4" s="383">
        <v>23</v>
      </c>
      <c r="O4" s="383">
        <v>3</v>
      </c>
      <c r="P4" s="584">
        <f>M4/SUM(M4:O4)</f>
        <v>0.85474860335195535</v>
      </c>
      <c r="Q4" s="585"/>
      <c r="S4" s="586"/>
    </row>
    <row r="5" spans="1:26" s="572" customFormat="1" ht="15" customHeight="1">
      <c r="A5" s="587" t="s">
        <v>455</v>
      </c>
      <c r="B5" s="588"/>
      <c r="C5" s="588"/>
      <c r="D5" s="589"/>
      <c r="E5" s="589"/>
      <c r="F5" s="589"/>
      <c r="G5" s="589"/>
      <c r="H5" s="589"/>
      <c r="I5" s="589"/>
      <c r="J5" s="590" t="s">
        <v>456</v>
      </c>
      <c r="K5" s="590"/>
      <c r="L5" s="73"/>
      <c r="M5" s="178"/>
      <c r="N5" s="591"/>
      <c r="O5" s="591"/>
      <c r="P5" s="178"/>
    </row>
    <row r="6" spans="1:26" s="572" customFormat="1" ht="20.100000000000001" customHeight="1">
      <c r="A6" s="592" t="s">
        <v>443</v>
      </c>
      <c r="B6" s="593" t="s">
        <v>457</v>
      </c>
      <c r="C6" s="368"/>
      <c r="D6" s="368"/>
      <c r="E6" s="594" t="s">
        <v>447</v>
      </c>
      <c r="F6" s="593" t="s">
        <v>458</v>
      </c>
      <c r="G6" s="368"/>
      <c r="H6" s="368"/>
      <c r="I6" s="368"/>
      <c r="J6" s="73"/>
      <c r="K6" s="73"/>
      <c r="L6" s="178"/>
      <c r="M6" s="178"/>
      <c r="N6" s="178"/>
      <c r="O6" s="178"/>
      <c r="P6" s="595"/>
    </row>
    <row r="7" spans="1:26" s="572" customFormat="1" ht="20.100000000000001" customHeight="1">
      <c r="A7" s="596" t="s">
        <v>444</v>
      </c>
      <c r="B7" s="597" t="s">
        <v>459</v>
      </c>
      <c r="C7" s="588"/>
      <c r="D7" s="588"/>
      <c r="E7" s="598" t="s">
        <v>448</v>
      </c>
      <c r="F7" s="597" t="s">
        <v>460</v>
      </c>
      <c r="G7" s="588"/>
      <c r="H7" s="588"/>
      <c r="I7" s="588"/>
      <c r="J7" s="178"/>
      <c r="K7" s="178"/>
      <c r="L7" s="73"/>
      <c r="M7" s="178"/>
      <c r="N7" s="178"/>
      <c r="O7" s="178"/>
      <c r="P7" s="178"/>
    </row>
    <row r="8" spans="1:26" s="572" customFormat="1" ht="20.100000000000001" customHeight="1">
      <c r="A8" s="596" t="s">
        <v>445</v>
      </c>
      <c r="B8" s="597" t="s">
        <v>461</v>
      </c>
      <c r="C8" s="588"/>
      <c r="D8" s="588"/>
      <c r="E8" s="598" t="s">
        <v>449</v>
      </c>
      <c r="F8" s="365" t="s">
        <v>462</v>
      </c>
      <c r="G8" s="366"/>
      <c r="H8" s="366"/>
      <c r="I8" s="366"/>
      <c r="J8" s="178"/>
      <c r="K8" s="178"/>
      <c r="L8" s="591"/>
      <c r="M8" s="178"/>
      <c r="N8" s="178"/>
      <c r="O8" s="178"/>
      <c r="P8" s="591"/>
      <c r="Q8" s="599"/>
    </row>
    <row r="9" spans="1:26" s="572" customFormat="1" ht="20.100000000000001" customHeight="1">
      <c r="A9" s="592" t="s">
        <v>463</v>
      </c>
      <c r="B9" s="593" t="s">
        <v>464</v>
      </c>
      <c r="C9" s="368"/>
      <c r="D9" s="369"/>
      <c r="E9" s="598" t="s">
        <v>450</v>
      </c>
      <c r="F9" s="597" t="s">
        <v>465</v>
      </c>
      <c r="G9" s="588"/>
      <c r="H9" s="588"/>
      <c r="I9" s="368"/>
      <c r="J9" s="178"/>
      <c r="K9" s="178"/>
      <c r="L9" s="591"/>
      <c r="M9" s="178"/>
      <c r="N9" s="178"/>
      <c r="O9" s="178"/>
      <c r="P9" s="591"/>
      <c r="Q9" s="599"/>
    </row>
    <row r="10" spans="1:26" s="601" customFormat="1" ht="15" customHeight="1">
      <c r="A10" s="337" t="s">
        <v>466</v>
      </c>
      <c r="B10" s="337"/>
      <c r="C10" s="337"/>
      <c r="D10" s="337"/>
      <c r="E10" s="337"/>
      <c r="F10" s="337"/>
      <c r="G10" s="337"/>
      <c r="H10" s="337"/>
      <c r="I10" s="337"/>
      <c r="J10" s="337"/>
      <c r="K10" s="337"/>
      <c r="L10" s="337"/>
      <c r="M10" s="337"/>
      <c r="N10" s="337"/>
      <c r="O10" s="337"/>
      <c r="P10" s="337"/>
      <c r="Q10" s="600"/>
    </row>
    <row r="11" spans="1:26" s="572" customFormat="1" ht="24.75" customHeight="1">
      <c r="A11" s="602"/>
      <c r="B11" s="603"/>
      <c r="C11" s="604"/>
      <c r="D11" s="604"/>
      <c r="E11" s="602"/>
      <c r="F11" s="603"/>
      <c r="G11" s="604"/>
      <c r="H11" s="604"/>
      <c r="I11" s="604"/>
      <c r="L11" s="604"/>
      <c r="P11" s="599"/>
      <c r="Q11" s="599"/>
    </row>
    <row r="12" spans="1:26">
      <c r="A12" s="602"/>
      <c r="B12" s="603"/>
      <c r="C12" s="604"/>
      <c r="D12" s="604"/>
      <c r="P12" s="599"/>
    </row>
    <row r="13" spans="1:26">
      <c r="B13" s="599"/>
      <c r="C13" s="599"/>
      <c r="P13" s="599"/>
    </row>
    <row r="14" spans="1:26">
      <c r="B14" s="599"/>
      <c r="C14" s="599"/>
      <c r="P14" s="599"/>
    </row>
    <row r="15" spans="1:26">
      <c r="B15" s="599"/>
      <c r="C15" s="599"/>
      <c r="P15" s="599"/>
    </row>
    <row r="16" spans="1:26">
      <c r="B16" s="599"/>
      <c r="C16" s="599"/>
      <c r="P16" s="599"/>
    </row>
    <row r="17" s="605" customFormat="1" ht="13.5"/>
    <row r="18" s="605" customFormat="1" ht="13.5"/>
    <row r="19" s="605" customFormat="1" ht="13.5"/>
    <row r="20" s="605" customFormat="1" ht="13.5"/>
    <row r="21" s="605" customFormat="1" ht="13.5"/>
    <row r="22" s="605" customFormat="1" ht="13.5"/>
    <row r="23" s="605" customFormat="1" ht="13.5"/>
    <row r="24" s="605" customFormat="1" ht="13.5"/>
    <row r="25" s="605" customFormat="1" ht="13.5"/>
    <row r="26" s="605" customFormat="1" ht="13.5"/>
    <row r="27" s="605" customFormat="1" ht="13.5"/>
    <row r="28" s="605" customFormat="1" ht="13.5"/>
    <row r="29" s="605" customFormat="1" ht="13.5"/>
    <row r="30" s="605" customFormat="1" ht="13.5"/>
    <row r="31" s="605" customFormat="1" ht="13.5"/>
    <row r="32" s="605" customFormat="1" ht="13.5"/>
    <row r="33" s="605" customFormat="1" ht="13.5"/>
    <row r="34" s="605" customFormat="1" ht="13.5"/>
    <row r="35" s="605" customFormat="1" ht="13.5"/>
    <row r="36" s="605" customFormat="1" ht="13.5"/>
    <row r="37" s="605" customFormat="1" ht="13.5"/>
    <row r="38" s="605" customFormat="1" ht="13.5"/>
    <row r="39" s="605" customFormat="1" ht="13.5"/>
    <row r="40" s="605" customFormat="1" ht="13.5"/>
    <row r="41" s="605" customFormat="1" ht="13.5"/>
    <row r="42" s="605" customFormat="1" ht="13.5"/>
    <row r="43" s="605" customFormat="1" ht="13.5"/>
    <row r="44" s="605" customFormat="1" ht="13.5"/>
    <row r="45" s="605" customFormat="1" ht="13.5"/>
    <row r="46" s="605" customFormat="1" ht="13.5"/>
    <row r="47" s="605" customFormat="1" ht="13.5"/>
    <row r="48" s="605" customFormat="1" ht="13.5"/>
    <row r="49" s="605" customFormat="1" ht="13.5"/>
    <row r="50" s="605" customFormat="1" ht="13.5"/>
    <row r="51" s="605" customFormat="1" ht="13.5"/>
    <row r="52" s="605" customFormat="1" ht="13.5"/>
    <row r="53" s="605" customFormat="1" ht="13.5"/>
    <row r="54" s="605" customFormat="1" ht="13.5"/>
    <row r="55" s="605" customFormat="1" ht="13.5"/>
    <row r="56" s="605" customFormat="1" ht="13.5"/>
    <row r="57" s="605" customFormat="1" ht="13.5"/>
    <row r="58" s="605" customFormat="1" ht="13.5"/>
    <row r="59" s="605" customFormat="1" ht="13.5"/>
    <row r="60" s="605" customFormat="1" ht="13.5"/>
    <row r="61" s="605" customFormat="1" ht="13.5"/>
    <row r="62" s="605" customFormat="1" ht="13.5"/>
    <row r="63" s="605" customFormat="1" ht="13.5"/>
    <row r="64" s="605" customFormat="1" ht="13.5"/>
    <row r="65" s="605" customFormat="1" ht="13.5"/>
    <row r="66" s="605" customFormat="1" ht="13.5"/>
    <row r="67" s="605" customFormat="1" ht="13.5"/>
    <row r="68" s="605" customFormat="1" ht="13.5"/>
    <row r="69" s="605" customFormat="1" ht="13.5"/>
    <row r="70" s="605" customFormat="1" ht="13.5"/>
    <row r="71" s="605" customFormat="1" ht="13.5"/>
    <row r="72" s="605" customFormat="1" ht="13.5"/>
    <row r="73" s="605" customFormat="1" ht="13.5"/>
    <row r="74" s="605" customFormat="1" ht="13.5"/>
    <row r="75" s="605" customFormat="1" ht="13.5"/>
    <row r="76" s="605" customFormat="1" ht="13.5"/>
    <row r="77" s="605" customFormat="1" ht="13.5"/>
    <row r="78" s="605" customFormat="1" ht="13.5"/>
    <row r="79" s="605" customFormat="1" ht="13.5"/>
    <row r="80" s="605" customFormat="1" ht="13.5"/>
    <row r="81" s="605" customFormat="1" ht="13.5"/>
    <row r="82" s="605" customFormat="1" ht="13.5"/>
    <row r="83" s="605" customFormat="1" ht="13.5"/>
    <row r="84" s="605" customFormat="1" ht="13.5"/>
    <row r="85" s="605" customFormat="1" ht="13.5"/>
    <row r="86" s="605" customFormat="1" ht="13.5"/>
    <row r="87" s="605" customFormat="1" ht="13.5"/>
    <row r="88" s="605" customFormat="1" ht="13.5"/>
    <row r="89" s="605" customFormat="1" ht="13.5"/>
    <row r="90" s="605" customFormat="1" ht="13.5"/>
    <row r="91" s="605" customFormat="1" ht="13.5"/>
    <row r="92" s="605" customFormat="1" ht="13.5"/>
    <row r="93" s="605" customFormat="1" ht="13.5"/>
    <row r="94" s="605" customFormat="1" ht="13.5"/>
    <row r="95" s="605" customFormat="1" ht="13.5"/>
    <row r="96" s="605" customFormat="1" ht="13.5"/>
    <row r="97" s="605" customFormat="1" ht="13.5"/>
    <row r="98" s="605" customFormat="1" ht="13.5"/>
    <row r="99" s="605" customFormat="1" ht="13.5"/>
    <row r="100" s="605" customFormat="1" ht="13.5"/>
    <row r="101" s="605" customFormat="1" ht="13.5"/>
    <row r="102" s="605" customFormat="1" ht="13.5"/>
    <row r="103" s="605" customFormat="1" ht="13.5"/>
    <row r="104" s="605" customFormat="1" ht="13.5"/>
    <row r="105" s="605" customFormat="1" ht="13.5"/>
    <row r="106" s="605" customFormat="1" ht="13.5"/>
    <row r="107" s="605" customFormat="1" ht="13.5"/>
    <row r="108" s="605" customFormat="1" ht="13.5"/>
    <row r="109" s="605" customFormat="1" ht="13.5"/>
    <row r="110" s="605" customFormat="1" ht="13.5"/>
    <row r="111" s="605" customFormat="1" ht="13.5"/>
    <row r="112" s="605" customFormat="1" ht="13.5"/>
    <row r="113" s="605" customFormat="1" ht="13.5"/>
    <row r="114" s="605" customFormat="1" ht="13.5"/>
    <row r="115" s="605" customFormat="1" ht="13.5"/>
    <row r="116" s="605" customFormat="1" ht="13.5"/>
    <row r="117" s="605" customFormat="1" ht="13.5"/>
    <row r="118" s="605" customFormat="1" ht="13.5"/>
    <row r="119" s="605" customFormat="1" ht="13.5"/>
    <row r="120" s="605" customFormat="1" ht="13.5"/>
    <row r="121" s="605" customFormat="1" ht="13.5"/>
    <row r="122" s="605" customFormat="1" ht="13.5"/>
    <row r="123" s="605" customFormat="1" ht="13.5"/>
    <row r="124" s="605" customFormat="1" ht="13.5"/>
    <row r="125" s="605" customFormat="1" ht="13.5"/>
    <row r="126" s="605" customFormat="1" ht="13.5"/>
    <row r="127" s="605" customFormat="1" ht="13.5"/>
    <row r="128" s="605" customFormat="1" ht="13.5"/>
    <row r="129" s="605" customFormat="1" ht="13.5"/>
    <row r="130" s="605" customFormat="1" ht="13.5"/>
    <row r="131" s="605" customFormat="1" ht="13.5"/>
    <row r="132" s="605" customFormat="1" ht="13.5"/>
    <row r="133" s="605" customFormat="1" ht="13.5"/>
    <row r="134" s="605" customFormat="1" ht="13.5"/>
    <row r="135" s="605" customFormat="1" ht="13.5"/>
    <row r="136" s="605" customFormat="1" ht="13.5"/>
    <row r="137" s="605" customFormat="1" ht="13.5"/>
    <row r="138" s="605" customFormat="1" ht="13.5"/>
  </sheetData>
  <mergeCells count="9">
    <mergeCell ref="F8:I8"/>
    <mergeCell ref="A10:P10"/>
    <mergeCell ref="N1:P1"/>
    <mergeCell ref="A2:A3"/>
    <mergeCell ref="B2:J2"/>
    <mergeCell ref="K2:K3"/>
    <mergeCell ref="L2:L3"/>
    <mergeCell ref="M2:O2"/>
    <mergeCell ref="P2:P3"/>
  </mergeCells>
  <phoneticPr fontId="19"/>
  <printOptions horizontalCentered="1"/>
  <pageMargins left="0.47244094488188981" right="0.47244094488188981" top="0.70866141732283472" bottom="0.74803149606299213" header="0"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ABE6-0160-4152-9EF4-B8E66CC7ADEB}">
  <dimension ref="A1:O38"/>
  <sheetViews>
    <sheetView showGridLines="0" zoomScaleNormal="100" workbookViewId="0"/>
  </sheetViews>
  <sheetFormatPr defaultColWidth="8.875" defaultRowHeight="17.25"/>
  <cols>
    <col min="1" max="1" width="14.125" style="609" customWidth="1"/>
    <col min="2" max="2" width="9.5" style="609" customWidth="1"/>
    <col min="3" max="3" width="5.5" style="609" customWidth="1"/>
    <col min="4" max="5" width="5.875" style="609" customWidth="1"/>
    <col min="6" max="6" width="7.25" style="609" customWidth="1"/>
    <col min="7" max="7" width="5.5" style="609" customWidth="1"/>
    <col min="8" max="9" width="5.875" style="609" customWidth="1"/>
    <col min="10" max="14" width="5.5" style="609" customWidth="1"/>
    <col min="15" max="15" width="16.125" style="101" customWidth="1"/>
    <col min="16" max="16384" width="8.875" style="101"/>
  </cols>
  <sheetData>
    <row r="1" spans="1:15" s="609" customFormat="1" ht="15" customHeight="1">
      <c r="A1" s="606" t="s">
        <v>467</v>
      </c>
      <c r="B1" s="607"/>
      <c r="C1" s="607"/>
      <c r="D1" s="607"/>
      <c r="E1" s="607"/>
      <c r="F1" s="607"/>
      <c r="G1" s="607"/>
      <c r="H1" s="607"/>
      <c r="I1" s="607"/>
      <c r="J1" s="607"/>
      <c r="K1" s="607"/>
      <c r="L1" s="607"/>
      <c r="M1" s="608"/>
      <c r="N1" s="608"/>
    </row>
    <row r="2" spans="1:15" s="609" customFormat="1" ht="18.75" hidden="1">
      <c r="A2" s="606"/>
      <c r="B2" s="607"/>
      <c r="C2" s="607"/>
      <c r="D2" s="607"/>
      <c r="E2" s="607"/>
      <c r="F2" s="607"/>
      <c r="G2" s="607"/>
      <c r="H2" s="607"/>
      <c r="I2" s="607"/>
      <c r="J2" s="607"/>
      <c r="K2" s="607"/>
      <c r="L2" s="607"/>
      <c r="M2" s="610"/>
      <c r="N2" s="611"/>
    </row>
    <row r="3" spans="1:15" s="619" customFormat="1" ht="15" customHeight="1">
      <c r="A3" s="612" t="s">
        <v>468</v>
      </c>
      <c r="B3" s="613" t="s">
        <v>469</v>
      </c>
      <c r="C3" s="613" t="s">
        <v>470</v>
      </c>
      <c r="D3" s="614" t="s">
        <v>471</v>
      </c>
      <c r="E3" s="615"/>
      <c r="F3" s="613" t="s">
        <v>472</v>
      </c>
      <c r="G3" s="616" t="s">
        <v>473</v>
      </c>
      <c r="H3" s="617"/>
      <c r="I3" s="617"/>
      <c r="J3" s="617"/>
      <c r="K3" s="617"/>
      <c r="L3" s="617"/>
      <c r="M3" s="618"/>
      <c r="N3" s="614" t="s">
        <v>442</v>
      </c>
    </row>
    <row r="4" spans="1:15" s="619" customFormat="1" ht="15" customHeight="1">
      <c r="A4" s="620"/>
      <c r="B4" s="621"/>
      <c r="C4" s="621"/>
      <c r="D4" s="622"/>
      <c r="E4" s="613" t="s">
        <v>474</v>
      </c>
      <c r="F4" s="621"/>
      <c r="G4" s="613" t="s">
        <v>475</v>
      </c>
      <c r="H4" s="623" t="s">
        <v>476</v>
      </c>
      <c r="I4" s="624"/>
      <c r="J4" s="625" t="s">
        <v>477</v>
      </c>
      <c r="K4" s="613" t="s">
        <v>478</v>
      </c>
      <c r="L4" s="613" t="s">
        <v>479</v>
      </c>
      <c r="M4" s="613" t="s">
        <v>480</v>
      </c>
      <c r="N4" s="626"/>
    </row>
    <row r="5" spans="1:15" s="619" customFormat="1" ht="45">
      <c r="A5" s="627"/>
      <c r="B5" s="628"/>
      <c r="C5" s="628"/>
      <c r="D5" s="629"/>
      <c r="E5" s="628"/>
      <c r="F5" s="628"/>
      <c r="G5" s="628"/>
      <c r="H5" s="630"/>
      <c r="I5" s="631" t="s">
        <v>481</v>
      </c>
      <c r="J5" s="632"/>
      <c r="K5" s="628"/>
      <c r="L5" s="628"/>
      <c r="M5" s="628"/>
      <c r="N5" s="633"/>
    </row>
    <row r="6" spans="1:15" s="619" customFormat="1" ht="22.5">
      <c r="A6" s="634" t="s">
        <v>482</v>
      </c>
      <c r="B6" s="635">
        <v>1</v>
      </c>
      <c r="C6" s="635">
        <v>0</v>
      </c>
      <c r="D6" s="635">
        <v>1</v>
      </c>
      <c r="E6" s="635">
        <v>0</v>
      </c>
      <c r="F6" s="635">
        <v>0</v>
      </c>
      <c r="G6" s="635">
        <v>0</v>
      </c>
      <c r="H6" s="635">
        <v>0</v>
      </c>
      <c r="I6" s="635">
        <v>0</v>
      </c>
      <c r="J6" s="635">
        <v>0</v>
      </c>
      <c r="K6" s="635">
        <v>0</v>
      </c>
      <c r="L6" s="635">
        <v>0</v>
      </c>
      <c r="M6" s="635">
        <v>0</v>
      </c>
      <c r="N6" s="636">
        <v>0</v>
      </c>
      <c r="O6" s="637"/>
    </row>
    <row r="7" spans="1:15" s="619" customFormat="1" ht="22.5">
      <c r="A7" s="634" t="s">
        <v>483</v>
      </c>
      <c r="B7" s="635">
        <v>277</v>
      </c>
      <c r="C7" s="635">
        <v>6</v>
      </c>
      <c r="D7" s="635">
        <v>105</v>
      </c>
      <c r="E7" s="635">
        <v>0</v>
      </c>
      <c r="F7" s="635">
        <v>166</v>
      </c>
      <c r="G7" s="635">
        <v>140</v>
      </c>
      <c r="H7" s="635">
        <v>1</v>
      </c>
      <c r="I7" s="635">
        <v>0</v>
      </c>
      <c r="J7" s="635">
        <v>7</v>
      </c>
      <c r="K7" s="635">
        <v>2</v>
      </c>
      <c r="L7" s="635">
        <v>13</v>
      </c>
      <c r="M7" s="635">
        <v>3</v>
      </c>
      <c r="N7" s="636">
        <f>(G7+H7)/F7</f>
        <v>0.8493975903614458</v>
      </c>
      <c r="O7" s="637"/>
    </row>
    <row r="8" spans="1:15" s="619" customFormat="1" ht="22.5">
      <c r="A8" s="634" t="s">
        <v>484</v>
      </c>
      <c r="B8" s="635">
        <v>20</v>
      </c>
      <c r="C8" s="635">
        <v>0</v>
      </c>
      <c r="D8" s="635">
        <v>7</v>
      </c>
      <c r="E8" s="635">
        <v>0</v>
      </c>
      <c r="F8" s="635">
        <v>13</v>
      </c>
      <c r="G8" s="635">
        <v>12</v>
      </c>
      <c r="H8" s="635">
        <v>0</v>
      </c>
      <c r="I8" s="635">
        <v>0</v>
      </c>
      <c r="J8" s="635">
        <v>1</v>
      </c>
      <c r="K8" s="635">
        <v>0</v>
      </c>
      <c r="L8" s="635">
        <v>0</v>
      </c>
      <c r="M8" s="635">
        <v>0</v>
      </c>
      <c r="N8" s="636">
        <f>(G8+H8)/F8</f>
        <v>0.92307692307692313</v>
      </c>
      <c r="O8" s="637"/>
    </row>
    <row r="9" spans="1:15" s="619" customFormat="1" ht="22.5">
      <c r="A9" s="634" t="s">
        <v>485</v>
      </c>
      <c r="B9" s="635">
        <v>0</v>
      </c>
      <c r="C9" s="635">
        <v>0</v>
      </c>
      <c r="D9" s="635">
        <v>0</v>
      </c>
      <c r="E9" s="635">
        <v>0</v>
      </c>
      <c r="F9" s="635">
        <v>0</v>
      </c>
      <c r="G9" s="635">
        <v>0</v>
      </c>
      <c r="H9" s="635">
        <v>0</v>
      </c>
      <c r="I9" s="635">
        <v>0</v>
      </c>
      <c r="J9" s="635">
        <v>0</v>
      </c>
      <c r="K9" s="635">
        <v>0</v>
      </c>
      <c r="L9" s="635">
        <v>0</v>
      </c>
      <c r="M9" s="635">
        <v>0</v>
      </c>
      <c r="N9" s="636">
        <v>0</v>
      </c>
      <c r="O9" s="637"/>
    </row>
    <row r="10" spans="1:15" s="619" customFormat="1" ht="22.5">
      <c r="A10" s="634" t="s">
        <v>486</v>
      </c>
      <c r="B10" s="635">
        <v>53</v>
      </c>
      <c r="C10" s="635">
        <v>0</v>
      </c>
      <c r="D10" s="635">
        <v>53</v>
      </c>
      <c r="E10" s="635">
        <v>0</v>
      </c>
      <c r="F10" s="635">
        <v>0</v>
      </c>
      <c r="G10" s="635">
        <v>0</v>
      </c>
      <c r="H10" s="635">
        <v>0</v>
      </c>
      <c r="I10" s="635">
        <v>0</v>
      </c>
      <c r="J10" s="635">
        <v>0</v>
      </c>
      <c r="K10" s="635">
        <v>0</v>
      </c>
      <c r="L10" s="635">
        <v>0</v>
      </c>
      <c r="M10" s="635">
        <v>0</v>
      </c>
      <c r="N10" s="636">
        <v>0</v>
      </c>
      <c r="O10" s="637"/>
    </row>
    <row r="11" spans="1:15" s="619" customFormat="1" ht="22.5">
      <c r="A11" s="634" t="s">
        <v>487</v>
      </c>
      <c r="B11" s="635">
        <v>0</v>
      </c>
      <c r="C11" s="635">
        <v>0</v>
      </c>
      <c r="D11" s="635">
        <v>0</v>
      </c>
      <c r="E11" s="635">
        <v>0</v>
      </c>
      <c r="F11" s="635">
        <v>0</v>
      </c>
      <c r="G11" s="635">
        <v>0</v>
      </c>
      <c r="H11" s="635">
        <v>0</v>
      </c>
      <c r="I11" s="635">
        <v>0</v>
      </c>
      <c r="J11" s="635">
        <v>0</v>
      </c>
      <c r="K11" s="635">
        <v>0</v>
      </c>
      <c r="L11" s="635">
        <v>0</v>
      </c>
      <c r="M11" s="635">
        <v>0</v>
      </c>
      <c r="N11" s="636">
        <v>0</v>
      </c>
      <c r="O11" s="637"/>
    </row>
    <row r="12" spans="1:15" s="619" customFormat="1" ht="22.5">
      <c r="A12" s="634" t="s">
        <v>488</v>
      </c>
      <c r="B12" s="635">
        <v>0</v>
      </c>
      <c r="C12" s="635">
        <v>0</v>
      </c>
      <c r="D12" s="635">
        <v>0</v>
      </c>
      <c r="E12" s="635">
        <v>0</v>
      </c>
      <c r="F12" s="635">
        <v>0</v>
      </c>
      <c r="G12" s="635">
        <v>0</v>
      </c>
      <c r="H12" s="635">
        <v>0</v>
      </c>
      <c r="I12" s="635">
        <v>0</v>
      </c>
      <c r="J12" s="635">
        <v>0</v>
      </c>
      <c r="K12" s="635">
        <v>0</v>
      </c>
      <c r="L12" s="635">
        <v>0</v>
      </c>
      <c r="M12" s="635">
        <v>0</v>
      </c>
      <c r="N12" s="636">
        <v>0</v>
      </c>
      <c r="O12" s="637"/>
    </row>
    <row r="13" spans="1:15" s="619" customFormat="1" ht="23.25" thickBot="1">
      <c r="A13" s="638" t="s">
        <v>489</v>
      </c>
      <c r="B13" s="639">
        <v>0</v>
      </c>
      <c r="C13" s="639">
        <v>0</v>
      </c>
      <c r="D13" s="639">
        <v>0</v>
      </c>
      <c r="E13" s="639">
        <v>0</v>
      </c>
      <c r="F13" s="639">
        <v>0</v>
      </c>
      <c r="G13" s="639">
        <v>0</v>
      </c>
      <c r="H13" s="639">
        <v>0</v>
      </c>
      <c r="I13" s="639">
        <v>0</v>
      </c>
      <c r="J13" s="639">
        <v>0</v>
      </c>
      <c r="K13" s="639">
        <v>0</v>
      </c>
      <c r="L13" s="639">
        <v>0</v>
      </c>
      <c r="M13" s="639">
        <v>0</v>
      </c>
      <c r="N13" s="640">
        <v>0</v>
      </c>
      <c r="O13" s="637"/>
    </row>
    <row r="14" spans="1:15" s="619" customFormat="1" ht="15" thickTop="1">
      <c r="A14" s="641" t="s">
        <v>490</v>
      </c>
      <c r="B14" s="642">
        <f t="shared" ref="B14:M14" si="0">SUM(B6:B13)</f>
        <v>351</v>
      </c>
      <c r="C14" s="642">
        <f t="shared" si="0"/>
        <v>6</v>
      </c>
      <c r="D14" s="642">
        <f t="shared" si="0"/>
        <v>166</v>
      </c>
      <c r="E14" s="642">
        <f t="shared" si="0"/>
        <v>0</v>
      </c>
      <c r="F14" s="642">
        <f t="shared" si="0"/>
        <v>179</v>
      </c>
      <c r="G14" s="642">
        <f t="shared" si="0"/>
        <v>152</v>
      </c>
      <c r="H14" s="642">
        <f t="shared" si="0"/>
        <v>1</v>
      </c>
      <c r="I14" s="642">
        <f t="shared" si="0"/>
        <v>0</v>
      </c>
      <c r="J14" s="642">
        <f t="shared" si="0"/>
        <v>8</v>
      </c>
      <c r="K14" s="642">
        <f t="shared" si="0"/>
        <v>2</v>
      </c>
      <c r="L14" s="642">
        <f t="shared" si="0"/>
        <v>13</v>
      </c>
      <c r="M14" s="642">
        <f t="shared" si="0"/>
        <v>3</v>
      </c>
      <c r="N14" s="643">
        <f>(G14+H14)/F14</f>
        <v>0.85474860335195535</v>
      </c>
      <c r="O14" s="637"/>
    </row>
    <row r="15" spans="1:15" s="619" customFormat="1" ht="15" customHeight="1">
      <c r="A15" s="644" t="s">
        <v>491</v>
      </c>
      <c r="B15" s="644"/>
      <c r="C15" s="644"/>
      <c r="D15" s="644"/>
      <c r="E15" s="644"/>
      <c r="F15" s="644"/>
      <c r="G15" s="644"/>
      <c r="H15" s="644"/>
      <c r="I15" s="644"/>
      <c r="J15" s="644"/>
      <c r="K15" s="644"/>
      <c r="L15" s="644"/>
      <c r="M15" s="644"/>
      <c r="N15" s="644"/>
      <c r="O15" s="637"/>
    </row>
    <row r="16" spans="1:15">
      <c r="A16" s="619"/>
      <c r="B16" s="645"/>
      <c r="C16" s="645"/>
      <c r="D16" s="646"/>
      <c r="E16" s="646"/>
      <c r="F16" s="646"/>
      <c r="G16" s="647"/>
      <c r="H16" s="646"/>
      <c r="I16" s="646"/>
      <c r="J16" s="647"/>
      <c r="K16" s="646"/>
      <c r="L16" s="619"/>
      <c r="M16" s="619"/>
      <c r="N16" s="619"/>
    </row>
    <row r="17" spans="1:14" ht="14.25">
      <c r="A17" s="619"/>
      <c r="B17" s="619"/>
      <c r="C17" s="619"/>
      <c r="D17" s="619"/>
      <c r="E17" s="619"/>
      <c r="F17" s="619"/>
      <c r="G17" s="619"/>
      <c r="H17" s="619"/>
      <c r="I17" s="619"/>
      <c r="J17" s="619"/>
      <c r="K17" s="619"/>
      <c r="L17" s="619"/>
      <c r="M17" s="619"/>
      <c r="N17" s="619"/>
    </row>
    <row r="18" spans="1:14" ht="14.25">
      <c r="A18" s="619"/>
      <c r="B18" s="619"/>
      <c r="C18" s="619"/>
      <c r="D18" s="619"/>
      <c r="E18" s="619"/>
      <c r="F18" s="619"/>
      <c r="G18" s="619"/>
      <c r="H18" s="619"/>
      <c r="I18" s="619"/>
      <c r="J18" s="619"/>
      <c r="K18" s="619"/>
      <c r="L18" s="619"/>
      <c r="M18" s="619"/>
      <c r="N18" s="619"/>
    </row>
    <row r="34" s="101" customFormat="1" ht="13.5"/>
    <row r="35" s="101" customFormat="1" ht="13.5"/>
    <row r="36" s="101" customFormat="1" ht="13.5"/>
    <row r="37" s="101" customFormat="1" ht="13.5"/>
    <row r="38" s="101" customFormat="1" ht="13.5"/>
  </sheetData>
  <mergeCells count="16">
    <mergeCell ref="H4:H5"/>
    <mergeCell ref="J4:J5"/>
    <mergeCell ref="K4:K5"/>
    <mergeCell ref="L4:L5"/>
    <mergeCell ref="M4:M5"/>
    <mergeCell ref="A15:N15"/>
    <mergeCell ref="M1:N1"/>
    <mergeCell ref="A3:A5"/>
    <mergeCell ref="B3:B5"/>
    <mergeCell ref="C3:C5"/>
    <mergeCell ref="D3:E3"/>
    <mergeCell ref="F3:F5"/>
    <mergeCell ref="G3:M3"/>
    <mergeCell ref="N3:N5"/>
    <mergeCell ref="E4:E5"/>
    <mergeCell ref="G4:G5"/>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7123-A37B-44C1-9118-D0E22346638C}">
  <sheetPr>
    <pageSetUpPr fitToPage="1"/>
  </sheetPr>
  <dimension ref="A1:I23"/>
  <sheetViews>
    <sheetView showGridLines="0" workbookViewId="0"/>
  </sheetViews>
  <sheetFormatPr defaultColWidth="9" defaultRowHeight="13.5"/>
  <cols>
    <col min="1" max="1" width="5" style="652" customWidth="1"/>
    <col min="2" max="2" width="40" style="652" customWidth="1"/>
    <col min="3" max="9" width="6.875" style="652" customWidth="1"/>
    <col min="10" max="16384" width="9" style="652"/>
  </cols>
  <sheetData>
    <row r="1" spans="1:9" ht="15" customHeight="1">
      <c r="A1" s="648" t="s">
        <v>492</v>
      </c>
      <c r="B1" s="649"/>
      <c r="C1" s="650"/>
      <c r="D1" s="650"/>
      <c r="E1" s="650"/>
      <c r="F1" s="650"/>
      <c r="G1" s="650"/>
      <c r="H1" s="651"/>
      <c r="I1" s="651"/>
    </row>
    <row r="2" spans="1:9" s="657" customFormat="1" ht="36">
      <c r="A2" s="653" t="s">
        <v>493</v>
      </c>
      <c r="B2" s="654" t="s">
        <v>494</v>
      </c>
      <c r="C2" s="579" t="s">
        <v>495</v>
      </c>
      <c r="D2" s="579" t="s">
        <v>496</v>
      </c>
      <c r="E2" s="579" t="s">
        <v>497</v>
      </c>
      <c r="F2" s="579" t="s">
        <v>498</v>
      </c>
      <c r="G2" s="579" t="s">
        <v>499</v>
      </c>
      <c r="H2" s="655" t="s">
        <v>500</v>
      </c>
      <c r="I2" s="656" t="s">
        <v>104</v>
      </c>
    </row>
    <row r="3" spans="1:9" s="657" customFormat="1" ht="14.1" customHeight="1">
      <c r="A3" s="582" t="s">
        <v>501</v>
      </c>
      <c r="B3" s="369" t="s">
        <v>502</v>
      </c>
      <c r="C3" s="658">
        <v>13</v>
      </c>
      <c r="D3" s="659">
        <v>0</v>
      </c>
      <c r="E3" s="659">
        <v>0</v>
      </c>
      <c r="F3" s="660" t="s">
        <v>274</v>
      </c>
      <c r="G3" s="659">
        <v>1</v>
      </c>
      <c r="H3" s="661" t="s">
        <v>274</v>
      </c>
      <c r="I3" s="662">
        <f t="shared" ref="I3:I21" si="0">SUM(C3:H3)</f>
        <v>14</v>
      </c>
    </row>
    <row r="4" spans="1:9" s="657" customFormat="1" ht="12">
      <c r="A4" s="663"/>
      <c r="B4" s="664" t="s">
        <v>503</v>
      </c>
      <c r="C4" s="665">
        <v>5</v>
      </c>
      <c r="D4" s="665">
        <v>0</v>
      </c>
      <c r="E4" s="665">
        <v>0</v>
      </c>
      <c r="F4" s="665">
        <v>0</v>
      </c>
      <c r="G4" s="665">
        <v>0</v>
      </c>
      <c r="H4" s="661" t="s">
        <v>274</v>
      </c>
      <c r="I4" s="662">
        <f t="shared" si="0"/>
        <v>5</v>
      </c>
    </row>
    <row r="5" spans="1:9" s="657" customFormat="1" ht="12">
      <c r="A5" s="347"/>
      <c r="B5" s="666" t="s">
        <v>504</v>
      </c>
      <c r="C5" s="667">
        <v>1</v>
      </c>
      <c r="D5" s="667">
        <v>0</v>
      </c>
      <c r="E5" s="667">
        <v>0</v>
      </c>
      <c r="F5" s="667">
        <v>0</v>
      </c>
      <c r="G5" s="667">
        <v>1</v>
      </c>
      <c r="H5" s="661" t="s">
        <v>274</v>
      </c>
      <c r="I5" s="662">
        <f t="shared" si="0"/>
        <v>2</v>
      </c>
    </row>
    <row r="6" spans="1:9" s="657" customFormat="1" ht="12">
      <c r="A6" s="347"/>
      <c r="B6" s="668" t="s">
        <v>505</v>
      </c>
      <c r="C6" s="669">
        <v>7</v>
      </c>
      <c r="D6" s="669">
        <v>0</v>
      </c>
      <c r="E6" s="669">
        <v>0</v>
      </c>
      <c r="F6" s="669">
        <v>0</v>
      </c>
      <c r="G6" s="669">
        <v>0</v>
      </c>
      <c r="H6" s="661" t="s">
        <v>274</v>
      </c>
      <c r="I6" s="662">
        <f t="shared" si="0"/>
        <v>7</v>
      </c>
    </row>
    <row r="7" spans="1:9" s="657" customFormat="1" ht="12">
      <c r="A7" s="582" t="s">
        <v>506</v>
      </c>
      <c r="B7" s="670" t="s">
        <v>507</v>
      </c>
      <c r="C7" s="659">
        <v>8</v>
      </c>
      <c r="D7" s="659">
        <v>0</v>
      </c>
      <c r="E7" s="659">
        <v>2</v>
      </c>
      <c r="F7" s="659">
        <v>0</v>
      </c>
      <c r="G7" s="659">
        <v>1</v>
      </c>
      <c r="H7" s="661" t="s">
        <v>274</v>
      </c>
      <c r="I7" s="662">
        <f t="shared" si="0"/>
        <v>11</v>
      </c>
    </row>
    <row r="8" spans="1:9" s="657" customFormat="1" ht="12">
      <c r="A8" s="347"/>
      <c r="B8" s="664" t="s">
        <v>508</v>
      </c>
      <c r="C8" s="665">
        <v>1</v>
      </c>
      <c r="D8" s="665">
        <v>0</v>
      </c>
      <c r="E8" s="665">
        <v>2</v>
      </c>
      <c r="F8" s="665">
        <v>0</v>
      </c>
      <c r="G8" s="665">
        <v>1</v>
      </c>
      <c r="H8" s="661" t="s">
        <v>274</v>
      </c>
      <c r="I8" s="662">
        <f t="shared" si="0"/>
        <v>4</v>
      </c>
    </row>
    <row r="9" spans="1:9" s="657" customFormat="1" ht="12">
      <c r="A9" s="347"/>
      <c r="B9" s="666" t="s">
        <v>509</v>
      </c>
      <c r="C9" s="667">
        <v>1</v>
      </c>
      <c r="D9" s="667">
        <v>0</v>
      </c>
      <c r="E9" s="667">
        <v>0</v>
      </c>
      <c r="F9" s="667">
        <v>0</v>
      </c>
      <c r="G9" s="667">
        <v>0</v>
      </c>
      <c r="H9" s="661" t="s">
        <v>274</v>
      </c>
      <c r="I9" s="662">
        <f t="shared" si="0"/>
        <v>1</v>
      </c>
    </row>
    <row r="10" spans="1:9" s="657" customFormat="1" ht="22.5">
      <c r="A10" s="671"/>
      <c r="B10" s="668" t="s">
        <v>510</v>
      </c>
      <c r="C10" s="669">
        <v>6</v>
      </c>
      <c r="D10" s="669">
        <v>0</v>
      </c>
      <c r="E10" s="669">
        <v>0</v>
      </c>
      <c r="F10" s="669">
        <v>0</v>
      </c>
      <c r="G10" s="669">
        <v>0</v>
      </c>
      <c r="H10" s="661" t="s">
        <v>274</v>
      </c>
      <c r="I10" s="662">
        <f t="shared" si="0"/>
        <v>6</v>
      </c>
    </row>
    <row r="11" spans="1:9" s="657" customFormat="1" ht="12">
      <c r="A11" s="66" t="s">
        <v>511</v>
      </c>
      <c r="B11" s="670" t="s">
        <v>512</v>
      </c>
      <c r="C11" s="660">
        <v>88</v>
      </c>
      <c r="D11" s="659">
        <v>1</v>
      </c>
      <c r="E11" s="660">
        <v>4</v>
      </c>
      <c r="F11" s="660">
        <v>1</v>
      </c>
      <c r="G11" s="660">
        <v>4</v>
      </c>
      <c r="H11" s="661" t="s">
        <v>274</v>
      </c>
      <c r="I11" s="662">
        <f t="shared" si="0"/>
        <v>98</v>
      </c>
    </row>
    <row r="12" spans="1:9" s="657" customFormat="1" ht="12">
      <c r="A12" s="66" t="s">
        <v>513</v>
      </c>
      <c r="B12" s="670" t="s">
        <v>514</v>
      </c>
      <c r="C12" s="660">
        <v>30</v>
      </c>
      <c r="D12" s="660">
        <v>0</v>
      </c>
      <c r="E12" s="660">
        <v>2</v>
      </c>
      <c r="F12" s="660">
        <v>0</v>
      </c>
      <c r="G12" s="660">
        <v>4</v>
      </c>
      <c r="H12" s="661" t="s">
        <v>274</v>
      </c>
      <c r="I12" s="662">
        <f t="shared" si="0"/>
        <v>36</v>
      </c>
    </row>
    <row r="13" spans="1:9" s="657" customFormat="1" ht="12">
      <c r="A13" s="66" t="s">
        <v>515</v>
      </c>
      <c r="B13" s="672" t="s">
        <v>516</v>
      </c>
      <c r="C13" s="660">
        <v>2</v>
      </c>
      <c r="D13" s="660">
        <v>0</v>
      </c>
      <c r="E13" s="660">
        <v>0</v>
      </c>
      <c r="F13" s="660">
        <v>1</v>
      </c>
      <c r="G13" s="660">
        <v>0</v>
      </c>
      <c r="H13" s="661">
        <v>0</v>
      </c>
      <c r="I13" s="662">
        <f t="shared" si="0"/>
        <v>3</v>
      </c>
    </row>
    <row r="14" spans="1:9" s="657" customFormat="1" ht="12">
      <c r="A14" s="66" t="s">
        <v>517</v>
      </c>
      <c r="B14" s="672" t="s">
        <v>518</v>
      </c>
      <c r="C14" s="660">
        <v>0</v>
      </c>
      <c r="D14" s="660">
        <v>0</v>
      </c>
      <c r="E14" s="660">
        <v>0</v>
      </c>
      <c r="F14" s="660">
        <v>0</v>
      </c>
      <c r="G14" s="660">
        <v>0</v>
      </c>
      <c r="H14" s="661" t="s">
        <v>274</v>
      </c>
      <c r="I14" s="662">
        <f t="shared" si="0"/>
        <v>0</v>
      </c>
    </row>
    <row r="15" spans="1:9" s="657" customFormat="1" ht="12">
      <c r="A15" s="582" t="s">
        <v>519</v>
      </c>
      <c r="B15" s="672" t="s">
        <v>520</v>
      </c>
      <c r="C15" s="660">
        <v>4</v>
      </c>
      <c r="D15" s="660">
        <v>0</v>
      </c>
      <c r="E15" s="660">
        <v>0</v>
      </c>
      <c r="F15" s="660">
        <v>0</v>
      </c>
      <c r="G15" s="660">
        <v>2</v>
      </c>
      <c r="H15" s="661" t="s">
        <v>274</v>
      </c>
      <c r="I15" s="662">
        <f t="shared" si="0"/>
        <v>6</v>
      </c>
    </row>
    <row r="16" spans="1:9" s="657" customFormat="1" ht="12">
      <c r="A16" s="582" t="s">
        <v>521</v>
      </c>
      <c r="B16" s="672" t="s">
        <v>522</v>
      </c>
      <c r="C16" s="660">
        <v>1</v>
      </c>
      <c r="D16" s="660">
        <v>0</v>
      </c>
      <c r="E16" s="660">
        <v>0</v>
      </c>
      <c r="F16" s="660">
        <v>0</v>
      </c>
      <c r="G16" s="660">
        <v>1</v>
      </c>
      <c r="H16" s="661" t="s">
        <v>274</v>
      </c>
      <c r="I16" s="662">
        <f t="shared" si="0"/>
        <v>2</v>
      </c>
    </row>
    <row r="17" spans="1:9" s="657" customFormat="1" ht="12">
      <c r="A17" s="66" t="s">
        <v>523</v>
      </c>
      <c r="B17" s="672" t="s">
        <v>524</v>
      </c>
      <c r="C17" s="673">
        <v>4</v>
      </c>
      <c r="D17" s="673">
        <v>0</v>
      </c>
      <c r="E17" s="673">
        <v>0</v>
      </c>
      <c r="F17" s="673">
        <v>0</v>
      </c>
      <c r="G17" s="673">
        <v>0</v>
      </c>
      <c r="H17" s="661" t="s">
        <v>274</v>
      </c>
      <c r="I17" s="662">
        <f t="shared" si="0"/>
        <v>4</v>
      </c>
    </row>
    <row r="18" spans="1:9" s="657" customFormat="1" ht="22.5">
      <c r="A18" s="582" t="s">
        <v>525</v>
      </c>
      <c r="B18" s="672" t="s">
        <v>526</v>
      </c>
      <c r="C18" s="673">
        <v>2</v>
      </c>
      <c r="D18" s="673">
        <v>0</v>
      </c>
      <c r="E18" s="673">
        <v>0</v>
      </c>
      <c r="F18" s="673">
        <v>0</v>
      </c>
      <c r="G18" s="673">
        <v>0</v>
      </c>
      <c r="H18" s="661" t="s">
        <v>274</v>
      </c>
      <c r="I18" s="662">
        <f t="shared" si="0"/>
        <v>2</v>
      </c>
    </row>
    <row r="19" spans="1:9" s="657" customFormat="1" ht="12">
      <c r="A19" s="674" t="s">
        <v>527</v>
      </c>
      <c r="B19" s="672"/>
      <c r="C19" s="673">
        <v>0</v>
      </c>
      <c r="D19" s="673">
        <v>0</v>
      </c>
      <c r="E19" s="673">
        <v>0</v>
      </c>
      <c r="F19" s="673">
        <v>0</v>
      </c>
      <c r="G19" s="673">
        <v>0</v>
      </c>
      <c r="H19" s="661">
        <v>0</v>
      </c>
      <c r="I19" s="662">
        <f t="shared" si="0"/>
        <v>0</v>
      </c>
    </row>
    <row r="20" spans="1:9" s="657" customFormat="1" ht="12.75" thickBot="1">
      <c r="A20" s="675" t="s">
        <v>528</v>
      </c>
      <c r="B20" s="676"/>
      <c r="C20" s="677">
        <v>0</v>
      </c>
      <c r="D20" s="677">
        <v>0</v>
      </c>
      <c r="E20" s="677">
        <v>0</v>
      </c>
      <c r="F20" s="677">
        <v>0</v>
      </c>
      <c r="G20" s="677">
        <v>0</v>
      </c>
      <c r="H20" s="678">
        <v>3</v>
      </c>
      <c r="I20" s="662">
        <f t="shared" si="0"/>
        <v>3</v>
      </c>
    </row>
    <row r="21" spans="1:9" s="657" customFormat="1" ht="12.75" thickTop="1">
      <c r="A21" s="679" t="s">
        <v>529</v>
      </c>
      <c r="B21" s="680"/>
      <c r="C21" s="681">
        <f t="shared" ref="C21:H21" si="1">SUM(C3,C7,C11:C20)</f>
        <v>152</v>
      </c>
      <c r="D21" s="681">
        <f t="shared" si="1"/>
        <v>1</v>
      </c>
      <c r="E21" s="681">
        <f t="shared" si="1"/>
        <v>8</v>
      </c>
      <c r="F21" s="681">
        <f t="shared" si="1"/>
        <v>2</v>
      </c>
      <c r="G21" s="681">
        <f t="shared" si="1"/>
        <v>13</v>
      </c>
      <c r="H21" s="681">
        <f t="shared" si="1"/>
        <v>3</v>
      </c>
      <c r="I21" s="682">
        <f t="shared" si="0"/>
        <v>179</v>
      </c>
    </row>
    <row r="22" spans="1:9" s="657" customFormat="1" ht="12">
      <c r="A22" s="337" t="s">
        <v>530</v>
      </c>
      <c r="B22" s="337"/>
      <c r="C22" s="337"/>
      <c r="D22" s="337"/>
      <c r="E22" s="337"/>
      <c r="F22" s="337"/>
      <c r="G22" s="337"/>
      <c r="H22" s="337"/>
      <c r="I22" s="337"/>
    </row>
    <row r="23" spans="1:9" s="657" customFormat="1" ht="15" customHeight="1">
      <c r="A23" s="337" t="s">
        <v>491</v>
      </c>
      <c r="B23" s="337"/>
      <c r="C23" s="337"/>
      <c r="D23" s="337"/>
      <c r="E23" s="337"/>
      <c r="F23" s="337"/>
      <c r="G23" s="337"/>
      <c r="H23" s="337"/>
      <c r="I23" s="337"/>
    </row>
  </sheetData>
  <mergeCells count="4">
    <mergeCell ref="H1:I1"/>
    <mergeCell ref="A21:B21"/>
    <mergeCell ref="A22:I22"/>
    <mergeCell ref="A23:I23"/>
  </mergeCells>
  <phoneticPr fontId="19"/>
  <printOptions horizontalCentered="1"/>
  <pageMargins left="0.47244094488188981" right="0.47244094488188981" top="0.70866141732283472"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FDDF7-DBD8-4688-9EDA-85D78000FB34}">
  <dimension ref="A1:O23"/>
  <sheetViews>
    <sheetView showGridLines="0" zoomScaleNormal="100" workbookViewId="0"/>
  </sheetViews>
  <sheetFormatPr defaultColWidth="8.375" defaultRowHeight="17.25"/>
  <cols>
    <col min="1" max="1" width="5" style="686" customWidth="1"/>
    <col min="2" max="2" width="22.75" style="686" customWidth="1"/>
    <col min="3" max="15" width="5" style="686" customWidth="1"/>
    <col min="16" max="16384" width="8.375" style="686"/>
  </cols>
  <sheetData>
    <row r="1" spans="1:15" ht="15" customHeight="1">
      <c r="A1" s="683" t="s">
        <v>531</v>
      </c>
      <c r="B1" s="684"/>
      <c r="C1" s="684"/>
      <c r="D1" s="684"/>
      <c r="E1" s="684"/>
      <c r="F1" s="684"/>
      <c r="G1" s="684"/>
      <c r="H1" s="684"/>
      <c r="I1" s="684"/>
      <c r="J1" s="684"/>
      <c r="K1" s="684"/>
      <c r="L1" s="684"/>
      <c r="M1" s="684"/>
      <c r="N1" s="684"/>
      <c r="O1" s="685"/>
    </row>
    <row r="2" spans="1:15" hidden="1">
      <c r="A2" s="683"/>
      <c r="B2" s="684"/>
      <c r="C2" s="684"/>
      <c r="D2" s="684"/>
      <c r="E2" s="684"/>
      <c r="F2" s="684"/>
      <c r="G2" s="684"/>
      <c r="H2" s="684"/>
      <c r="I2" s="684"/>
      <c r="J2" s="684"/>
      <c r="K2" s="684"/>
      <c r="L2" s="684"/>
      <c r="M2" s="684"/>
      <c r="N2" s="684"/>
      <c r="O2" s="687"/>
    </row>
    <row r="3" spans="1:15" ht="17.100000000000001" customHeight="1">
      <c r="A3" s="688" t="s">
        <v>532</v>
      </c>
      <c r="B3" s="689"/>
      <c r="C3" s="690">
        <v>4</v>
      </c>
      <c r="D3" s="690">
        <v>5</v>
      </c>
      <c r="E3" s="690">
        <v>6</v>
      </c>
      <c r="F3" s="690">
        <v>7</v>
      </c>
      <c r="G3" s="690">
        <v>8</v>
      </c>
      <c r="H3" s="690">
        <v>9</v>
      </c>
      <c r="I3" s="690">
        <v>10</v>
      </c>
      <c r="J3" s="690">
        <v>11</v>
      </c>
      <c r="K3" s="690">
        <v>12</v>
      </c>
      <c r="L3" s="690">
        <v>1</v>
      </c>
      <c r="M3" s="690">
        <v>2</v>
      </c>
      <c r="N3" s="691">
        <v>3</v>
      </c>
      <c r="O3" s="692" t="s">
        <v>529</v>
      </c>
    </row>
    <row r="4" spans="1:15">
      <c r="A4" s="693"/>
      <c r="B4" s="689"/>
      <c r="C4" s="694"/>
      <c r="D4" s="694"/>
      <c r="E4" s="694"/>
      <c r="F4" s="694"/>
      <c r="G4" s="694"/>
      <c r="H4" s="694"/>
      <c r="I4" s="694"/>
      <c r="J4" s="694"/>
      <c r="K4" s="694"/>
      <c r="L4" s="694"/>
      <c r="M4" s="694"/>
      <c r="N4" s="695"/>
      <c r="O4" s="696"/>
    </row>
    <row r="5" spans="1:15">
      <c r="A5" s="697" t="s">
        <v>533</v>
      </c>
      <c r="B5" s="698"/>
      <c r="C5" s="699">
        <v>25</v>
      </c>
      <c r="D5" s="699">
        <v>36</v>
      </c>
      <c r="E5" s="699">
        <v>25</v>
      </c>
      <c r="F5" s="699">
        <v>35</v>
      </c>
      <c r="G5" s="699">
        <v>29</v>
      </c>
      <c r="H5" s="699">
        <v>29</v>
      </c>
      <c r="I5" s="699">
        <v>29</v>
      </c>
      <c r="J5" s="699">
        <v>25</v>
      </c>
      <c r="K5" s="699">
        <v>28</v>
      </c>
      <c r="L5" s="699">
        <v>28</v>
      </c>
      <c r="M5" s="699">
        <v>38</v>
      </c>
      <c r="N5" s="700">
        <v>24</v>
      </c>
      <c r="O5" s="701">
        <f>SUM(C5:N5)</f>
        <v>351</v>
      </c>
    </row>
    <row r="6" spans="1:15">
      <c r="A6" s="702" t="s">
        <v>534</v>
      </c>
      <c r="B6" s="698"/>
      <c r="C6" s="699">
        <v>1</v>
      </c>
      <c r="D6" s="699">
        <v>2</v>
      </c>
      <c r="E6" s="699">
        <v>0</v>
      </c>
      <c r="F6" s="699">
        <v>0</v>
      </c>
      <c r="G6" s="699">
        <v>0</v>
      </c>
      <c r="H6" s="699">
        <v>0</v>
      </c>
      <c r="I6" s="699">
        <v>0</v>
      </c>
      <c r="J6" s="699">
        <v>0</v>
      </c>
      <c r="K6" s="699">
        <v>0</v>
      </c>
      <c r="L6" s="699">
        <v>1</v>
      </c>
      <c r="M6" s="699">
        <v>1</v>
      </c>
      <c r="N6" s="700">
        <v>1</v>
      </c>
      <c r="O6" s="701">
        <f t="shared" ref="O6:O21" si="0">SUM(C6:N6)</f>
        <v>6</v>
      </c>
    </row>
    <row r="7" spans="1:15">
      <c r="A7" s="702" t="s">
        <v>471</v>
      </c>
      <c r="B7" s="698"/>
      <c r="C7" s="699">
        <v>12</v>
      </c>
      <c r="D7" s="699">
        <v>10</v>
      </c>
      <c r="E7" s="699">
        <v>7</v>
      </c>
      <c r="F7" s="699">
        <v>16</v>
      </c>
      <c r="G7" s="699">
        <v>13</v>
      </c>
      <c r="H7" s="699">
        <v>16</v>
      </c>
      <c r="I7" s="699">
        <v>16</v>
      </c>
      <c r="J7" s="699">
        <v>16</v>
      </c>
      <c r="K7" s="699">
        <v>15</v>
      </c>
      <c r="L7" s="699">
        <v>11</v>
      </c>
      <c r="M7" s="699">
        <v>20</v>
      </c>
      <c r="N7" s="700">
        <v>14</v>
      </c>
      <c r="O7" s="701">
        <f t="shared" si="0"/>
        <v>166</v>
      </c>
    </row>
    <row r="8" spans="1:15">
      <c r="A8" s="702" t="s">
        <v>535</v>
      </c>
      <c r="B8" s="698"/>
      <c r="C8" s="699">
        <v>0</v>
      </c>
      <c r="D8" s="699">
        <v>0</v>
      </c>
      <c r="E8" s="699">
        <v>0</v>
      </c>
      <c r="F8" s="699">
        <v>0</v>
      </c>
      <c r="G8" s="699">
        <v>0</v>
      </c>
      <c r="H8" s="699">
        <v>0</v>
      </c>
      <c r="I8" s="699">
        <v>0</v>
      </c>
      <c r="J8" s="699">
        <v>0</v>
      </c>
      <c r="K8" s="699">
        <v>0</v>
      </c>
      <c r="L8" s="699">
        <v>0</v>
      </c>
      <c r="M8" s="699">
        <v>0</v>
      </c>
      <c r="N8" s="700">
        <v>0</v>
      </c>
      <c r="O8" s="701">
        <f t="shared" si="0"/>
        <v>0</v>
      </c>
    </row>
    <row r="9" spans="1:15">
      <c r="A9" s="702" t="s">
        <v>536</v>
      </c>
      <c r="B9" s="698"/>
      <c r="C9" s="703">
        <v>12</v>
      </c>
      <c r="D9" s="703">
        <v>24</v>
      </c>
      <c r="E9" s="703">
        <v>18</v>
      </c>
      <c r="F9" s="703">
        <v>19</v>
      </c>
      <c r="G9" s="703">
        <v>16</v>
      </c>
      <c r="H9" s="703">
        <v>13</v>
      </c>
      <c r="I9" s="703">
        <v>13</v>
      </c>
      <c r="J9" s="703">
        <v>9</v>
      </c>
      <c r="K9" s="703">
        <v>13</v>
      </c>
      <c r="L9" s="703">
        <v>16</v>
      </c>
      <c r="M9" s="703">
        <v>17</v>
      </c>
      <c r="N9" s="704">
        <v>9</v>
      </c>
      <c r="O9" s="701">
        <f t="shared" si="0"/>
        <v>179</v>
      </c>
    </row>
    <row r="10" spans="1:15" ht="17.100000000000001" customHeight="1">
      <c r="A10" s="705" t="s">
        <v>537</v>
      </c>
      <c r="B10" s="706" t="s">
        <v>538</v>
      </c>
      <c r="C10" s="703">
        <v>2</v>
      </c>
      <c r="D10" s="703">
        <v>1</v>
      </c>
      <c r="E10" s="703">
        <v>1</v>
      </c>
      <c r="F10" s="703">
        <v>2</v>
      </c>
      <c r="G10" s="703">
        <v>2</v>
      </c>
      <c r="H10" s="703">
        <v>1</v>
      </c>
      <c r="I10" s="703">
        <v>2</v>
      </c>
      <c r="J10" s="703">
        <v>1</v>
      </c>
      <c r="K10" s="703">
        <v>0</v>
      </c>
      <c r="L10" s="703">
        <v>3</v>
      </c>
      <c r="M10" s="703">
        <v>2</v>
      </c>
      <c r="N10" s="704">
        <v>0</v>
      </c>
      <c r="O10" s="701">
        <f t="shared" si="0"/>
        <v>17</v>
      </c>
    </row>
    <row r="11" spans="1:15">
      <c r="A11" s="705"/>
      <c r="B11" s="706" t="s">
        <v>539</v>
      </c>
      <c r="C11" s="703">
        <v>1</v>
      </c>
      <c r="D11" s="703">
        <v>0</v>
      </c>
      <c r="E11" s="703">
        <v>0</v>
      </c>
      <c r="F11" s="703">
        <v>0</v>
      </c>
      <c r="G11" s="703">
        <v>0</v>
      </c>
      <c r="H11" s="703">
        <v>0</v>
      </c>
      <c r="I11" s="703">
        <v>0</v>
      </c>
      <c r="J11" s="703">
        <v>0</v>
      </c>
      <c r="K11" s="703">
        <v>0</v>
      </c>
      <c r="L11" s="703">
        <v>0</v>
      </c>
      <c r="M11" s="703">
        <v>0</v>
      </c>
      <c r="N11" s="704">
        <v>0</v>
      </c>
      <c r="O11" s="701">
        <f t="shared" si="0"/>
        <v>1</v>
      </c>
    </row>
    <row r="12" spans="1:15">
      <c r="A12" s="705"/>
      <c r="B12" s="706" t="s">
        <v>540</v>
      </c>
      <c r="C12" s="703">
        <v>0</v>
      </c>
      <c r="D12" s="703">
        <v>0</v>
      </c>
      <c r="E12" s="703">
        <v>0</v>
      </c>
      <c r="F12" s="703">
        <v>1</v>
      </c>
      <c r="G12" s="703">
        <v>1</v>
      </c>
      <c r="H12" s="703">
        <v>0</v>
      </c>
      <c r="I12" s="703">
        <v>0</v>
      </c>
      <c r="J12" s="703">
        <v>1</v>
      </c>
      <c r="K12" s="703">
        <v>1</v>
      </c>
      <c r="L12" s="703">
        <v>0</v>
      </c>
      <c r="M12" s="703">
        <v>1</v>
      </c>
      <c r="N12" s="704">
        <v>0</v>
      </c>
      <c r="O12" s="701">
        <f t="shared" si="0"/>
        <v>5</v>
      </c>
    </row>
    <row r="13" spans="1:15">
      <c r="A13" s="705"/>
      <c r="B13" s="707" t="s">
        <v>541</v>
      </c>
      <c r="C13" s="703">
        <v>0</v>
      </c>
      <c r="D13" s="703">
        <v>0</v>
      </c>
      <c r="E13" s="703">
        <v>0</v>
      </c>
      <c r="F13" s="703">
        <v>0</v>
      </c>
      <c r="G13" s="703">
        <v>3</v>
      </c>
      <c r="H13" s="703">
        <v>1</v>
      </c>
      <c r="I13" s="703">
        <v>0</v>
      </c>
      <c r="J13" s="703">
        <v>1</v>
      </c>
      <c r="K13" s="703">
        <v>0</v>
      </c>
      <c r="L13" s="703">
        <v>1</v>
      </c>
      <c r="M13" s="703">
        <v>0</v>
      </c>
      <c r="N13" s="704">
        <v>0</v>
      </c>
      <c r="O13" s="701">
        <f t="shared" si="0"/>
        <v>6</v>
      </c>
    </row>
    <row r="14" spans="1:15">
      <c r="A14" s="705"/>
      <c r="B14" s="706" t="s">
        <v>542</v>
      </c>
      <c r="C14" s="703">
        <v>1</v>
      </c>
      <c r="D14" s="703">
        <v>0</v>
      </c>
      <c r="E14" s="703">
        <v>1</v>
      </c>
      <c r="F14" s="703">
        <v>1</v>
      </c>
      <c r="G14" s="703">
        <v>1</v>
      </c>
      <c r="H14" s="703">
        <v>0</v>
      </c>
      <c r="I14" s="703">
        <v>2</v>
      </c>
      <c r="J14" s="703">
        <v>1</v>
      </c>
      <c r="K14" s="703">
        <v>2</v>
      </c>
      <c r="L14" s="703">
        <v>1</v>
      </c>
      <c r="M14" s="703">
        <v>1</v>
      </c>
      <c r="N14" s="704">
        <v>0</v>
      </c>
      <c r="O14" s="701">
        <f t="shared" si="0"/>
        <v>11</v>
      </c>
    </row>
    <row r="15" spans="1:15">
      <c r="A15" s="705"/>
      <c r="B15" s="707" t="s">
        <v>543</v>
      </c>
      <c r="C15" s="703">
        <v>0</v>
      </c>
      <c r="D15" s="703">
        <v>1</v>
      </c>
      <c r="E15" s="703">
        <v>1</v>
      </c>
      <c r="F15" s="703">
        <v>1</v>
      </c>
      <c r="G15" s="703">
        <v>0</v>
      </c>
      <c r="H15" s="703">
        <v>1</v>
      </c>
      <c r="I15" s="703">
        <v>0</v>
      </c>
      <c r="J15" s="703">
        <v>0</v>
      </c>
      <c r="K15" s="703">
        <v>0</v>
      </c>
      <c r="L15" s="703">
        <v>2</v>
      </c>
      <c r="M15" s="703">
        <v>0</v>
      </c>
      <c r="N15" s="704">
        <v>2</v>
      </c>
      <c r="O15" s="701">
        <f t="shared" si="0"/>
        <v>8</v>
      </c>
    </row>
    <row r="16" spans="1:15">
      <c r="A16" s="705"/>
      <c r="B16" s="707" t="s">
        <v>544</v>
      </c>
      <c r="C16" s="703">
        <v>0</v>
      </c>
      <c r="D16" s="703">
        <v>3</v>
      </c>
      <c r="E16" s="703">
        <v>1</v>
      </c>
      <c r="F16" s="703">
        <v>1</v>
      </c>
      <c r="G16" s="703">
        <v>1</v>
      </c>
      <c r="H16" s="703">
        <v>2</v>
      </c>
      <c r="I16" s="703">
        <v>0</v>
      </c>
      <c r="J16" s="703">
        <v>1</v>
      </c>
      <c r="K16" s="703">
        <v>1</v>
      </c>
      <c r="L16" s="703">
        <v>1</v>
      </c>
      <c r="M16" s="703">
        <v>2</v>
      </c>
      <c r="N16" s="704">
        <v>0</v>
      </c>
      <c r="O16" s="701">
        <f t="shared" si="0"/>
        <v>13</v>
      </c>
    </row>
    <row r="17" spans="1:15">
      <c r="A17" s="705"/>
      <c r="B17" s="706" t="s">
        <v>545</v>
      </c>
      <c r="C17" s="703">
        <v>5</v>
      </c>
      <c r="D17" s="703">
        <v>8</v>
      </c>
      <c r="E17" s="703">
        <v>6</v>
      </c>
      <c r="F17" s="703">
        <v>10</v>
      </c>
      <c r="G17" s="703">
        <v>1</v>
      </c>
      <c r="H17" s="703">
        <v>4</v>
      </c>
      <c r="I17" s="703">
        <v>5</v>
      </c>
      <c r="J17" s="703">
        <v>2</v>
      </c>
      <c r="K17" s="703">
        <v>1</v>
      </c>
      <c r="L17" s="703">
        <v>3</v>
      </c>
      <c r="M17" s="703">
        <v>3</v>
      </c>
      <c r="N17" s="704">
        <v>4</v>
      </c>
      <c r="O17" s="701">
        <f t="shared" si="0"/>
        <v>52</v>
      </c>
    </row>
    <row r="18" spans="1:15">
      <c r="A18" s="705"/>
      <c r="B18" s="706" t="s">
        <v>546</v>
      </c>
      <c r="C18" s="703">
        <v>3</v>
      </c>
      <c r="D18" s="703">
        <v>9</v>
      </c>
      <c r="E18" s="703">
        <v>8</v>
      </c>
      <c r="F18" s="703">
        <v>2</v>
      </c>
      <c r="G18" s="703">
        <v>6</v>
      </c>
      <c r="H18" s="703">
        <v>3</v>
      </c>
      <c r="I18" s="703">
        <v>4</v>
      </c>
      <c r="J18" s="703">
        <v>2</v>
      </c>
      <c r="K18" s="703">
        <v>7</v>
      </c>
      <c r="L18" s="703">
        <v>4</v>
      </c>
      <c r="M18" s="703">
        <v>7</v>
      </c>
      <c r="N18" s="704">
        <v>3</v>
      </c>
      <c r="O18" s="701">
        <f t="shared" si="0"/>
        <v>58</v>
      </c>
    </row>
    <row r="19" spans="1:15">
      <c r="A19" s="705"/>
      <c r="B19" s="706" t="s">
        <v>547</v>
      </c>
      <c r="C19" s="703">
        <v>0</v>
      </c>
      <c r="D19" s="703">
        <v>1</v>
      </c>
      <c r="E19" s="703">
        <v>0</v>
      </c>
      <c r="F19" s="703">
        <v>0</v>
      </c>
      <c r="G19" s="703">
        <v>0</v>
      </c>
      <c r="H19" s="703">
        <v>1</v>
      </c>
      <c r="I19" s="703">
        <v>0</v>
      </c>
      <c r="J19" s="703">
        <v>0</v>
      </c>
      <c r="K19" s="703">
        <v>1</v>
      </c>
      <c r="L19" s="703">
        <v>0</v>
      </c>
      <c r="M19" s="703">
        <v>0</v>
      </c>
      <c r="N19" s="704">
        <v>0</v>
      </c>
      <c r="O19" s="701">
        <f t="shared" si="0"/>
        <v>3</v>
      </c>
    </row>
    <row r="20" spans="1:15">
      <c r="A20" s="705"/>
      <c r="B20" s="706" t="s">
        <v>548</v>
      </c>
      <c r="C20" s="703">
        <v>0</v>
      </c>
      <c r="D20" s="703">
        <v>1</v>
      </c>
      <c r="E20" s="703">
        <v>0</v>
      </c>
      <c r="F20" s="703">
        <v>1</v>
      </c>
      <c r="G20" s="703">
        <v>1</v>
      </c>
      <c r="H20" s="703">
        <v>0</v>
      </c>
      <c r="I20" s="703">
        <v>0</v>
      </c>
      <c r="J20" s="703">
        <v>0</v>
      </c>
      <c r="K20" s="703">
        <v>0</v>
      </c>
      <c r="L20" s="703">
        <v>1</v>
      </c>
      <c r="M20" s="703">
        <v>1</v>
      </c>
      <c r="N20" s="704">
        <v>0</v>
      </c>
      <c r="O20" s="701">
        <f t="shared" si="0"/>
        <v>5</v>
      </c>
    </row>
    <row r="21" spans="1:15">
      <c r="A21" s="705"/>
      <c r="B21" s="706" t="s">
        <v>549</v>
      </c>
      <c r="C21" s="703">
        <v>0</v>
      </c>
      <c r="D21" s="703">
        <v>0</v>
      </c>
      <c r="E21" s="703">
        <v>0</v>
      </c>
      <c r="F21" s="703">
        <v>0</v>
      </c>
      <c r="G21" s="703">
        <v>0</v>
      </c>
      <c r="H21" s="703">
        <v>0</v>
      </c>
      <c r="I21" s="703">
        <v>0</v>
      </c>
      <c r="J21" s="703">
        <v>0</v>
      </c>
      <c r="K21" s="703">
        <v>0</v>
      </c>
      <c r="L21" s="703">
        <v>0</v>
      </c>
      <c r="M21" s="703">
        <v>0</v>
      </c>
      <c r="N21" s="704">
        <v>0</v>
      </c>
      <c r="O21" s="701">
        <f t="shared" si="0"/>
        <v>0</v>
      </c>
    </row>
    <row r="22" spans="1:15" ht="24.95" customHeight="1">
      <c r="A22" s="708" t="s">
        <v>550</v>
      </c>
      <c r="B22" s="708"/>
      <c r="C22" s="708"/>
      <c r="D22" s="708"/>
      <c r="E22" s="708"/>
      <c r="F22" s="708"/>
      <c r="G22" s="708"/>
      <c r="H22" s="708"/>
      <c r="I22" s="708"/>
      <c r="J22" s="708"/>
      <c r="K22" s="708"/>
      <c r="L22" s="708"/>
      <c r="M22" s="708"/>
      <c r="N22" s="708"/>
      <c r="O22" s="708"/>
    </row>
    <row r="23" spans="1:15" s="709" customFormat="1" ht="15" customHeight="1">
      <c r="A23" s="253" t="s">
        <v>491</v>
      </c>
      <c r="B23" s="253"/>
      <c r="C23" s="253"/>
      <c r="D23" s="253"/>
      <c r="E23" s="253"/>
      <c r="F23" s="253"/>
      <c r="G23" s="253"/>
      <c r="H23" s="253"/>
      <c r="I23" s="253"/>
      <c r="J23" s="253"/>
      <c r="K23" s="253"/>
      <c r="L23" s="253"/>
      <c r="M23" s="253"/>
      <c r="N23" s="253"/>
      <c r="O23" s="253"/>
    </row>
  </sheetData>
  <mergeCells count="17">
    <mergeCell ref="N3:N4"/>
    <mergeCell ref="O3:O4"/>
    <mergeCell ref="A10:A21"/>
    <mergeCell ref="A22:O22"/>
    <mergeCell ref="A23:O23"/>
    <mergeCell ref="H3:H4"/>
    <mergeCell ref="I3:I4"/>
    <mergeCell ref="J3:J4"/>
    <mergeCell ref="K3:K4"/>
    <mergeCell ref="L3:L4"/>
    <mergeCell ref="M3:M4"/>
    <mergeCell ref="A3:B4"/>
    <mergeCell ref="C3:C4"/>
    <mergeCell ref="D3:D4"/>
    <mergeCell ref="E3:E4"/>
    <mergeCell ref="F3:F4"/>
    <mergeCell ref="G3:G4"/>
  </mergeCells>
  <phoneticPr fontId="19"/>
  <printOptions horizontalCentered="1"/>
  <pageMargins left="0.47244094488188981" right="0.47244094488188981" top="0.70866141732283472"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C50F3-1701-4259-89B9-E1A08C477608}">
  <dimension ref="A1:O26"/>
  <sheetViews>
    <sheetView showGridLines="0" zoomScaleNormal="100" workbookViewId="0"/>
  </sheetViews>
  <sheetFormatPr defaultColWidth="8.375" defaultRowHeight="13.5"/>
  <cols>
    <col min="1" max="1" width="5" style="719" customWidth="1"/>
    <col min="2" max="2" width="22.75" style="719" customWidth="1"/>
    <col min="3" max="15" width="5" style="719" customWidth="1"/>
    <col min="16" max="16384" width="8.375" style="719"/>
  </cols>
  <sheetData>
    <row r="1" spans="1:15" s="712" customFormat="1" ht="15" customHeight="1">
      <c r="A1" s="710" t="s">
        <v>551</v>
      </c>
      <c r="B1" s="711"/>
      <c r="N1" s="713"/>
      <c r="O1" s="713"/>
    </row>
    <row r="2" spans="1:15" ht="14.1" customHeight="1">
      <c r="A2" s="714" t="s">
        <v>552</v>
      </c>
      <c r="B2" s="715"/>
      <c r="C2" s="716">
        <v>4</v>
      </c>
      <c r="D2" s="716">
        <v>5</v>
      </c>
      <c r="E2" s="716">
        <v>6</v>
      </c>
      <c r="F2" s="716">
        <v>7</v>
      </c>
      <c r="G2" s="716">
        <v>8</v>
      </c>
      <c r="H2" s="716">
        <v>9</v>
      </c>
      <c r="I2" s="716">
        <v>10</v>
      </c>
      <c r="J2" s="716">
        <v>11</v>
      </c>
      <c r="K2" s="716">
        <v>12</v>
      </c>
      <c r="L2" s="716">
        <v>1</v>
      </c>
      <c r="M2" s="716">
        <v>2</v>
      </c>
      <c r="N2" s="717">
        <v>3</v>
      </c>
      <c r="O2" s="718" t="s">
        <v>269</v>
      </c>
    </row>
    <row r="3" spans="1:15" ht="14.1" customHeight="1">
      <c r="A3" s="720" t="s">
        <v>553</v>
      </c>
      <c r="B3" s="721"/>
      <c r="C3" s="722">
        <v>1</v>
      </c>
      <c r="D3" s="722">
        <v>5</v>
      </c>
      <c r="E3" s="722">
        <v>1</v>
      </c>
      <c r="F3" s="722">
        <v>4</v>
      </c>
      <c r="G3" s="722">
        <v>3</v>
      </c>
      <c r="H3" s="722">
        <v>4</v>
      </c>
      <c r="I3" s="722">
        <v>2</v>
      </c>
      <c r="J3" s="722">
        <v>3</v>
      </c>
      <c r="K3" s="722">
        <v>1</v>
      </c>
      <c r="L3" s="722">
        <v>4</v>
      </c>
      <c r="M3" s="722">
        <v>5</v>
      </c>
      <c r="N3" s="723">
        <v>5</v>
      </c>
      <c r="O3" s="724">
        <f>SUM(C3:N3)</f>
        <v>38</v>
      </c>
    </row>
    <row r="4" spans="1:15" ht="14.1" customHeight="1">
      <c r="A4" s="725"/>
      <c r="B4" s="726" t="s">
        <v>554</v>
      </c>
      <c r="C4" s="722">
        <v>1</v>
      </c>
      <c r="D4" s="722">
        <v>2</v>
      </c>
      <c r="E4" s="722">
        <v>1</v>
      </c>
      <c r="F4" s="722">
        <v>1</v>
      </c>
      <c r="G4" s="722">
        <v>0</v>
      </c>
      <c r="H4" s="722">
        <v>3</v>
      </c>
      <c r="I4" s="722">
        <v>0</v>
      </c>
      <c r="J4" s="722">
        <v>1</v>
      </c>
      <c r="K4" s="722">
        <v>0</v>
      </c>
      <c r="L4" s="722">
        <v>0</v>
      </c>
      <c r="M4" s="722">
        <v>1</v>
      </c>
      <c r="N4" s="723">
        <v>2</v>
      </c>
      <c r="O4" s="724">
        <f t="shared" ref="O4:O24" si="0">SUM(C4:N4)</f>
        <v>12</v>
      </c>
    </row>
    <row r="5" spans="1:15" ht="14.1" customHeight="1">
      <c r="A5" s="725"/>
      <c r="B5" s="726" t="s">
        <v>539</v>
      </c>
      <c r="C5" s="722">
        <v>0</v>
      </c>
      <c r="D5" s="722" t="s">
        <v>274</v>
      </c>
      <c r="E5" s="722" t="s">
        <v>274</v>
      </c>
      <c r="F5" s="722">
        <v>0</v>
      </c>
      <c r="G5" s="722">
        <v>0</v>
      </c>
      <c r="H5" s="722">
        <v>0</v>
      </c>
      <c r="I5" s="722">
        <v>0</v>
      </c>
      <c r="J5" s="722">
        <v>0</v>
      </c>
      <c r="K5" s="722">
        <v>0</v>
      </c>
      <c r="L5" s="722">
        <v>0</v>
      </c>
      <c r="M5" s="722">
        <v>0</v>
      </c>
      <c r="N5" s="723">
        <v>0</v>
      </c>
      <c r="O5" s="724">
        <f t="shared" si="0"/>
        <v>0</v>
      </c>
    </row>
    <row r="6" spans="1:15" ht="14.1" customHeight="1">
      <c r="A6" s="725"/>
      <c r="B6" s="726" t="s">
        <v>555</v>
      </c>
      <c r="C6" s="722" t="s">
        <v>274</v>
      </c>
      <c r="D6" s="722">
        <v>0</v>
      </c>
      <c r="E6" s="722">
        <v>0</v>
      </c>
      <c r="F6" s="722">
        <v>0</v>
      </c>
      <c r="G6" s="722">
        <v>2</v>
      </c>
      <c r="H6" s="722">
        <v>0</v>
      </c>
      <c r="I6" s="722">
        <v>0</v>
      </c>
      <c r="J6" s="722">
        <v>1</v>
      </c>
      <c r="K6" s="722">
        <v>1</v>
      </c>
      <c r="L6" s="722">
        <v>0</v>
      </c>
      <c r="M6" s="722">
        <v>0</v>
      </c>
      <c r="N6" s="723">
        <v>0</v>
      </c>
      <c r="O6" s="724">
        <f t="shared" si="0"/>
        <v>4</v>
      </c>
    </row>
    <row r="7" spans="1:15" ht="14.1" customHeight="1">
      <c r="A7" s="725"/>
      <c r="B7" s="726" t="s">
        <v>556</v>
      </c>
      <c r="C7" s="722" t="s">
        <v>274</v>
      </c>
      <c r="D7" s="722">
        <v>0</v>
      </c>
      <c r="E7" s="722" t="s">
        <v>274</v>
      </c>
      <c r="F7" s="722">
        <v>0</v>
      </c>
      <c r="G7" s="722">
        <v>0</v>
      </c>
      <c r="H7" s="722">
        <v>1</v>
      </c>
      <c r="I7" s="722">
        <v>0</v>
      </c>
      <c r="J7" s="722">
        <v>1</v>
      </c>
      <c r="K7" s="722">
        <v>0</v>
      </c>
      <c r="L7" s="722">
        <v>0</v>
      </c>
      <c r="M7" s="722">
        <v>1</v>
      </c>
      <c r="N7" s="723">
        <v>0</v>
      </c>
      <c r="O7" s="724">
        <f t="shared" si="0"/>
        <v>3</v>
      </c>
    </row>
    <row r="8" spans="1:15" ht="14.1" customHeight="1">
      <c r="A8" s="725"/>
      <c r="B8" s="726" t="s">
        <v>557</v>
      </c>
      <c r="C8" s="722">
        <v>0</v>
      </c>
      <c r="D8" s="722">
        <v>1</v>
      </c>
      <c r="E8" s="722">
        <v>0</v>
      </c>
      <c r="F8" s="722">
        <v>1</v>
      </c>
      <c r="G8" s="722">
        <v>1</v>
      </c>
      <c r="H8" s="722">
        <v>0</v>
      </c>
      <c r="I8" s="722">
        <v>0</v>
      </c>
      <c r="J8" s="722">
        <v>0</v>
      </c>
      <c r="K8" s="722">
        <v>0</v>
      </c>
      <c r="L8" s="722">
        <v>2</v>
      </c>
      <c r="M8" s="722">
        <v>1</v>
      </c>
      <c r="N8" s="723">
        <v>1</v>
      </c>
      <c r="O8" s="724">
        <f t="shared" si="0"/>
        <v>7</v>
      </c>
    </row>
    <row r="9" spans="1:15" ht="14.1" customHeight="1">
      <c r="A9" s="725"/>
      <c r="B9" s="727" t="s">
        <v>543</v>
      </c>
      <c r="C9" s="722">
        <v>0</v>
      </c>
      <c r="D9" s="722">
        <v>1</v>
      </c>
      <c r="E9" s="722">
        <v>0</v>
      </c>
      <c r="F9" s="722">
        <v>1</v>
      </c>
      <c r="G9" s="722">
        <v>0</v>
      </c>
      <c r="H9" s="722">
        <v>0</v>
      </c>
      <c r="I9" s="722">
        <v>1</v>
      </c>
      <c r="J9" s="722">
        <v>0</v>
      </c>
      <c r="K9" s="722">
        <v>0</v>
      </c>
      <c r="L9" s="722">
        <v>1</v>
      </c>
      <c r="M9" s="722">
        <v>1</v>
      </c>
      <c r="N9" s="723">
        <v>0</v>
      </c>
      <c r="O9" s="724">
        <f t="shared" si="0"/>
        <v>5</v>
      </c>
    </row>
    <row r="10" spans="1:15" ht="14.1" customHeight="1">
      <c r="A10" s="725"/>
      <c r="B10" s="727" t="s">
        <v>544</v>
      </c>
      <c r="C10" s="722" t="s">
        <v>274</v>
      </c>
      <c r="D10" s="722">
        <v>1</v>
      </c>
      <c r="E10" s="722">
        <v>0</v>
      </c>
      <c r="F10" s="722">
        <v>1</v>
      </c>
      <c r="G10" s="722">
        <v>0</v>
      </c>
      <c r="H10" s="722">
        <v>0</v>
      </c>
      <c r="I10" s="722">
        <v>1</v>
      </c>
      <c r="J10" s="722">
        <v>0</v>
      </c>
      <c r="K10" s="722">
        <v>0</v>
      </c>
      <c r="L10" s="722">
        <v>1</v>
      </c>
      <c r="M10" s="722">
        <v>0</v>
      </c>
      <c r="N10" s="723">
        <v>2</v>
      </c>
      <c r="O10" s="724">
        <f t="shared" si="0"/>
        <v>6</v>
      </c>
    </row>
    <row r="11" spans="1:15" ht="14.1" customHeight="1">
      <c r="A11" s="728"/>
      <c r="B11" s="726" t="s">
        <v>558</v>
      </c>
      <c r="C11" s="722" t="s">
        <v>274</v>
      </c>
      <c r="D11" s="722">
        <v>0</v>
      </c>
      <c r="E11" s="722">
        <v>0</v>
      </c>
      <c r="F11" s="722">
        <v>0</v>
      </c>
      <c r="G11" s="722">
        <v>0</v>
      </c>
      <c r="H11" s="722">
        <v>0</v>
      </c>
      <c r="I11" s="722">
        <v>0</v>
      </c>
      <c r="J11" s="722">
        <v>0</v>
      </c>
      <c r="K11" s="722">
        <v>0</v>
      </c>
      <c r="L11" s="722">
        <v>0</v>
      </c>
      <c r="M11" s="722">
        <v>1</v>
      </c>
      <c r="N11" s="723">
        <v>0</v>
      </c>
      <c r="O11" s="724">
        <f t="shared" si="0"/>
        <v>1</v>
      </c>
    </row>
    <row r="12" spans="1:15" ht="14.1" customHeight="1">
      <c r="A12" s="729" t="s">
        <v>559</v>
      </c>
      <c r="B12" s="730"/>
      <c r="C12" s="722">
        <v>1</v>
      </c>
      <c r="D12" s="722">
        <v>5</v>
      </c>
      <c r="E12" s="722">
        <v>1</v>
      </c>
      <c r="F12" s="722">
        <v>4</v>
      </c>
      <c r="G12" s="722">
        <v>3</v>
      </c>
      <c r="H12" s="722">
        <v>4</v>
      </c>
      <c r="I12" s="722">
        <v>2</v>
      </c>
      <c r="J12" s="722">
        <v>3</v>
      </c>
      <c r="K12" s="722">
        <v>1</v>
      </c>
      <c r="L12" s="722">
        <v>4</v>
      </c>
      <c r="M12" s="722">
        <v>5</v>
      </c>
      <c r="N12" s="723">
        <v>5</v>
      </c>
      <c r="O12" s="724">
        <f t="shared" si="0"/>
        <v>38</v>
      </c>
    </row>
    <row r="13" spans="1:15" ht="14.1" customHeight="1">
      <c r="A13" s="731"/>
      <c r="B13" s="732" t="s">
        <v>554</v>
      </c>
      <c r="C13" s="722" t="s">
        <v>274</v>
      </c>
      <c r="D13" s="722" t="s">
        <v>274</v>
      </c>
      <c r="E13" s="722" t="s">
        <v>274</v>
      </c>
      <c r="F13" s="722">
        <v>0</v>
      </c>
      <c r="G13" s="722">
        <v>0</v>
      </c>
      <c r="H13" s="722">
        <v>0</v>
      </c>
      <c r="I13" s="722">
        <v>0</v>
      </c>
      <c r="J13" s="722">
        <v>0</v>
      </c>
      <c r="K13" s="722">
        <v>0</v>
      </c>
      <c r="L13" s="722">
        <v>0</v>
      </c>
      <c r="M13" s="722">
        <v>0</v>
      </c>
      <c r="N13" s="723">
        <v>0</v>
      </c>
      <c r="O13" s="724">
        <f t="shared" si="0"/>
        <v>0</v>
      </c>
    </row>
    <row r="14" spans="1:15" ht="14.1" customHeight="1">
      <c r="A14" s="731"/>
      <c r="B14" s="732" t="s">
        <v>539</v>
      </c>
      <c r="C14" s="722" t="s">
        <v>274</v>
      </c>
      <c r="D14" s="722" t="s">
        <v>274</v>
      </c>
      <c r="E14" s="722" t="s">
        <v>274</v>
      </c>
      <c r="F14" s="722">
        <v>0</v>
      </c>
      <c r="G14" s="722">
        <v>0</v>
      </c>
      <c r="H14" s="722">
        <v>0</v>
      </c>
      <c r="I14" s="722">
        <v>0</v>
      </c>
      <c r="J14" s="722">
        <v>0</v>
      </c>
      <c r="K14" s="722">
        <v>0</v>
      </c>
      <c r="L14" s="722">
        <v>0</v>
      </c>
      <c r="M14" s="722">
        <v>0</v>
      </c>
      <c r="N14" s="723">
        <v>0</v>
      </c>
      <c r="O14" s="724">
        <f t="shared" si="0"/>
        <v>0</v>
      </c>
    </row>
    <row r="15" spans="1:15" ht="14.1" customHeight="1">
      <c r="A15" s="731"/>
      <c r="B15" s="732" t="s">
        <v>555</v>
      </c>
      <c r="C15" s="722" t="s">
        <v>274</v>
      </c>
      <c r="D15" s="722" t="s">
        <v>274</v>
      </c>
      <c r="E15" s="722" t="s">
        <v>274</v>
      </c>
      <c r="F15" s="722" t="s">
        <v>274</v>
      </c>
      <c r="G15" s="722" t="s">
        <v>274</v>
      </c>
      <c r="H15" s="722" t="s">
        <v>274</v>
      </c>
      <c r="I15" s="722" t="s">
        <v>274</v>
      </c>
      <c r="J15" s="722" t="s">
        <v>274</v>
      </c>
      <c r="K15" s="722" t="s">
        <v>274</v>
      </c>
      <c r="L15" s="722" t="s">
        <v>274</v>
      </c>
      <c r="M15" s="722" t="s">
        <v>274</v>
      </c>
      <c r="N15" s="723">
        <v>0</v>
      </c>
      <c r="O15" s="724">
        <f t="shared" si="0"/>
        <v>0</v>
      </c>
    </row>
    <row r="16" spans="1:15" ht="14.1" customHeight="1">
      <c r="A16" s="731"/>
      <c r="B16" s="732" t="s">
        <v>556</v>
      </c>
      <c r="C16" s="722" t="s">
        <v>274</v>
      </c>
      <c r="D16" s="722" t="s">
        <v>274</v>
      </c>
      <c r="E16" s="722" t="s">
        <v>274</v>
      </c>
      <c r="F16" s="722" t="s">
        <v>274</v>
      </c>
      <c r="G16" s="722" t="s">
        <v>274</v>
      </c>
      <c r="H16" s="722" t="s">
        <v>274</v>
      </c>
      <c r="I16" s="722" t="s">
        <v>274</v>
      </c>
      <c r="J16" s="722" t="s">
        <v>274</v>
      </c>
      <c r="K16" s="722" t="s">
        <v>274</v>
      </c>
      <c r="L16" s="722" t="s">
        <v>274</v>
      </c>
      <c r="M16" s="722" t="s">
        <v>274</v>
      </c>
      <c r="N16" s="723">
        <v>0</v>
      </c>
      <c r="O16" s="724">
        <f t="shared" si="0"/>
        <v>0</v>
      </c>
    </row>
    <row r="17" spans="1:15" ht="14.1" customHeight="1">
      <c r="A17" s="731"/>
      <c r="B17" s="732" t="s">
        <v>557</v>
      </c>
      <c r="C17" s="722" t="s">
        <v>274</v>
      </c>
      <c r="D17" s="722" t="s">
        <v>274</v>
      </c>
      <c r="E17" s="722">
        <v>0</v>
      </c>
      <c r="F17" s="722">
        <v>0</v>
      </c>
      <c r="G17" s="722">
        <v>0</v>
      </c>
      <c r="H17" s="722">
        <v>0</v>
      </c>
      <c r="I17" s="722">
        <v>0</v>
      </c>
      <c r="J17" s="722">
        <v>0</v>
      </c>
      <c r="K17" s="722">
        <v>0</v>
      </c>
      <c r="L17" s="722">
        <v>0</v>
      </c>
      <c r="M17" s="722">
        <v>0</v>
      </c>
      <c r="N17" s="723">
        <v>0</v>
      </c>
      <c r="O17" s="724">
        <f t="shared" si="0"/>
        <v>0</v>
      </c>
    </row>
    <row r="18" spans="1:15" ht="14.1" customHeight="1">
      <c r="A18" s="731"/>
      <c r="B18" s="707" t="s">
        <v>543</v>
      </c>
      <c r="C18" s="722" t="s">
        <v>274</v>
      </c>
      <c r="D18" s="722" t="s">
        <v>274</v>
      </c>
      <c r="E18" s="722">
        <v>0</v>
      </c>
      <c r="F18" s="722">
        <v>0</v>
      </c>
      <c r="G18" s="722">
        <v>0</v>
      </c>
      <c r="H18" s="722">
        <v>0</v>
      </c>
      <c r="I18" s="722">
        <v>0</v>
      </c>
      <c r="J18" s="722">
        <v>0</v>
      </c>
      <c r="K18" s="722">
        <v>0</v>
      </c>
      <c r="L18" s="722">
        <v>0</v>
      </c>
      <c r="M18" s="722">
        <v>0</v>
      </c>
      <c r="N18" s="723">
        <v>0</v>
      </c>
      <c r="O18" s="724">
        <f t="shared" si="0"/>
        <v>0</v>
      </c>
    </row>
    <row r="19" spans="1:15" ht="14.1" customHeight="1">
      <c r="A19" s="731"/>
      <c r="B19" s="707" t="s">
        <v>544</v>
      </c>
      <c r="C19" s="722" t="s">
        <v>274</v>
      </c>
      <c r="D19" s="722" t="s">
        <v>274</v>
      </c>
      <c r="E19" s="722">
        <v>0</v>
      </c>
      <c r="F19" s="722">
        <v>0</v>
      </c>
      <c r="G19" s="722">
        <v>0</v>
      </c>
      <c r="H19" s="722">
        <v>0</v>
      </c>
      <c r="I19" s="722">
        <v>0</v>
      </c>
      <c r="J19" s="722">
        <v>0</v>
      </c>
      <c r="K19" s="722">
        <v>0</v>
      </c>
      <c r="L19" s="722">
        <v>0</v>
      </c>
      <c r="M19" s="722">
        <v>0</v>
      </c>
      <c r="N19" s="723">
        <v>0</v>
      </c>
      <c r="O19" s="724">
        <f t="shared" si="0"/>
        <v>0</v>
      </c>
    </row>
    <row r="20" spans="1:15" ht="14.1" customHeight="1">
      <c r="A20" s="731"/>
      <c r="B20" s="732" t="s">
        <v>560</v>
      </c>
      <c r="C20" s="722">
        <v>1</v>
      </c>
      <c r="D20" s="722">
        <v>4</v>
      </c>
      <c r="E20" s="722">
        <v>0</v>
      </c>
      <c r="F20" s="722">
        <v>4</v>
      </c>
      <c r="G20" s="722">
        <v>2</v>
      </c>
      <c r="H20" s="722">
        <v>4</v>
      </c>
      <c r="I20" s="722">
        <v>1</v>
      </c>
      <c r="J20" s="722">
        <v>3</v>
      </c>
      <c r="K20" s="722" t="s">
        <v>274</v>
      </c>
      <c r="L20" s="722">
        <v>4</v>
      </c>
      <c r="M20" s="722">
        <v>4</v>
      </c>
      <c r="N20" s="723">
        <v>4</v>
      </c>
      <c r="O20" s="724">
        <f>SUM(C20:N20)</f>
        <v>31</v>
      </c>
    </row>
    <row r="21" spans="1:15" ht="14.1" customHeight="1">
      <c r="A21" s="731"/>
      <c r="B21" s="732" t="s">
        <v>561</v>
      </c>
      <c r="C21" s="722" t="s">
        <v>274</v>
      </c>
      <c r="D21" s="722">
        <v>1</v>
      </c>
      <c r="E21" s="722">
        <v>1</v>
      </c>
      <c r="F21" s="722">
        <v>0</v>
      </c>
      <c r="G21" s="722">
        <v>1</v>
      </c>
      <c r="H21" s="722">
        <v>0</v>
      </c>
      <c r="I21" s="722">
        <v>1</v>
      </c>
      <c r="J21" s="722">
        <v>0</v>
      </c>
      <c r="K21" s="722">
        <v>1</v>
      </c>
      <c r="L21" s="722" t="s">
        <v>274</v>
      </c>
      <c r="M21" s="722">
        <v>1</v>
      </c>
      <c r="N21" s="723">
        <v>1</v>
      </c>
      <c r="O21" s="724">
        <f t="shared" si="0"/>
        <v>7</v>
      </c>
    </row>
    <row r="22" spans="1:15" ht="14.1" customHeight="1">
      <c r="A22" s="731"/>
      <c r="B22" s="732" t="s">
        <v>547</v>
      </c>
      <c r="C22" s="722" t="s">
        <v>274</v>
      </c>
      <c r="D22" s="722" t="s">
        <v>274</v>
      </c>
      <c r="E22" s="722" t="s">
        <v>274</v>
      </c>
      <c r="F22" s="722" t="s">
        <v>274</v>
      </c>
      <c r="G22" s="722">
        <v>0</v>
      </c>
      <c r="H22" s="722" t="s">
        <v>274</v>
      </c>
      <c r="I22" s="722" t="s">
        <v>274</v>
      </c>
      <c r="J22" s="722" t="s">
        <v>274</v>
      </c>
      <c r="K22" s="722" t="s">
        <v>274</v>
      </c>
      <c r="L22" s="722" t="s">
        <v>274</v>
      </c>
      <c r="M22" s="722" t="s">
        <v>274</v>
      </c>
      <c r="N22" s="723" t="s">
        <v>274</v>
      </c>
      <c r="O22" s="724">
        <f t="shared" si="0"/>
        <v>0</v>
      </c>
    </row>
    <row r="23" spans="1:15" ht="14.1" customHeight="1">
      <c r="A23" s="731"/>
      <c r="B23" s="732" t="s">
        <v>548</v>
      </c>
      <c r="C23" s="722" t="s">
        <v>274</v>
      </c>
      <c r="D23" s="722" t="s">
        <v>274</v>
      </c>
      <c r="E23" s="722" t="s">
        <v>274</v>
      </c>
      <c r="F23" s="722" t="s">
        <v>274</v>
      </c>
      <c r="G23" s="722" t="s">
        <v>274</v>
      </c>
      <c r="H23" s="722" t="s">
        <v>274</v>
      </c>
      <c r="I23" s="722" t="s">
        <v>274</v>
      </c>
      <c r="J23" s="722" t="s">
        <v>274</v>
      </c>
      <c r="K23" s="722" t="s">
        <v>274</v>
      </c>
      <c r="L23" s="722" t="s">
        <v>274</v>
      </c>
      <c r="M23" s="722" t="s">
        <v>274</v>
      </c>
      <c r="N23" s="723" t="s">
        <v>274</v>
      </c>
      <c r="O23" s="724">
        <f t="shared" si="0"/>
        <v>0</v>
      </c>
    </row>
    <row r="24" spans="1:15" ht="14.1" customHeight="1">
      <c r="A24" s="733"/>
      <c r="B24" s="732" t="s">
        <v>558</v>
      </c>
      <c r="C24" s="722" t="s">
        <v>274</v>
      </c>
      <c r="D24" s="722" t="s">
        <v>274</v>
      </c>
      <c r="E24" s="722" t="s">
        <v>274</v>
      </c>
      <c r="F24" s="722" t="s">
        <v>274</v>
      </c>
      <c r="G24" s="722" t="s">
        <v>274</v>
      </c>
      <c r="H24" s="722" t="s">
        <v>274</v>
      </c>
      <c r="I24" s="722" t="s">
        <v>274</v>
      </c>
      <c r="J24" s="722" t="s">
        <v>274</v>
      </c>
      <c r="K24" s="722" t="s">
        <v>274</v>
      </c>
      <c r="L24" s="722" t="s">
        <v>274</v>
      </c>
      <c r="M24" s="722" t="s">
        <v>274</v>
      </c>
      <c r="N24" s="723" t="s">
        <v>274</v>
      </c>
      <c r="O24" s="724">
        <f t="shared" si="0"/>
        <v>0</v>
      </c>
    </row>
    <row r="25" spans="1:15" ht="15" customHeight="1">
      <c r="A25" s="734" t="s">
        <v>491</v>
      </c>
      <c r="B25" s="734"/>
      <c r="C25" s="734"/>
      <c r="D25" s="734"/>
      <c r="E25" s="734"/>
      <c r="F25" s="734"/>
      <c r="G25" s="734"/>
      <c r="H25" s="734"/>
      <c r="I25" s="734"/>
      <c r="J25" s="734"/>
      <c r="K25" s="734"/>
      <c r="L25" s="734"/>
      <c r="M25" s="734"/>
      <c r="N25" s="734"/>
      <c r="O25" s="734"/>
    </row>
    <row r="26" spans="1:15" ht="24" customHeight="1">
      <c r="B26" s="735"/>
    </row>
  </sheetData>
  <mergeCells count="3">
    <mergeCell ref="N1:O1"/>
    <mergeCell ref="A2:B2"/>
    <mergeCell ref="A25:O25"/>
  </mergeCells>
  <phoneticPr fontId="19"/>
  <printOptions horizontalCentered="1"/>
  <pageMargins left="0.47244094488188981" right="0.47244094488188981" top="0.70866141732283472"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65E9-1854-4490-8E0A-D97C507198F2}">
  <dimension ref="A1:P28"/>
  <sheetViews>
    <sheetView showGridLines="0" zoomScaleNormal="100" workbookViewId="0"/>
  </sheetViews>
  <sheetFormatPr defaultColWidth="8.375" defaultRowHeight="13.5"/>
  <cols>
    <col min="1" max="1" width="5.125" style="739" customWidth="1"/>
    <col min="2" max="2" width="4.5" style="739" customWidth="1"/>
    <col min="3" max="3" width="18.125" style="739" customWidth="1"/>
    <col min="4" max="16" width="5" style="739" customWidth="1"/>
    <col min="17" max="16384" width="8.375" style="739"/>
  </cols>
  <sheetData>
    <row r="1" spans="1:16" ht="15" customHeight="1">
      <c r="A1" s="736" t="s">
        <v>562</v>
      </c>
      <c r="B1" s="737"/>
      <c r="C1" s="738"/>
      <c r="D1" s="737"/>
      <c r="E1" s="737"/>
      <c r="F1" s="737"/>
      <c r="G1" s="737"/>
      <c r="H1" s="737"/>
      <c r="I1" s="737"/>
      <c r="J1" s="737"/>
      <c r="K1" s="737"/>
      <c r="L1" s="737"/>
      <c r="M1" s="737"/>
      <c r="N1" s="737"/>
      <c r="O1" s="737"/>
      <c r="P1" s="687"/>
    </row>
    <row r="2" spans="1:16" s="745" customFormat="1" ht="12.6" customHeight="1">
      <c r="A2" s="740" t="s">
        <v>563</v>
      </c>
      <c r="B2" s="740"/>
      <c r="C2" s="741"/>
      <c r="D2" s="742">
        <v>4</v>
      </c>
      <c r="E2" s="742">
        <v>5</v>
      </c>
      <c r="F2" s="742">
        <v>6</v>
      </c>
      <c r="G2" s="742">
        <v>7</v>
      </c>
      <c r="H2" s="742">
        <v>8</v>
      </c>
      <c r="I2" s="742">
        <v>9</v>
      </c>
      <c r="J2" s="742">
        <v>10</v>
      </c>
      <c r="K2" s="742">
        <v>11</v>
      </c>
      <c r="L2" s="742">
        <v>12</v>
      </c>
      <c r="M2" s="742">
        <v>1</v>
      </c>
      <c r="N2" s="742">
        <v>2</v>
      </c>
      <c r="O2" s="743">
        <v>3</v>
      </c>
      <c r="P2" s="744" t="s">
        <v>564</v>
      </c>
    </row>
    <row r="3" spans="1:16" s="745" customFormat="1" ht="12.6" customHeight="1">
      <c r="A3" s="746"/>
      <c r="B3" s="746"/>
      <c r="C3" s="747"/>
      <c r="D3" s="748"/>
      <c r="E3" s="748"/>
      <c r="F3" s="748"/>
      <c r="G3" s="748"/>
      <c r="H3" s="748"/>
      <c r="I3" s="748"/>
      <c r="J3" s="748"/>
      <c r="K3" s="748"/>
      <c r="L3" s="748"/>
      <c r="M3" s="748"/>
      <c r="N3" s="748"/>
      <c r="O3" s="749"/>
      <c r="P3" s="750"/>
    </row>
    <row r="4" spans="1:16" s="745" customFormat="1" ht="14.1" customHeight="1">
      <c r="A4" s="751" t="s">
        <v>565</v>
      </c>
      <c r="B4" s="751"/>
      <c r="C4" s="752"/>
      <c r="D4" s="699">
        <v>11</v>
      </c>
      <c r="E4" s="699">
        <v>20</v>
      </c>
      <c r="F4" s="699">
        <v>17</v>
      </c>
      <c r="G4" s="699">
        <v>15</v>
      </c>
      <c r="H4" s="699">
        <v>19</v>
      </c>
      <c r="I4" s="699">
        <v>15</v>
      </c>
      <c r="J4" s="699">
        <v>14</v>
      </c>
      <c r="K4" s="699">
        <v>13</v>
      </c>
      <c r="L4" s="699">
        <v>17</v>
      </c>
      <c r="M4" s="699">
        <v>14</v>
      </c>
      <c r="N4" s="699">
        <v>26</v>
      </c>
      <c r="O4" s="700">
        <v>12</v>
      </c>
      <c r="P4" s="753">
        <f>SUM(D4:O4)</f>
        <v>193</v>
      </c>
    </row>
    <row r="5" spans="1:16" s="745" customFormat="1" ht="14.1" customHeight="1">
      <c r="A5" s="751" t="s">
        <v>566</v>
      </c>
      <c r="B5" s="751"/>
      <c r="C5" s="752"/>
      <c r="D5" s="699">
        <v>1</v>
      </c>
      <c r="E5" s="699">
        <v>0</v>
      </c>
      <c r="F5" s="699">
        <v>0</v>
      </c>
      <c r="G5" s="699">
        <v>0</v>
      </c>
      <c r="H5" s="699">
        <v>0</v>
      </c>
      <c r="I5" s="699">
        <v>0</v>
      </c>
      <c r="J5" s="699" t="s">
        <v>567</v>
      </c>
      <c r="K5" s="699">
        <v>0</v>
      </c>
      <c r="L5" s="699">
        <v>0</v>
      </c>
      <c r="M5" s="699">
        <v>1</v>
      </c>
      <c r="N5" s="699">
        <v>1</v>
      </c>
      <c r="O5" s="700">
        <v>1</v>
      </c>
      <c r="P5" s="753">
        <f t="shared" ref="P5:P27" si="0">SUM(D5:O5)</f>
        <v>4</v>
      </c>
    </row>
    <row r="6" spans="1:16" s="745" customFormat="1" ht="14.1" customHeight="1">
      <c r="A6" s="754" t="s">
        <v>568</v>
      </c>
      <c r="B6" s="755"/>
      <c r="C6" s="755"/>
      <c r="D6" s="699">
        <v>5</v>
      </c>
      <c r="E6" s="699">
        <v>5</v>
      </c>
      <c r="F6" s="699">
        <v>4</v>
      </c>
      <c r="G6" s="699">
        <v>6</v>
      </c>
      <c r="H6" s="699">
        <v>6</v>
      </c>
      <c r="I6" s="699">
        <v>6</v>
      </c>
      <c r="J6" s="699">
        <v>8</v>
      </c>
      <c r="K6" s="699">
        <v>7</v>
      </c>
      <c r="L6" s="699">
        <v>8</v>
      </c>
      <c r="M6" s="699">
        <v>2</v>
      </c>
      <c r="N6" s="699">
        <v>10</v>
      </c>
      <c r="O6" s="700">
        <v>6</v>
      </c>
      <c r="P6" s="753">
        <f t="shared" si="0"/>
        <v>73</v>
      </c>
    </row>
    <row r="7" spans="1:16" s="745" customFormat="1" ht="14.1" customHeight="1">
      <c r="A7" s="754" t="s">
        <v>569</v>
      </c>
      <c r="B7" s="756"/>
      <c r="C7" s="755"/>
      <c r="D7" s="699" t="s">
        <v>567</v>
      </c>
      <c r="E7" s="699" t="s">
        <v>567</v>
      </c>
      <c r="F7" s="699" t="s">
        <v>567</v>
      </c>
      <c r="G7" s="699" t="s">
        <v>567</v>
      </c>
      <c r="H7" s="699" t="s">
        <v>567</v>
      </c>
      <c r="I7" s="699" t="s">
        <v>567</v>
      </c>
      <c r="J7" s="699" t="s">
        <v>567</v>
      </c>
      <c r="K7" s="699" t="s">
        <v>567</v>
      </c>
      <c r="L7" s="699" t="s">
        <v>567</v>
      </c>
      <c r="M7" s="699" t="s">
        <v>567</v>
      </c>
      <c r="N7" s="699">
        <v>0</v>
      </c>
      <c r="O7" s="700" t="s">
        <v>567</v>
      </c>
      <c r="P7" s="753">
        <f t="shared" si="0"/>
        <v>0</v>
      </c>
    </row>
    <row r="8" spans="1:16" s="745" customFormat="1" ht="14.1" customHeight="1">
      <c r="A8" s="754" t="s">
        <v>570</v>
      </c>
      <c r="B8" s="755"/>
      <c r="C8" s="755"/>
      <c r="D8" s="757">
        <v>5</v>
      </c>
      <c r="E8" s="757">
        <v>15</v>
      </c>
      <c r="F8" s="757">
        <v>13</v>
      </c>
      <c r="G8" s="757">
        <v>9</v>
      </c>
      <c r="H8" s="757">
        <v>13</v>
      </c>
      <c r="I8" s="757">
        <v>9</v>
      </c>
      <c r="J8" s="757">
        <v>6</v>
      </c>
      <c r="K8" s="757">
        <v>6</v>
      </c>
      <c r="L8" s="757">
        <v>9</v>
      </c>
      <c r="M8" s="757">
        <v>11</v>
      </c>
      <c r="N8" s="757">
        <v>15</v>
      </c>
      <c r="O8" s="758">
        <v>5</v>
      </c>
      <c r="P8" s="753">
        <f t="shared" si="0"/>
        <v>116</v>
      </c>
    </row>
    <row r="9" spans="1:16" s="745" customFormat="1" ht="14.1" customHeight="1">
      <c r="A9" s="759" t="s">
        <v>571</v>
      </c>
      <c r="B9" s="756" t="s">
        <v>572</v>
      </c>
      <c r="C9" s="755"/>
      <c r="D9" s="757">
        <v>4</v>
      </c>
      <c r="E9" s="757">
        <v>11</v>
      </c>
      <c r="F9" s="757">
        <v>12</v>
      </c>
      <c r="G9" s="757">
        <v>7</v>
      </c>
      <c r="H9" s="757">
        <v>12</v>
      </c>
      <c r="I9" s="757">
        <v>8</v>
      </c>
      <c r="J9" s="757">
        <v>3</v>
      </c>
      <c r="K9" s="757">
        <v>5</v>
      </c>
      <c r="L9" s="757">
        <v>8</v>
      </c>
      <c r="M9" s="757">
        <v>11</v>
      </c>
      <c r="N9" s="757">
        <v>13</v>
      </c>
      <c r="O9" s="758">
        <v>3</v>
      </c>
      <c r="P9" s="753">
        <f t="shared" si="0"/>
        <v>97</v>
      </c>
    </row>
    <row r="10" spans="1:16" s="745" customFormat="1" ht="14.1" customHeight="1">
      <c r="A10" s="759"/>
      <c r="B10" s="756" t="s">
        <v>573</v>
      </c>
      <c r="C10" s="755"/>
      <c r="D10" s="760">
        <v>0</v>
      </c>
      <c r="E10" s="760">
        <v>0</v>
      </c>
      <c r="F10" s="760">
        <v>0</v>
      </c>
      <c r="G10" s="760">
        <v>0</v>
      </c>
      <c r="H10" s="760">
        <v>0</v>
      </c>
      <c r="I10" s="760" t="s">
        <v>567</v>
      </c>
      <c r="J10" s="760">
        <v>0</v>
      </c>
      <c r="K10" s="760">
        <v>0</v>
      </c>
      <c r="L10" s="760">
        <v>0</v>
      </c>
      <c r="M10" s="760">
        <v>0</v>
      </c>
      <c r="N10" s="760">
        <v>0</v>
      </c>
      <c r="O10" s="761" t="s">
        <v>567</v>
      </c>
      <c r="P10" s="762">
        <f t="shared" si="0"/>
        <v>0</v>
      </c>
    </row>
    <row r="11" spans="1:16" s="745" customFormat="1" ht="14.1" customHeight="1">
      <c r="A11" s="759"/>
      <c r="B11" s="763" t="s">
        <v>574</v>
      </c>
      <c r="C11" s="763"/>
      <c r="D11" s="760" t="s">
        <v>567</v>
      </c>
      <c r="E11" s="760">
        <v>0</v>
      </c>
      <c r="F11" s="760">
        <v>0</v>
      </c>
      <c r="G11" s="760" t="s">
        <v>567</v>
      </c>
      <c r="H11" s="760">
        <v>0</v>
      </c>
      <c r="I11" s="760" t="s">
        <v>567</v>
      </c>
      <c r="J11" s="760">
        <v>0</v>
      </c>
      <c r="K11" s="760">
        <v>0</v>
      </c>
      <c r="L11" s="760" t="s">
        <v>567</v>
      </c>
      <c r="M11" s="760" t="s">
        <v>567</v>
      </c>
      <c r="N11" s="760" t="s">
        <v>567</v>
      </c>
      <c r="O11" s="761" t="s">
        <v>567</v>
      </c>
      <c r="P11" s="762">
        <f t="shared" si="0"/>
        <v>0</v>
      </c>
    </row>
    <row r="12" spans="1:16" s="745" customFormat="1" ht="14.1" customHeight="1">
      <c r="A12" s="759"/>
      <c r="B12" s="756" t="s">
        <v>575</v>
      </c>
      <c r="C12" s="755"/>
      <c r="D12" s="760" t="s">
        <v>567</v>
      </c>
      <c r="E12" s="760">
        <v>2</v>
      </c>
      <c r="F12" s="760">
        <v>0</v>
      </c>
      <c r="G12" s="760">
        <v>2</v>
      </c>
      <c r="H12" s="760" t="s">
        <v>567</v>
      </c>
      <c r="I12" s="760">
        <v>0</v>
      </c>
      <c r="J12" s="760" t="s">
        <v>567</v>
      </c>
      <c r="K12" s="760" t="s">
        <v>567</v>
      </c>
      <c r="L12" s="760">
        <v>1</v>
      </c>
      <c r="M12" s="760" t="s">
        <v>567</v>
      </c>
      <c r="N12" s="760">
        <v>1</v>
      </c>
      <c r="O12" s="764">
        <v>0</v>
      </c>
      <c r="P12" s="753">
        <f t="shared" si="0"/>
        <v>6</v>
      </c>
    </row>
    <row r="13" spans="1:16" s="745" customFormat="1" ht="14.1" customHeight="1">
      <c r="A13" s="759"/>
      <c r="B13" s="756" t="s">
        <v>576</v>
      </c>
      <c r="C13" s="755"/>
      <c r="D13" s="760" t="s">
        <v>567</v>
      </c>
      <c r="E13" s="760" t="s">
        <v>567</v>
      </c>
      <c r="F13" s="760">
        <v>1</v>
      </c>
      <c r="G13" s="760" t="s">
        <v>567</v>
      </c>
      <c r="H13" s="760" t="s">
        <v>567</v>
      </c>
      <c r="I13" s="760" t="s">
        <v>567</v>
      </c>
      <c r="J13" s="760" t="s">
        <v>567</v>
      </c>
      <c r="K13" s="760">
        <v>1</v>
      </c>
      <c r="L13" s="760" t="s">
        <v>567</v>
      </c>
      <c r="M13" s="760" t="s">
        <v>567</v>
      </c>
      <c r="N13" s="760" t="s">
        <v>567</v>
      </c>
      <c r="O13" s="764">
        <v>0</v>
      </c>
      <c r="P13" s="753">
        <f t="shared" si="0"/>
        <v>2</v>
      </c>
    </row>
    <row r="14" spans="1:16" s="745" customFormat="1" ht="14.1" customHeight="1">
      <c r="A14" s="759"/>
      <c r="B14" s="756" t="s">
        <v>577</v>
      </c>
      <c r="C14" s="755"/>
      <c r="D14" s="760">
        <v>1</v>
      </c>
      <c r="E14" s="760">
        <v>2</v>
      </c>
      <c r="F14" s="760" t="s">
        <v>567</v>
      </c>
      <c r="G14" s="760" t="s">
        <v>567</v>
      </c>
      <c r="H14" s="760">
        <v>1</v>
      </c>
      <c r="I14" s="760">
        <v>1</v>
      </c>
      <c r="J14" s="760">
        <v>3</v>
      </c>
      <c r="K14" s="760" t="s">
        <v>567</v>
      </c>
      <c r="L14" s="760" t="s">
        <v>567</v>
      </c>
      <c r="M14" s="760">
        <v>0</v>
      </c>
      <c r="N14" s="760">
        <v>1</v>
      </c>
      <c r="O14" s="764">
        <v>1</v>
      </c>
      <c r="P14" s="753">
        <f t="shared" si="0"/>
        <v>10</v>
      </c>
    </row>
    <row r="15" spans="1:16" s="745" customFormat="1" ht="14.1" customHeight="1">
      <c r="A15" s="759"/>
      <c r="B15" s="756" t="s">
        <v>578</v>
      </c>
      <c r="C15" s="755"/>
      <c r="D15" s="760" t="s">
        <v>567</v>
      </c>
      <c r="E15" s="760" t="s">
        <v>567</v>
      </c>
      <c r="F15" s="760" t="s">
        <v>567</v>
      </c>
      <c r="G15" s="760" t="s">
        <v>567</v>
      </c>
      <c r="H15" s="760">
        <v>0</v>
      </c>
      <c r="I15" s="760" t="s">
        <v>567</v>
      </c>
      <c r="J15" s="760" t="s">
        <v>567</v>
      </c>
      <c r="K15" s="760" t="s">
        <v>567</v>
      </c>
      <c r="L15" s="760" t="s">
        <v>567</v>
      </c>
      <c r="M15" s="760" t="s">
        <v>567</v>
      </c>
      <c r="N15" s="760" t="s">
        <v>567</v>
      </c>
      <c r="O15" s="764">
        <v>1</v>
      </c>
      <c r="P15" s="753">
        <f t="shared" si="0"/>
        <v>1</v>
      </c>
    </row>
    <row r="16" spans="1:16" s="745" customFormat="1" ht="14.1" customHeight="1">
      <c r="A16" s="765" t="s">
        <v>579</v>
      </c>
      <c r="B16" s="766" t="s">
        <v>580</v>
      </c>
      <c r="C16" s="766"/>
      <c r="D16" s="699">
        <v>1</v>
      </c>
      <c r="E16" s="699">
        <v>1</v>
      </c>
      <c r="F16" s="699">
        <v>1</v>
      </c>
      <c r="G16" s="699">
        <v>1</v>
      </c>
      <c r="H16" s="699">
        <v>1</v>
      </c>
      <c r="I16" s="699">
        <v>1</v>
      </c>
      <c r="J16" s="699">
        <v>2</v>
      </c>
      <c r="K16" s="699">
        <v>1</v>
      </c>
      <c r="L16" s="699">
        <v>0</v>
      </c>
      <c r="M16" s="699">
        <v>2</v>
      </c>
      <c r="N16" s="699">
        <v>2</v>
      </c>
      <c r="O16" s="700" t="s">
        <v>567</v>
      </c>
      <c r="P16" s="753">
        <f t="shared" si="0"/>
        <v>13</v>
      </c>
    </row>
    <row r="17" spans="1:16" s="745" customFormat="1" ht="14.1" customHeight="1">
      <c r="A17" s="765"/>
      <c r="B17" s="766" t="s">
        <v>539</v>
      </c>
      <c r="C17" s="766"/>
      <c r="D17" s="699">
        <v>1</v>
      </c>
      <c r="E17" s="699" t="s">
        <v>567</v>
      </c>
      <c r="F17" s="699">
        <v>0</v>
      </c>
      <c r="G17" s="699">
        <v>0</v>
      </c>
      <c r="H17" s="699">
        <v>0</v>
      </c>
      <c r="I17" s="699">
        <v>0</v>
      </c>
      <c r="J17" s="699">
        <v>0</v>
      </c>
      <c r="K17" s="699">
        <v>0</v>
      </c>
      <c r="L17" s="699">
        <v>0</v>
      </c>
      <c r="M17" s="699" t="s">
        <v>567</v>
      </c>
      <c r="N17" s="699" t="s">
        <v>567</v>
      </c>
      <c r="O17" s="700">
        <v>0</v>
      </c>
      <c r="P17" s="753">
        <f t="shared" si="0"/>
        <v>1</v>
      </c>
    </row>
    <row r="18" spans="1:16" s="745" customFormat="1" ht="14.1" customHeight="1">
      <c r="A18" s="765"/>
      <c r="B18" s="766" t="s">
        <v>555</v>
      </c>
      <c r="C18" s="766"/>
      <c r="D18" s="699" t="s">
        <v>567</v>
      </c>
      <c r="E18" s="699">
        <v>0</v>
      </c>
      <c r="F18" s="699">
        <v>0</v>
      </c>
      <c r="G18" s="699">
        <v>1</v>
      </c>
      <c r="H18" s="699">
        <v>2</v>
      </c>
      <c r="I18" s="699">
        <v>0</v>
      </c>
      <c r="J18" s="699">
        <v>0</v>
      </c>
      <c r="K18" s="699">
        <v>1</v>
      </c>
      <c r="L18" s="699">
        <v>0</v>
      </c>
      <c r="M18" s="699">
        <v>0</v>
      </c>
      <c r="N18" s="699">
        <v>1</v>
      </c>
      <c r="O18" s="700" t="s">
        <v>567</v>
      </c>
      <c r="P18" s="753">
        <f t="shared" si="0"/>
        <v>5</v>
      </c>
    </row>
    <row r="19" spans="1:16" s="745" customFormat="1" ht="14.1" customHeight="1">
      <c r="A19" s="765"/>
      <c r="B19" s="766" t="s">
        <v>581</v>
      </c>
      <c r="C19" s="766"/>
      <c r="D19" s="699">
        <v>0</v>
      </c>
      <c r="E19" s="699">
        <v>0</v>
      </c>
      <c r="F19" s="699">
        <v>0</v>
      </c>
      <c r="G19" s="699">
        <v>0</v>
      </c>
      <c r="H19" s="699">
        <v>2</v>
      </c>
      <c r="I19" s="699">
        <v>0</v>
      </c>
      <c r="J19" s="699">
        <v>0</v>
      </c>
      <c r="K19" s="699">
        <v>1</v>
      </c>
      <c r="L19" s="699">
        <v>0</v>
      </c>
      <c r="M19" s="699">
        <v>1</v>
      </c>
      <c r="N19" s="699">
        <v>0</v>
      </c>
      <c r="O19" s="700">
        <v>0</v>
      </c>
      <c r="P19" s="753">
        <f t="shared" si="0"/>
        <v>4</v>
      </c>
    </row>
    <row r="20" spans="1:16" s="745" customFormat="1" ht="14.1" customHeight="1">
      <c r="A20" s="765"/>
      <c r="B20" s="766" t="s">
        <v>557</v>
      </c>
      <c r="C20" s="766"/>
      <c r="D20" s="699">
        <v>0</v>
      </c>
      <c r="E20" s="699">
        <v>0</v>
      </c>
      <c r="F20" s="699">
        <v>1</v>
      </c>
      <c r="G20" s="699">
        <v>1</v>
      </c>
      <c r="H20" s="699" t="s">
        <v>567</v>
      </c>
      <c r="I20" s="699">
        <v>0</v>
      </c>
      <c r="J20" s="699">
        <v>0</v>
      </c>
      <c r="K20" s="699">
        <v>0</v>
      </c>
      <c r="L20" s="699">
        <v>1</v>
      </c>
      <c r="M20" s="699">
        <v>1</v>
      </c>
      <c r="N20" s="699">
        <v>1</v>
      </c>
      <c r="O20" s="700">
        <v>0</v>
      </c>
      <c r="P20" s="753">
        <f t="shared" si="0"/>
        <v>5</v>
      </c>
    </row>
    <row r="21" spans="1:16" s="745" customFormat="1" ht="14.1" customHeight="1">
      <c r="A21" s="765"/>
      <c r="B21" s="766" t="s">
        <v>543</v>
      </c>
      <c r="C21" s="766"/>
      <c r="D21" s="699" t="s">
        <v>567</v>
      </c>
      <c r="E21" s="699">
        <v>1</v>
      </c>
      <c r="F21" s="699">
        <v>1</v>
      </c>
      <c r="G21" s="699">
        <v>0</v>
      </c>
      <c r="H21" s="699">
        <v>0</v>
      </c>
      <c r="I21" s="699">
        <v>0</v>
      </c>
      <c r="J21" s="699">
        <v>0</v>
      </c>
      <c r="K21" s="699">
        <v>0</v>
      </c>
      <c r="L21" s="699">
        <v>0</v>
      </c>
      <c r="M21" s="699">
        <v>0</v>
      </c>
      <c r="N21" s="699">
        <v>0</v>
      </c>
      <c r="O21" s="700">
        <v>1</v>
      </c>
      <c r="P21" s="753">
        <f t="shared" si="0"/>
        <v>3</v>
      </c>
    </row>
    <row r="22" spans="1:16" s="745" customFormat="1" ht="14.1" customHeight="1">
      <c r="A22" s="765"/>
      <c r="B22" s="766" t="s">
        <v>544</v>
      </c>
      <c r="C22" s="766"/>
      <c r="D22" s="699" t="s">
        <v>567</v>
      </c>
      <c r="E22" s="703">
        <v>2</v>
      </c>
      <c r="F22" s="703">
        <v>1</v>
      </c>
      <c r="G22" s="703">
        <v>0</v>
      </c>
      <c r="H22" s="699">
        <v>1</v>
      </c>
      <c r="I22" s="699">
        <v>1</v>
      </c>
      <c r="J22" s="699">
        <v>0</v>
      </c>
      <c r="K22" s="699">
        <v>1</v>
      </c>
      <c r="L22" s="703">
        <v>1</v>
      </c>
      <c r="M22" s="703">
        <v>1</v>
      </c>
      <c r="N22" s="703">
        <v>2</v>
      </c>
      <c r="O22" s="700">
        <v>0</v>
      </c>
      <c r="P22" s="753">
        <f t="shared" si="0"/>
        <v>10</v>
      </c>
    </row>
    <row r="23" spans="1:16" s="652" customFormat="1" ht="14.1" customHeight="1">
      <c r="A23" s="765"/>
      <c r="B23" s="767" t="s">
        <v>582</v>
      </c>
      <c r="C23" s="767"/>
      <c r="D23" s="703">
        <v>1</v>
      </c>
      <c r="E23" s="703">
        <v>3</v>
      </c>
      <c r="F23" s="703">
        <v>3</v>
      </c>
      <c r="G23" s="703">
        <v>4</v>
      </c>
      <c r="H23" s="699">
        <v>0</v>
      </c>
      <c r="I23" s="703">
        <v>3</v>
      </c>
      <c r="J23" s="703">
        <v>1</v>
      </c>
      <c r="K23" s="703">
        <v>1</v>
      </c>
      <c r="L23" s="699">
        <v>0</v>
      </c>
      <c r="M23" s="703">
        <v>2</v>
      </c>
      <c r="N23" s="703">
        <v>3</v>
      </c>
      <c r="O23" s="704">
        <v>2</v>
      </c>
      <c r="P23" s="753">
        <f t="shared" si="0"/>
        <v>23</v>
      </c>
    </row>
    <row r="24" spans="1:16" s="652" customFormat="1" ht="14.1" customHeight="1">
      <c r="A24" s="765"/>
      <c r="B24" s="767" t="s">
        <v>583</v>
      </c>
      <c r="C24" s="767"/>
      <c r="D24" s="703">
        <v>2</v>
      </c>
      <c r="E24" s="703">
        <v>6</v>
      </c>
      <c r="F24" s="703">
        <v>6</v>
      </c>
      <c r="G24" s="703">
        <v>2</v>
      </c>
      <c r="H24" s="703">
        <v>7</v>
      </c>
      <c r="I24" s="703">
        <v>3</v>
      </c>
      <c r="J24" s="703">
        <v>3</v>
      </c>
      <c r="K24" s="703">
        <v>1</v>
      </c>
      <c r="L24" s="703">
        <v>6</v>
      </c>
      <c r="M24" s="703">
        <v>3</v>
      </c>
      <c r="N24" s="703">
        <v>6</v>
      </c>
      <c r="O24" s="704">
        <v>2</v>
      </c>
      <c r="P24" s="753">
        <f t="shared" si="0"/>
        <v>47</v>
      </c>
    </row>
    <row r="25" spans="1:16" s="652" customFormat="1" ht="14.1" customHeight="1">
      <c r="A25" s="765"/>
      <c r="B25" s="767" t="s">
        <v>547</v>
      </c>
      <c r="C25" s="767"/>
      <c r="D25" s="703">
        <v>0</v>
      </c>
      <c r="E25" s="703">
        <v>1</v>
      </c>
      <c r="F25" s="703">
        <v>0</v>
      </c>
      <c r="G25" s="699" t="s">
        <v>567</v>
      </c>
      <c r="H25" s="699" t="s">
        <v>567</v>
      </c>
      <c r="I25" s="699">
        <v>1</v>
      </c>
      <c r="J25" s="703">
        <v>0</v>
      </c>
      <c r="K25" s="703">
        <v>0</v>
      </c>
      <c r="L25" s="699">
        <v>1</v>
      </c>
      <c r="M25" s="703">
        <v>0</v>
      </c>
      <c r="N25" s="699" t="s">
        <v>567</v>
      </c>
      <c r="O25" s="700" t="s">
        <v>567</v>
      </c>
      <c r="P25" s="753">
        <f>SUM(D25:O25)</f>
        <v>3</v>
      </c>
    </row>
    <row r="26" spans="1:16" s="652" customFormat="1" ht="14.1" customHeight="1">
      <c r="A26" s="765"/>
      <c r="B26" s="767" t="s">
        <v>548</v>
      </c>
      <c r="C26" s="767"/>
      <c r="D26" s="699" t="s">
        <v>567</v>
      </c>
      <c r="E26" s="703">
        <v>1</v>
      </c>
      <c r="F26" s="703">
        <v>0</v>
      </c>
      <c r="G26" s="699" t="s">
        <v>567</v>
      </c>
      <c r="H26" s="703">
        <v>0</v>
      </c>
      <c r="I26" s="703">
        <v>0</v>
      </c>
      <c r="J26" s="703">
        <v>0</v>
      </c>
      <c r="K26" s="703">
        <v>0</v>
      </c>
      <c r="L26" s="699" t="s">
        <v>567</v>
      </c>
      <c r="M26" s="699">
        <v>1</v>
      </c>
      <c r="N26" s="703">
        <v>0</v>
      </c>
      <c r="O26" s="704">
        <v>0</v>
      </c>
      <c r="P26" s="753">
        <f t="shared" si="0"/>
        <v>2</v>
      </c>
    </row>
    <row r="27" spans="1:16" s="652" customFormat="1" ht="14.1" customHeight="1">
      <c r="A27" s="765"/>
      <c r="B27" s="767" t="s">
        <v>136</v>
      </c>
      <c r="C27" s="767"/>
      <c r="D27" s="699" t="s">
        <v>567</v>
      </c>
      <c r="E27" s="699" t="s">
        <v>567</v>
      </c>
      <c r="F27" s="699" t="s">
        <v>567</v>
      </c>
      <c r="G27" s="699" t="s">
        <v>567</v>
      </c>
      <c r="H27" s="699" t="s">
        <v>567</v>
      </c>
      <c r="I27" s="699" t="s">
        <v>567</v>
      </c>
      <c r="J27" s="699" t="s">
        <v>567</v>
      </c>
      <c r="K27" s="699" t="s">
        <v>567</v>
      </c>
      <c r="L27" s="699" t="s">
        <v>567</v>
      </c>
      <c r="M27" s="699" t="s">
        <v>567</v>
      </c>
      <c r="N27" s="699" t="s">
        <v>567</v>
      </c>
      <c r="O27" s="768" t="s">
        <v>567</v>
      </c>
      <c r="P27" s="762">
        <f t="shared" si="0"/>
        <v>0</v>
      </c>
    </row>
    <row r="28" spans="1:16" s="652" customFormat="1" ht="15" customHeight="1">
      <c r="A28" s="769" t="s">
        <v>491</v>
      </c>
      <c r="B28" s="769"/>
      <c r="C28" s="769"/>
      <c r="D28" s="769"/>
      <c r="E28" s="769"/>
      <c r="F28" s="769"/>
      <c r="G28" s="769"/>
      <c r="H28" s="769"/>
      <c r="I28" s="769"/>
      <c r="J28" s="769"/>
      <c r="K28" s="769"/>
      <c r="L28" s="769"/>
      <c r="M28" s="769"/>
      <c r="N28" s="769"/>
      <c r="O28" s="769"/>
      <c r="P28" s="769"/>
    </row>
  </sheetData>
  <mergeCells count="32">
    <mergeCell ref="B25:C25"/>
    <mergeCell ref="B26:C26"/>
    <mergeCell ref="B27:C27"/>
    <mergeCell ref="A28:P28"/>
    <mergeCell ref="A16:A27"/>
    <mergeCell ref="B16:C16"/>
    <mergeCell ref="B17:C17"/>
    <mergeCell ref="B18:C18"/>
    <mergeCell ref="B19:C19"/>
    <mergeCell ref="B20:C20"/>
    <mergeCell ref="B21:C21"/>
    <mergeCell ref="B22:C22"/>
    <mergeCell ref="B23:C23"/>
    <mergeCell ref="B24:C24"/>
    <mergeCell ref="O2:O3"/>
    <mergeCell ref="P2:P3"/>
    <mergeCell ref="A4:C4"/>
    <mergeCell ref="A5:C5"/>
    <mergeCell ref="A9:A15"/>
    <mergeCell ref="B11:C11"/>
    <mergeCell ref="I2:I3"/>
    <mergeCell ref="J2:J3"/>
    <mergeCell ref="K2:K3"/>
    <mergeCell ref="L2:L3"/>
    <mergeCell ref="M2:M3"/>
    <mergeCell ref="N2:N3"/>
    <mergeCell ref="A2:C3"/>
    <mergeCell ref="D2:D3"/>
    <mergeCell ref="E2:E3"/>
    <mergeCell ref="F2:F3"/>
    <mergeCell ref="G2:G3"/>
    <mergeCell ref="H2:H3"/>
  </mergeCells>
  <phoneticPr fontId="19"/>
  <printOptions horizontalCentered="1"/>
  <pageMargins left="0.47244094488188981" right="0.47244094488188981" top="0.70866141732283472"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37B7-0B99-4CF4-BFFB-210E9EC253E6}">
  <dimension ref="A1:I118"/>
  <sheetViews>
    <sheetView showGridLines="0" workbookViewId="0"/>
  </sheetViews>
  <sheetFormatPr defaultColWidth="13.125" defaultRowHeight="17.25"/>
  <cols>
    <col min="1" max="1" width="5.5" style="773" customWidth="1"/>
    <col min="2" max="9" width="10.875" style="773" customWidth="1"/>
    <col min="10" max="16384" width="13.125" style="773"/>
  </cols>
  <sheetData>
    <row r="1" spans="1:9" ht="15" customHeight="1">
      <c r="A1" s="770" t="s">
        <v>584</v>
      </c>
      <c r="B1" s="771"/>
      <c r="C1" s="771"/>
      <c r="D1" s="771"/>
      <c r="E1" s="771"/>
      <c r="F1" s="771"/>
      <c r="G1" s="771"/>
      <c r="H1" s="771"/>
      <c r="I1" s="772"/>
    </row>
    <row r="2" spans="1:9" s="779" customFormat="1" ht="15" customHeight="1">
      <c r="A2" s="774" t="s">
        <v>585</v>
      </c>
      <c r="B2" s="775"/>
      <c r="C2" s="379" t="s">
        <v>586</v>
      </c>
      <c r="D2" s="776" t="s">
        <v>587</v>
      </c>
      <c r="E2" s="777" t="s">
        <v>588</v>
      </c>
      <c r="F2" s="777"/>
      <c r="G2" s="777"/>
      <c r="H2" s="777"/>
      <c r="I2" s="778"/>
    </row>
    <row r="3" spans="1:9" s="779" customFormat="1" ht="15" customHeight="1">
      <c r="A3" s="780"/>
      <c r="B3" s="781"/>
      <c r="C3" s="574"/>
      <c r="D3" s="776"/>
      <c r="E3" s="777" t="s">
        <v>589</v>
      </c>
      <c r="F3" s="777"/>
      <c r="G3" s="777"/>
      <c r="H3" s="777"/>
      <c r="I3" s="782" t="s">
        <v>590</v>
      </c>
    </row>
    <row r="4" spans="1:9" s="779" customFormat="1" ht="15" customHeight="1">
      <c r="A4" s="780"/>
      <c r="B4" s="781"/>
      <c r="C4" s="574"/>
      <c r="D4" s="776"/>
      <c r="E4" s="783" t="s">
        <v>591</v>
      </c>
      <c r="F4" s="777" t="s">
        <v>592</v>
      </c>
      <c r="G4" s="777"/>
      <c r="H4" s="777"/>
      <c r="I4" s="782"/>
    </row>
    <row r="5" spans="1:9" s="779" customFormat="1" ht="15" customHeight="1">
      <c r="A5" s="780"/>
      <c r="B5" s="781"/>
      <c r="C5" s="574"/>
      <c r="D5" s="776"/>
      <c r="E5" s="784"/>
      <c r="F5" s="785" t="s">
        <v>593</v>
      </c>
      <c r="G5" s="783" t="s">
        <v>594</v>
      </c>
      <c r="H5" s="783" t="s">
        <v>595</v>
      </c>
      <c r="I5" s="782"/>
    </row>
    <row r="6" spans="1:9" s="779" customFormat="1" ht="15" customHeight="1">
      <c r="A6" s="786"/>
      <c r="B6" s="787"/>
      <c r="C6" s="574"/>
      <c r="D6" s="776"/>
      <c r="E6" s="788"/>
      <c r="F6" s="789"/>
      <c r="G6" s="788"/>
      <c r="H6" s="788"/>
      <c r="I6" s="782"/>
    </row>
    <row r="7" spans="1:9" ht="15" customHeight="1">
      <c r="A7" s="790" t="s">
        <v>596</v>
      </c>
      <c r="B7" s="791" t="s">
        <v>597</v>
      </c>
      <c r="C7" s="792">
        <v>0</v>
      </c>
      <c r="D7" s="792">
        <v>0</v>
      </c>
      <c r="E7" s="792">
        <v>0</v>
      </c>
      <c r="F7" s="792">
        <v>0</v>
      </c>
      <c r="G7" s="792">
        <v>0</v>
      </c>
      <c r="H7" s="792">
        <v>0</v>
      </c>
      <c r="I7" s="793">
        <v>0</v>
      </c>
    </row>
    <row r="8" spans="1:9" ht="15" customHeight="1">
      <c r="A8" s="790"/>
      <c r="B8" s="791" t="s">
        <v>598</v>
      </c>
      <c r="C8" s="792">
        <v>0</v>
      </c>
      <c r="D8" s="792">
        <v>0</v>
      </c>
      <c r="E8" s="792">
        <v>0</v>
      </c>
      <c r="F8" s="792">
        <v>0</v>
      </c>
      <c r="G8" s="792">
        <v>0</v>
      </c>
      <c r="H8" s="792">
        <v>0</v>
      </c>
      <c r="I8" s="793">
        <v>0</v>
      </c>
    </row>
    <row r="9" spans="1:9" ht="15" customHeight="1">
      <c r="A9" s="790"/>
      <c r="B9" s="791" t="s">
        <v>599</v>
      </c>
      <c r="C9" s="792">
        <v>0</v>
      </c>
      <c r="D9" s="792">
        <v>0</v>
      </c>
      <c r="E9" s="792">
        <v>0</v>
      </c>
      <c r="F9" s="792">
        <v>0</v>
      </c>
      <c r="G9" s="792">
        <v>0</v>
      </c>
      <c r="H9" s="792">
        <v>0</v>
      </c>
      <c r="I9" s="793">
        <v>0</v>
      </c>
    </row>
    <row r="10" spans="1:9" ht="15" customHeight="1">
      <c r="A10" s="790"/>
      <c r="B10" s="791" t="s">
        <v>600</v>
      </c>
      <c r="C10" s="792">
        <v>0</v>
      </c>
      <c r="D10" s="792">
        <v>0</v>
      </c>
      <c r="E10" s="792">
        <v>0</v>
      </c>
      <c r="F10" s="792">
        <v>0</v>
      </c>
      <c r="G10" s="792">
        <v>0</v>
      </c>
      <c r="H10" s="792">
        <v>0</v>
      </c>
      <c r="I10" s="793">
        <v>0</v>
      </c>
    </row>
    <row r="11" spans="1:9" ht="15" customHeight="1">
      <c r="A11" s="790"/>
      <c r="B11" s="791" t="s">
        <v>601</v>
      </c>
      <c r="C11" s="792">
        <v>0</v>
      </c>
      <c r="D11" s="792">
        <v>0</v>
      </c>
      <c r="E11" s="792">
        <v>0</v>
      </c>
      <c r="F11" s="792">
        <v>0</v>
      </c>
      <c r="G11" s="792">
        <v>0</v>
      </c>
      <c r="H11" s="792">
        <v>0</v>
      </c>
      <c r="I11" s="793">
        <v>0</v>
      </c>
    </row>
    <row r="12" spans="1:9" ht="15" customHeight="1">
      <c r="A12" s="790"/>
      <c r="B12" s="791" t="s">
        <v>602</v>
      </c>
      <c r="C12" s="792">
        <v>1</v>
      </c>
      <c r="D12" s="792">
        <v>1</v>
      </c>
      <c r="E12" s="792">
        <v>0</v>
      </c>
      <c r="F12" s="792">
        <v>0</v>
      </c>
      <c r="G12" s="792">
        <v>0</v>
      </c>
      <c r="H12" s="792">
        <v>0</v>
      </c>
      <c r="I12" s="793">
        <v>0</v>
      </c>
    </row>
    <row r="13" spans="1:9" ht="15" customHeight="1" thickBot="1">
      <c r="A13" s="794"/>
      <c r="B13" s="795" t="s">
        <v>603</v>
      </c>
      <c r="C13" s="796">
        <v>0</v>
      </c>
      <c r="D13" s="796">
        <v>0</v>
      </c>
      <c r="E13" s="796">
        <v>0</v>
      </c>
      <c r="F13" s="796">
        <v>0</v>
      </c>
      <c r="G13" s="796">
        <v>0</v>
      </c>
      <c r="H13" s="796">
        <v>0</v>
      </c>
      <c r="I13" s="797">
        <v>0</v>
      </c>
    </row>
    <row r="14" spans="1:9" ht="15" customHeight="1" thickTop="1">
      <c r="A14" s="798" t="s">
        <v>269</v>
      </c>
      <c r="B14" s="799"/>
      <c r="C14" s="800">
        <f>SUM(C7:C13)</f>
        <v>1</v>
      </c>
      <c r="D14" s="800">
        <f>SUM(D7:D13)</f>
        <v>1</v>
      </c>
      <c r="E14" s="800">
        <f t="shared" ref="E14:I14" si="0">SUM(E7:E13)</f>
        <v>0</v>
      </c>
      <c r="F14" s="800">
        <f t="shared" si="0"/>
        <v>0</v>
      </c>
      <c r="G14" s="800">
        <f t="shared" si="0"/>
        <v>0</v>
      </c>
      <c r="H14" s="800">
        <f t="shared" si="0"/>
        <v>0</v>
      </c>
      <c r="I14" s="801">
        <f t="shared" si="0"/>
        <v>0</v>
      </c>
    </row>
    <row r="15" spans="1:9" ht="15" customHeight="1">
      <c r="A15" s="802" t="s">
        <v>491</v>
      </c>
      <c r="B15" s="802"/>
      <c r="C15" s="802"/>
      <c r="D15" s="802"/>
      <c r="E15" s="802"/>
      <c r="F15" s="802"/>
      <c r="G15" s="802"/>
      <c r="H15" s="802"/>
      <c r="I15" s="802"/>
    </row>
    <row r="16" spans="1:9" ht="24" customHeight="1">
      <c r="A16" s="803"/>
      <c r="B16" s="803"/>
      <c r="C16" s="779"/>
      <c r="D16" s="779"/>
      <c r="E16" s="779"/>
      <c r="F16" s="779"/>
      <c r="G16" s="779"/>
      <c r="H16" s="779"/>
      <c r="I16" s="779"/>
    </row>
    <row r="17" spans="1:9" ht="24" customHeight="1">
      <c r="A17" s="803"/>
      <c r="B17" s="803"/>
      <c r="C17" s="779"/>
      <c r="D17" s="779"/>
      <c r="E17" s="779"/>
      <c r="F17" s="779"/>
      <c r="G17" s="779"/>
      <c r="H17" s="779"/>
      <c r="I17" s="779"/>
    </row>
    <row r="18" spans="1:9" ht="24" customHeight="1">
      <c r="A18" s="803"/>
      <c r="B18" s="803"/>
      <c r="C18" s="779"/>
      <c r="D18" s="779"/>
      <c r="E18" s="779"/>
      <c r="F18" s="779"/>
      <c r="G18" s="779"/>
      <c r="H18" s="779"/>
      <c r="I18" s="779"/>
    </row>
    <row r="19" spans="1:9" ht="24" customHeight="1">
      <c r="A19" s="803"/>
      <c r="B19" s="803"/>
      <c r="C19" s="779"/>
      <c r="D19" s="779"/>
      <c r="E19" s="779"/>
      <c r="F19" s="779"/>
      <c r="G19" s="779"/>
      <c r="H19" s="779"/>
      <c r="I19" s="779"/>
    </row>
    <row r="20" spans="1:9" ht="24" customHeight="1">
      <c r="A20" s="803"/>
      <c r="B20" s="803"/>
      <c r="C20" s="779"/>
      <c r="D20" s="779"/>
      <c r="E20" s="779"/>
      <c r="F20" s="779"/>
      <c r="G20" s="779"/>
      <c r="H20" s="779"/>
      <c r="I20" s="779"/>
    </row>
    <row r="21" spans="1:9" ht="24" customHeight="1">
      <c r="A21" s="803"/>
      <c r="B21" s="803"/>
      <c r="C21" s="779"/>
      <c r="D21" s="779"/>
      <c r="E21" s="779"/>
      <c r="F21" s="779"/>
      <c r="G21" s="779"/>
      <c r="H21" s="779"/>
      <c r="I21" s="779"/>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mergeCells count="14">
    <mergeCell ref="H5:H6"/>
    <mergeCell ref="A7:A13"/>
    <mergeCell ref="A14:B14"/>
    <mergeCell ref="A15:I15"/>
    <mergeCell ref="A2:B6"/>
    <mergeCell ref="C2:C6"/>
    <mergeCell ref="D2:D6"/>
    <mergeCell ref="E2:I2"/>
    <mergeCell ref="E3:H3"/>
    <mergeCell ref="I3:I6"/>
    <mergeCell ref="E4:E6"/>
    <mergeCell ref="F4:H4"/>
    <mergeCell ref="F5:F6"/>
    <mergeCell ref="G5:G6"/>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4686-DE0D-409A-A3A9-208FC853FF64}">
  <dimension ref="A1:N12"/>
  <sheetViews>
    <sheetView showGridLines="0" workbookViewId="0"/>
  </sheetViews>
  <sheetFormatPr defaultColWidth="8.875" defaultRowHeight="13.5"/>
  <cols>
    <col min="1" max="1" width="6.375" style="74" customWidth="1"/>
    <col min="2" max="2" width="6.875" style="74" customWidth="1"/>
    <col min="3" max="6" width="6.375" style="74" customWidth="1"/>
    <col min="7" max="8" width="10" style="74" customWidth="1"/>
    <col min="9" max="11" width="6.375" style="74" customWidth="1"/>
    <col min="12" max="12" width="10" style="74" customWidth="1"/>
    <col min="13" max="13" width="5" style="74" customWidth="1"/>
    <col min="14" max="16384" width="8.875" style="74"/>
  </cols>
  <sheetData>
    <row r="1" spans="1:14" s="58" customFormat="1" ht="15" customHeight="1" thickBot="1">
      <c r="A1" s="57" t="s">
        <v>42</v>
      </c>
    </row>
    <row r="2" spans="1:14" s="62" customFormat="1" ht="21" customHeight="1">
      <c r="A2" s="76"/>
      <c r="B2" s="77" t="s">
        <v>43</v>
      </c>
      <c r="C2" s="77" t="s">
        <v>44</v>
      </c>
      <c r="D2" s="77" t="s">
        <v>45</v>
      </c>
      <c r="E2" s="78" t="s">
        <v>46</v>
      </c>
      <c r="F2" s="77" t="s">
        <v>47</v>
      </c>
      <c r="G2" s="78" t="s">
        <v>48</v>
      </c>
      <c r="H2" s="79" t="s">
        <v>49</v>
      </c>
      <c r="I2" s="79" t="s">
        <v>50</v>
      </c>
      <c r="J2" s="78" t="s">
        <v>51</v>
      </c>
      <c r="K2" s="78" t="s">
        <v>52</v>
      </c>
      <c r="L2" s="78" t="s">
        <v>53</v>
      </c>
      <c r="M2" s="80" t="s">
        <v>14</v>
      </c>
    </row>
    <row r="3" spans="1:14" s="62" customFormat="1" ht="21" customHeight="1" thickBot="1">
      <c r="A3" s="81"/>
      <c r="B3" s="82"/>
      <c r="C3" s="82"/>
      <c r="D3" s="82"/>
      <c r="E3" s="82"/>
      <c r="F3" s="82"/>
      <c r="G3" s="82"/>
      <c r="H3" s="83"/>
      <c r="I3" s="84"/>
      <c r="J3" s="82"/>
      <c r="K3" s="82"/>
      <c r="L3" s="85"/>
      <c r="M3" s="86"/>
    </row>
    <row r="4" spans="1:14" s="62" customFormat="1" ht="12" customHeight="1">
      <c r="A4" s="87" t="s">
        <v>5</v>
      </c>
      <c r="B4" s="88">
        <f t="shared" ref="B4:B11" si="0">SUM(C4:M4)</f>
        <v>2994</v>
      </c>
      <c r="C4" s="64">
        <f t="shared" ref="C4:M4" si="1">SUM(C5:C11)</f>
        <v>1286</v>
      </c>
      <c r="D4" s="64">
        <f t="shared" si="1"/>
        <v>573</v>
      </c>
      <c r="E4" s="64">
        <f t="shared" si="1"/>
        <v>147</v>
      </c>
      <c r="F4" s="64">
        <f t="shared" si="1"/>
        <v>66</v>
      </c>
      <c r="G4" s="64">
        <f t="shared" si="1"/>
        <v>135</v>
      </c>
      <c r="H4" s="64">
        <f t="shared" si="1"/>
        <v>45</v>
      </c>
      <c r="I4" s="64">
        <f t="shared" si="1"/>
        <v>46</v>
      </c>
      <c r="J4" s="64">
        <f t="shared" si="1"/>
        <v>1</v>
      </c>
      <c r="K4" s="64">
        <f t="shared" si="1"/>
        <v>23</v>
      </c>
      <c r="L4" s="64">
        <f t="shared" si="1"/>
        <v>33</v>
      </c>
      <c r="M4" s="88">
        <f t="shared" si="1"/>
        <v>639</v>
      </c>
    </row>
    <row r="5" spans="1:14" s="62" customFormat="1" ht="12" customHeight="1">
      <c r="A5" s="89" t="s">
        <v>6</v>
      </c>
      <c r="B5" s="67">
        <f t="shared" si="0"/>
        <v>343</v>
      </c>
      <c r="C5" s="90">
        <v>186</v>
      </c>
      <c r="D5" s="90">
        <v>50</v>
      </c>
      <c r="E5" s="90">
        <v>17</v>
      </c>
      <c r="F5" s="90">
        <v>7</v>
      </c>
      <c r="G5" s="90">
        <v>16</v>
      </c>
      <c r="H5" s="90">
        <v>4</v>
      </c>
      <c r="I5" s="90">
        <v>7</v>
      </c>
      <c r="J5" s="90"/>
      <c r="K5" s="90">
        <v>0</v>
      </c>
      <c r="L5" s="90">
        <v>3</v>
      </c>
      <c r="M5" s="91">
        <v>53</v>
      </c>
      <c r="N5" s="92"/>
    </row>
    <row r="6" spans="1:14" s="62" customFormat="1" ht="12" customHeight="1">
      <c r="A6" s="93" t="s">
        <v>7</v>
      </c>
      <c r="B6" s="94">
        <f t="shared" si="0"/>
        <v>516</v>
      </c>
      <c r="C6" s="95">
        <v>197</v>
      </c>
      <c r="D6" s="95">
        <v>84</v>
      </c>
      <c r="E6" s="95">
        <v>24</v>
      </c>
      <c r="F6" s="95">
        <v>15</v>
      </c>
      <c r="G6" s="95">
        <v>32</v>
      </c>
      <c r="H6" s="95">
        <v>10</v>
      </c>
      <c r="I6" s="95">
        <v>8</v>
      </c>
      <c r="J6" s="95">
        <v>0</v>
      </c>
      <c r="K6" s="95">
        <v>3</v>
      </c>
      <c r="L6" s="95">
        <v>19</v>
      </c>
      <c r="M6" s="96">
        <v>124</v>
      </c>
    </row>
    <row r="7" spans="1:14" s="62" customFormat="1" ht="12" customHeight="1">
      <c r="A7" s="93" t="s">
        <v>8</v>
      </c>
      <c r="B7" s="94">
        <f t="shared" si="0"/>
        <v>510</v>
      </c>
      <c r="C7" s="95">
        <v>171</v>
      </c>
      <c r="D7" s="95">
        <v>209</v>
      </c>
      <c r="E7" s="95">
        <v>20</v>
      </c>
      <c r="F7" s="95">
        <v>9</v>
      </c>
      <c r="G7" s="95">
        <v>10</v>
      </c>
      <c r="H7" s="95">
        <v>9</v>
      </c>
      <c r="I7" s="95">
        <v>8</v>
      </c>
      <c r="J7" s="95">
        <v>1</v>
      </c>
      <c r="K7" s="95">
        <v>3</v>
      </c>
      <c r="L7" s="95">
        <v>0</v>
      </c>
      <c r="M7" s="96">
        <v>70</v>
      </c>
    </row>
    <row r="8" spans="1:14" s="62" customFormat="1" ht="12" customHeight="1">
      <c r="A8" s="93" t="s">
        <v>9</v>
      </c>
      <c r="B8" s="94">
        <f t="shared" si="0"/>
        <v>160</v>
      </c>
      <c r="C8" s="95">
        <v>72</v>
      </c>
      <c r="D8" s="95">
        <v>23</v>
      </c>
      <c r="E8" s="95">
        <v>5</v>
      </c>
      <c r="F8" s="95">
        <v>5</v>
      </c>
      <c r="G8" s="95">
        <v>3</v>
      </c>
      <c r="H8" s="95">
        <v>0</v>
      </c>
      <c r="I8" s="95">
        <v>0</v>
      </c>
      <c r="J8" s="95">
        <v>0</v>
      </c>
      <c r="K8" s="95">
        <v>0</v>
      </c>
      <c r="L8" s="95">
        <v>1</v>
      </c>
      <c r="M8" s="96">
        <v>51</v>
      </c>
    </row>
    <row r="9" spans="1:14" s="62" customFormat="1" ht="12" customHeight="1">
      <c r="A9" s="93" t="s">
        <v>10</v>
      </c>
      <c r="B9" s="94">
        <f t="shared" si="0"/>
        <v>451</v>
      </c>
      <c r="C9" s="95">
        <v>303</v>
      </c>
      <c r="D9" s="95">
        <v>51</v>
      </c>
      <c r="E9" s="95">
        <v>16</v>
      </c>
      <c r="F9" s="95">
        <v>3</v>
      </c>
      <c r="G9" s="95">
        <v>20</v>
      </c>
      <c r="H9" s="95">
        <v>4</v>
      </c>
      <c r="I9" s="95">
        <v>5</v>
      </c>
      <c r="J9" s="95">
        <v>0</v>
      </c>
      <c r="K9" s="95">
        <v>2</v>
      </c>
      <c r="L9" s="95">
        <v>3</v>
      </c>
      <c r="M9" s="96">
        <v>44</v>
      </c>
    </row>
    <row r="10" spans="1:14" s="62" customFormat="1" ht="12" customHeight="1">
      <c r="A10" s="93" t="s">
        <v>11</v>
      </c>
      <c r="B10" s="94">
        <f t="shared" si="0"/>
        <v>429</v>
      </c>
      <c r="C10" s="95">
        <v>155</v>
      </c>
      <c r="D10" s="95">
        <v>101</v>
      </c>
      <c r="E10" s="95">
        <v>21</v>
      </c>
      <c r="F10" s="95">
        <v>19</v>
      </c>
      <c r="G10" s="95">
        <v>32</v>
      </c>
      <c r="H10" s="95">
        <v>13</v>
      </c>
      <c r="I10" s="95">
        <v>9</v>
      </c>
      <c r="J10" s="95">
        <v>0</v>
      </c>
      <c r="K10" s="95">
        <v>15</v>
      </c>
      <c r="L10" s="95">
        <v>5</v>
      </c>
      <c r="M10" s="96">
        <v>59</v>
      </c>
    </row>
    <row r="11" spans="1:14" s="62" customFormat="1" ht="12" thickBot="1">
      <c r="A11" s="97" t="s">
        <v>12</v>
      </c>
      <c r="B11" s="70">
        <f t="shared" si="0"/>
        <v>585</v>
      </c>
      <c r="C11" s="98">
        <v>202</v>
      </c>
      <c r="D11" s="98">
        <v>55</v>
      </c>
      <c r="E11" s="98">
        <v>44</v>
      </c>
      <c r="F11" s="98">
        <v>8</v>
      </c>
      <c r="G11" s="98">
        <v>22</v>
      </c>
      <c r="H11" s="98">
        <v>5</v>
      </c>
      <c r="I11" s="98">
        <v>9</v>
      </c>
      <c r="J11" s="98">
        <v>0</v>
      </c>
      <c r="K11" s="98">
        <v>0</v>
      </c>
      <c r="L11" s="98">
        <v>2</v>
      </c>
      <c r="M11" s="99">
        <v>238</v>
      </c>
    </row>
    <row r="12" spans="1:14" s="62" customFormat="1" ht="15" customHeight="1">
      <c r="A12" s="73" t="s">
        <v>32</v>
      </c>
    </row>
  </sheetData>
  <mergeCells count="13">
    <mergeCell ref="M2:M3"/>
    <mergeCell ref="G2:G3"/>
    <mergeCell ref="H2:H3"/>
    <mergeCell ref="I2:I3"/>
    <mergeCell ref="J2:J3"/>
    <mergeCell ref="K2:K3"/>
    <mergeCell ref="L2:L3"/>
    <mergeCell ref="A2:A3"/>
    <mergeCell ref="B2:B3"/>
    <mergeCell ref="C2:C3"/>
    <mergeCell ref="D2:D3"/>
    <mergeCell ref="E2:E3"/>
    <mergeCell ref="F2:F3"/>
  </mergeCells>
  <phoneticPr fontId="19"/>
  <printOptions horizontalCentered="1"/>
  <pageMargins left="0.47244094488188981" right="0.47244094488188981" top="0.70866141732283472" bottom="0" header="0"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C408-C6C5-4582-90D4-5B03045AF4B9}">
  <dimension ref="A1:J117"/>
  <sheetViews>
    <sheetView showGridLines="0" zoomScaleNormal="100" workbookViewId="0"/>
  </sheetViews>
  <sheetFormatPr defaultColWidth="13.125" defaultRowHeight="17.25"/>
  <cols>
    <col min="1" max="1" width="5.5" style="805" customWidth="1"/>
    <col min="2" max="2" width="10.875" style="805" customWidth="1"/>
    <col min="3" max="10" width="9.5" style="805" customWidth="1"/>
    <col min="11" max="11" width="13.125" style="805" customWidth="1"/>
    <col min="12" max="16384" width="13.125" style="805"/>
  </cols>
  <sheetData>
    <row r="1" spans="1:10" ht="15" customHeight="1">
      <c r="A1" s="804" t="s">
        <v>604</v>
      </c>
      <c r="J1" s="806"/>
    </row>
    <row r="2" spans="1:10" ht="15" customHeight="1">
      <c r="A2" s="807" t="s">
        <v>605</v>
      </c>
      <c r="B2" s="808"/>
      <c r="C2" s="809" t="s">
        <v>606</v>
      </c>
      <c r="D2" s="810" t="s">
        <v>607</v>
      </c>
      <c r="E2" s="811" t="s">
        <v>608</v>
      </c>
      <c r="F2" s="808" t="s">
        <v>609</v>
      </c>
      <c r="G2" s="808"/>
      <c r="H2" s="808"/>
      <c r="I2" s="808"/>
      <c r="J2" s="812"/>
    </row>
    <row r="3" spans="1:10" ht="15" customHeight="1">
      <c r="A3" s="807"/>
      <c r="B3" s="808"/>
      <c r="C3" s="813"/>
      <c r="D3" s="814"/>
      <c r="E3" s="811"/>
      <c r="F3" s="808" t="s">
        <v>610</v>
      </c>
      <c r="G3" s="808"/>
      <c r="H3" s="808"/>
      <c r="I3" s="808"/>
      <c r="J3" s="815" t="s">
        <v>611</v>
      </c>
    </row>
    <row r="4" spans="1:10" ht="15" customHeight="1">
      <c r="A4" s="807"/>
      <c r="B4" s="808"/>
      <c r="C4" s="813"/>
      <c r="D4" s="814"/>
      <c r="E4" s="811"/>
      <c r="F4" s="808" t="s">
        <v>591</v>
      </c>
      <c r="G4" s="808" t="s">
        <v>612</v>
      </c>
      <c r="H4" s="808"/>
      <c r="I4" s="808"/>
      <c r="J4" s="812"/>
    </row>
    <row r="5" spans="1:10" ht="15" customHeight="1">
      <c r="A5" s="807"/>
      <c r="B5" s="808"/>
      <c r="C5" s="813"/>
      <c r="D5" s="814"/>
      <c r="E5" s="811"/>
      <c r="F5" s="808"/>
      <c r="G5" s="811" t="s">
        <v>613</v>
      </c>
      <c r="H5" s="808" t="s">
        <v>614</v>
      </c>
      <c r="I5" s="808" t="s">
        <v>595</v>
      </c>
      <c r="J5" s="812"/>
    </row>
    <row r="6" spans="1:10" ht="15" customHeight="1">
      <c r="A6" s="807"/>
      <c r="B6" s="808"/>
      <c r="C6" s="813"/>
      <c r="D6" s="816"/>
      <c r="E6" s="811"/>
      <c r="F6" s="808"/>
      <c r="G6" s="811"/>
      <c r="H6" s="808"/>
      <c r="I6" s="808"/>
      <c r="J6" s="812"/>
    </row>
    <row r="7" spans="1:10" ht="15" customHeight="1">
      <c r="A7" s="817" t="s">
        <v>596</v>
      </c>
      <c r="B7" s="818" t="s">
        <v>597</v>
      </c>
      <c r="C7" s="819">
        <v>74</v>
      </c>
      <c r="D7" s="819">
        <v>2</v>
      </c>
      <c r="E7" s="819">
        <v>21</v>
      </c>
      <c r="F7" s="819">
        <v>43</v>
      </c>
      <c r="G7" s="819">
        <v>2</v>
      </c>
      <c r="H7" s="819">
        <v>1</v>
      </c>
      <c r="I7" s="819">
        <v>5</v>
      </c>
      <c r="J7" s="820">
        <v>0</v>
      </c>
    </row>
    <row r="8" spans="1:10" ht="15" customHeight="1">
      <c r="A8" s="817"/>
      <c r="B8" s="818" t="s">
        <v>598</v>
      </c>
      <c r="C8" s="819">
        <v>33</v>
      </c>
      <c r="D8" s="819">
        <v>3</v>
      </c>
      <c r="E8" s="819">
        <v>11</v>
      </c>
      <c r="F8" s="819">
        <v>17</v>
      </c>
      <c r="G8" s="819">
        <v>0</v>
      </c>
      <c r="H8" s="819">
        <v>0</v>
      </c>
      <c r="I8" s="819">
        <v>2</v>
      </c>
      <c r="J8" s="820">
        <v>0</v>
      </c>
    </row>
    <row r="9" spans="1:10" ht="15" customHeight="1">
      <c r="A9" s="817"/>
      <c r="B9" s="818" t="s">
        <v>599</v>
      </c>
      <c r="C9" s="819">
        <v>37</v>
      </c>
      <c r="D9" s="819">
        <v>1</v>
      </c>
      <c r="E9" s="819">
        <v>15</v>
      </c>
      <c r="F9" s="819">
        <v>19</v>
      </c>
      <c r="G9" s="819">
        <v>1</v>
      </c>
      <c r="H9" s="819">
        <v>0</v>
      </c>
      <c r="I9" s="819">
        <v>0</v>
      </c>
      <c r="J9" s="820">
        <v>1</v>
      </c>
    </row>
    <row r="10" spans="1:10" ht="15" customHeight="1">
      <c r="A10" s="817"/>
      <c r="B10" s="818" t="s">
        <v>600</v>
      </c>
      <c r="C10" s="819">
        <v>52</v>
      </c>
      <c r="D10" s="819">
        <v>0</v>
      </c>
      <c r="E10" s="819">
        <v>28</v>
      </c>
      <c r="F10" s="819">
        <v>20</v>
      </c>
      <c r="G10" s="819">
        <v>1</v>
      </c>
      <c r="H10" s="819">
        <v>0</v>
      </c>
      <c r="I10" s="819">
        <v>2</v>
      </c>
      <c r="J10" s="820">
        <v>1</v>
      </c>
    </row>
    <row r="11" spans="1:10" ht="15" customHeight="1">
      <c r="A11" s="817"/>
      <c r="B11" s="818" t="s">
        <v>601</v>
      </c>
      <c r="C11" s="819">
        <v>29</v>
      </c>
      <c r="D11" s="819">
        <v>0</v>
      </c>
      <c r="E11" s="819">
        <v>11</v>
      </c>
      <c r="F11" s="819">
        <v>14</v>
      </c>
      <c r="G11" s="819">
        <v>2</v>
      </c>
      <c r="H11" s="819">
        <v>1</v>
      </c>
      <c r="I11" s="819">
        <v>0</v>
      </c>
      <c r="J11" s="820">
        <v>1</v>
      </c>
    </row>
    <row r="12" spans="1:10" ht="15" customHeight="1">
      <c r="A12" s="817"/>
      <c r="B12" s="818" t="s">
        <v>602</v>
      </c>
      <c r="C12" s="819">
        <v>32</v>
      </c>
      <c r="D12" s="819">
        <v>0</v>
      </c>
      <c r="E12" s="819">
        <v>14</v>
      </c>
      <c r="F12" s="819">
        <v>14</v>
      </c>
      <c r="G12" s="819">
        <v>1</v>
      </c>
      <c r="H12" s="819">
        <v>0</v>
      </c>
      <c r="I12" s="819">
        <v>3</v>
      </c>
      <c r="J12" s="820">
        <v>0</v>
      </c>
    </row>
    <row r="13" spans="1:10" ht="15" customHeight="1" thickBot="1">
      <c r="A13" s="821"/>
      <c r="B13" s="822" t="s">
        <v>603</v>
      </c>
      <c r="C13" s="823">
        <v>20</v>
      </c>
      <c r="D13" s="823">
        <v>0</v>
      </c>
      <c r="E13" s="823">
        <v>5</v>
      </c>
      <c r="F13" s="823">
        <v>14</v>
      </c>
      <c r="G13" s="823">
        <v>0</v>
      </c>
      <c r="H13" s="823">
        <v>0</v>
      </c>
      <c r="I13" s="823">
        <v>1</v>
      </c>
      <c r="J13" s="824">
        <v>0</v>
      </c>
    </row>
    <row r="14" spans="1:10" ht="15" customHeight="1" thickTop="1">
      <c r="A14" s="825" t="s">
        <v>615</v>
      </c>
      <c r="B14" s="826"/>
      <c r="C14" s="827">
        <f>SUM(C7:C13)</f>
        <v>277</v>
      </c>
      <c r="D14" s="827">
        <f t="shared" ref="D14:J14" si="0">SUM(D7:D13)</f>
        <v>6</v>
      </c>
      <c r="E14" s="827">
        <f t="shared" si="0"/>
        <v>105</v>
      </c>
      <c r="F14" s="827">
        <f t="shared" si="0"/>
        <v>141</v>
      </c>
      <c r="G14" s="827">
        <f>SUM(G7:G13)</f>
        <v>7</v>
      </c>
      <c r="H14" s="827">
        <f t="shared" si="0"/>
        <v>2</v>
      </c>
      <c r="I14" s="827">
        <f t="shared" si="0"/>
        <v>13</v>
      </c>
      <c r="J14" s="828">
        <f t="shared" si="0"/>
        <v>3</v>
      </c>
    </row>
    <row r="15" spans="1:10" ht="15" customHeight="1">
      <c r="A15" s="829" t="s">
        <v>616</v>
      </c>
      <c r="B15" s="830"/>
      <c r="C15" s="830"/>
      <c r="D15" s="830"/>
      <c r="E15" s="830"/>
      <c r="F15" s="830"/>
      <c r="G15" s="830"/>
      <c r="H15" s="830"/>
      <c r="I15" s="830"/>
      <c r="J15" s="830"/>
    </row>
    <row r="16" spans="1:10" ht="15" customHeight="1">
      <c r="A16" s="831" t="s">
        <v>491</v>
      </c>
      <c r="B16" s="830"/>
      <c r="C16" s="832"/>
      <c r="D16" s="832"/>
      <c r="E16" s="832"/>
      <c r="F16" s="832"/>
      <c r="G16" s="832"/>
      <c r="H16" s="832"/>
      <c r="I16" s="832"/>
      <c r="J16" s="832"/>
    </row>
    <row r="17" spans="3:9" ht="15" customHeight="1"/>
    <row r="18" spans="3:9" ht="15" customHeight="1">
      <c r="C18" s="833"/>
      <c r="D18" s="833"/>
      <c r="E18" s="834"/>
      <c r="F18" s="834"/>
      <c r="G18" s="834"/>
      <c r="H18" s="834"/>
      <c r="I18" s="834"/>
    </row>
    <row r="19" spans="3:9" ht="15" customHeight="1"/>
    <row r="20" spans="3:9" ht="15" customHeight="1"/>
    <row r="21" spans="3:9" ht="15" customHeight="1"/>
    <row r="22" spans="3:9" ht="15" customHeight="1"/>
    <row r="23" spans="3:9" ht="15" customHeight="1"/>
    <row r="24" spans="3:9" ht="15" customHeight="1"/>
    <row r="25" spans="3:9" ht="15" customHeight="1"/>
    <row r="26" spans="3:9" ht="15" customHeight="1"/>
    <row r="27" spans="3:9" ht="15" customHeight="1"/>
    <row r="28" spans="3:9" ht="15" customHeight="1"/>
    <row r="29" spans="3:9" ht="15" customHeight="1"/>
    <row r="30" spans="3:9" ht="15" customHeight="1"/>
    <row r="31" spans="3:9" ht="15" customHeight="1"/>
    <row r="32" spans="3: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sheetData>
  <mergeCells count="14">
    <mergeCell ref="H5:H6"/>
    <mergeCell ref="I5:I6"/>
    <mergeCell ref="A7:A13"/>
    <mergeCell ref="A14:B14"/>
    <mergeCell ref="A2:B6"/>
    <mergeCell ref="C2:C6"/>
    <mergeCell ref="D2:D6"/>
    <mergeCell ref="E2:E6"/>
    <mergeCell ref="F2:J2"/>
    <mergeCell ref="F3:I3"/>
    <mergeCell ref="J3:J6"/>
    <mergeCell ref="F4:F6"/>
    <mergeCell ref="G4:I4"/>
    <mergeCell ref="G5:G6"/>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7230-FFEA-40DC-BA79-C2B7059652C7}">
  <dimension ref="A1:I119"/>
  <sheetViews>
    <sheetView showGridLines="0" workbookViewId="0"/>
  </sheetViews>
  <sheetFormatPr defaultColWidth="13.125" defaultRowHeight="17.25"/>
  <cols>
    <col min="1" max="1" width="5.5" style="837" customWidth="1"/>
    <col min="2" max="9" width="10.875" style="837" customWidth="1"/>
    <col min="10" max="16384" width="13.125" style="837"/>
  </cols>
  <sheetData>
    <row r="1" spans="1:9" ht="15" customHeight="1">
      <c r="A1" s="568" t="s">
        <v>617</v>
      </c>
      <c r="B1" s="835"/>
      <c r="C1" s="835"/>
      <c r="D1" s="835"/>
      <c r="E1" s="835"/>
      <c r="F1" s="835"/>
      <c r="G1" s="835"/>
      <c r="H1" s="835"/>
      <c r="I1" s="836"/>
    </row>
    <row r="2" spans="1:9" ht="15" customHeight="1">
      <c r="A2" s="838" t="s">
        <v>618</v>
      </c>
      <c r="B2" s="839"/>
      <c r="C2" s="379" t="s">
        <v>606</v>
      </c>
      <c r="D2" s="840" t="s">
        <v>608</v>
      </c>
      <c r="E2" s="839" t="s">
        <v>609</v>
      </c>
      <c r="F2" s="839"/>
      <c r="G2" s="839"/>
      <c r="H2" s="839"/>
      <c r="I2" s="841"/>
    </row>
    <row r="3" spans="1:9" ht="15" customHeight="1">
      <c r="A3" s="838"/>
      <c r="B3" s="839"/>
      <c r="C3" s="574"/>
      <c r="D3" s="840"/>
      <c r="E3" s="839" t="s">
        <v>610</v>
      </c>
      <c r="F3" s="839"/>
      <c r="G3" s="839"/>
      <c r="H3" s="839"/>
      <c r="I3" s="842" t="s">
        <v>611</v>
      </c>
    </row>
    <row r="4" spans="1:9" ht="15" customHeight="1">
      <c r="A4" s="838"/>
      <c r="B4" s="839"/>
      <c r="C4" s="574"/>
      <c r="D4" s="840"/>
      <c r="E4" s="839" t="s">
        <v>591</v>
      </c>
      <c r="F4" s="839" t="s">
        <v>612</v>
      </c>
      <c r="G4" s="839"/>
      <c r="H4" s="839"/>
      <c r="I4" s="841"/>
    </row>
    <row r="5" spans="1:9" ht="15" customHeight="1">
      <c r="A5" s="838"/>
      <c r="B5" s="839"/>
      <c r="C5" s="574"/>
      <c r="D5" s="840"/>
      <c r="E5" s="839"/>
      <c r="F5" s="839" t="s">
        <v>593</v>
      </c>
      <c r="G5" s="839" t="s">
        <v>614</v>
      </c>
      <c r="H5" s="839" t="s">
        <v>595</v>
      </c>
      <c r="I5" s="841"/>
    </row>
    <row r="6" spans="1:9" ht="15" customHeight="1">
      <c r="A6" s="838"/>
      <c r="B6" s="839"/>
      <c r="C6" s="574"/>
      <c r="D6" s="840"/>
      <c r="E6" s="839"/>
      <c r="F6" s="839"/>
      <c r="G6" s="839"/>
      <c r="H6" s="839"/>
      <c r="I6" s="841"/>
    </row>
    <row r="7" spans="1:9" ht="15" customHeight="1">
      <c r="A7" s="843" t="s">
        <v>596</v>
      </c>
      <c r="B7" s="844" t="s">
        <v>597</v>
      </c>
      <c r="C7" s="845">
        <v>7</v>
      </c>
      <c r="D7" s="845">
        <v>3</v>
      </c>
      <c r="E7" s="845">
        <v>4</v>
      </c>
      <c r="F7" s="845">
        <v>0</v>
      </c>
      <c r="G7" s="845">
        <v>0</v>
      </c>
      <c r="H7" s="845">
        <v>0</v>
      </c>
      <c r="I7" s="846">
        <v>0</v>
      </c>
    </row>
    <row r="8" spans="1:9" ht="15" customHeight="1">
      <c r="A8" s="843"/>
      <c r="B8" s="844" t="s">
        <v>598</v>
      </c>
      <c r="C8" s="845">
        <v>4</v>
      </c>
      <c r="D8" s="845">
        <v>1</v>
      </c>
      <c r="E8" s="845">
        <v>3</v>
      </c>
      <c r="F8" s="845">
        <v>0</v>
      </c>
      <c r="G8" s="845">
        <v>0</v>
      </c>
      <c r="H8" s="845">
        <v>0</v>
      </c>
      <c r="I8" s="846">
        <v>0</v>
      </c>
    </row>
    <row r="9" spans="1:9" ht="15" customHeight="1">
      <c r="A9" s="843"/>
      <c r="B9" s="844" t="s">
        <v>599</v>
      </c>
      <c r="C9" s="845">
        <v>0</v>
      </c>
      <c r="D9" s="845">
        <v>0</v>
      </c>
      <c r="E9" s="845">
        <v>0</v>
      </c>
      <c r="F9" s="845">
        <v>0</v>
      </c>
      <c r="G9" s="845">
        <v>0</v>
      </c>
      <c r="H9" s="845">
        <v>0</v>
      </c>
      <c r="I9" s="846">
        <v>0</v>
      </c>
    </row>
    <row r="10" spans="1:9" ht="15" customHeight="1">
      <c r="A10" s="843"/>
      <c r="B10" s="844" t="s">
        <v>600</v>
      </c>
      <c r="C10" s="845">
        <v>1</v>
      </c>
      <c r="D10" s="845">
        <v>0</v>
      </c>
      <c r="E10" s="845">
        <v>1</v>
      </c>
      <c r="F10" s="845">
        <v>0</v>
      </c>
      <c r="G10" s="845">
        <v>0</v>
      </c>
      <c r="H10" s="845">
        <v>0</v>
      </c>
      <c r="I10" s="846">
        <v>0</v>
      </c>
    </row>
    <row r="11" spans="1:9" ht="15" customHeight="1">
      <c r="A11" s="843"/>
      <c r="B11" s="844" t="s">
        <v>601</v>
      </c>
      <c r="C11" s="845">
        <v>2</v>
      </c>
      <c r="D11" s="845">
        <v>1</v>
      </c>
      <c r="E11" s="845">
        <v>1</v>
      </c>
      <c r="F11" s="845">
        <v>0</v>
      </c>
      <c r="G11" s="845">
        <v>0</v>
      </c>
      <c r="H11" s="845">
        <v>0</v>
      </c>
      <c r="I11" s="846">
        <v>0</v>
      </c>
    </row>
    <row r="12" spans="1:9" ht="15" customHeight="1">
      <c r="A12" s="843"/>
      <c r="B12" s="844" t="s">
        <v>602</v>
      </c>
      <c r="C12" s="845">
        <v>4</v>
      </c>
      <c r="D12" s="845">
        <v>1</v>
      </c>
      <c r="E12" s="845">
        <v>3</v>
      </c>
      <c r="F12" s="845">
        <v>0</v>
      </c>
      <c r="G12" s="845">
        <v>0</v>
      </c>
      <c r="H12" s="845">
        <v>0</v>
      </c>
      <c r="I12" s="846">
        <v>0</v>
      </c>
    </row>
    <row r="13" spans="1:9" ht="15" customHeight="1">
      <c r="A13" s="843"/>
      <c r="B13" s="844" t="s">
        <v>619</v>
      </c>
      <c r="C13" s="845">
        <v>2</v>
      </c>
      <c r="D13" s="845">
        <v>1</v>
      </c>
      <c r="E13" s="845">
        <v>0</v>
      </c>
      <c r="F13" s="845">
        <v>1</v>
      </c>
      <c r="G13" s="845">
        <v>0</v>
      </c>
      <c r="H13" s="845">
        <v>0</v>
      </c>
      <c r="I13" s="846">
        <v>0</v>
      </c>
    </row>
    <row r="14" spans="1:9" ht="15" customHeight="1" thickBot="1">
      <c r="A14" s="847"/>
      <c r="B14" s="848" t="s">
        <v>620</v>
      </c>
      <c r="C14" s="849">
        <v>0</v>
      </c>
      <c r="D14" s="849">
        <v>0</v>
      </c>
      <c r="E14" s="849">
        <v>0</v>
      </c>
      <c r="F14" s="849">
        <v>0</v>
      </c>
      <c r="G14" s="849">
        <v>0</v>
      </c>
      <c r="H14" s="849">
        <v>0</v>
      </c>
      <c r="I14" s="850">
        <v>0</v>
      </c>
    </row>
    <row r="15" spans="1:9" ht="15" customHeight="1" thickTop="1">
      <c r="A15" s="851" t="s">
        <v>615</v>
      </c>
      <c r="B15" s="852"/>
      <c r="C15" s="853">
        <f>SUM(C7:C14)</f>
        <v>20</v>
      </c>
      <c r="D15" s="853">
        <f t="shared" ref="D15:I15" si="0">SUM(D7:D14)</f>
        <v>7</v>
      </c>
      <c r="E15" s="853">
        <f t="shared" si="0"/>
        <v>12</v>
      </c>
      <c r="F15" s="853">
        <f t="shared" si="0"/>
        <v>1</v>
      </c>
      <c r="G15" s="853">
        <f t="shared" si="0"/>
        <v>0</v>
      </c>
      <c r="H15" s="853">
        <f t="shared" si="0"/>
        <v>0</v>
      </c>
      <c r="I15" s="854">
        <f t="shared" si="0"/>
        <v>0</v>
      </c>
    </row>
    <row r="16" spans="1:9" ht="14.1" customHeight="1">
      <c r="A16" s="855" t="s">
        <v>616</v>
      </c>
      <c r="B16" s="856"/>
      <c r="C16" s="856"/>
      <c r="D16" s="856"/>
      <c r="E16" s="856"/>
      <c r="F16" s="856"/>
      <c r="G16" s="856"/>
      <c r="H16" s="856"/>
      <c r="I16" s="856"/>
    </row>
    <row r="17" spans="1:9" ht="15" customHeight="1">
      <c r="A17" s="856" t="s">
        <v>491</v>
      </c>
      <c r="B17" s="856"/>
      <c r="C17" s="856"/>
      <c r="D17" s="856"/>
      <c r="E17" s="856"/>
      <c r="F17" s="856"/>
      <c r="G17" s="856"/>
      <c r="H17" s="856"/>
      <c r="I17" s="856"/>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13">
    <mergeCell ref="H5:H6"/>
    <mergeCell ref="A7:A14"/>
    <mergeCell ref="A15:B15"/>
    <mergeCell ref="A2:B6"/>
    <mergeCell ref="C2:C6"/>
    <mergeCell ref="D2:D6"/>
    <mergeCell ref="E2:I2"/>
    <mergeCell ref="E3:H3"/>
    <mergeCell ref="I3:I6"/>
    <mergeCell ref="E4:E6"/>
    <mergeCell ref="F4:H4"/>
    <mergeCell ref="F5:F6"/>
    <mergeCell ref="G5:G6"/>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0AE8-EC33-4FFF-B628-DD35A0E01D0B}">
  <dimension ref="A1:H120"/>
  <sheetViews>
    <sheetView showGridLines="0" workbookViewId="0"/>
  </sheetViews>
  <sheetFormatPr defaultColWidth="13.375" defaultRowHeight="17.25"/>
  <cols>
    <col min="1" max="1" width="16.375" style="709" customWidth="1"/>
    <col min="2" max="8" width="10.875" style="709" customWidth="1"/>
    <col min="9" max="16384" width="13.375" style="709"/>
  </cols>
  <sheetData>
    <row r="1" spans="1:8" ht="15" customHeight="1">
      <c r="A1" s="568" t="s">
        <v>621</v>
      </c>
      <c r="B1" s="857"/>
      <c r="C1" s="857"/>
      <c r="D1" s="857"/>
      <c r="E1" s="857"/>
      <c r="F1" s="857"/>
      <c r="G1" s="857"/>
      <c r="H1" s="687"/>
    </row>
    <row r="2" spans="1:8" ht="15" customHeight="1">
      <c r="A2" s="573" t="s">
        <v>622</v>
      </c>
      <c r="B2" s="574" t="s">
        <v>623</v>
      </c>
      <c r="C2" s="379" t="s">
        <v>624</v>
      </c>
      <c r="D2" s="841" t="s">
        <v>609</v>
      </c>
      <c r="E2" s="858"/>
      <c r="F2" s="858"/>
      <c r="G2" s="858"/>
      <c r="H2" s="858"/>
    </row>
    <row r="3" spans="1:8" ht="15" customHeight="1">
      <c r="A3" s="573"/>
      <c r="B3" s="574"/>
      <c r="C3" s="379"/>
      <c r="D3" s="841" t="s">
        <v>610</v>
      </c>
      <c r="E3" s="858"/>
      <c r="F3" s="858"/>
      <c r="G3" s="838"/>
      <c r="H3" s="859" t="s">
        <v>611</v>
      </c>
    </row>
    <row r="4" spans="1:8" ht="15" customHeight="1">
      <c r="A4" s="573"/>
      <c r="B4" s="574"/>
      <c r="C4" s="379"/>
      <c r="D4" s="860" t="s">
        <v>591</v>
      </c>
      <c r="E4" s="841" t="s">
        <v>612</v>
      </c>
      <c r="F4" s="858"/>
      <c r="G4" s="838"/>
      <c r="H4" s="861"/>
    </row>
    <row r="5" spans="1:8" ht="15" customHeight="1">
      <c r="A5" s="573"/>
      <c r="B5" s="574"/>
      <c r="C5" s="379"/>
      <c r="D5" s="862"/>
      <c r="E5" s="860" t="s">
        <v>593</v>
      </c>
      <c r="F5" s="860" t="s">
        <v>614</v>
      </c>
      <c r="G5" s="860" t="s">
        <v>595</v>
      </c>
      <c r="H5" s="861"/>
    </row>
    <row r="6" spans="1:8" ht="15" customHeight="1">
      <c r="A6" s="573"/>
      <c r="B6" s="574"/>
      <c r="C6" s="379"/>
      <c r="D6" s="863"/>
      <c r="E6" s="863"/>
      <c r="F6" s="863"/>
      <c r="G6" s="863"/>
      <c r="H6" s="864"/>
    </row>
    <row r="7" spans="1:8" ht="15" customHeight="1">
      <c r="A7" s="697" t="s">
        <v>625</v>
      </c>
      <c r="B7" s="865">
        <v>0</v>
      </c>
      <c r="C7" s="865">
        <v>0</v>
      </c>
      <c r="D7" s="865">
        <v>0</v>
      </c>
      <c r="E7" s="865">
        <v>0</v>
      </c>
      <c r="F7" s="865">
        <v>0</v>
      </c>
      <c r="G7" s="865">
        <v>0</v>
      </c>
      <c r="H7" s="866">
        <v>0</v>
      </c>
    </row>
    <row r="8" spans="1:8" ht="15" customHeight="1">
      <c r="A8" s="697" t="s">
        <v>626</v>
      </c>
      <c r="B8" s="865">
        <v>14</v>
      </c>
      <c r="C8" s="865">
        <v>5</v>
      </c>
      <c r="D8" s="865">
        <v>8</v>
      </c>
      <c r="E8" s="865">
        <v>1</v>
      </c>
      <c r="F8" s="865">
        <v>0</v>
      </c>
      <c r="G8" s="865">
        <v>0</v>
      </c>
      <c r="H8" s="866">
        <v>0</v>
      </c>
    </row>
    <row r="9" spans="1:8" ht="15" customHeight="1">
      <c r="A9" s="697" t="s">
        <v>627</v>
      </c>
      <c r="B9" s="865">
        <v>0</v>
      </c>
      <c r="C9" s="865">
        <v>0</v>
      </c>
      <c r="D9" s="865">
        <v>0</v>
      </c>
      <c r="E9" s="865">
        <v>0</v>
      </c>
      <c r="F9" s="865">
        <v>0</v>
      </c>
      <c r="G9" s="865">
        <v>0</v>
      </c>
      <c r="H9" s="866">
        <v>0</v>
      </c>
    </row>
    <row r="10" spans="1:8" ht="15" customHeight="1">
      <c r="A10" s="697" t="s">
        <v>628</v>
      </c>
      <c r="B10" s="865">
        <v>0</v>
      </c>
      <c r="C10" s="865">
        <v>0</v>
      </c>
      <c r="D10" s="865">
        <v>0</v>
      </c>
      <c r="E10" s="865">
        <v>0</v>
      </c>
      <c r="F10" s="865">
        <v>0</v>
      </c>
      <c r="G10" s="865">
        <v>0</v>
      </c>
      <c r="H10" s="866">
        <v>0</v>
      </c>
    </row>
    <row r="11" spans="1:8" ht="15" customHeight="1">
      <c r="A11" s="697" t="s">
        <v>629</v>
      </c>
      <c r="B11" s="865">
        <v>0</v>
      </c>
      <c r="C11" s="865">
        <v>0</v>
      </c>
      <c r="D11" s="865">
        <v>0</v>
      </c>
      <c r="E11" s="865">
        <v>0</v>
      </c>
      <c r="F11" s="865">
        <v>0</v>
      </c>
      <c r="G11" s="865">
        <v>0</v>
      </c>
      <c r="H11" s="866">
        <v>0</v>
      </c>
    </row>
    <row r="12" spans="1:8" ht="15" customHeight="1">
      <c r="A12" s="697" t="s">
        <v>630</v>
      </c>
      <c r="B12" s="865">
        <v>0</v>
      </c>
      <c r="C12" s="865">
        <v>0</v>
      </c>
      <c r="D12" s="865">
        <v>0</v>
      </c>
      <c r="E12" s="865">
        <v>0</v>
      </c>
      <c r="F12" s="865">
        <v>0</v>
      </c>
      <c r="G12" s="865">
        <v>0</v>
      </c>
      <c r="H12" s="866">
        <v>0</v>
      </c>
    </row>
    <row r="13" spans="1:8" ht="15" customHeight="1">
      <c r="A13" s="697" t="s">
        <v>631</v>
      </c>
      <c r="B13" s="865">
        <v>0</v>
      </c>
      <c r="C13" s="865">
        <v>0</v>
      </c>
      <c r="D13" s="865">
        <v>0</v>
      </c>
      <c r="E13" s="865">
        <v>0</v>
      </c>
      <c r="F13" s="865">
        <v>0</v>
      </c>
      <c r="G13" s="865">
        <v>0</v>
      </c>
      <c r="H13" s="866">
        <v>0</v>
      </c>
    </row>
    <row r="14" spans="1:8" ht="15" customHeight="1">
      <c r="A14" s="697" t="s">
        <v>632</v>
      </c>
      <c r="B14" s="865">
        <v>0</v>
      </c>
      <c r="C14" s="865">
        <v>0</v>
      </c>
      <c r="D14" s="865">
        <v>0</v>
      </c>
      <c r="E14" s="865">
        <v>0</v>
      </c>
      <c r="F14" s="865">
        <v>0</v>
      </c>
      <c r="G14" s="865">
        <v>0</v>
      </c>
      <c r="H14" s="866">
        <v>0</v>
      </c>
    </row>
    <row r="15" spans="1:8" ht="15" customHeight="1">
      <c r="A15" s="697" t="s">
        <v>633</v>
      </c>
      <c r="B15" s="865">
        <v>6</v>
      </c>
      <c r="C15" s="865">
        <v>2</v>
      </c>
      <c r="D15" s="865">
        <v>4</v>
      </c>
      <c r="E15" s="865">
        <v>0</v>
      </c>
      <c r="F15" s="865">
        <v>0</v>
      </c>
      <c r="G15" s="865">
        <v>0</v>
      </c>
      <c r="H15" s="866">
        <v>0</v>
      </c>
    </row>
    <row r="16" spans="1:8" ht="15" customHeight="1">
      <c r="A16" s="697" t="s">
        <v>634</v>
      </c>
      <c r="B16" s="865">
        <v>0</v>
      </c>
      <c r="C16" s="865">
        <v>0</v>
      </c>
      <c r="D16" s="865">
        <v>0</v>
      </c>
      <c r="E16" s="865">
        <v>0</v>
      </c>
      <c r="F16" s="865">
        <v>0</v>
      </c>
      <c r="G16" s="865">
        <v>0</v>
      </c>
      <c r="H16" s="866">
        <v>0</v>
      </c>
    </row>
    <row r="17" spans="1:8" ht="15" customHeight="1">
      <c r="A17" s="697" t="s">
        <v>635</v>
      </c>
      <c r="B17" s="865">
        <v>0</v>
      </c>
      <c r="C17" s="865">
        <v>0</v>
      </c>
      <c r="D17" s="865">
        <v>0</v>
      </c>
      <c r="E17" s="865">
        <v>0</v>
      </c>
      <c r="F17" s="865">
        <v>0</v>
      </c>
      <c r="G17" s="865">
        <v>0</v>
      </c>
      <c r="H17" s="866">
        <v>0</v>
      </c>
    </row>
    <row r="18" spans="1:8" ht="15" customHeight="1">
      <c r="A18" s="697" t="s">
        <v>636</v>
      </c>
      <c r="B18" s="865">
        <v>0</v>
      </c>
      <c r="C18" s="865">
        <v>0</v>
      </c>
      <c r="D18" s="865">
        <v>0</v>
      </c>
      <c r="E18" s="865">
        <v>0</v>
      </c>
      <c r="F18" s="865">
        <v>0</v>
      </c>
      <c r="G18" s="865">
        <v>0</v>
      </c>
      <c r="H18" s="866">
        <v>0</v>
      </c>
    </row>
    <row r="19" spans="1:8" ht="15" customHeight="1">
      <c r="A19" s="697" t="s">
        <v>637</v>
      </c>
      <c r="B19" s="865">
        <v>0</v>
      </c>
      <c r="C19" s="865">
        <v>0</v>
      </c>
      <c r="D19" s="865">
        <v>0</v>
      </c>
      <c r="E19" s="865">
        <v>0</v>
      </c>
      <c r="F19" s="865">
        <v>0</v>
      </c>
      <c r="G19" s="865">
        <v>0</v>
      </c>
      <c r="H19" s="866">
        <v>0</v>
      </c>
    </row>
    <row r="20" spans="1:8" ht="15" customHeight="1" thickBot="1">
      <c r="A20" s="663" t="s">
        <v>549</v>
      </c>
      <c r="B20" s="867">
        <v>0</v>
      </c>
      <c r="C20" s="867">
        <v>0</v>
      </c>
      <c r="D20" s="867">
        <v>0</v>
      </c>
      <c r="E20" s="867">
        <v>0</v>
      </c>
      <c r="F20" s="867">
        <v>0</v>
      </c>
      <c r="G20" s="867">
        <v>0</v>
      </c>
      <c r="H20" s="868">
        <v>0</v>
      </c>
    </row>
    <row r="21" spans="1:8" ht="15" customHeight="1" thickTop="1">
      <c r="A21" s="869" t="s">
        <v>638</v>
      </c>
      <c r="B21" s="870">
        <f>SUM(B7:B20)</f>
        <v>20</v>
      </c>
      <c r="C21" s="870">
        <f t="shared" ref="C21:H21" si="0">SUM(C7:C20)</f>
        <v>7</v>
      </c>
      <c r="D21" s="870">
        <f t="shared" si="0"/>
        <v>12</v>
      </c>
      <c r="E21" s="870">
        <f t="shared" si="0"/>
        <v>1</v>
      </c>
      <c r="F21" s="870">
        <f t="shared" si="0"/>
        <v>0</v>
      </c>
      <c r="G21" s="870">
        <f t="shared" si="0"/>
        <v>0</v>
      </c>
      <c r="H21" s="871">
        <f t="shared" si="0"/>
        <v>0</v>
      </c>
    </row>
    <row r="22" spans="1:8" ht="15" customHeight="1">
      <c r="A22" s="73" t="s">
        <v>639</v>
      </c>
      <c r="B22" s="178"/>
      <c r="C22" s="178"/>
      <c r="D22" s="178"/>
      <c r="E22" s="178"/>
      <c r="F22" s="178"/>
      <c r="G22" s="178"/>
      <c r="H22" s="178"/>
    </row>
    <row r="23" spans="1:8" s="873" customFormat="1" ht="15" customHeight="1">
      <c r="A23" s="855" t="s">
        <v>640</v>
      </c>
      <c r="B23" s="872"/>
      <c r="C23" s="872"/>
      <c r="D23" s="872"/>
      <c r="E23" s="872"/>
      <c r="F23" s="872"/>
      <c r="G23" s="872"/>
      <c r="H23" s="872"/>
    </row>
    <row r="24" spans="1:8" s="873" customFormat="1">
      <c r="A24" s="779"/>
    </row>
    <row r="26" spans="1:8">
      <c r="B26" s="874"/>
    </row>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11">
    <mergeCell ref="G5:G6"/>
    <mergeCell ref="A2:A6"/>
    <mergeCell ref="B2:B6"/>
    <mergeCell ref="C2:C6"/>
    <mergeCell ref="D2:H2"/>
    <mergeCell ref="D3:G3"/>
    <mergeCell ref="H3:H6"/>
    <mergeCell ref="D4:D6"/>
    <mergeCell ref="E4:G4"/>
    <mergeCell ref="E5:E6"/>
    <mergeCell ref="F5:F6"/>
  </mergeCells>
  <phoneticPr fontId="19"/>
  <printOptions horizontalCentered="1"/>
  <pageMargins left="0.47244094488188981" right="0.47244094488188981" top="0.70866141732283472"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B0A2-E3B1-4829-94EA-D590AA120696}">
  <dimension ref="A1:E24"/>
  <sheetViews>
    <sheetView showGridLines="0" workbookViewId="0"/>
  </sheetViews>
  <sheetFormatPr defaultColWidth="8.875" defaultRowHeight="13.5"/>
  <cols>
    <col min="1" max="4" width="23.125" style="101" customWidth="1"/>
    <col min="5" max="5" width="33" style="101" customWidth="1"/>
    <col min="6" max="16384" width="8.875" style="101"/>
  </cols>
  <sheetData>
    <row r="1" spans="1:5" s="455" customFormat="1" ht="15" customHeight="1">
      <c r="A1" s="100" t="s">
        <v>641</v>
      </c>
    </row>
    <row r="2" spans="1:5" s="877" customFormat="1" ht="24.95" customHeight="1" thickBot="1">
      <c r="A2" s="875" t="s">
        <v>642</v>
      </c>
      <c r="B2" s="875"/>
      <c r="C2" s="875"/>
      <c r="D2" s="875"/>
      <c r="E2" s="876"/>
    </row>
    <row r="3" spans="1:5" s="117" customFormat="1" ht="15" customHeight="1" thickBot="1">
      <c r="A3" s="878" t="s">
        <v>643</v>
      </c>
      <c r="B3" s="879" t="s">
        <v>644</v>
      </c>
      <c r="C3" s="879" t="s">
        <v>645</v>
      </c>
      <c r="D3" s="880" t="s">
        <v>646</v>
      </c>
    </row>
    <row r="4" spans="1:5" s="117" customFormat="1" ht="15" customHeight="1">
      <c r="A4" s="126" t="s">
        <v>647</v>
      </c>
      <c r="B4" s="249">
        <v>280</v>
      </c>
      <c r="C4" s="249">
        <v>1950</v>
      </c>
      <c r="D4" s="881">
        <f>C4/B4</f>
        <v>6.9642857142857144</v>
      </c>
    </row>
    <row r="5" spans="1:5" s="117" customFormat="1" ht="15" customHeight="1">
      <c r="A5" s="126" t="s">
        <v>648</v>
      </c>
      <c r="B5" s="249">
        <v>74</v>
      </c>
      <c r="C5" s="249">
        <v>505</v>
      </c>
      <c r="D5" s="881">
        <f t="shared" ref="D5:D7" si="0">C5/B5</f>
        <v>6.8243243243243246</v>
      </c>
    </row>
    <row r="6" spans="1:5" s="117" customFormat="1" ht="15" customHeight="1">
      <c r="A6" s="126" t="s">
        <v>649</v>
      </c>
      <c r="B6" s="249">
        <v>13</v>
      </c>
      <c r="C6" s="249">
        <v>151</v>
      </c>
      <c r="D6" s="881">
        <f t="shared" si="0"/>
        <v>11.615384615384615</v>
      </c>
    </row>
    <row r="7" spans="1:5" s="117" customFormat="1" ht="15" customHeight="1">
      <c r="A7" s="882" t="s">
        <v>650</v>
      </c>
      <c r="B7" s="883">
        <v>34</v>
      </c>
      <c r="C7" s="883">
        <v>261</v>
      </c>
      <c r="D7" s="881">
        <f t="shared" si="0"/>
        <v>7.6764705882352944</v>
      </c>
    </row>
    <row r="8" spans="1:5" s="117" customFormat="1" ht="15" customHeight="1" thickBot="1">
      <c r="A8" s="884" t="s">
        <v>43</v>
      </c>
      <c r="B8" s="885">
        <f>SUM(B4:B7)</f>
        <v>401</v>
      </c>
      <c r="C8" s="885">
        <f>SUM(C4:C7)</f>
        <v>2867</v>
      </c>
      <c r="D8" s="886">
        <f>C8/B8</f>
        <v>7.1496259351620948</v>
      </c>
    </row>
    <row r="9" spans="1:5" s="117" customFormat="1" ht="15" customHeight="1">
      <c r="A9" s="303" t="s">
        <v>32</v>
      </c>
      <c r="C9" s="388" t="s">
        <v>651</v>
      </c>
    </row>
    <row r="10" spans="1:5">
      <c r="A10" s="887"/>
      <c r="B10" s="887"/>
      <c r="C10" s="887"/>
      <c r="D10" s="887"/>
      <c r="E10" s="887"/>
    </row>
    <row r="24" spans="3:3">
      <c r="C24" s="888"/>
    </row>
  </sheetData>
  <mergeCells count="2">
    <mergeCell ref="A2:D2"/>
    <mergeCell ref="A10:E10"/>
  </mergeCells>
  <phoneticPr fontId="19"/>
  <pageMargins left="0.47244094488188981" right="0.47244094488188981" top="0.70866141732283472"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49DFF-FE40-403D-8B0D-3C85A2B31E7E}">
  <dimension ref="A1:Q36"/>
  <sheetViews>
    <sheetView showGridLines="0" zoomScaleNormal="100" workbookViewId="0"/>
  </sheetViews>
  <sheetFormatPr defaultColWidth="8.875" defaultRowHeight="13.5"/>
  <cols>
    <col min="1" max="1" width="6.375" style="101" customWidth="1"/>
    <col min="2" max="12" width="7.25" style="101" customWidth="1"/>
    <col min="13" max="13" width="6.375" style="101" customWidth="1"/>
    <col min="14" max="16384" width="8.875" style="101"/>
  </cols>
  <sheetData>
    <row r="1" spans="1:17" ht="15" customHeight="1">
      <c r="A1" s="100" t="s">
        <v>54</v>
      </c>
    </row>
    <row r="2" spans="1:17" s="104" customFormat="1" ht="12.6" customHeight="1" thickBot="1">
      <c r="A2" s="102" t="s">
        <v>55</v>
      </c>
      <c r="B2" s="103"/>
      <c r="C2" s="103"/>
      <c r="D2" s="103"/>
      <c r="E2" s="103"/>
      <c r="F2" s="103"/>
      <c r="G2" s="103"/>
      <c r="H2" s="103"/>
      <c r="I2" s="103"/>
      <c r="J2" s="103"/>
      <c r="K2" s="103"/>
      <c r="L2" s="103"/>
      <c r="M2" s="103"/>
    </row>
    <row r="3" spans="1:17" s="111" customFormat="1" ht="11.25">
      <c r="A3" s="105"/>
      <c r="B3" s="106" t="s">
        <v>5</v>
      </c>
      <c r="C3" s="107" t="s">
        <v>56</v>
      </c>
      <c r="D3" s="108"/>
      <c r="E3" s="108"/>
      <c r="F3" s="109"/>
      <c r="G3" s="110" t="s">
        <v>57</v>
      </c>
      <c r="H3" s="108"/>
      <c r="I3" s="108"/>
      <c r="J3" s="108"/>
      <c r="K3" s="108"/>
      <c r="L3" s="108"/>
      <c r="M3" s="108"/>
    </row>
    <row r="4" spans="1:17" s="117" customFormat="1" ht="34.5" thickBot="1">
      <c r="A4" s="112"/>
      <c r="B4" s="84"/>
      <c r="C4" s="113" t="s">
        <v>58</v>
      </c>
      <c r="D4" s="113" t="s">
        <v>59</v>
      </c>
      <c r="E4" s="113" t="s">
        <v>60</v>
      </c>
      <c r="F4" s="113" t="s">
        <v>61</v>
      </c>
      <c r="G4" s="114"/>
      <c r="H4" s="113" t="s">
        <v>62</v>
      </c>
      <c r="I4" s="115" t="s">
        <v>63</v>
      </c>
      <c r="J4" s="115" t="s">
        <v>64</v>
      </c>
      <c r="K4" s="113" t="s">
        <v>65</v>
      </c>
      <c r="L4" s="115" t="s">
        <v>66</v>
      </c>
      <c r="M4" s="116" t="s">
        <v>14</v>
      </c>
    </row>
    <row r="5" spans="1:17" s="111" customFormat="1" ht="12.95" customHeight="1">
      <c r="A5" s="118" t="s">
        <v>43</v>
      </c>
      <c r="B5" s="119">
        <f>SUM(C5:G5)</f>
        <v>16098</v>
      </c>
      <c r="C5" s="120">
        <f>SUM(C6:C12)</f>
        <v>3502</v>
      </c>
      <c r="D5" s="121">
        <f>SUM(D6:D12)</f>
        <v>10884</v>
      </c>
      <c r="E5" s="121">
        <f>SUM(E6:E12)</f>
        <v>70</v>
      </c>
      <c r="F5" s="121">
        <f>SUM(F6:F12)</f>
        <v>320</v>
      </c>
      <c r="G5" s="121">
        <f t="shared" ref="G5:M5" si="0">SUM(G6:G12)</f>
        <v>1322</v>
      </c>
      <c r="H5" s="121">
        <f t="shared" si="0"/>
        <v>665</v>
      </c>
      <c r="I5" s="121">
        <f t="shared" si="0"/>
        <v>97</v>
      </c>
      <c r="J5" s="121">
        <f t="shared" si="0"/>
        <v>0</v>
      </c>
      <c r="K5" s="121">
        <f t="shared" si="0"/>
        <v>334</v>
      </c>
      <c r="L5" s="121">
        <f t="shared" si="0"/>
        <v>179</v>
      </c>
      <c r="M5" s="121">
        <f t="shared" si="0"/>
        <v>47</v>
      </c>
      <c r="N5" s="122"/>
    </row>
    <row r="6" spans="1:17" s="111" customFormat="1" ht="12.95" customHeight="1">
      <c r="A6" s="123" t="s">
        <v>6</v>
      </c>
      <c r="B6" s="124">
        <f>SUM(C6:G6)</f>
        <v>1656</v>
      </c>
      <c r="C6" s="125">
        <v>457</v>
      </c>
      <c r="D6" s="125">
        <v>912</v>
      </c>
      <c r="E6" s="125">
        <v>1</v>
      </c>
      <c r="F6" s="125">
        <v>22</v>
      </c>
      <c r="G6" s="125">
        <v>264</v>
      </c>
      <c r="H6" s="125">
        <v>127</v>
      </c>
      <c r="I6" s="125">
        <v>14</v>
      </c>
      <c r="J6" s="125">
        <v>0</v>
      </c>
      <c r="K6" s="125">
        <v>66</v>
      </c>
      <c r="L6" s="125">
        <v>50</v>
      </c>
      <c r="M6" s="91">
        <v>7</v>
      </c>
      <c r="N6" s="122"/>
      <c r="O6" s="122"/>
    </row>
    <row r="7" spans="1:17" s="111" customFormat="1" ht="12.95" customHeight="1">
      <c r="A7" s="126" t="s">
        <v>7</v>
      </c>
      <c r="B7" s="127">
        <f>SUM(C7:G7)</f>
        <v>2916</v>
      </c>
      <c r="C7" s="128">
        <v>665</v>
      </c>
      <c r="D7" s="128">
        <v>1965</v>
      </c>
      <c r="E7" s="128">
        <v>16</v>
      </c>
      <c r="F7" s="128">
        <v>61</v>
      </c>
      <c r="G7" s="128">
        <v>209</v>
      </c>
      <c r="H7" s="128">
        <v>91</v>
      </c>
      <c r="I7" s="128">
        <v>46</v>
      </c>
      <c r="J7" s="128">
        <v>0</v>
      </c>
      <c r="K7" s="128">
        <v>52</v>
      </c>
      <c r="L7" s="128">
        <v>9</v>
      </c>
      <c r="M7" s="96">
        <v>11</v>
      </c>
      <c r="N7" s="122"/>
      <c r="Q7" s="122"/>
    </row>
    <row r="8" spans="1:17" s="111" customFormat="1" ht="12.95" customHeight="1">
      <c r="A8" s="126" t="s">
        <v>8</v>
      </c>
      <c r="B8" s="127">
        <f>SUM(C8:G8)</f>
        <v>5398</v>
      </c>
      <c r="C8" s="128">
        <v>816</v>
      </c>
      <c r="D8" s="128">
        <v>4045</v>
      </c>
      <c r="E8" s="128">
        <v>38</v>
      </c>
      <c r="F8" s="128">
        <v>222</v>
      </c>
      <c r="G8" s="128">
        <v>277</v>
      </c>
      <c r="H8" s="128">
        <v>135</v>
      </c>
      <c r="I8" s="128">
        <v>18</v>
      </c>
      <c r="J8" s="128">
        <v>0</v>
      </c>
      <c r="K8" s="128">
        <v>82</v>
      </c>
      <c r="L8" s="128">
        <v>23</v>
      </c>
      <c r="M8" s="96">
        <v>19</v>
      </c>
      <c r="N8" s="122"/>
    </row>
    <row r="9" spans="1:17" s="111" customFormat="1" ht="12.95" customHeight="1">
      <c r="A9" s="126" t="s">
        <v>9</v>
      </c>
      <c r="B9" s="127">
        <f>SUM(C9:G9)</f>
        <v>946</v>
      </c>
      <c r="C9" s="128">
        <v>157</v>
      </c>
      <c r="D9" s="128">
        <v>641</v>
      </c>
      <c r="E9" s="128">
        <v>2</v>
      </c>
      <c r="F9" s="128">
        <v>0</v>
      </c>
      <c r="G9" s="128">
        <v>146</v>
      </c>
      <c r="H9" s="128">
        <v>81</v>
      </c>
      <c r="I9" s="128">
        <v>12</v>
      </c>
      <c r="J9" s="128">
        <v>0</v>
      </c>
      <c r="K9" s="128">
        <v>20</v>
      </c>
      <c r="L9" s="128">
        <v>30</v>
      </c>
      <c r="M9" s="96">
        <v>3</v>
      </c>
      <c r="N9" s="122"/>
      <c r="P9" s="122"/>
    </row>
    <row r="10" spans="1:17" s="111" customFormat="1" ht="12.95" customHeight="1">
      <c r="A10" s="126" t="s">
        <v>10</v>
      </c>
      <c r="B10" s="127">
        <f t="shared" ref="B10:B12" si="1">SUM(C10:G10)</f>
        <v>1342</v>
      </c>
      <c r="C10" s="128">
        <v>494</v>
      </c>
      <c r="D10" s="128">
        <v>576</v>
      </c>
      <c r="E10" s="128">
        <v>5</v>
      </c>
      <c r="F10" s="128">
        <v>6</v>
      </c>
      <c r="G10" s="128">
        <v>261</v>
      </c>
      <c r="H10" s="128">
        <v>141</v>
      </c>
      <c r="I10" s="128">
        <v>1</v>
      </c>
      <c r="J10" s="128">
        <v>0</v>
      </c>
      <c r="K10" s="128">
        <v>86</v>
      </c>
      <c r="L10" s="128">
        <v>30</v>
      </c>
      <c r="M10" s="96">
        <v>3</v>
      </c>
      <c r="N10" s="122"/>
      <c r="P10" s="122"/>
    </row>
    <row r="11" spans="1:17" s="111" customFormat="1" ht="12.95" customHeight="1">
      <c r="A11" s="126" t="s">
        <v>11</v>
      </c>
      <c r="B11" s="127">
        <f t="shared" si="1"/>
        <v>1349</v>
      </c>
      <c r="C11" s="128">
        <v>328</v>
      </c>
      <c r="D11" s="128">
        <v>904</v>
      </c>
      <c r="E11" s="128">
        <v>8</v>
      </c>
      <c r="F11" s="128">
        <v>3</v>
      </c>
      <c r="G11" s="128">
        <v>106</v>
      </c>
      <c r="H11" s="128">
        <v>51</v>
      </c>
      <c r="I11" s="128">
        <v>5</v>
      </c>
      <c r="J11" s="128">
        <v>0</v>
      </c>
      <c r="K11" s="128">
        <v>19</v>
      </c>
      <c r="L11" s="128">
        <v>28</v>
      </c>
      <c r="M11" s="96">
        <v>3</v>
      </c>
      <c r="N11" s="122"/>
    </row>
    <row r="12" spans="1:17" s="111" customFormat="1" ht="12" thickBot="1">
      <c r="A12" s="129" t="s">
        <v>12</v>
      </c>
      <c r="B12" s="130">
        <f t="shared" si="1"/>
        <v>2491</v>
      </c>
      <c r="C12" s="71">
        <v>585</v>
      </c>
      <c r="D12" s="71">
        <v>1841</v>
      </c>
      <c r="E12" s="71">
        <v>0</v>
      </c>
      <c r="F12" s="71">
        <v>6</v>
      </c>
      <c r="G12" s="71">
        <v>59</v>
      </c>
      <c r="H12" s="71">
        <v>39</v>
      </c>
      <c r="I12" s="71">
        <v>1</v>
      </c>
      <c r="J12" s="71">
        <v>0</v>
      </c>
      <c r="K12" s="71">
        <v>9</v>
      </c>
      <c r="L12" s="71">
        <v>9</v>
      </c>
      <c r="M12" s="99">
        <v>1</v>
      </c>
      <c r="N12" s="122"/>
    </row>
    <row r="13" spans="1:17" s="111" customFormat="1" ht="11.25"/>
    <row r="14" spans="1:17" s="111" customFormat="1" ht="12" thickBot="1">
      <c r="A14" s="111" t="s">
        <v>67</v>
      </c>
    </row>
    <row r="15" spans="1:17" s="111" customFormat="1" ht="11.25">
      <c r="A15" s="131"/>
      <c r="B15" s="106" t="s">
        <v>5</v>
      </c>
      <c r="C15" s="107" t="s">
        <v>68</v>
      </c>
      <c r="D15" s="109"/>
      <c r="E15" s="132" t="s">
        <v>69</v>
      </c>
      <c r="F15" s="108"/>
      <c r="G15" s="108"/>
      <c r="H15" s="108"/>
      <c r="I15" s="108"/>
      <c r="J15" s="109"/>
      <c r="K15" s="107" t="s">
        <v>70</v>
      </c>
      <c r="L15" s="108"/>
      <c r="M15" s="108"/>
    </row>
    <row r="16" spans="1:17" s="111" customFormat="1" ht="23.25" thickBot="1">
      <c r="A16" s="133"/>
      <c r="B16" s="84"/>
      <c r="C16" s="134" t="s">
        <v>71</v>
      </c>
      <c r="D16" s="134" t="s">
        <v>72</v>
      </c>
      <c r="E16" s="134" t="s">
        <v>73</v>
      </c>
      <c r="F16" s="115" t="s">
        <v>74</v>
      </c>
      <c r="G16" s="134" t="s">
        <v>75</v>
      </c>
      <c r="H16" s="134" t="s">
        <v>76</v>
      </c>
      <c r="I16" s="115" t="s">
        <v>77</v>
      </c>
      <c r="J16" s="115" t="s">
        <v>78</v>
      </c>
      <c r="K16" s="113" t="s">
        <v>79</v>
      </c>
      <c r="L16" s="115" t="s">
        <v>80</v>
      </c>
      <c r="M16" s="135" t="s">
        <v>81</v>
      </c>
    </row>
    <row r="17" spans="1:14" s="111" customFormat="1" ht="12.95" customHeight="1">
      <c r="A17" s="118" t="s">
        <v>43</v>
      </c>
      <c r="B17" s="121">
        <f>SUM(B18:B24)</f>
        <v>23769</v>
      </c>
      <c r="C17" s="136">
        <f>SUM(C18:C24)</f>
        <v>238</v>
      </c>
      <c r="D17" s="136">
        <f t="shared" ref="D17:M17" si="2">SUM(D18:D24)</f>
        <v>1797</v>
      </c>
      <c r="E17" s="136">
        <f t="shared" si="2"/>
        <v>5251</v>
      </c>
      <c r="F17" s="136">
        <f t="shared" si="2"/>
        <v>1505</v>
      </c>
      <c r="G17" s="136">
        <f t="shared" si="2"/>
        <v>1009</v>
      </c>
      <c r="H17" s="136">
        <f t="shared" si="2"/>
        <v>1036</v>
      </c>
      <c r="I17" s="136">
        <f t="shared" si="2"/>
        <v>1270</v>
      </c>
      <c r="J17" s="136">
        <f t="shared" si="2"/>
        <v>760</v>
      </c>
      <c r="K17" s="136">
        <f t="shared" si="2"/>
        <v>626</v>
      </c>
      <c r="L17" s="136">
        <f t="shared" si="2"/>
        <v>1427</v>
      </c>
      <c r="M17" s="137">
        <f t="shared" si="2"/>
        <v>348</v>
      </c>
    </row>
    <row r="18" spans="1:14" s="111" customFormat="1" ht="12.95" customHeight="1">
      <c r="A18" s="123" t="s">
        <v>6</v>
      </c>
      <c r="B18" s="138">
        <f>SUM(C18:M18,B29:K29)</f>
        <v>3559</v>
      </c>
      <c r="C18" s="125">
        <v>104</v>
      </c>
      <c r="D18" s="125">
        <v>255</v>
      </c>
      <c r="E18" s="139">
        <v>846</v>
      </c>
      <c r="F18" s="125">
        <v>315</v>
      </c>
      <c r="G18" s="125">
        <v>208</v>
      </c>
      <c r="H18" s="125">
        <v>281</v>
      </c>
      <c r="I18" s="125">
        <v>286</v>
      </c>
      <c r="J18" s="125">
        <v>122</v>
      </c>
      <c r="K18" s="125">
        <v>42</v>
      </c>
      <c r="L18" s="125">
        <v>98</v>
      </c>
      <c r="M18" s="140">
        <v>5</v>
      </c>
    </row>
    <row r="19" spans="1:14" s="111" customFormat="1" ht="12.95" customHeight="1">
      <c r="A19" s="126" t="s">
        <v>7</v>
      </c>
      <c r="B19" s="141">
        <f t="shared" ref="B19:B24" si="3">SUM(C19:M19,B30:K30)</f>
        <v>3439</v>
      </c>
      <c r="C19" s="128">
        <v>15</v>
      </c>
      <c r="D19" s="128">
        <v>421</v>
      </c>
      <c r="E19" s="142">
        <v>842</v>
      </c>
      <c r="F19" s="128">
        <v>251</v>
      </c>
      <c r="G19" s="143">
        <v>128</v>
      </c>
      <c r="H19" s="128">
        <v>127</v>
      </c>
      <c r="I19" s="128">
        <v>224</v>
      </c>
      <c r="J19" s="128">
        <v>9</v>
      </c>
      <c r="K19" s="128">
        <v>50</v>
      </c>
      <c r="L19" s="128">
        <v>193</v>
      </c>
      <c r="M19" s="142">
        <v>82</v>
      </c>
    </row>
    <row r="20" spans="1:14" s="111" customFormat="1" ht="12.95" customHeight="1">
      <c r="A20" s="126" t="s">
        <v>8</v>
      </c>
      <c r="B20" s="141">
        <f t="shared" si="3"/>
        <v>5399</v>
      </c>
      <c r="C20" s="128">
        <v>11</v>
      </c>
      <c r="D20" s="128">
        <v>188</v>
      </c>
      <c r="E20" s="142">
        <v>963</v>
      </c>
      <c r="F20" s="128">
        <v>241</v>
      </c>
      <c r="G20" s="143">
        <v>103</v>
      </c>
      <c r="H20" s="128">
        <v>169</v>
      </c>
      <c r="I20" s="128">
        <v>96</v>
      </c>
      <c r="J20" s="128">
        <v>50</v>
      </c>
      <c r="K20" s="128">
        <v>257</v>
      </c>
      <c r="L20" s="128">
        <v>531</v>
      </c>
      <c r="M20" s="142">
        <v>144</v>
      </c>
    </row>
    <row r="21" spans="1:14" s="111" customFormat="1" ht="12.95" customHeight="1">
      <c r="A21" s="126" t="s">
        <v>9</v>
      </c>
      <c r="B21" s="141">
        <f t="shared" si="3"/>
        <v>1377</v>
      </c>
      <c r="C21" s="128">
        <v>7</v>
      </c>
      <c r="D21" s="128">
        <v>100</v>
      </c>
      <c r="E21" s="142">
        <v>585</v>
      </c>
      <c r="F21" s="128">
        <v>39</v>
      </c>
      <c r="G21" s="143">
        <v>76</v>
      </c>
      <c r="H21" s="128">
        <v>58</v>
      </c>
      <c r="I21" s="128">
        <v>90</v>
      </c>
      <c r="J21" s="128">
        <v>4</v>
      </c>
      <c r="K21" s="128">
        <v>72</v>
      </c>
      <c r="L21" s="128">
        <v>59</v>
      </c>
      <c r="M21" s="142">
        <v>17</v>
      </c>
    </row>
    <row r="22" spans="1:14" s="111" customFormat="1" ht="12.95" customHeight="1">
      <c r="A22" s="126" t="s">
        <v>10</v>
      </c>
      <c r="B22" s="141">
        <f t="shared" si="3"/>
        <v>3220</v>
      </c>
      <c r="C22" s="128">
        <v>44</v>
      </c>
      <c r="D22" s="128">
        <v>503</v>
      </c>
      <c r="E22" s="142">
        <v>823</v>
      </c>
      <c r="F22" s="128">
        <v>332</v>
      </c>
      <c r="G22" s="143">
        <v>169</v>
      </c>
      <c r="H22" s="128">
        <v>96</v>
      </c>
      <c r="I22" s="128">
        <v>132</v>
      </c>
      <c r="J22" s="128">
        <v>71</v>
      </c>
      <c r="K22" s="128">
        <v>90</v>
      </c>
      <c r="L22" s="128">
        <v>71</v>
      </c>
      <c r="M22" s="142">
        <v>23</v>
      </c>
      <c r="N22" s="144"/>
    </row>
    <row r="23" spans="1:14" s="111" customFormat="1" ht="12.95" customHeight="1">
      <c r="A23" s="126" t="s">
        <v>11</v>
      </c>
      <c r="B23" s="141">
        <f t="shared" si="3"/>
        <v>1893</v>
      </c>
      <c r="C23" s="128">
        <v>11</v>
      </c>
      <c r="D23" s="128">
        <v>186</v>
      </c>
      <c r="E23" s="142">
        <v>244</v>
      </c>
      <c r="F23" s="128">
        <v>109</v>
      </c>
      <c r="G23" s="143">
        <v>76</v>
      </c>
      <c r="H23" s="128">
        <v>66</v>
      </c>
      <c r="I23" s="128">
        <v>84</v>
      </c>
      <c r="J23" s="128">
        <v>190</v>
      </c>
      <c r="K23" s="128">
        <v>48</v>
      </c>
      <c r="L23" s="128">
        <v>29</v>
      </c>
      <c r="M23" s="142">
        <v>3</v>
      </c>
    </row>
    <row r="24" spans="1:14" s="111" customFormat="1" ht="12" thickBot="1">
      <c r="A24" s="129" t="s">
        <v>12</v>
      </c>
      <c r="B24" s="145">
        <f t="shared" si="3"/>
        <v>4882</v>
      </c>
      <c r="C24" s="71">
        <v>46</v>
      </c>
      <c r="D24" s="71">
        <v>144</v>
      </c>
      <c r="E24" s="72">
        <v>948</v>
      </c>
      <c r="F24" s="71">
        <v>218</v>
      </c>
      <c r="G24" s="146">
        <v>249</v>
      </c>
      <c r="H24" s="71">
        <v>239</v>
      </c>
      <c r="I24" s="71">
        <v>358</v>
      </c>
      <c r="J24" s="71">
        <v>314</v>
      </c>
      <c r="K24" s="71">
        <v>67</v>
      </c>
      <c r="L24" s="71">
        <v>446</v>
      </c>
      <c r="M24" s="72">
        <v>74</v>
      </c>
    </row>
    <row r="25" spans="1:14" s="111" customFormat="1" ht="12" thickBot="1"/>
    <row r="26" spans="1:14" s="111" customFormat="1" ht="11.25">
      <c r="A26" s="131"/>
      <c r="B26" s="107" t="s">
        <v>70</v>
      </c>
      <c r="C26" s="109"/>
      <c r="D26" s="107" t="s">
        <v>82</v>
      </c>
      <c r="E26" s="108"/>
      <c r="F26" s="108"/>
      <c r="G26" s="109"/>
      <c r="H26" s="147" t="s">
        <v>83</v>
      </c>
      <c r="I26" s="147" t="s">
        <v>84</v>
      </c>
      <c r="J26" s="147" t="s">
        <v>85</v>
      </c>
      <c r="K26" s="148" t="s">
        <v>14</v>
      </c>
      <c r="L26" s="149"/>
    </row>
    <row r="27" spans="1:14" s="111" customFormat="1" ht="23.25" thickBot="1">
      <c r="A27" s="133"/>
      <c r="B27" s="150" t="s">
        <v>86</v>
      </c>
      <c r="C27" s="150" t="s">
        <v>87</v>
      </c>
      <c r="D27" s="150" t="s">
        <v>88</v>
      </c>
      <c r="E27" s="151" t="s">
        <v>89</v>
      </c>
      <c r="F27" s="152" t="s">
        <v>90</v>
      </c>
      <c r="G27" s="151" t="s">
        <v>14</v>
      </c>
      <c r="H27" s="153"/>
      <c r="I27" s="153"/>
      <c r="J27" s="154"/>
      <c r="K27" s="155"/>
      <c r="L27" s="149"/>
    </row>
    <row r="28" spans="1:14" s="111" customFormat="1" ht="12.95" customHeight="1">
      <c r="A28" s="118" t="s">
        <v>43</v>
      </c>
      <c r="B28" s="136">
        <f>SUM(B29:B35)</f>
        <v>1581</v>
      </c>
      <c r="C28" s="136">
        <f t="shared" ref="C28:K28" si="4">SUM(C29:C35)</f>
        <v>2681</v>
      </c>
      <c r="D28" s="136">
        <f t="shared" si="4"/>
        <v>507</v>
      </c>
      <c r="E28" s="136">
        <f t="shared" si="4"/>
        <v>361</v>
      </c>
      <c r="F28" s="136">
        <f t="shared" si="4"/>
        <v>113</v>
      </c>
      <c r="G28" s="136">
        <f t="shared" si="4"/>
        <v>348</v>
      </c>
      <c r="H28" s="136">
        <f t="shared" si="4"/>
        <v>466</v>
      </c>
      <c r="I28" s="136">
        <f t="shared" si="4"/>
        <v>85</v>
      </c>
      <c r="J28" s="136">
        <f t="shared" si="4"/>
        <v>1035</v>
      </c>
      <c r="K28" s="137">
        <f t="shared" si="4"/>
        <v>1325</v>
      </c>
      <c r="L28" s="122"/>
    </row>
    <row r="29" spans="1:14" s="111" customFormat="1" ht="12.95" customHeight="1">
      <c r="A29" s="123" t="s">
        <v>6</v>
      </c>
      <c r="B29" s="139">
        <v>172</v>
      </c>
      <c r="C29" s="125">
        <v>334</v>
      </c>
      <c r="D29" s="125">
        <v>25</v>
      </c>
      <c r="E29" s="156">
        <v>24</v>
      </c>
      <c r="F29" s="125">
        <v>23</v>
      </c>
      <c r="G29" s="139">
        <v>62</v>
      </c>
      <c r="H29" s="125">
        <v>116</v>
      </c>
      <c r="I29" s="125">
        <v>4</v>
      </c>
      <c r="J29" s="125">
        <v>119</v>
      </c>
      <c r="K29" s="156">
        <v>118</v>
      </c>
    </row>
    <row r="30" spans="1:14" s="111" customFormat="1" ht="12.95" customHeight="1">
      <c r="A30" s="126" t="s">
        <v>7</v>
      </c>
      <c r="B30" s="143">
        <v>254</v>
      </c>
      <c r="C30" s="128">
        <v>496</v>
      </c>
      <c r="D30" s="128">
        <v>80</v>
      </c>
      <c r="E30" s="142">
        <v>58</v>
      </c>
      <c r="F30" s="128">
        <v>18</v>
      </c>
      <c r="G30" s="143">
        <v>10</v>
      </c>
      <c r="H30" s="128">
        <v>114</v>
      </c>
      <c r="I30" s="128">
        <v>21</v>
      </c>
      <c r="J30" s="128">
        <v>30</v>
      </c>
      <c r="K30" s="142">
        <v>16</v>
      </c>
    </row>
    <row r="31" spans="1:14" s="111" customFormat="1" ht="12.95" customHeight="1">
      <c r="A31" s="126" t="s">
        <v>8</v>
      </c>
      <c r="B31" s="143">
        <v>462</v>
      </c>
      <c r="C31" s="128">
        <v>1078</v>
      </c>
      <c r="D31" s="128">
        <v>107</v>
      </c>
      <c r="E31" s="142">
        <v>69</v>
      </c>
      <c r="F31" s="128">
        <v>32</v>
      </c>
      <c r="G31" s="143">
        <v>21</v>
      </c>
      <c r="H31" s="128">
        <v>13</v>
      </c>
      <c r="I31" s="128">
        <v>7</v>
      </c>
      <c r="J31" s="128">
        <v>381</v>
      </c>
      <c r="K31" s="142">
        <v>476</v>
      </c>
    </row>
    <row r="32" spans="1:14" s="111" customFormat="1" ht="12.95" customHeight="1">
      <c r="A32" s="126" t="s">
        <v>9</v>
      </c>
      <c r="B32" s="143">
        <v>80</v>
      </c>
      <c r="C32" s="128">
        <v>105</v>
      </c>
      <c r="D32" s="128">
        <v>16</v>
      </c>
      <c r="E32" s="142">
        <v>10</v>
      </c>
      <c r="F32" s="128">
        <v>5</v>
      </c>
      <c r="G32" s="143">
        <v>20</v>
      </c>
      <c r="H32" s="128">
        <v>3</v>
      </c>
      <c r="I32" s="128">
        <v>2</v>
      </c>
      <c r="J32" s="128">
        <v>1</v>
      </c>
      <c r="K32" s="142">
        <v>28</v>
      </c>
    </row>
    <row r="33" spans="1:11" s="111" customFormat="1" ht="12.95" customHeight="1">
      <c r="A33" s="126" t="s">
        <v>10</v>
      </c>
      <c r="B33" s="143">
        <v>186</v>
      </c>
      <c r="C33" s="128">
        <v>121</v>
      </c>
      <c r="D33" s="128">
        <v>21</v>
      </c>
      <c r="E33" s="142">
        <v>20</v>
      </c>
      <c r="F33" s="128">
        <v>7</v>
      </c>
      <c r="G33" s="143">
        <v>68</v>
      </c>
      <c r="H33" s="128">
        <v>51</v>
      </c>
      <c r="I33" s="128">
        <v>0</v>
      </c>
      <c r="J33" s="128">
        <v>109</v>
      </c>
      <c r="K33" s="142">
        <v>283</v>
      </c>
    </row>
    <row r="34" spans="1:11" s="111" customFormat="1" ht="12.95" customHeight="1">
      <c r="A34" s="126" t="s">
        <v>11</v>
      </c>
      <c r="B34" s="143">
        <v>78</v>
      </c>
      <c r="C34" s="128">
        <v>71</v>
      </c>
      <c r="D34" s="128">
        <v>36</v>
      </c>
      <c r="E34" s="142">
        <v>33</v>
      </c>
      <c r="F34" s="128">
        <v>13</v>
      </c>
      <c r="G34" s="143">
        <v>49</v>
      </c>
      <c r="H34" s="128">
        <v>30</v>
      </c>
      <c r="I34" s="128">
        <v>0</v>
      </c>
      <c r="J34" s="128">
        <v>387</v>
      </c>
      <c r="K34" s="142">
        <v>150</v>
      </c>
    </row>
    <row r="35" spans="1:11" s="111" customFormat="1" ht="12" thickBot="1">
      <c r="A35" s="129" t="s">
        <v>12</v>
      </c>
      <c r="B35" s="146">
        <v>349</v>
      </c>
      <c r="C35" s="71">
        <v>476</v>
      </c>
      <c r="D35" s="71">
        <v>222</v>
      </c>
      <c r="E35" s="72">
        <v>147</v>
      </c>
      <c r="F35" s="71">
        <v>15</v>
      </c>
      <c r="G35" s="146">
        <v>118</v>
      </c>
      <c r="H35" s="71">
        <v>139</v>
      </c>
      <c r="I35" s="71">
        <v>51</v>
      </c>
      <c r="J35" s="71">
        <v>8</v>
      </c>
      <c r="K35" s="72">
        <v>254</v>
      </c>
    </row>
    <row r="36" spans="1:11" s="111" customFormat="1" ht="15" customHeight="1">
      <c r="A36" s="157" t="s">
        <v>91</v>
      </c>
    </row>
  </sheetData>
  <mergeCells count="17">
    <mergeCell ref="K26:K27"/>
    <mergeCell ref="L26:L27"/>
    <mergeCell ref="A26:A27"/>
    <mergeCell ref="B26:C26"/>
    <mergeCell ref="D26:G26"/>
    <mergeCell ref="H26:H27"/>
    <mergeCell ref="I26:I27"/>
    <mergeCell ref="J26:J27"/>
    <mergeCell ref="A3:A4"/>
    <mergeCell ref="B3:B4"/>
    <mergeCell ref="C3:F3"/>
    <mergeCell ref="G3:M3"/>
    <mergeCell ref="A15:A16"/>
    <mergeCell ref="B15:B16"/>
    <mergeCell ref="C15:D15"/>
    <mergeCell ref="E15:J15"/>
    <mergeCell ref="K15:M15"/>
  </mergeCells>
  <phoneticPr fontId="19"/>
  <printOptions horizontalCentered="1"/>
  <pageMargins left="0.47244094488188981" right="0.47244094488188981" top="0.70866141732283472"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0CCB-B6A7-4121-B8B3-349D859D6008}">
  <dimension ref="A1:L14"/>
  <sheetViews>
    <sheetView showGridLines="0" workbookViewId="0"/>
  </sheetViews>
  <sheetFormatPr defaultColWidth="8.875" defaultRowHeight="13.5"/>
  <cols>
    <col min="1" max="1" width="6.375" style="74" customWidth="1"/>
    <col min="2" max="11" width="8.625" style="74" customWidth="1"/>
    <col min="12" max="16384" width="8.875" style="74"/>
  </cols>
  <sheetData>
    <row r="1" spans="1:12" ht="15" customHeight="1" thickBot="1">
      <c r="A1" s="57" t="s">
        <v>92</v>
      </c>
    </row>
    <row r="2" spans="1:12" s="162" customFormat="1" ht="22.5" customHeight="1">
      <c r="A2" s="158"/>
      <c r="B2" s="159" t="s">
        <v>93</v>
      </c>
      <c r="C2" s="160"/>
      <c r="D2" s="159" t="s">
        <v>94</v>
      </c>
      <c r="E2" s="160"/>
      <c r="F2" s="159" t="s">
        <v>95</v>
      </c>
      <c r="G2" s="160"/>
      <c r="H2" s="159" t="s">
        <v>96</v>
      </c>
      <c r="I2" s="160"/>
      <c r="J2" s="159" t="s">
        <v>97</v>
      </c>
      <c r="K2" s="161"/>
    </row>
    <row r="3" spans="1:12" s="166" customFormat="1" ht="12.95" customHeight="1" thickBot="1">
      <c r="A3" s="163"/>
      <c r="B3" s="164" t="s">
        <v>98</v>
      </c>
      <c r="C3" s="164" t="s">
        <v>99</v>
      </c>
      <c r="D3" s="164" t="s">
        <v>98</v>
      </c>
      <c r="E3" s="164" t="s">
        <v>99</v>
      </c>
      <c r="F3" s="164" t="s">
        <v>98</v>
      </c>
      <c r="G3" s="164" t="s">
        <v>99</v>
      </c>
      <c r="H3" s="164" t="s">
        <v>98</v>
      </c>
      <c r="I3" s="164" t="s">
        <v>99</v>
      </c>
      <c r="J3" s="164" t="s">
        <v>98</v>
      </c>
      <c r="K3" s="165" t="s">
        <v>99</v>
      </c>
    </row>
    <row r="4" spans="1:12" s="166" customFormat="1" ht="12.95" customHeight="1">
      <c r="A4" s="167" t="s">
        <v>43</v>
      </c>
      <c r="B4" s="168">
        <f>SUM(B5:B11)</f>
        <v>129</v>
      </c>
      <c r="C4" s="168">
        <f>SUM(C5:C11)</f>
        <v>380</v>
      </c>
      <c r="D4" s="169">
        <f t="shared" ref="D4:K4" si="0">SUM(D5:D11)</f>
        <v>2</v>
      </c>
      <c r="E4" s="170">
        <f t="shared" si="0"/>
        <v>38</v>
      </c>
      <c r="F4" s="168">
        <f t="shared" si="0"/>
        <v>25</v>
      </c>
      <c r="G4" s="168">
        <f t="shared" si="0"/>
        <v>275</v>
      </c>
      <c r="H4" s="168">
        <f t="shared" si="0"/>
        <v>25</v>
      </c>
      <c r="I4" s="168">
        <f t="shared" si="0"/>
        <v>313</v>
      </c>
      <c r="J4" s="168">
        <f t="shared" si="0"/>
        <v>9</v>
      </c>
      <c r="K4" s="171">
        <f t="shared" si="0"/>
        <v>275</v>
      </c>
    </row>
    <row r="5" spans="1:12" s="166" customFormat="1" ht="12.95" customHeight="1">
      <c r="A5" s="172" t="s">
        <v>6</v>
      </c>
      <c r="B5" s="140">
        <v>20</v>
      </c>
      <c r="C5" s="125">
        <v>73</v>
      </c>
      <c r="D5" s="173">
        <v>1</v>
      </c>
      <c r="E5" s="128">
        <v>23</v>
      </c>
      <c r="F5" s="140">
        <v>0</v>
      </c>
      <c r="G5" s="125">
        <v>0</v>
      </c>
      <c r="H5" s="140">
        <v>0</v>
      </c>
      <c r="I5" s="125">
        <v>0</v>
      </c>
      <c r="J5" s="156">
        <v>1</v>
      </c>
      <c r="K5" s="156">
        <v>16</v>
      </c>
    </row>
    <row r="6" spans="1:12" s="166" customFormat="1" ht="12.95" customHeight="1">
      <c r="A6" s="174" t="s">
        <v>7</v>
      </c>
      <c r="B6" s="173">
        <v>23</v>
      </c>
      <c r="C6" s="128">
        <v>35</v>
      </c>
      <c r="D6" s="173">
        <v>0</v>
      </c>
      <c r="E6" s="128">
        <v>0</v>
      </c>
      <c r="F6" s="173">
        <v>12</v>
      </c>
      <c r="G6" s="128">
        <v>118</v>
      </c>
      <c r="H6" s="173">
        <v>0</v>
      </c>
      <c r="I6" s="128">
        <v>0</v>
      </c>
      <c r="J6" s="142">
        <v>2</v>
      </c>
      <c r="K6" s="142">
        <v>17</v>
      </c>
      <c r="L6" s="175"/>
    </row>
    <row r="7" spans="1:12" s="166" customFormat="1" ht="12.95" customHeight="1">
      <c r="A7" s="174" t="s">
        <v>8</v>
      </c>
      <c r="B7" s="173">
        <v>19</v>
      </c>
      <c r="C7" s="128">
        <v>66</v>
      </c>
      <c r="D7" s="173">
        <v>0</v>
      </c>
      <c r="E7" s="128">
        <v>0</v>
      </c>
      <c r="F7" s="173">
        <v>1</v>
      </c>
      <c r="G7" s="128">
        <v>18</v>
      </c>
      <c r="H7" s="173">
        <v>1</v>
      </c>
      <c r="I7" s="128">
        <v>39</v>
      </c>
      <c r="J7" s="142">
        <v>2</v>
      </c>
      <c r="K7" s="142">
        <v>63</v>
      </c>
    </row>
    <row r="8" spans="1:12" s="166" customFormat="1" ht="12.95" customHeight="1">
      <c r="A8" s="174" t="s">
        <v>9</v>
      </c>
      <c r="B8" s="173">
        <v>20</v>
      </c>
      <c r="C8" s="128">
        <v>48</v>
      </c>
      <c r="D8" s="173">
        <v>0</v>
      </c>
      <c r="E8" s="128">
        <v>0</v>
      </c>
      <c r="F8" s="173">
        <v>11</v>
      </c>
      <c r="G8" s="128">
        <v>129</v>
      </c>
      <c r="H8" s="173">
        <v>12</v>
      </c>
      <c r="I8" s="128">
        <v>114</v>
      </c>
      <c r="J8" s="142">
        <v>1</v>
      </c>
      <c r="K8" s="142">
        <v>35</v>
      </c>
    </row>
    <row r="9" spans="1:12" s="166" customFormat="1" ht="12.95" customHeight="1">
      <c r="A9" s="174" t="s">
        <v>10</v>
      </c>
      <c r="B9" s="173">
        <v>12</v>
      </c>
      <c r="C9" s="128">
        <v>48</v>
      </c>
      <c r="D9" s="173">
        <v>1</v>
      </c>
      <c r="E9" s="128">
        <v>15</v>
      </c>
      <c r="F9" s="173">
        <v>0</v>
      </c>
      <c r="G9" s="128">
        <v>0</v>
      </c>
      <c r="H9" s="173">
        <v>0</v>
      </c>
      <c r="I9" s="128">
        <v>0</v>
      </c>
      <c r="J9" s="142">
        <v>1</v>
      </c>
      <c r="K9" s="142">
        <v>23</v>
      </c>
    </row>
    <row r="10" spans="1:12" s="166" customFormat="1" ht="12.95" customHeight="1">
      <c r="A10" s="174" t="s">
        <v>11</v>
      </c>
      <c r="B10" s="173">
        <v>13</v>
      </c>
      <c r="C10" s="128">
        <v>27</v>
      </c>
      <c r="D10" s="173">
        <v>0</v>
      </c>
      <c r="E10" s="128">
        <v>0</v>
      </c>
      <c r="F10" s="173">
        <v>0</v>
      </c>
      <c r="G10" s="128">
        <v>0</v>
      </c>
      <c r="H10" s="173">
        <v>0</v>
      </c>
      <c r="I10" s="128">
        <v>0</v>
      </c>
      <c r="J10" s="142">
        <v>1</v>
      </c>
      <c r="K10" s="142">
        <v>65</v>
      </c>
    </row>
    <row r="11" spans="1:12" s="166" customFormat="1" ht="12" thickBot="1">
      <c r="A11" s="176" t="s">
        <v>12</v>
      </c>
      <c r="B11" s="177">
        <v>22</v>
      </c>
      <c r="C11" s="72">
        <v>83</v>
      </c>
      <c r="D11" s="72">
        <v>0</v>
      </c>
      <c r="E11" s="72">
        <v>0</v>
      </c>
      <c r="F11" s="72">
        <v>1</v>
      </c>
      <c r="G11" s="72">
        <v>10</v>
      </c>
      <c r="H11" s="72">
        <v>12</v>
      </c>
      <c r="I11" s="72">
        <v>160</v>
      </c>
      <c r="J11" s="72">
        <v>1</v>
      </c>
      <c r="K11" s="72">
        <v>56</v>
      </c>
    </row>
    <row r="12" spans="1:12" s="162" customFormat="1" ht="15" customHeight="1">
      <c r="A12" s="178" t="s">
        <v>32</v>
      </c>
    </row>
    <row r="14" spans="1:12">
      <c r="B14" s="179"/>
    </row>
  </sheetData>
  <mergeCells count="6">
    <mergeCell ref="A2:A3"/>
    <mergeCell ref="B2:C2"/>
    <mergeCell ref="D2:E2"/>
    <mergeCell ref="F2:G2"/>
    <mergeCell ref="H2:I2"/>
    <mergeCell ref="J2:K2"/>
  </mergeCells>
  <phoneticPr fontId="19"/>
  <printOptions horizontalCentered="1"/>
  <pageMargins left="0.47244094488188981" right="0.47244094488188981" top="0.70866141732283472" bottom="0"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97F3B-A1CE-44C4-B10B-4BBD3706A0AD}">
  <dimension ref="A1:F9"/>
  <sheetViews>
    <sheetView showGridLines="0" workbookViewId="0"/>
  </sheetViews>
  <sheetFormatPr defaultColWidth="11" defaultRowHeight="13.5"/>
  <cols>
    <col min="1" max="6" width="15.5" style="74" customWidth="1"/>
    <col min="7" max="16384" width="11" style="74"/>
  </cols>
  <sheetData>
    <row r="1" spans="1:6" ht="15" customHeight="1" thickBot="1">
      <c r="A1" s="180" t="s">
        <v>100</v>
      </c>
    </row>
    <row r="2" spans="1:6">
      <c r="A2" s="181" t="s">
        <v>101</v>
      </c>
      <c r="B2" s="76"/>
      <c r="C2" s="78" t="s">
        <v>102</v>
      </c>
      <c r="D2" s="182" t="s">
        <v>103</v>
      </c>
      <c r="E2" s="161"/>
      <c r="F2" s="161"/>
    </row>
    <row r="3" spans="1:6" ht="14.25" thickBot="1">
      <c r="A3" s="183"/>
      <c r="B3" s="81"/>
      <c r="C3" s="85"/>
      <c r="D3" s="164" t="s">
        <v>104</v>
      </c>
      <c r="E3" s="164" t="s">
        <v>105</v>
      </c>
      <c r="F3" s="165" t="s">
        <v>106</v>
      </c>
    </row>
    <row r="4" spans="1:6">
      <c r="A4" s="184" t="s">
        <v>107</v>
      </c>
      <c r="B4" s="185"/>
      <c r="C4" s="186">
        <f>SUM(C5:C8)</f>
        <v>52</v>
      </c>
      <c r="D4" s="186">
        <f>SUM(D5:D8)</f>
        <v>24</v>
      </c>
      <c r="E4" s="186">
        <f>SUM(E5:E8)</f>
        <v>9</v>
      </c>
      <c r="F4" s="187">
        <f>SUM(F5:F8)</f>
        <v>18</v>
      </c>
    </row>
    <row r="5" spans="1:6">
      <c r="A5" s="188" t="s">
        <v>108</v>
      </c>
      <c r="B5" s="189"/>
      <c r="C5" s="190">
        <v>3</v>
      </c>
      <c r="D5" s="90">
        <v>1</v>
      </c>
      <c r="E5" s="191">
        <v>1</v>
      </c>
      <c r="F5" s="192">
        <v>0</v>
      </c>
    </row>
    <row r="6" spans="1:6">
      <c r="A6" s="193" t="s">
        <v>109</v>
      </c>
      <c r="B6" s="194"/>
      <c r="C6" s="195">
        <v>13</v>
      </c>
      <c r="D6" s="95">
        <v>11</v>
      </c>
      <c r="E6" s="196">
        <v>2</v>
      </c>
      <c r="F6" s="197">
        <v>9</v>
      </c>
    </row>
    <row r="7" spans="1:6">
      <c r="A7" s="193" t="s">
        <v>110</v>
      </c>
      <c r="B7" s="194"/>
      <c r="C7" s="195">
        <v>12</v>
      </c>
      <c r="D7" s="95">
        <v>12</v>
      </c>
      <c r="E7" s="196">
        <v>6</v>
      </c>
      <c r="F7" s="197">
        <v>6</v>
      </c>
    </row>
    <row r="8" spans="1:6" ht="14.25" thickBot="1">
      <c r="A8" s="198" t="s">
        <v>14</v>
      </c>
      <c r="B8" s="199"/>
      <c r="C8" s="200">
        <v>24</v>
      </c>
      <c r="D8" s="98">
        <v>0</v>
      </c>
      <c r="E8" s="201">
        <v>0</v>
      </c>
      <c r="F8" s="202">
        <v>3</v>
      </c>
    </row>
    <row r="9" spans="1:6" ht="15" customHeight="1">
      <c r="A9" s="178" t="s">
        <v>32</v>
      </c>
      <c r="B9" s="178"/>
      <c r="C9" s="178"/>
      <c r="D9" s="178"/>
      <c r="E9" s="178"/>
      <c r="F9" s="178"/>
    </row>
  </sheetData>
  <mergeCells count="8">
    <mergeCell ref="A7:B7"/>
    <mergeCell ref="A8:B8"/>
    <mergeCell ref="A2:B3"/>
    <mergeCell ref="C2:C3"/>
    <mergeCell ref="D2:F2"/>
    <mergeCell ref="A4:B4"/>
    <mergeCell ref="A5:B5"/>
    <mergeCell ref="A6:B6"/>
  </mergeCells>
  <phoneticPr fontId="19"/>
  <pageMargins left="0.47244094488188981" right="0.47244094488188981" top="0.70866141732283472"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4A39-1014-4F58-87BC-F767F4C3D12D}">
  <dimension ref="A1:L26"/>
  <sheetViews>
    <sheetView showGridLines="0" workbookViewId="0"/>
  </sheetViews>
  <sheetFormatPr defaultColWidth="8.875" defaultRowHeight="13.5"/>
  <cols>
    <col min="1" max="1" width="8.125" style="74" customWidth="1"/>
    <col min="2" max="11" width="8.5" style="74" customWidth="1"/>
    <col min="12" max="12" width="8.125" style="74" customWidth="1"/>
    <col min="13" max="16384" width="8.875" style="74"/>
  </cols>
  <sheetData>
    <row r="1" spans="1:12" ht="15" customHeight="1">
      <c r="A1" s="57" t="s">
        <v>111</v>
      </c>
    </row>
    <row r="2" spans="1:12" s="178" customFormat="1" ht="12" thickBot="1">
      <c r="A2" s="178" t="s">
        <v>112</v>
      </c>
    </row>
    <row r="3" spans="1:12" s="62" customFormat="1" ht="11.25">
      <c r="A3" s="203"/>
      <c r="B3" s="204" t="s">
        <v>113</v>
      </c>
      <c r="C3" s="182" t="s">
        <v>114</v>
      </c>
      <c r="D3" s="161"/>
      <c r="E3" s="161"/>
      <c r="G3" s="205"/>
    </row>
    <row r="4" spans="1:12" s="62" customFormat="1" ht="12" thickBot="1">
      <c r="A4" s="206"/>
      <c r="B4" s="207"/>
      <c r="C4" s="208" t="s">
        <v>43</v>
      </c>
      <c r="D4" s="164" t="s">
        <v>115</v>
      </c>
      <c r="E4" s="165" t="s">
        <v>116</v>
      </c>
      <c r="G4" s="209"/>
      <c r="H4" s="209"/>
      <c r="I4" s="209"/>
      <c r="J4" s="209"/>
      <c r="K4" s="209"/>
      <c r="L4" s="209"/>
    </row>
    <row r="5" spans="1:12" s="178" customFormat="1" ht="15" customHeight="1">
      <c r="A5" s="210" t="s">
        <v>117</v>
      </c>
      <c r="B5" s="186">
        <v>117</v>
      </c>
      <c r="C5" s="211">
        <v>117</v>
      </c>
      <c r="D5" s="211">
        <v>115</v>
      </c>
      <c r="E5" s="212">
        <v>2</v>
      </c>
      <c r="G5" s="209"/>
      <c r="H5" s="209"/>
      <c r="I5" s="209"/>
      <c r="J5" s="209"/>
      <c r="K5" s="209"/>
      <c r="L5" s="209"/>
    </row>
    <row r="6" spans="1:12" s="178" customFormat="1" ht="15" customHeight="1">
      <c r="A6" s="172" t="s">
        <v>6</v>
      </c>
      <c r="B6" s="213">
        <v>21</v>
      </c>
      <c r="C6" s="191">
        <v>24</v>
      </c>
      <c r="D6" s="213">
        <v>24</v>
      </c>
      <c r="E6" s="192">
        <v>0</v>
      </c>
      <c r="G6" s="209"/>
      <c r="H6" s="209"/>
      <c r="I6" s="209"/>
      <c r="J6" s="209"/>
      <c r="K6" s="209"/>
      <c r="L6" s="209"/>
    </row>
    <row r="7" spans="1:12" s="178" customFormat="1" ht="15" customHeight="1">
      <c r="A7" s="174" t="s">
        <v>7</v>
      </c>
      <c r="B7" s="195">
        <v>24</v>
      </c>
      <c r="C7" s="196">
        <v>26</v>
      </c>
      <c r="D7" s="195">
        <v>26</v>
      </c>
      <c r="E7" s="197">
        <v>0</v>
      </c>
      <c r="G7" s="209"/>
      <c r="H7" s="209"/>
      <c r="I7" s="209"/>
      <c r="J7" s="209"/>
      <c r="K7" s="209"/>
      <c r="L7" s="209"/>
    </row>
    <row r="8" spans="1:12" s="178" customFormat="1" ht="15" customHeight="1">
      <c r="A8" s="174" t="s">
        <v>8</v>
      </c>
      <c r="B8" s="195">
        <v>24</v>
      </c>
      <c r="C8" s="196">
        <v>22</v>
      </c>
      <c r="D8" s="195">
        <v>22</v>
      </c>
      <c r="E8" s="197"/>
      <c r="G8" s="209"/>
      <c r="H8" s="209"/>
      <c r="I8" s="209"/>
      <c r="J8" s="209"/>
      <c r="K8" s="209"/>
      <c r="L8" s="209"/>
    </row>
    <row r="9" spans="1:12" s="178" customFormat="1" ht="15" customHeight="1">
      <c r="A9" s="174" t="s">
        <v>9</v>
      </c>
      <c r="B9" s="195">
        <v>12</v>
      </c>
      <c r="C9" s="196">
        <v>12</v>
      </c>
      <c r="D9" s="195">
        <v>10</v>
      </c>
      <c r="E9" s="197">
        <v>2</v>
      </c>
      <c r="G9" s="209"/>
      <c r="H9" s="209"/>
      <c r="I9" s="209"/>
      <c r="J9" s="209"/>
      <c r="K9" s="209"/>
      <c r="L9" s="209"/>
    </row>
    <row r="10" spans="1:12" s="178" customFormat="1" ht="15" customHeight="1">
      <c r="A10" s="174" t="s">
        <v>10</v>
      </c>
      <c r="B10" s="195">
        <v>2</v>
      </c>
      <c r="C10" s="196">
        <v>4</v>
      </c>
      <c r="D10" s="195">
        <v>4</v>
      </c>
      <c r="E10" s="197">
        <v>0</v>
      </c>
      <c r="G10" s="209"/>
      <c r="H10" s="209"/>
      <c r="I10" s="209"/>
      <c r="J10" s="209"/>
      <c r="K10" s="209"/>
      <c r="L10" s="209"/>
    </row>
    <row r="11" spans="1:12" s="178" customFormat="1" ht="15" customHeight="1">
      <c r="A11" s="174" t="s">
        <v>11</v>
      </c>
      <c r="B11" s="195">
        <v>10</v>
      </c>
      <c r="C11" s="196">
        <v>12</v>
      </c>
      <c r="D11" s="195">
        <v>12</v>
      </c>
      <c r="E11" s="197">
        <v>0</v>
      </c>
      <c r="G11" s="209"/>
      <c r="H11" s="209"/>
      <c r="I11" s="209"/>
      <c r="J11" s="209"/>
      <c r="K11" s="209"/>
      <c r="L11" s="209"/>
    </row>
    <row r="12" spans="1:12" s="178" customFormat="1" ht="12" thickBot="1">
      <c r="A12" s="176" t="s">
        <v>12</v>
      </c>
      <c r="B12" s="200">
        <v>24</v>
      </c>
      <c r="C12" s="200">
        <v>17</v>
      </c>
      <c r="D12" s="200">
        <v>17</v>
      </c>
      <c r="E12" s="202">
        <v>0</v>
      </c>
      <c r="G12" s="209"/>
      <c r="H12" s="209"/>
      <c r="I12" s="209"/>
      <c r="J12" s="209"/>
      <c r="K12" s="209"/>
      <c r="L12" s="209"/>
    </row>
    <row r="13" spans="1:12" s="62" customFormat="1" ht="11.25">
      <c r="G13" s="214"/>
      <c r="I13" s="215"/>
      <c r="J13" s="215"/>
      <c r="K13" s="215"/>
      <c r="L13" s="215"/>
    </row>
    <row r="14" spans="1:12" s="62" customFormat="1" ht="12" thickBot="1">
      <c r="A14" s="178" t="s">
        <v>118</v>
      </c>
      <c r="E14" s="205"/>
    </row>
    <row r="15" spans="1:12" s="62" customFormat="1" ht="12" thickBot="1">
      <c r="A15" s="216"/>
      <c r="B15" s="217"/>
      <c r="C15" s="218"/>
      <c r="D15" s="60" t="s">
        <v>117</v>
      </c>
      <c r="E15" s="60" t="s">
        <v>6</v>
      </c>
      <c r="F15" s="60" t="s">
        <v>119</v>
      </c>
      <c r="G15" s="60" t="s">
        <v>8</v>
      </c>
      <c r="H15" s="60" t="s">
        <v>9</v>
      </c>
      <c r="I15" s="60" t="s">
        <v>10</v>
      </c>
      <c r="J15" s="60" t="s">
        <v>120</v>
      </c>
      <c r="K15" s="61" t="s">
        <v>121</v>
      </c>
    </row>
    <row r="16" spans="1:12" s="178" customFormat="1" ht="11.25">
      <c r="A16" s="219" t="s">
        <v>122</v>
      </c>
      <c r="B16" s="219"/>
      <c r="C16" s="220"/>
      <c r="D16" s="187">
        <f t="shared" ref="D16:D22" si="0">SUM(E16:K16)</f>
        <v>207</v>
      </c>
      <c r="E16" s="186">
        <v>28</v>
      </c>
      <c r="F16" s="186">
        <v>47</v>
      </c>
      <c r="G16" s="186">
        <v>45</v>
      </c>
      <c r="H16" s="186">
        <v>28</v>
      </c>
      <c r="I16" s="186">
        <v>10</v>
      </c>
      <c r="J16" s="186">
        <v>27</v>
      </c>
      <c r="K16" s="187">
        <v>22</v>
      </c>
    </row>
    <row r="17" spans="1:11" s="178" customFormat="1" ht="11.25">
      <c r="A17" s="221" t="s">
        <v>123</v>
      </c>
      <c r="B17" s="221"/>
      <c r="C17" s="222"/>
      <c r="D17" s="91">
        <f t="shared" si="0"/>
        <v>49</v>
      </c>
      <c r="E17" s="90">
        <v>5</v>
      </c>
      <c r="F17" s="90">
        <v>9</v>
      </c>
      <c r="G17" s="90">
        <v>14</v>
      </c>
      <c r="H17" s="90">
        <v>7</v>
      </c>
      <c r="I17" s="90">
        <v>1</v>
      </c>
      <c r="J17" s="90">
        <v>6</v>
      </c>
      <c r="K17" s="91">
        <v>7</v>
      </c>
    </row>
    <row r="18" spans="1:11" s="178" customFormat="1" ht="11.25">
      <c r="A18" s="223" t="s">
        <v>124</v>
      </c>
      <c r="B18" s="223"/>
      <c r="C18" s="224"/>
      <c r="D18" s="96">
        <f t="shared" si="0"/>
        <v>51</v>
      </c>
      <c r="E18" s="95">
        <v>4</v>
      </c>
      <c r="F18" s="95">
        <v>15</v>
      </c>
      <c r="G18" s="95">
        <v>8</v>
      </c>
      <c r="H18" s="95">
        <v>11</v>
      </c>
      <c r="I18" s="95">
        <v>4</v>
      </c>
      <c r="J18" s="95">
        <v>7</v>
      </c>
      <c r="K18" s="96">
        <v>2</v>
      </c>
    </row>
    <row r="19" spans="1:11" s="178" customFormat="1" ht="11.25">
      <c r="A19" s="223" t="s">
        <v>125</v>
      </c>
      <c r="B19" s="223"/>
      <c r="C19" s="224"/>
      <c r="D19" s="96">
        <f t="shared" si="0"/>
        <v>54</v>
      </c>
      <c r="E19" s="95">
        <v>4</v>
      </c>
      <c r="F19" s="95">
        <v>12</v>
      </c>
      <c r="G19" s="95">
        <v>13</v>
      </c>
      <c r="H19" s="95">
        <v>6</v>
      </c>
      <c r="I19" s="95">
        <v>2</v>
      </c>
      <c r="J19" s="95">
        <v>9</v>
      </c>
      <c r="K19" s="96">
        <v>8</v>
      </c>
    </row>
    <row r="20" spans="1:11" s="178" customFormat="1" ht="11.25">
      <c r="A20" s="223" t="s">
        <v>126</v>
      </c>
      <c r="B20" s="223"/>
      <c r="C20" s="224"/>
      <c r="D20" s="96">
        <f t="shared" si="0"/>
        <v>15</v>
      </c>
      <c r="E20" s="95">
        <v>2</v>
      </c>
      <c r="F20" s="95">
        <v>2</v>
      </c>
      <c r="G20" s="95">
        <v>4</v>
      </c>
      <c r="H20" s="95">
        <v>1</v>
      </c>
      <c r="I20" s="95">
        <v>3</v>
      </c>
      <c r="J20" s="95">
        <v>2</v>
      </c>
      <c r="K20" s="96">
        <v>1</v>
      </c>
    </row>
    <row r="21" spans="1:11" s="178" customFormat="1" ht="11.25">
      <c r="A21" s="223" t="s">
        <v>127</v>
      </c>
      <c r="B21" s="223"/>
      <c r="C21" s="224"/>
      <c r="D21" s="96">
        <f t="shared" si="0"/>
        <v>25</v>
      </c>
      <c r="E21" s="95">
        <v>13</v>
      </c>
      <c r="F21" s="95">
        <v>3</v>
      </c>
      <c r="G21" s="95">
        <v>3</v>
      </c>
      <c r="H21" s="95">
        <v>2</v>
      </c>
      <c r="I21" s="95">
        <v>0</v>
      </c>
      <c r="J21" s="95">
        <v>1</v>
      </c>
      <c r="K21" s="96">
        <v>3</v>
      </c>
    </row>
    <row r="22" spans="1:11" s="178" customFormat="1" ht="12" thickBot="1">
      <c r="A22" s="225" t="s">
        <v>106</v>
      </c>
      <c r="B22" s="225"/>
      <c r="C22" s="226"/>
      <c r="D22" s="98">
        <f t="shared" si="0"/>
        <v>13</v>
      </c>
      <c r="E22" s="98">
        <v>0</v>
      </c>
      <c r="F22" s="98">
        <v>6</v>
      </c>
      <c r="G22" s="98">
        <v>3</v>
      </c>
      <c r="H22" s="98">
        <v>1</v>
      </c>
      <c r="I22" s="98">
        <v>0</v>
      </c>
      <c r="J22" s="98">
        <v>2</v>
      </c>
      <c r="K22" s="99">
        <v>1</v>
      </c>
    </row>
    <row r="23" spans="1:11" s="62" customFormat="1" ht="15" customHeight="1">
      <c r="A23" s="178" t="s">
        <v>32</v>
      </c>
    </row>
    <row r="24" spans="1:11" s="227" customFormat="1"/>
    <row r="26" spans="1:11">
      <c r="A26" s="179"/>
    </row>
  </sheetData>
  <mergeCells count="10">
    <mergeCell ref="A19:C19"/>
    <mergeCell ref="A20:C20"/>
    <mergeCell ref="A21:C21"/>
    <mergeCell ref="A22:C22"/>
    <mergeCell ref="A3:A4"/>
    <mergeCell ref="B3:B4"/>
    <mergeCell ref="C3:E3"/>
    <mergeCell ref="A16:C16"/>
    <mergeCell ref="A17:C17"/>
    <mergeCell ref="A18:C18"/>
  </mergeCells>
  <phoneticPr fontId="19"/>
  <pageMargins left="0.47244094488188981" right="0.47244094488188981" top="0.70866141732283472"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C078-17F0-4119-BFDF-49E26682366D}">
  <dimension ref="A1:L32"/>
  <sheetViews>
    <sheetView showGridLines="0" workbookViewId="0"/>
  </sheetViews>
  <sheetFormatPr defaultColWidth="8.875" defaultRowHeight="13.5"/>
  <cols>
    <col min="1" max="1" width="8.125" style="74" customWidth="1"/>
    <col min="2" max="11" width="8.5" style="74" customWidth="1"/>
    <col min="12" max="12" width="8.125" style="74" customWidth="1"/>
    <col min="13" max="16384" width="8.875" style="74"/>
  </cols>
  <sheetData>
    <row r="1" spans="1:12" ht="15" customHeight="1">
      <c r="A1" s="57" t="s">
        <v>128</v>
      </c>
    </row>
    <row r="2" spans="1:12" s="62" customFormat="1" ht="12" thickBot="1">
      <c r="A2" s="228" t="s">
        <v>129</v>
      </c>
      <c r="B2" s="229"/>
      <c r="C2" s="229"/>
    </row>
    <row r="3" spans="1:12" s="178" customFormat="1" ht="11.25">
      <c r="A3" s="203"/>
      <c r="B3" s="204" t="s">
        <v>113</v>
      </c>
      <c r="C3" s="182" t="s">
        <v>130</v>
      </c>
      <c r="D3" s="161"/>
      <c r="E3" s="161"/>
      <c r="G3" s="230"/>
    </row>
    <row r="4" spans="1:12" s="178" customFormat="1" ht="12" thickBot="1">
      <c r="A4" s="206"/>
      <c r="B4" s="207"/>
      <c r="C4" s="208" t="s">
        <v>43</v>
      </c>
      <c r="D4" s="164" t="s">
        <v>115</v>
      </c>
      <c r="E4" s="165" t="s">
        <v>116</v>
      </c>
      <c r="G4" s="209"/>
      <c r="H4" s="209"/>
      <c r="I4" s="209"/>
      <c r="J4" s="209"/>
      <c r="K4" s="209"/>
      <c r="L4" s="209"/>
    </row>
    <row r="5" spans="1:12" s="178" customFormat="1" ht="17.100000000000001" customHeight="1">
      <c r="A5" s="210" t="s">
        <v>117</v>
      </c>
      <c r="B5" s="186">
        <v>67</v>
      </c>
      <c r="C5" s="211">
        <v>71</v>
      </c>
      <c r="D5" s="211">
        <v>71</v>
      </c>
      <c r="E5" s="231">
        <v>0</v>
      </c>
      <c r="G5" s="209"/>
      <c r="H5" s="209"/>
      <c r="I5" s="209"/>
      <c r="J5" s="209"/>
      <c r="K5" s="209"/>
      <c r="L5" s="209"/>
    </row>
    <row r="6" spans="1:12" s="178" customFormat="1" ht="17.100000000000001" customHeight="1">
      <c r="A6" s="172" t="s">
        <v>6</v>
      </c>
      <c r="B6" s="213">
        <v>12</v>
      </c>
      <c r="C6" s="213">
        <v>9</v>
      </c>
      <c r="D6" s="213">
        <v>9</v>
      </c>
      <c r="E6" s="232">
        <v>0</v>
      </c>
      <c r="G6" s="209"/>
      <c r="H6" s="209"/>
      <c r="I6" s="209"/>
      <c r="J6" s="209"/>
      <c r="K6" s="209"/>
      <c r="L6" s="209"/>
    </row>
    <row r="7" spans="1:12" s="178" customFormat="1" ht="17.100000000000001" customHeight="1">
      <c r="A7" s="174" t="s">
        <v>7</v>
      </c>
      <c r="B7" s="195">
        <v>12</v>
      </c>
      <c r="C7" s="195">
        <v>12</v>
      </c>
      <c r="D7" s="195">
        <v>12</v>
      </c>
      <c r="E7" s="233">
        <v>0</v>
      </c>
      <c r="G7" s="209"/>
      <c r="H7" s="209"/>
      <c r="I7" s="209"/>
      <c r="J7" s="209"/>
      <c r="K7" s="209"/>
      <c r="L7" s="209"/>
    </row>
    <row r="8" spans="1:12" s="178" customFormat="1" ht="17.100000000000001" customHeight="1">
      <c r="A8" s="174" t="s">
        <v>8</v>
      </c>
      <c r="B8" s="195">
        <v>11</v>
      </c>
      <c r="C8" s="195">
        <v>11</v>
      </c>
      <c r="D8" s="195">
        <v>11</v>
      </c>
      <c r="E8" s="233">
        <v>0</v>
      </c>
      <c r="G8" s="209"/>
      <c r="H8" s="209"/>
      <c r="I8" s="209"/>
      <c r="J8" s="209"/>
      <c r="K8" s="209"/>
      <c r="L8" s="209"/>
    </row>
    <row r="9" spans="1:12" s="178" customFormat="1" ht="17.100000000000001" customHeight="1">
      <c r="A9" s="174" t="s">
        <v>9</v>
      </c>
      <c r="B9" s="195">
        <v>0</v>
      </c>
      <c r="C9" s="195">
        <v>0</v>
      </c>
      <c r="D9" s="195">
        <v>0</v>
      </c>
      <c r="E9" s="233">
        <v>0</v>
      </c>
      <c r="G9" s="209"/>
      <c r="H9" s="209"/>
      <c r="I9" s="209"/>
      <c r="J9" s="209"/>
      <c r="K9" s="209"/>
      <c r="L9" s="209"/>
    </row>
    <row r="10" spans="1:12" s="178" customFormat="1" ht="17.100000000000001" customHeight="1">
      <c r="A10" s="174" t="s">
        <v>10</v>
      </c>
      <c r="B10" s="195">
        <v>8</v>
      </c>
      <c r="C10" s="195">
        <v>13</v>
      </c>
      <c r="D10" s="195">
        <v>13</v>
      </c>
      <c r="E10" s="233">
        <v>0</v>
      </c>
      <c r="G10" s="209"/>
      <c r="H10" s="209"/>
      <c r="I10" s="209"/>
      <c r="J10" s="209"/>
      <c r="K10" s="209"/>
      <c r="L10" s="209"/>
    </row>
    <row r="11" spans="1:12" s="178" customFormat="1" ht="17.100000000000001" customHeight="1">
      <c r="A11" s="174" t="s">
        <v>11</v>
      </c>
      <c r="B11" s="195">
        <v>12</v>
      </c>
      <c r="C11" s="195">
        <v>10</v>
      </c>
      <c r="D11" s="195">
        <v>10</v>
      </c>
      <c r="E11" s="233">
        <v>0</v>
      </c>
      <c r="G11" s="209"/>
      <c r="H11" s="209"/>
      <c r="I11" s="209"/>
      <c r="J11" s="209"/>
      <c r="K11" s="209"/>
      <c r="L11" s="209"/>
    </row>
    <row r="12" spans="1:12" s="178" customFormat="1" ht="12" thickBot="1">
      <c r="A12" s="176" t="s">
        <v>12</v>
      </c>
      <c r="B12" s="200">
        <v>12</v>
      </c>
      <c r="C12" s="200">
        <v>16</v>
      </c>
      <c r="D12" s="200">
        <v>16</v>
      </c>
      <c r="E12" s="234">
        <v>0</v>
      </c>
      <c r="G12" s="209"/>
      <c r="H12" s="209"/>
      <c r="I12" s="209"/>
      <c r="J12" s="209"/>
      <c r="K12" s="209"/>
      <c r="L12" s="209"/>
    </row>
    <row r="13" spans="1:12" s="178" customFormat="1" ht="11.25"/>
    <row r="14" spans="1:12" s="178" customFormat="1" ht="12" thickBot="1">
      <c r="A14" s="73" t="s">
        <v>131</v>
      </c>
      <c r="E14" s="230"/>
      <c r="K14" s="235" t="s">
        <v>132</v>
      </c>
    </row>
    <row r="15" spans="1:12" s="178" customFormat="1" ht="12" thickBot="1">
      <c r="A15" s="216"/>
      <c r="B15" s="217"/>
      <c r="C15" s="236"/>
      <c r="D15" s="59" t="s">
        <v>117</v>
      </c>
      <c r="E15" s="60" t="s">
        <v>6</v>
      </c>
      <c r="F15" s="60" t="s">
        <v>133</v>
      </c>
      <c r="G15" s="60" t="s">
        <v>8</v>
      </c>
      <c r="H15" s="60" t="s">
        <v>9</v>
      </c>
      <c r="I15" s="60" t="s">
        <v>10</v>
      </c>
      <c r="J15" s="60" t="s">
        <v>120</v>
      </c>
      <c r="K15" s="217" t="s">
        <v>121</v>
      </c>
    </row>
    <row r="16" spans="1:12" s="178" customFormat="1" ht="11.25">
      <c r="A16" s="219" t="s">
        <v>122</v>
      </c>
      <c r="B16" s="219"/>
      <c r="C16" s="220"/>
      <c r="D16" s="237">
        <f>SUM(E16:K16)</f>
        <v>132</v>
      </c>
      <c r="E16" s="237">
        <v>10</v>
      </c>
      <c r="F16" s="237">
        <v>21</v>
      </c>
      <c r="G16" s="237">
        <v>34</v>
      </c>
      <c r="H16" s="237">
        <v>0</v>
      </c>
      <c r="I16" s="237">
        <v>20</v>
      </c>
      <c r="J16" s="237">
        <v>21</v>
      </c>
      <c r="K16" s="187">
        <v>26</v>
      </c>
    </row>
    <row r="17" spans="1:12" s="178" customFormat="1" ht="11.25">
      <c r="A17" s="238" t="s">
        <v>134</v>
      </c>
      <c r="B17" s="239"/>
      <c r="C17" s="66" t="s">
        <v>135</v>
      </c>
      <c r="D17" s="90">
        <f>SUM(E17:K17)</f>
        <v>9</v>
      </c>
      <c r="E17" s="90">
        <v>0</v>
      </c>
      <c r="F17" s="90">
        <v>1</v>
      </c>
      <c r="G17" s="90">
        <v>1</v>
      </c>
      <c r="H17" s="90">
        <v>0</v>
      </c>
      <c r="I17" s="90">
        <v>0</v>
      </c>
      <c r="J17" s="90">
        <v>0</v>
      </c>
      <c r="K17" s="91">
        <v>7</v>
      </c>
    </row>
    <row r="18" spans="1:12" s="178" customFormat="1" ht="11.25">
      <c r="A18" s="240"/>
      <c r="B18" s="241"/>
      <c r="C18" s="242" t="s">
        <v>136</v>
      </c>
      <c r="D18" s="95">
        <f>SUM(E18:K18)</f>
        <v>20</v>
      </c>
      <c r="E18" s="95">
        <v>2</v>
      </c>
      <c r="F18" s="95">
        <v>4</v>
      </c>
      <c r="G18" s="95">
        <v>1</v>
      </c>
      <c r="H18" s="95">
        <v>0</v>
      </c>
      <c r="I18" s="95">
        <v>1</v>
      </c>
      <c r="J18" s="95">
        <v>3</v>
      </c>
      <c r="K18" s="96">
        <v>9</v>
      </c>
    </row>
    <row r="19" spans="1:12" s="178" customFormat="1" ht="11.25">
      <c r="A19" s="223" t="s">
        <v>137</v>
      </c>
      <c r="B19" s="223"/>
      <c r="C19" s="224"/>
      <c r="D19" s="95">
        <f t="shared" ref="D19:D22" si="0">SUM(E19:K19)</f>
        <v>31</v>
      </c>
      <c r="E19" s="95">
        <v>1</v>
      </c>
      <c r="F19" s="95">
        <v>7</v>
      </c>
      <c r="G19" s="95">
        <v>8</v>
      </c>
      <c r="H19" s="95">
        <v>0</v>
      </c>
      <c r="I19" s="95">
        <v>5</v>
      </c>
      <c r="J19" s="95">
        <v>7</v>
      </c>
      <c r="K19" s="96">
        <v>3</v>
      </c>
    </row>
    <row r="20" spans="1:12" s="178" customFormat="1" ht="11.25">
      <c r="A20" s="223" t="s">
        <v>138</v>
      </c>
      <c r="B20" s="223"/>
      <c r="C20" s="224"/>
      <c r="D20" s="95">
        <f t="shared" si="0"/>
        <v>30</v>
      </c>
      <c r="E20" s="95">
        <v>2</v>
      </c>
      <c r="F20" s="95">
        <v>3</v>
      </c>
      <c r="G20" s="95">
        <v>7</v>
      </c>
      <c r="H20" s="95">
        <v>0</v>
      </c>
      <c r="I20" s="95">
        <v>12</v>
      </c>
      <c r="J20" s="95">
        <v>5</v>
      </c>
      <c r="K20" s="96">
        <v>1</v>
      </c>
    </row>
    <row r="21" spans="1:12" s="178" customFormat="1" ht="11.25">
      <c r="A21" s="223" t="s">
        <v>139</v>
      </c>
      <c r="B21" s="223"/>
      <c r="C21" s="224"/>
      <c r="D21" s="95">
        <f t="shared" si="0"/>
        <v>12</v>
      </c>
      <c r="E21" s="95">
        <v>0</v>
      </c>
      <c r="F21" s="95">
        <v>0</v>
      </c>
      <c r="G21" s="95">
        <v>3</v>
      </c>
      <c r="H21" s="95">
        <v>0</v>
      </c>
      <c r="I21" s="95">
        <v>2</v>
      </c>
      <c r="J21" s="95">
        <v>1</v>
      </c>
      <c r="K21" s="96">
        <v>6</v>
      </c>
    </row>
    <row r="22" spans="1:12" s="178" customFormat="1" ht="11.25">
      <c r="A22" s="223" t="s">
        <v>140</v>
      </c>
      <c r="B22" s="223"/>
      <c r="C22" s="224"/>
      <c r="D22" s="95">
        <f t="shared" si="0"/>
        <v>13</v>
      </c>
      <c r="E22" s="95">
        <v>5</v>
      </c>
      <c r="F22" s="95">
        <v>2</v>
      </c>
      <c r="G22" s="95">
        <v>5</v>
      </c>
      <c r="H22" s="95">
        <v>0</v>
      </c>
      <c r="I22" s="95">
        <v>0</v>
      </c>
      <c r="J22" s="95">
        <v>1</v>
      </c>
      <c r="K22" s="243">
        <v>0</v>
      </c>
    </row>
    <row r="23" spans="1:12" s="178" customFormat="1" ht="12" thickBot="1">
      <c r="A23" s="225" t="s">
        <v>141</v>
      </c>
      <c r="B23" s="225"/>
      <c r="C23" s="226"/>
      <c r="D23" s="98">
        <f>SUM(E23:K23)</f>
        <v>17</v>
      </c>
      <c r="E23" s="98">
        <v>0</v>
      </c>
      <c r="F23" s="98">
        <v>4</v>
      </c>
      <c r="G23" s="98">
        <v>9</v>
      </c>
      <c r="H23" s="98">
        <v>0</v>
      </c>
      <c r="I23" s="98">
        <v>0</v>
      </c>
      <c r="J23" s="98">
        <v>4</v>
      </c>
      <c r="K23" s="99">
        <v>0</v>
      </c>
    </row>
    <row r="24" spans="1:12" s="178" customFormat="1" ht="11.25">
      <c r="G24" s="209"/>
      <c r="I24" s="244"/>
      <c r="J24" s="244"/>
      <c r="K24" s="244"/>
      <c r="L24" s="244"/>
    </row>
    <row r="25" spans="1:12" s="178" customFormat="1" ht="12" thickBot="1">
      <c r="A25" s="178" t="s">
        <v>142</v>
      </c>
      <c r="G25" s="209"/>
      <c r="I25" s="244"/>
      <c r="J25" s="244"/>
      <c r="K25" s="244"/>
      <c r="L25" s="244"/>
    </row>
    <row r="26" spans="1:12" s="178" customFormat="1" ht="12" thickBot="1">
      <c r="A26" s="245"/>
      <c r="B26" s="236"/>
      <c r="C26" s="59" t="s">
        <v>117</v>
      </c>
      <c r="D26" s="60" t="s">
        <v>6</v>
      </c>
      <c r="E26" s="60" t="s">
        <v>119</v>
      </c>
      <c r="F26" s="60" t="s">
        <v>8</v>
      </c>
      <c r="G26" s="60" t="s">
        <v>9</v>
      </c>
      <c r="H26" s="60" t="s">
        <v>10</v>
      </c>
      <c r="I26" s="60" t="s">
        <v>120</v>
      </c>
      <c r="J26" s="217" t="s">
        <v>121</v>
      </c>
    </row>
    <row r="27" spans="1:12" s="178" customFormat="1" ht="11.25">
      <c r="A27" s="219" t="s">
        <v>143</v>
      </c>
      <c r="B27" s="220"/>
      <c r="C27" s="246">
        <f>SUM(D27:J27)</f>
        <v>70</v>
      </c>
      <c r="D27" s="64">
        <v>9</v>
      </c>
      <c r="E27" s="64">
        <v>12</v>
      </c>
      <c r="F27" s="64">
        <v>10</v>
      </c>
      <c r="G27" s="64">
        <v>0</v>
      </c>
      <c r="H27" s="64">
        <v>13</v>
      </c>
      <c r="I27" s="64">
        <v>10</v>
      </c>
      <c r="J27" s="88">
        <v>16</v>
      </c>
    </row>
    <row r="28" spans="1:12" s="178" customFormat="1" ht="11.25">
      <c r="A28" s="247" t="s">
        <v>144</v>
      </c>
      <c r="B28" s="248"/>
      <c r="C28" s="249">
        <f>SUM(D28:J28)</f>
        <v>50</v>
      </c>
      <c r="D28" s="67">
        <v>8</v>
      </c>
      <c r="E28" s="67">
        <v>9</v>
      </c>
      <c r="F28" s="67">
        <v>9</v>
      </c>
      <c r="G28" s="67">
        <v>0</v>
      </c>
      <c r="H28" s="67">
        <v>9</v>
      </c>
      <c r="I28" s="67">
        <v>8</v>
      </c>
      <c r="J28" s="250">
        <v>7</v>
      </c>
    </row>
    <row r="29" spans="1:12" s="178" customFormat="1" ht="11.25">
      <c r="A29" s="223" t="s">
        <v>145</v>
      </c>
      <c r="B29" s="224"/>
      <c r="C29" s="249">
        <f>SUM(D29:J29)</f>
        <v>9</v>
      </c>
      <c r="D29" s="249">
        <v>0</v>
      </c>
      <c r="E29" s="249">
        <v>1</v>
      </c>
      <c r="F29" s="249">
        <v>0</v>
      </c>
      <c r="G29" s="249">
        <v>0</v>
      </c>
      <c r="H29" s="249">
        <v>3</v>
      </c>
      <c r="I29" s="249">
        <v>2</v>
      </c>
      <c r="J29" s="251">
        <v>3</v>
      </c>
    </row>
    <row r="30" spans="1:12" s="178" customFormat="1" ht="12" thickBot="1">
      <c r="A30" s="225" t="s">
        <v>146</v>
      </c>
      <c r="B30" s="226"/>
      <c r="C30" s="70">
        <f>SUM(D30:J30)</f>
        <v>11</v>
      </c>
      <c r="D30" s="70">
        <v>1</v>
      </c>
      <c r="E30" s="70">
        <v>2</v>
      </c>
      <c r="F30" s="70">
        <v>1</v>
      </c>
      <c r="G30" s="70">
        <v>0</v>
      </c>
      <c r="H30" s="70">
        <v>1</v>
      </c>
      <c r="I30" s="70">
        <v>0</v>
      </c>
      <c r="J30" s="252">
        <v>6</v>
      </c>
    </row>
    <row r="31" spans="1:12" s="62" customFormat="1" ht="15" customHeight="1">
      <c r="A31" s="178" t="s">
        <v>32</v>
      </c>
    </row>
    <row r="32" spans="1:12" s="227" customFormat="1"/>
  </sheetData>
  <mergeCells count="14">
    <mergeCell ref="A29:B29"/>
    <mergeCell ref="A30:B30"/>
    <mergeCell ref="A20:C20"/>
    <mergeCell ref="A21:C21"/>
    <mergeCell ref="A22:C22"/>
    <mergeCell ref="A23:C23"/>
    <mergeCell ref="A27:B27"/>
    <mergeCell ref="A28:B28"/>
    <mergeCell ref="A3:A4"/>
    <mergeCell ref="B3:B4"/>
    <mergeCell ref="C3:E3"/>
    <mergeCell ref="A16:C16"/>
    <mergeCell ref="A17:B18"/>
    <mergeCell ref="A19:C19"/>
  </mergeCells>
  <phoneticPr fontId="19"/>
  <printOptions horizontalCentered="1"/>
  <pageMargins left="0.47244094488188981" right="0.47244094488188981" top="0.70866141732283472" bottom="0"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0755-799E-4139-9485-CDF6F06C16C6}">
  <dimension ref="A1:G25"/>
  <sheetViews>
    <sheetView showGridLines="0" workbookViewId="0"/>
  </sheetViews>
  <sheetFormatPr defaultColWidth="8.875" defaultRowHeight="13.5"/>
  <cols>
    <col min="1" max="6" width="15.5" style="74" customWidth="1"/>
    <col min="7" max="7" width="10.625" style="74" customWidth="1"/>
    <col min="8" max="8" width="5.5" style="74" customWidth="1"/>
    <col min="9" max="16384" width="8.875" style="74"/>
  </cols>
  <sheetData>
    <row r="1" spans="1:6" s="58" customFormat="1" ht="15" customHeight="1">
      <c r="A1" s="57" t="s">
        <v>147</v>
      </c>
    </row>
    <row r="2" spans="1:6" s="162" customFormat="1" ht="12.6" customHeight="1">
      <c r="A2" s="253" t="s">
        <v>148</v>
      </c>
      <c r="B2" s="253"/>
      <c r="C2" s="253"/>
      <c r="D2" s="253"/>
      <c r="E2" s="253"/>
      <c r="F2" s="253"/>
    </row>
    <row r="3" spans="1:6" s="162" customFormat="1" ht="12.6" customHeight="1" thickBot="1">
      <c r="A3" s="254"/>
      <c r="B3" s="254"/>
      <c r="C3" s="254"/>
      <c r="D3" s="254"/>
      <c r="E3" s="254"/>
      <c r="F3" s="254"/>
    </row>
    <row r="4" spans="1:6" s="62" customFormat="1" ht="20.100000000000001" customHeight="1" thickBot="1">
      <c r="A4" s="59"/>
      <c r="B4" s="60" t="s">
        <v>149</v>
      </c>
      <c r="C4" s="60" t="s">
        <v>150</v>
      </c>
      <c r="D4" s="60" t="s">
        <v>151</v>
      </c>
      <c r="E4" s="60" t="s">
        <v>152</v>
      </c>
      <c r="F4" s="61" t="s">
        <v>153</v>
      </c>
    </row>
    <row r="5" spans="1:6" s="62" customFormat="1" ht="20.100000000000001" customHeight="1" thickBot="1">
      <c r="A5" s="59" t="s">
        <v>154</v>
      </c>
      <c r="B5" s="255">
        <v>44</v>
      </c>
      <c r="C5" s="255">
        <v>11</v>
      </c>
      <c r="D5" s="255">
        <v>64</v>
      </c>
      <c r="E5" s="255">
        <v>1021</v>
      </c>
      <c r="F5" s="256">
        <v>23.2</v>
      </c>
    </row>
    <row r="6" spans="1:6" s="62" customFormat="1" ht="15" customHeight="1">
      <c r="A6" s="73" t="s">
        <v>155</v>
      </c>
    </row>
    <row r="7" spans="1:6">
      <c r="F7" s="257"/>
    </row>
    <row r="22" spans="5:7">
      <c r="G22" s="75"/>
    </row>
    <row r="25" spans="5:7">
      <c r="E25" s="75"/>
      <c r="G25" s="75"/>
    </row>
  </sheetData>
  <mergeCells count="1">
    <mergeCell ref="A2:F3"/>
  </mergeCells>
  <phoneticPr fontId="19"/>
  <pageMargins left="0.47244094488188981" right="0.47244094488188981" top="0.70866141732283472"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vt:i4>
      </vt:variant>
    </vt:vector>
  </HeadingPairs>
  <TitlesOfParts>
    <vt:vector size="34" baseType="lpstr">
      <vt:lpstr>§６表１</vt:lpstr>
      <vt:lpstr>§６表２</vt:lpstr>
      <vt:lpstr>§６表３</vt:lpstr>
      <vt:lpstr>§６表４</vt:lpstr>
      <vt:lpstr>§６表５</vt:lpstr>
      <vt:lpstr>§６表６</vt:lpstr>
      <vt:lpstr>§６表７</vt:lpstr>
      <vt:lpstr>§６表８</vt:lpstr>
      <vt:lpstr>§６表９</vt:lpstr>
      <vt:lpstr>§６表10</vt:lpstr>
      <vt:lpstr>§６表１１</vt:lpstr>
      <vt:lpstr>§６表１２</vt:lpstr>
      <vt:lpstr>§６表１３</vt:lpstr>
      <vt:lpstr>§６表１４</vt:lpstr>
      <vt:lpstr>§６表１５</vt:lpstr>
      <vt:lpstr>§６表１６</vt:lpstr>
      <vt:lpstr>§６表１7</vt:lpstr>
      <vt:lpstr>§６表１８</vt:lpstr>
      <vt:lpstr>§６表１９</vt:lpstr>
      <vt:lpstr>§６表２０</vt:lpstr>
      <vt:lpstr>§６表２１</vt:lpstr>
      <vt:lpstr>§６表２２</vt:lpstr>
      <vt:lpstr>§６表２３</vt:lpstr>
      <vt:lpstr>§６表２４</vt:lpstr>
      <vt:lpstr>§６表２５</vt:lpstr>
      <vt:lpstr>§６表２６</vt:lpstr>
      <vt:lpstr>§６表２７</vt:lpstr>
      <vt:lpstr>§６表２８</vt:lpstr>
      <vt:lpstr>§６表２９</vt:lpstr>
      <vt:lpstr>§６表３０</vt:lpstr>
      <vt:lpstr>§６表３１</vt:lpstr>
      <vt:lpstr>§６表３２</vt:lpstr>
      <vt:lpstr>§６表３３</vt:lpstr>
      <vt:lpstr>§６表１８!Print_Area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辻徹平</dc:creator>
  <cp:lastModifiedBy>中村健太郎_40（健）総務部庶務課</cp:lastModifiedBy>
  <cp:lastPrinted>2024-08-01T07:48:17Z</cp:lastPrinted>
  <dcterms:created xsi:type="dcterms:W3CDTF">2019-11-06T07:23:35Z</dcterms:created>
  <dcterms:modified xsi:type="dcterms:W3CDTF">2026-03-25T07:06:23Z</dcterms:modified>
</cp:coreProperties>
</file>