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heckCompatibility="1"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40（健）総務部庶務課\調査係\●統計調査関係\10_健康福祉年報\2025（令和６）年度\20260399_令和６年度川崎市健康福祉年報の掲載等について\00_HP公開データ\07_健康増進\"/>
    </mc:Choice>
  </mc:AlternateContent>
  <xr:revisionPtr revIDLastSave="0" documentId="13_ncr:1_{FF0A21CA-36E4-47B4-B817-0E1258927B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§３表１" sheetId="4" r:id="rId1"/>
    <sheet name="§３表２" sheetId="5" r:id="rId2"/>
    <sheet name="§３表３" sheetId="6" r:id="rId3"/>
    <sheet name="§３表４" sheetId="7" r:id="rId4"/>
    <sheet name="§３表５" sheetId="8" r:id="rId5"/>
    <sheet name="§３表６" sheetId="9" r:id="rId6"/>
    <sheet name="§３表７" sheetId="10" r:id="rId7"/>
    <sheet name="§３表８" sheetId="11" r:id="rId8"/>
    <sheet name="§３表９" sheetId="12" r:id="rId9"/>
    <sheet name="§３表１０" sheetId="13" r:id="rId10"/>
    <sheet name="§３表１１" sheetId="14" r:id="rId11"/>
    <sheet name="§３表１２" sheetId="15" r:id="rId12"/>
    <sheet name="§３表１３" sheetId="16" r:id="rId13"/>
    <sheet name="§３表１４" sheetId="17" r:id="rId14"/>
    <sheet name="§３表１５" sheetId="18" r:id="rId15"/>
    <sheet name="§３表１６" sheetId="19" r:id="rId16"/>
  </sheets>
  <definedNames>
    <definedName name="_xlnm.Print_Area" localSheetId="0">§３表１!$A$1:$G$28</definedName>
    <definedName name="_xlnm.Print_Area" localSheetId="9">§３表１０!$A$1:$R$11</definedName>
    <definedName name="_xlnm.Print_Area" localSheetId="10">§３表１１!$A$1:$M$23</definedName>
    <definedName name="_xlnm.Print_Area" localSheetId="11">§３表１２!$A$1:$N$29</definedName>
    <definedName name="_xlnm.Print_Area" localSheetId="1">§３表２!$A$1:$N$39</definedName>
    <definedName name="_xlnm.Print_Area" localSheetId="2">§３表３!$A$1:$N$31</definedName>
    <definedName name="_xlnm.Print_Area" localSheetId="4">§３表５!$A$1:$N$47</definedName>
    <definedName name="_xlnm.Print_Area" localSheetId="6">§３表７!$A$1:$N$160</definedName>
    <definedName name="_xlnm.Print_Area" localSheetId="8">§３表９!$A$1:$R$15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36" i="15" l="1"/>
  <c r="I36" i="15"/>
  <c r="H36" i="15"/>
  <c r="G36" i="15"/>
  <c r="F36" i="15"/>
  <c r="E36" i="15"/>
  <c r="N35" i="15"/>
  <c r="M35" i="15"/>
  <c r="L35" i="15"/>
  <c r="K35" i="15"/>
  <c r="J35" i="15"/>
  <c r="I35" i="15"/>
  <c r="H35" i="15"/>
  <c r="G35" i="15"/>
  <c r="F35" i="15"/>
  <c r="E35" i="15"/>
  <c r="N34" i="15"/>
  <c r="M34" i="15"/>
  <c r="M36" i="15" s="1"/>
  <c r="L34" i="15"/>
  <c r="L36" i="15" s="1"/>
  <c r="K34" i="15"/>
  <c r="K36" i="15" s="1"/>
  <c r="J34" i="15"/>
  <c r="J36" i="15" s="1"/>
  <c r="I34" i="15"/>
  <c r="H34" i="15"/>
  <c r="G34" i="15"/>
  <c r="F34" i="15"/>
  <c r="E32" i="15"/>
  <c r="E31" i="15"/>
  <c r="E30" i="15"/>
  <c r="E34" i="15" l="1"/>
  <c r="N157" i="10"/>
  <c r="M157" i="10"/>
  <c r="L157" i="10"/>
  <c r="K157" i="10"/>
  <c r="J157" i="10"/>
  <c r="I157" i="10"/>
  <c r="H157" i="10"/>
  <c r="G157" i="10"/>
  <c r="F157" i="10"/>
  <c r="N156" i="10"/>
  <c r="M156" i="10"/>
  <c r="L156" i="10"/>
  <c r="K156" i="10"/>
  <c r="J156" i="10"/>
  <c r="I156" i="10"/>
  <c r="H156" i="10"/>
  <c r="G156" i="10"/>
  <c r="F156" i="10"/>
  <c r="E154" i="10"/>
  <c r="E153" i="10"/>
  <c r="E152" i="10" s="1"/>
  <c r="N152" i="10"/>
  <c r="M152" i="10"/>
  <c r="L152" i="10"/>
  <c r="L155" i="10" s="1"/>
  <c r="K152" i="10"/>
  <c r="J152" i="10"/>
  <c r="I152" i="10"/>
  <c r="H152" i="10"/>
  <c r="G152" i="10"/>
  <c r="F152" i="10"/>
  <c r="E151" i="10"/>
  <c r="E157" i="10" s="1"/>
  <c r="E150" i="10"/>
  <c r="E149" i="10" s="1"/>
  <c r="N149" i="10"/>
  <c r="N155" i="10" s="1"/>
  <c r="M149" i="10"/>
  <c r="M155" i="10" s="1"/>
  <c r="L149" i="10"/>
  <c r="K149" i="10"/>
  <c r="K155" i="10" s="1"/>
  <c r="J149" i="10"/>
  <c r="J155" i="10" s="1"/>
  <c r="I149" i="10"/>
  <c r="I155" i="10" s="1"/>
  <c r="H149" i="10"/>
  <c r="H155" i="10" s="1"/>
  <c r="G149" i="10"/>
  <c r="G155" i="10" s="1"/>
  <c r="F149" i="10"/>
  <c r="F155" i="10" s="1"/>
  <c r="N147" i="10"/>
  <c r="M147" i="10"/>
  <c r="L147" i="10"/>
  <c r="K147" i="10"/>
  <c r="J147" i="10"/>
  <c r="I147" i="10"/>
  <c r="H147" i="10"/>
  <c r="G147" i="10"/>
  <c r="F147" i="10"/>
  <c r="N146" i="10"/>
  <c r="M146" i="10"/>
  <c r="L146" i="10"/>
  <c r="K146" i="10"/>
  <c r="J146" i="10"/>
  <c r="I146" i="10"/>
  <c r="H146" i="10"/>
  <c r="G146" i="10"/>
  <c r="F146" i="10"/>
  <c r="E144" i="10"/>
  <c r="E143" i="10"/>
  <c r="N142" i="10"/>
  <c r="M142" i="10"/>
  <c r="L142" i="10"/>
  <c r="K142" i="10"/>
  <c r="J142" i="10"/>
  <c r="I142" i="10"/>
  <c r="H142" i="10"/>
  <c r="G142" i="10"/>
  <c r="F142" i="10"/>
  <c r="E142" i="10"/>
  <c r="E141" i="10"/>
  <c r="E147" i="10" s="1"/>
  <c r="E140" i="10"/>
  <c r="E146" i="10" s="1"/>
  <c r="N139" i="10"/>
  <c r="N145" i="10" s="1"/>
  <c r="M139" i="10"/>
  <c r="M145" i="10" s="1"/>
  <c r="L139" i="10"/>
  <c r="L145" i="10" s="1"/>
  <c r="K139" i="10"/>
  <c r="K145" i="10" s="1"/>
  <c r="J139" i="10"/>
  <c r="J145" i="10" s="1"/>
  <c r="I139" i="10"/>
  <c r="I145" i="10" s="1"/>
  <c r="H139" i="10"/>
  <c r="H145" i="10" s="1"/>
  <c r="G139" i="10"/>
  <c r="G145" i="10" s="1"/>
  <c r="F139" i="10"/>
  <c r="F145" i="10" s="1"/>
  <c r="E139" i="10"/>
  <c r="E145" i="10" s="1"/>
  <c r="N137" i="10"/>
  <c r="M137" i="10"/>
  <c r="L137" i="10"/>
  <c r="K137" i="10"/>
  <c r="J137" i="10"/>
  <c r="I137" i="10"/>
  <c r="H137" i="10"/>
  <c r="G137" i="10"/>
  <c r="F137" i="10"/>
  <c r="E137" i="10"/>
  <c r="N136" i="10"/>
  <c r="M136" i="10"/>
  <c r="L136" i="10"/>
  <c r="K136" i="10"/>
  <c r="J136" i="10"/>
  <c r="I136" i="10"/>
  <c r="H136" i="10"/>
  <c r="G136" i="10"/>
  <c r="F136" i="10"/>
  <c r="E134" i="10"/>
  <c r="E133" i="10"/>
  <c r="E132" i="10" s="1"/>
  <c r="N132" i="10"/>
  <c r="M132" i="10"/>
  <c r="L132" i="10"/>
  <c r="K132" i="10"/>
  <c r="J132" i="10"/>
  <c r="I132" i="10"/>
  <c r="H132" i="10"/>
  <c r="G132" i="10"/>
  <c r="F132" i="10"/>
  <c r="E131" i="10"/>
  <c r="E130" i="10"/>
  <c r="E129" i="10" s="1"/>
  <c r="N129" i="10"/>
  <c r="N135" i="10" s="1"/>
  <c r="M129" i="10"/>
  <c r="M135" i="10" s="1"/>
  <c r="L129" i="10"/>
  <c r="L135" i="10" s="1"/>
  <c r="K129" i="10"/>
  <c r="K135" i="10" s="1"/>
  <c r="J129" i="10"/>
  <c r="J135" i="10" s="1"/>
  <c r="I129" i="10"/>
  <c r="I135" i="10" s="1"/>
  <c r="H129" i="10"/>
  <c r="H135" i="10" s="1"/>
  <c r="G129" i="10"/>
  <c r="G135" i="10" s="1"/>
  <c r="F129" i="10"/>
  <c r="F135" i="10" s="1"/>
  <c r="N127" i="10"/>
  <c r="M127" i="10"/>
  <c r="L127" i="10"/>
  <c r="K127" i="10"/>
  <c r="J127" i="10"/>
  <c r="I127" i="10"/>
  <c r="H127" i="10"/>
  <c r="G127" i="10"/>
  <c r="F127" i="10"/>
  <c r="N126" i="10"/>
  <c r="M126" i="10"/>
  <c r="L126" i="10"/>
  <c r="K126" i="10"/>
  <c r="J126" i="10"/>
  <c r="I126" i="10"/>
  <c r="H126" i="10"/>
  <c r="G126" i="10"/>
  <c r="F126" i="10"/>
  <c r="E124" i="10"/>
  <c r="E123" i="10"/>
  <c r="N122" i="10"/>
  <c r="M122" i="10"/>
  <c r="L122" i="10"/>
  <c r="K122" i="10"/>
  <c r="J122" i="10"/>
  <c r="I122" i="10"/>
  <c r="H122" i="10"/>
  <c r="G122" i="10"/>
  <c r="F122" i="10"/>
  <c r="E122" i="10"/>
  <c r="E121" i="10"/>
  <c r="E127" i="10" s="1"/>
  <c r="E120" i="10"/>
  <c r="E126" i="10" s="1"/>
  <c r="N119" i="10"/>
  <c r="N125" i="10" s="1"/>
  <c r="M119" i="10"/>
  <c r="M125" i="10" s="1"/>
  <c r="L119" i="10"/>
  <c r="L125" i="10" s="1"/>
  <c r="K119" i="10"/>
  <c r="K125" i="10" s="1"/>
  <c r="J119" i="10"/>
  <c r="J125" i="10" s="1"/>
  <c r="I119" i="10"/>
  <c r="I125" i="10" s="1"/>
  <c r="H119" i="10"/>
  <c r="H125" i="10" s="1"/>
  <c r="G119" i="10"/>
  <c r="G125" i="10" s="1"/>
  <c r="F119" i="10"/>
  <c r="F125" i="10" s="1"/>
  <c r="E119" i="10"/>
  <c r="E125" i="10" s="1"/>
  <c r="N117" i="10"/>
  <c r="M117" i="10"/>
  <c r="L117" i="10"/>
  <c r="K117" i="10"/>
  <c r="J117" i="10"/>
  <c r="I117" i="10"/>
  <c r="H117" i="10"/>
  <c r="G117" i="10"/>
  <c r="F117" i="10"/>
  <c r="E117" i="10"/>
  <c r="N116" i="10"/>
  <c r="M116" i="10"/>
  <c r="L116" i="10"/>
  <c r="K116" i="10"/>
  <c r="J116" i="10"/>
  <c r="I116" i="10"/>
  <c r="H116" i="10"/>
  <c r="G116" i="10"/>
  <c r="F116" i="10"/>
  <c r="E114" i="10"/>
  <c r="E113" i="10"/>
  <c r="E112" i="10" s="1"/>
  <c r="N112" i="10"/>
  <c r="M112" i="10"/>
  <c r="L112" i="10"/>
  <c r="K112" i="10"/>
  <c r="J112" i="10"/>
  <c r="I112" i="10"/>
  <c r="H112" i="10"/>
  <c r="G112" i="10"/>
  <c r="F112" i="10"/>
  <c r="E111" i="10"/>
  <c r="E110" i="10"/>
  <c r="E109" i="10" s="1"/>
  <c r="N109" i="10"/>
  <c r="N115" i="10" s="1"/>
  <c r="M109" i="10"/>
  <c r="M115" i="10" s="1"/>
  <c r="L109" i="10"/>
  <c r="L115" i="10" s="1"/>
  <c r="K109" i="10"/>
  <c r="K115" i="10" s="1"/>
  <c r="J109" i="10"/>
  <c r="J115" i="10" s="1"/>
  <c r="I109" i="10"/>
  <c r="I115" i="10" s="1"/>
  <c r="H109" i="10"/>
  <c r="H115" i="10" s="1"/>
  <c r="G109" i="10"/>
  <c r="G115" i="10" s="1"/>
  <c r="F109" i="10"/>
  <c r="F115" i="10" s="1"/>
  <c r="N107" i="10"/>
  <c r="M107" i="10"/>
  <c r="L107" i="10"/>
  <c r="K107" i="10"/>
  <c r="J107" i="10"/>
  <c r="I107" i="10"/>
  <c r="H107" i="10"/>
  <c r="G107" i="10"/>
  <c r="F107" i="10"/>
  <c r="N106" i="10"/>
  <c r="M106" i="10"/>
  <c r="L106" i="10"/>
  <c r="K106" i="10"/>
  <c r="J106" i="10"/>
  <c r="I106" i="10"/>
  <c r="H106" i="10"/>
  <c r="G106" i="10"/>
  <c r="F106" i="10"/>
  <c r="H105" i="10"/>
  <c r="E105" i="10"/>
  <c r="E104" i="10"/>
  <c r="E103" i="10"/>
  <c r="N102" i="10"/>
  <c r="M102" i="10"/>
  <c r="L102" i="10"/>
  <c r="K102" i="10"/>
  <c r="J102" i="10"/>
  <c r="I102" i="10"/>
  <c r="H102" i="10"/>
  <c r="G102" i="10"/>
  <c r="F102" i="10"/>
  <c r="E102" i="10"/>
  <c r="E101" i="10"/>
  <c r="E107" i="10" s="1"/>
  <c r="E100" i="10"/>
  <c r="E106" i="10" s="1"/>
  <c r="N99" i="10"/>
  <c r="N105" i="10" s="1"/>
  <c r="M99" i="10"/>
  <c r="M105" i="10" s="1"/>
  <c r="L99" i="10"/>
  <c r="L105" i="10" s="1"/>
  <c r="K99" i="10"/>
  <c r="K105" i="10" s="1"/>
  <c r="J99" i="10"/>
  <c r="J105" i="10" s="1"/>
  <c r="I99" i="10"/>
  <c r="I105" i="10" s="1"/>
  <c r="H99" i="10"/>
  <c r="G99" i="10"/>
  <c r="G105" i="10" s="1"/>
  <c r="F99" i="10"/>
  <c r="F105" i="10" s="1"/>
  <c r="E99" i="10"/>
  <c r="N97" i="10"/>
  <c r="M97" i="10"/>
  <c r="L97" i="10"/>
  <c r="K97" i="10"/>
  <c r="J97" i="10"/>
  <c r="I97" i="10"/>
  <c r="H97" i="10"/>
  <c r="G97" i="10"/>
  <c r="F97" i="10"/>
  <c r="E97" i="10"/>
  <c r="N96" i="10"/>
  <c r="M96" i="10"/>
  <c r="L96" i="10"/>
  <c r="K96" i="10"/>
  <c r="J96" i="10"/>
  <c r="I96" i="10"/>
  <c r="H96" i="10"/>
  <c r="G96" i="10"/>
  <c r="F96" i="10"/>
  <c r="N95" i="10"/>
  <c r="E94" i="10"/>
  <c r="E93" i="10"/>
  <c r="E92" i="10" s="1"/>
  <c r="N92" i="10"/>
  <c r="M92" i="10"/>
  <c r="L92" i="10"/>
  <c r="K92" i="10"/>
  <c r="J92" i="10"/>
  <c r="I92" i="10"/>
  <c r="H92" i="10"/>
  <c r="G92" i="10"/>
  <c r="F92" i="10"/>
  <c r="E91" i="10"/>
  <c r="E90" i="10"/>
  <c r="E89" i="10" s="1"/>
  <c r="N89" i="10"/>
  <c r="M89" i="10"/>
  <c r="M95" i="10" s="1"/>
  <c r="L89" i="10"/>
  <c r="L95" i="10" s="1"/>
  <c r="K89" i="10"/>
  <c r="K95" i="10" s="1"/>
  <c r="J89" i="10"/>
  <c r="J95" i="10" s="1"/>
  <c r="I89" i="10"/>
  <c r="I95" i="10" s="1"/>
  <c r="H89" i="10"/>
  <c r="H95" i="10" s="1"/>
  <c r="G89" i="10"/>
  <c r="G95" i="10" s="1"/>
  <c r="F89" i="10"/>
  <c r="F95" i="10" s="1"/>
  <c r="E71" i="10"/>
  <c r="E70" i="10"/>
  <c r="E69" i="10" s="1"/>
  <c r="N69" i="10"/>
  <c r="M69" i="10"/>
  <c r="L69" i="10"/>
  <c r="K69" i="10"/>
  <c r="J69" i="10"/>
  <c r="I69" i="10"/>
  <c r="H69" i="10"/>
  <c r="G69" i="10"/>
  <c r="F69" i="10"/>
  <c r="N65" i="10"/>
  <c r="M65" i="10"/>
  <c r="L65" i="10"/>
  <c r="K65" i="10"/>
  <c r="J65" i="10"/>
  <c r="I65" i="10"/>
  <c r="H65" i="10"/>
  <c r="G65" i="10"/>
  <c r="F65" i="10"/>
  <c r="N64" i="10"/>
  <c r="M64" i="10"/>
  <c r="L64" i="10"/>
  <c r="K64" i="10"/>
  <c r="J64" i="10"/>
  <c r="I64" i="10"/>
  <c r="H64" i="10"/>
  <c r="G64" i="10"/>
  <c r="F64" i="10"/>
  <c r="K63" i="10"/>
  <c r="E62" i="10"/>
  <c r="E61" i="10"/>
  <c r="N60" i="10"/>
  <c r="M60" i="10"/>
  <c r="L60" i="10"/>
  <c r="K60" i="10"/>
  <c r="J60" i="10"/>
  <c r="I60" i="10"/>
  <c r="H60" i="10"/>
  <c r="G60" i="10"/>
  <c r="F60" i="10"/>
  <c r="E60" i="10"/>
  <c r="E59" i="10"/>
  <c r="E65" i="10" s="1"/>
  <c r="E58" i="10"/>
  <c r="E64" i="10" s="1"/>
  <c r="N57" i="10"/>
  <c r="N63" i="10" s="1"/>
  <c r="M57" i="10"/>
  <c r="M63" i="10" s="1"/>
  <c r="L57" i="10"/>
  <c r="L63" i="10" s="1"/>
  <c r="K57" i="10"/>
  <c r="J57" i="10"/>
  <c r="J63" i="10" s="1"/>
  <c r="I57" i="10"/>
  <c r="I63" i="10" s="1"/>
  <c r="H57" i="10"/>
  <c r="H63" i="10" s="1"/>
  <c r="G57" i="10"/>
  <c r="G63" i="10" s="1"/>
  <c r="F57" i="10"/>
  <c r="F63" i="10" s="1"/>
  <c r="E57" i="10"/>
  <c r="E63" i="10" s="1"/>
  <c r="N55" i="10"/>
  <c r="M55" i="10"/>
  <c r="L55" i="10"/>
  <c r="K55" i="10"/>
  <c r="J55" i="10"/>
  <c r="I55" i="10"/>
  <c r="H55" i="10"/>
  <c r="G55" i="10"/>
  <c r="F55" i="10"/>
  <c r="E55" i="10"/>
  <c r="N54" i="10"/>
  <c r="M54" i="10"/>
  <c r="L54" i="10"/>
  <c r="K54" i="10"/>
  <c r="J54" i="10"/>
  <c r="I54" i="10"/>
  <c r="H54" i="10"/>
  <c r="G54" i="10"/>
  <c r="F54" i="10"/>
  <c r="E52" i="10"/>
  <c r="E51" i="10"/>
  <c r="E50" i="10" s="1"/>
  <c r="N50" i="10"/>
  <c r="M50" i="10"/>
  <c r="L50" i="10"/>
  <c r="K50" i="10"/>
  <c r="J50" i="10"/>
  <c r="I50" i="10"/>
  <c r="H50" i="10"/>
  <c r="G50" i="10"/>
  <c r="F50" i="10"/>
  <c r="E49" i="10"/>
  <c r="E48" i="10"/>
  <c r="E47" i="10" s="1"/>
  <c r="N47" i="10"/>
  <c r="N53" i="10" s="1"/>
  <c r="M47" i="10"/>
  <c r="M53" i="10" s="1"/>
  <c r="L47" i="10"/>
  <c r="L53" i="10" s="1"/>
  <c r="K47" i="10"/>
  <c r="K53" i="10" s="1"/>
  <c r="J47" i="10"/>
  <c r="J53" i="10" s="1"/>
  <c r="I47" i="10"/>
  <c r="I53" i="10" s="1"/>
  <c r="H47" i="10"/>
  <c r="H53" i="10" s="1"/>
  <c r="G47" i="10"/>
  <c r="G53" i="10" s="1"/>
  <c r="F47" i="10"/>
  <c r="F53" i="10" s="1"/>
  <c r="N45" i="10"/>
  <c r="M45" i="10"/>
  <c r="L45" i="10"/>
  <c r="K45" i="10"/>
  <c r="J45" i="10"/>
  <c r="I45" i="10"/>
  <c r="H45" i="10"/>
  <c r="G45" i="10"/>
  <c r="F45" i="10"/>
  <c r="N44" i="10"/>
  <c r="M44" i="10"/>
  <c r="L44" i="10"/>
  <c r="K44" i="10"/>
  <c r="J44" i="10"/>
  <c r="I44" i="10"/>
  <c r="H44" i="10"/>
  <c r="G44" i="10"/>
  <c r="F44" i="10"/>
  <c r="E42" i="10"/>
  <c r="E41" i="10"/>
  <c r="N40" i="10"/>
  <c r="M40" i="10"/>
  <c r="L40" i="10"/>
  <c r="K40" i="10"/>
  <c r="J40" i="10"/>
  <c r="I40" i="10"/>
  <c r="H40" i="10"/>
  <c r="G40" i="10"/>
  <c r="F40" i="10"/>
  <c r="E40" i="10"/>
  <c r="E39" i="10"/>
  <c r="E45" i="10" s="1"/>
  <c r="E38" i="10"/>
  <c r="E44" i="10" s="1"/>
  <c r="N37" i="10"/>
  <c r="N43" i="10" s="1"/>
  <c r="M37" i="10"/>
  <c r="M43" i="10" s="1"/>
  <c r="L37" i="10"/>
  <c r="L43" i="10" s="1"/>
  <c r="K37" i="10"/>
  <c r="K43" i="10" s="1"/>
  <c r="J37" i="10"/>
  <c r="J43" i="10" s="1"/>
  <c r="I37" i="10"/>
  <c r="I43" i="10" s="1"/>
  <c r="H37" i="10"/>
  <c r="H43" i="10" s="1"/>
  <c r="G37" i="10"/>
  <c r="G43" i="10" s="1"/>
  <c r="F37" i="10"/>
  <c r="F43" i="10" s="1"/>
  <c r="E37" i="10"/>
  <c r="E43" i="10" s="1"/>
  <c r="N34" i="10"/>
  <c r="M34" i="10"/>
  <c r="L34" i="10"/>
  <c r="K34" i="10"/>
  <c r="J34" i="10"/>
  <c r="I34" i="10"/>
  <c r="H34" i="10"/>
  <c r="G34" i="10"/>
  <c r="F34" i="10"/>
  <c r="E34" i="10"/>
  <c r="N33" i="10"/>
  <c r="M33" i="10"/>
  <c r="L33" i="10"/>
  <c r="K33" i="10"/>
  <c r="J33" i="10"/>
  <c r="I33" i="10"/>
  <c r="H33" i="10"/>
  <c r="G33" i="10"/>
  <c r="F33" i="10"/>
  <c r="E31" i="10"/>
  <c r="E30" i="10"/>
  <c r="E29" i="10" s="1"/>
  <c r="N29" i="10"/>
  <c r="M29" i="10"/>
  <c r="L29" i="10"/>
  <c r="K29" i="10"/>
  <c r="J29" i="10"/>
  <c r="I29" i="10"/>
  <c r="H29" i="10"/>
  <c r="G29" i="10"/>
  <c r="F29" i="10"/>
  <c r="E28" i="10"/>
  <c r="E27" i="10"/>
  <c r="E26" i="10" s="1"/>
  <c r="N26" i="10"/>
  <c r="N32" i="10" s="1"/>
  <c r="M26" i="10"/>
  <c r="M32" i="10" s="1"/>
  <c r="L26" i="10"/>
  <c r="L32" i="10" s="1"/>
  <c r="K26" i="10"/>
  <c r="K32" i="10" s="1"/>
  <c r="J26" i="10"/>
  <c r="J32" i="10" s="1"/>
  <c r="I26" i="10"/>
  <c r="I32" i="10" s="1"/>
  <c r="H26" i="10"/>
  <c r="H32" i="10" s="1"/>
  <c r="G26" i="10"/>
  <c r="G32" i="10" s="1"/>
  <c r="F26" i="10"/>
  <c r="F32" i="10" s="1"/>
  <c r="N23" i="10"/>
  <c r="M23" i="10"/>
  <c r="L23" i="10"/>
  <c r="K23" i="10"/>
  <c r="J23" i="10"/>
  <c r="I23" i="10"/>
  <c r="H23" i="10"/>
  <c r="G23" i="10"/>
  <c r="F23" i="10"/>
  <c r="N22" i="10"/>
  <c r="M22" i="10"/>
  <c r="L22" i="10"/>
  <c r="K22" i="10"/>
  <c r="J22" i="10"/>
  <c r="I22" i="10"/>
  <c r="H22" i="10"/>
  <c r="G22" i="10"/>
  <c r="F22" i="10"/>
  <c r="H21" i="10"/>
  <c r="E20" i="10"/>
  <c r="E19" i="10"/>
  <c r="N18" i="10"/>
  <c r="M18" i="10"/>
  <c r="L18" i="10"/>
  <c r="K18" i="10"/>
  <c r="J18" i="10"/>
  <c r="I18" i="10"/>
  <c r="H18" i="10"/>
  <c r="G18" i="10"/>
  <c r="F18" i="10"/>
  <c r="E18" i="10"/>
  <c r="E17" i="10"/>
  <c r="E23" i="10" s="1"/>
  <c r="E16" i="10"/>
  <c r="E22" i="10" s="1"/>
  <c r="N15" i="10"/>
  <c r="N21" i="10" s="1"/>
  <c r="M15" i="10"/>
  <c r="M21" i="10" s="1"/>
  <c r="L15" i="10"/>
  <c r="L21" i="10" s="1"/>
  <c r="K15" i="10"/>
  <c r="K21" i="10" s="1"/>
  <c r="J15" i="10"/>
  <c r="J21" i="10" s="1"/>
  <c r="I15" i="10"/>
  <c r="I21" i="10" s="1"/>
  <c r="H15" i="10"/>
  <c r="G15" i="10"/>
  <c r="G21" i="10" s="1"/>
  <c r="F15" i="10"/>
  <c r="F21" i="10" s="1"/>
  <c r="E15" i="10"/>
  <c r="E21" i="10" s="1"/>
  <c r="N12" i="10"/>
  <c r="M12" i="10"/>
  <c r="L12" i="10"/>
  <c r="K12" i="10"/>
  <c r="J12" i="10"/>
  <c r="I12" i="10"/>
  <c r="H12" i="10"/>
  <c r="G12" i="10"/>
  <c r="F12" i="10"/>
  <c r="E12" i="10"/>
  <c r="N11" i="10"/>
  <c r="M11" i="10"/>
  <c r="L11" i="10"/>
  <c r="K11" i="10"/>
  <c r="J11" i="10"/>
  <c r="I11" i="10"/>
  <c r="H11" i="10"/>
  <c r="G11" i="10"/>
  <c r="F11" i="10"/>
  <c r="E9" i="10"/>
  <c r="E8" i="10"/>
  <c r="E7" i="10" s="1"/>
  <c r="N7" i="10"/>
  <c r="M7" i="10"/>
  <c r="L7" i="10"/>
  <c r="K7" i="10"/>
  <c r="J7" i="10"/>
  <c r="I7" i="10"/>
  <c r="H7" i="10"/>
  <c r="G7" i="10"/>
  <c r="F7" i="10"/>
  <c r="E6" i="10"/>
  <c r="E5" i="10"/>
  <c r="E4" i="10" s="1"/>
  <c r="N4" i="10"/>
  <c r="N10" i="10" s="1"/>
  <c r="M4" i="10"/>
  <c r="M10" i="10" s="1"/>
  <c r="L4" i="10"/>
  <c r="L10" i="10" s="1"/>
  <c r="K4" i="10"/>
  <c r="K10" i="10" s="1"/>
  <c r="J4" i="10"/>
  <c r="J10" i="10" s="1"/>
  <c r="I4" i="10"/>
  <c r="I10" i="10" s="1"/>
  <c r="H4" i="10"/>
  <c r="H10" i="10" s="1"/>
  <c r="G4" i="10"/>
  <c r="G10" i="10" s="1"/>
  <c r="F4" i="10"/>
  <c r="F10" i="10" s="1"/>
  <c r="E155" i="10" l="1"/>
  <c r="E53" i="10"/>
  <c r="E135" i="10"/>
  <c r="E95" i="10"/>
  <c r="E10" i="10"/>
  <c r="E32" i="10"/>
  <c r="E115" i="10"/>
  <c r="E11" i="10"/>
  <c r="E33" i="10"/>
  <c r="E54" i="10"/>
  <c r="E96" i="10"/>
  <c r="E116" i="10"/>
  <c r="E136" i="10"/>
  <c r="E156" i="10"/>
  <c r="N62" i="9"/>
  <c r="M62" i="9"/>
  <c r="L62" i="9"/>
  <c r="K62" i="9"/>
  <c r="J62" i="9"/>
  <c r="I62" i="9"/>
  <c r="H62" i="9"/>
  <c r="N61" i="9"/>
  <c r="M61" i="9"/>
  <c r="L61" i="9"/>
  <c r="K61" i="9"/>
  <c r="J61" i="9"/>
  <c r="I61" i="9"/>
  <c r="H61" i="9"/>
  <c r="M60" i="9"/>
  <c r="L60" i="9"/>
  <c r="K60" i="9"/>
  <c r="N59" i="9"/>
  <c r="M59" i="9"/>
  <c r="L59" i="9"/>
  <c r="K59" i="9"/>
  <c r="J59" i="9"/>
  <c r="I59" i="9"/>
  <c r="H59" i="9"/>
  <c r="G59" i="9"/>
  <c r="F59" i="9"/>
  <c r="N58" i="9"/>
  <c r="M58" i="9"/>
  <c r="L58" i="9"/>
  <c r="K58" i="9"/>
  <c r="J58" i="9"/>
  <c r="I58" i="9"/>
  <c r="H58" i="9"/>
  <c r="G58" i="9"/>
  <c r="F58" i="9"/>
  <c r="G57" i="9"/>
  <c r="F57" i="9"/>
  <c r="N55" i="9"/>
  <c r="N65" i="9" s="1"/>
  <c r="M55" i="9"/>
  <c r="M65" i="9" s="1"/>
  <c r="L55" i="9"/>
  <c r="L65" i="9" s="1"/>
  <c r="K55" i="9"/>
  <c r="K65" i="9" s="1"/>
  <c r="J55" i="9"/>
  <c r="J65" i="9" s="1"/>
  <c r="I55" i="9"/>
  <c r="I65" i="9" s="1"/>
  <c r="H55" i="9"/>
  <c r="H65" i="9" s="1"/>
  <c r="G55" i="9"/>
  <c r="G65" i="9" s="1"/>
  <c r="F55" i="9"/>
  <c r="F65" i="9" s="1"/>
  <c r="E55" i="9"/>
  <c r="E65" i="9" s="1"/>
  <c r="N54" i="9"/>
  <c r="N53" i="9" s="1"/>
  <c r="M54" i="9"/>
  <c r="M53" i="9" s="1"/>
  <c r="M63" i="9" s="1"/>
  <c r="L54" i="9"/>
  <c r="L64" i="9" s="1"/>
  <c r="K54" i="9"/>
  <c r="K64" i="9" s="1"/>
  <c r="J54" i="9"/>
  <c r="J64" i="9" s="1"/>
  <c r="I54" i="9"/>
  <c r="I64" i="9" s="1"/>
  <c r="H54" i="9"/>
  <c r="H53" i="9" s="1"/>
  <c r="G54" i="9"/>
  <c r="G53" i="9" s="1"/>
  <c r="F54" i="9"/>
  <c r="F53" i="9" s="1"/>
  <c r="E54" i="9"/>
  <c r="L53" i="9"/>
  <c r="L63" i="9" s="1"/>
  <c r="K53" i="9"/>
  <c r="K63" i="9" s="1"/>
  <c r="J53" i="9"/>
  <c r="J63" i="9" s="1"/>
  <c r="I53" i="9"/>
  <c r="I63" i="9" s="1"/>
  <c r="E53" i="9"/>
  <c r="N47" i="9"/>
  <c r="N57" i="9" s="1"/>
  <c r="M47" i="9"/>
  <c r="M57" i="9" s="1"/>
  <c r="L47" i="9"/>
  <c r="L57" i="9" s="1"/>
  <c r="K47" i="9"/>
  <c r="K57" i="9" s="1"/>
  <c r="J47" i="9"/>
  <c r="J57" i="9" s="1"/>
  <c r="I47" i="9"/>
  <c r="I57" i="9" s="1"/>
  <c r="H47" i="9"/>
  <c r="H57" i="9" s="1"/>
  <c r="G47" i="9"/>
  <c r="F47" i="9"/>
  <c r="N42" i="9"/>
  <c r="M42" i="9"/>
  <c r="L42" i="9"/>
  <c r="K42" i="9"/>
  <c r="J42" i="9"/>
  <c r="I42" i="9"/>
  <c r="H42" i="9"/>
  <c r="N41" i="9"/>
  <c r="M41" i="9"/>
  <c r="L41" i="9"/>
  <c r="K41" i="9"/>
  <c r="J41" i="9"/>
  <c r="I41" i="9"/>
  <c r="H41" i="9"/>
  <c r="E41" i="9"/>
  <c r="K40" i="9"/>
  <c r="J40" i="9"/>
  <c r="I40" i="9"/>
  <c r="H40" i="9"/>
  <c r="N39" i="9"/>
  <c r="M39" i="9"/>
  <c r="L39" i="9"/>
  <c r="K39" i="9"/>
  <c r="J39" i="9"/>
  <c r="I39" i="9"/>
  <c r="H39" i="9"/>
  <c r="G39" i="9"/>
  <c r="F39" i="9"/>
  <c r="N38" i="9"/>
  <c r="M38" i="9"/>
  <c r="L38" i="9"/>
  <c r="K38" i="9"/>
  <c r="J38" i="9"/>
  <c r="I38" i="9"/>
  <c r="H38" i="9"/>
  <c r="G38" i="9"/>
  <c r="F38" i="9"/>
  <c r="L37" i="9"/>
  <c r="K37" i="9"/>
  <c r="J37" i="9"/>
  <c r="I37" i="9"/>
  <c r="H37" i="9"/>
  <c r="G37" i="9"/>
  <c r="N35" i="9"/>
  <c r="N45" i="9" s="1"/>
  <c r="M35" i="9"/>
  <c r="M45" i="9" s="1"/>
  <c r="L35" i="9"/>
  <c r="L45" i="9" s="1"/>
  <c r="K35" i="9"/>
  <c r="K45" i="9" s="1"/>
  <c r="J35" i="9"/>
  <c r="J45" i="9" s="1"/>
  <c r="I35" i="9"/>
  <c r="I45" i="9" s="1"/>
  <c r="H35" i="9"/>
  <c r="H45" i="9" s="1"/>
  <c r="G35" i="9"/>
  <c r="G45" i="9" s="1"/>
  <c r="F35" i="9"/>
  <c r="F45" i="9" s="1"/>
  <c r="E35" i="9"/>
  <c r="E45" i="9" s="1"/>
  <c r="N34" i="9"/>
  <c r="N44" i="9" s="1"/>
  <c r="M34" i="9"/>
  <c r="M44" i="9" s="1"/>
  <c r="L34" i="9"/>
  <c r="L44" i="9" s="1"/>
  <c r="K34" i="9"/>
  <c r="K44" i="9" s="1"/>
  <c r="J34" i="9"/>
  <c r="J44" i="9" s="1"/>
  <c r="I34" i="9"/>
  <c r="I44" i="9" s="1"/>
  <c r="H34" i="9"/>
  <c r="H44" i="9" s="1"/>
  <c r="G34" i="9"/>
  <c r="G44" i="9" s="1"/>
  <c r="F34" i="9"/>
  <c r="F44" i="9" s="1"/>
  <c r="E32" i="9"/>
  <c r="E62" i="9" s="1"/>
  <c r="E31" i="9"/>
  <c r="E30" i="9" s="1"/>
  <c r="N30" i="9"/>
  <c r="N40" i="9" s="1"/>
  <c r="M30" i="9"/>
  <c r="M40" i="9" s="1"/>
  <c r="L30" i="9"/>
  <c r="L40" i="9" s="1"/>
  <c r="K30" i="9"/>
  <c r="J30" i="9"/>
  <c r="J60" i="9" s="1"/>
  <c r="I30" i="9"/>
  <c r="I60" i="9" s="1"/>
  <c r="H30" i="9"/>
  <c r="H60" i="9" s="1"/>
  <c r="G30" i="9"/>
  <c r="F30" i="9"/>
  <c r="E29" i="9"/>
  <c r="E59" i="9" s="1"/>
  <c r="E28" i="9"/>
  <c r="E58" i="9" s="1"/>
  <c r="N27" i="9"/>
  <c r="N37" i="9" s="1"/>
  <c r="M27" i="9"/>
  <c r="M33" i="9" s="1"/>
  <c r="M43" i="9" s="1"/>
  <c r="L27" i="9"/>
  <c r="L33" i="9" s="1"/>
  <c r="L43" i="9" s="1"/>
  <c r="K27" i="9"/>
  <c r="K33" i="9" s="1"/>
  <c r="K43" i="9" s="1"/>
  <c r="J27" i="9"/>
  <c r="J33" i="9" s="1"/>
  <c r="J43" i="9" s="1"/>
  <c r="I27" i="9"/>
  <c r="I33" i="9" s="1"/>
  <c r="I43" i="9" s="1"/>
  <c r="H27" i="9"/>
  <c r="H33" i="9" s="1"/>
  <c r="H43" i="9" s="1"/>
  <c r="G27" i="9"/>
  <c r="G33" i="9" s="1"/>
  <c r="G43" i="9" s="1"/>
  <c r="F27" i="9"/>
  <c r="F37" i="9" s="1"/>
  <c r="N9" i="9"/>
  <c r="M9" i="9"/>
  <c r="L9" i="9"/>
  <c r="K9" i="9"/>
  <c r="J9" i="9"/>
  <c r="I9" i="9"/>
  <c r="H9" i="9"/>
  <c r="G9" i="9"/>
  <c r="F9" i="9"/>
  <c r="E9" i="9"/>
  <c r="H63" i="9" l="1"/>
  <c r="E60" i="9"/>
  <c r="E40" i="9"/>
  <c r="F63" i="9"/>
  <c r="G63" i="9"/>
  <c r="N33" i="9"/>
  <c r="N43" i="9" s="1"/>
  <c r="M64" i="9"/>
  <c r="N64" i="9"/>
  <c r="E61" i="9"/>
  <c r="E27" i="9"/>
  <c r="F33" i="9"/>
  <c r="F43" i="9" s="1"/>
  <c r="M37" i="9"/>
  <c r="E39" i="9"/>
  <c r="F64" i="9"/>
  <c r="G64" i="9"/>
  <c r="E38" i="9"/>
  <c r="E42" i="9"/>
  <c r="H64" i="9"/>
  <c r="E34" i="9"/>
  <c r="N60" i="9"/>
  <c r="E33" i="9" l="1"/>
  <c r="E37" i="9"/>
  <c r="E57" i="9"/>
  <c r="E64" i="9"/>
  <c r="E44" i="9"/>
  <c r="N63" i="9"/>
  <c r="E43" i="9" l="1"/>
  <c r="E63" i="9"/>
  <c r="E43" i="8"/>
  <c r="E42" i="8"/>
  <c r="N41" i="8"/>
  <c r="M41" i="8"/>
  <c r="L41" i="8"/>
  <c r="K41" i="8"/>
  <c r="J41" i="8"/>
  <c r="I41" i="8"/>
  <c r="H41" i="8"/>
  <c r="G41" i="8"/>
  <c r="F41" i="8"/>
  <c r="E41" i="8"/>
  <c r="E39" i="8"/>
  <c r="E38" i="8"/>
  <c r="N37" i="8"/>
  <c r="M37" i="8"/>
  <c r="L37" i="8"/>
  <c r="K37" i="8"/>
  <c r="J37" i="8"/>
  <c r="I37" i="8"/>
  <c r="H37" i="8"/>
  <c r="G37" i="8"/>
  <c r="F37" i="8"/>
  <c r="E37" i="8"/>
  <c r="E35" i="8"/>
  <c r="E34" i="8"/>
  <c r="N33" i="8"/>
  <c r="M33" i="8"/>
  <c r="L33" i="8"/>
  <c r="K33" i="8"/>
  <c r="J33" i="8"/>
  <c r="I33" i="8"/>
  <c r="H33" i="8"/>
  <c r="G33" i="8"/>
  <c r="F33" i="8"/>
  <c r="E33" i="8"/>
  <c r="E31" i="8"/>
  <c r="E30" i="8"/>
  <c r="N29" i="8"/>
  <c r="M29" i="8"/>
  <c r="L29" i="8"/>
  <c r="K29" i="8"/>
  <c r="J29" i="8"/>
  <c r="I29" i="8"/>
  <c r="H29" i="8"/>
  <c r="G29" i="8"/>
  <c r="F29" i="8"/>
  <c r="E29" i="8"/>
  <c r="E25" i="8"/>
  <c r="E24" i="8"/>
  <c r="N23" i="8"/>
  <c r="M23" i="8"/>
  <c r="L23" i="8"/>
  <c r="K23" i="8"/>
  <c r="J23" i="8"/>
  <c r="I23" i="8"/>
  <c r="H23" i="8"/>
  <c r="G23" i="8"/>
  <c r="F23" i="8"/>
  <c r="E23" i="8"/>
  <c r="E21" i="8"/>
  <c r="E20" i="8"/>
  <c r="N19" i="8"/>
  <c r="M19" i="8"/>
  <c r="L19" i="8"/>
  <c r="K19" i="8"/>
  <c r="J19" i="8"/>
  <c r="I19" i="8"/>
  <c r="H19" i="8"/>
  <c r="G19" i="8"/>
  <c r="F19" i="8"/>
  <c r="E19" i="8"/>
  <c r="N15" i="8"/>
  <c r="M15" i="8"/>
  <c r="L15" i="8"/>
  <c r="K15" i="8"/>
  <c r="J15" i="8"/>
  <c r="I15" i="8"/>
  <c r="H15" i="8"/>
  <c r="G15" i="8"/>
  <c r="F15" i="8"/>
  <c r="E15" i="8"/>
  <c r="E13" i="8"/>
  <c r="E12" i="8"/>
  <c r="E11" i="8" s="1"/>
  <c r="N11" i="8"/>
  <c r="M11" i="8"/>
  <c r="L11" i="8"/>
  <c r="K11" i="8"/>
  <c r="J11" i="8"/>
  <c r="I11" i="8"/>
  <c r="H11" i="8"/>
  <c r="G11" i="8"/>
  <c r="F11" i="8"/>
  <c r="E9" i="8"/>
  <c r="E8" i="8"/>
  <c r="E7" i="8" s="1"/>
  <c r="N7" i="8"/>
  <c r="M7" i="8"/>
  <c r="L7" i="8"/>
  <c r="K7" i="8"/>
  <c r="J7" i="8"/>
  <c r="I7" i="8"/>
  <c r="H7" i="8"/>
  <c r="G7" i="8"/>
  <c r="F7" i="8"/>
  <c r="E5" i="8"/>
  <c r="E4" i="8"/>
  <c r="E3" i="8" s="1"/>
  <c r="N3" i="8"/>
  <c r="M3" i="8"/>
  <c r="L3" i="8"/>
  <c r="K3" i="8"/>
  <c r="J3" i="8"/>
  <c r="I3" i="8"/>
  <c r="H3" i="8"/>
  <c r="G3" i="8"/>
  <c r="F3" i="8"/>
  <c r="N29" i="7"/>
  <c r="M29" i="7"/>
  <c r="L29" i="7"/>
  <c r="K29" i="7"/>
  <c r="J29" i="7"/>
  <c r="I29" i="7"/>
  <c r="H29" i="7"/>
  <c r="G29" i="7"/>
  <c r="F29" i="7"/>
  <c r="E29" i="7"/>
  <c r="N28" i="7"/>
  <c r="M28" i="7"/>
  <c r="L28" i="7"/>
  <c r="K28" i="7"/>
  <c r="J28" i="7"/>
  <c r="I28" i="7"/>
  <c r="H28" i="7"/>
  <c r="G28" i="7"/>
  <c r="F28" i="7"/>
  <c r="K27" i="7"/>
  <c r="E25" i="7"/>
  <c r="E24" i="7"/>
  <c r="E28" i="7" s="1"/>
  <c r="N23" i="7"/>
  <c r="N27" i="7" s="1"/>
  <c r="M23" i="7"/>
  <c r="M27" i="7" s="1"/>
  <c r="L23" i="7"/>
  <c r="L27" i="7" s="1"/>
  <c r="K23" i="7"/>
  <c r="J23" i="7"/>
  <c r="J27" i="7" s="1"/>
  <c r="I23" i="7"/>
  <c r="I27" i="7" s="1"/>
  <c r="H23" i="7"/>
  <c r="H27" i="7" s="1"/>
  <c r="G23" i="7"/>
  <c r="G27" i="7" s="1"/>
  <c r="F23" i="7"/>
  <c r="F27" i="7" s="1"/>
  <c r="N21" i="7"/>
  <c r="M21" i="7"/>
  <c r="L21" i="7"/>
  <c r="K21" i="7"/>
  <c r="J21" i="7"/>
  <c r="I21" i="7"/>
  <c r="H21" i="7"/>
  <c r="G21" i="7"/>
  <c r="F21" i="7"/>
  <c r="N20" i="7"/>
  <c r="M20" i="7"/>
  <c r="L20" i="7"/>
  <c r="K20" i="7"/>
  <c r="J20" i="7"/>
  <c r="I20" i="7"/>
  <c r="H20" i="7"/>
  <c r="G20" i="7"/>
  <c r="F20" i="7"/>
  <c r="E17" i="7"/>
  <c r="E21" i="7" s="1"/>
  <c r="E16" i="7"/>
  <c r="E20" i="7" s="1"/>
  <c r="N15" i="7"/>
  <c r="N19" i="7" s="1"/>
  <c r="M15" i="7"/>
  <c r="M19" i="7" s="1"/>
  <c r="L15" i="7"/>
  <c r="L19" i="7" s="1"/>
  <c r="K15" i="7"/>
  <c r="K19" i="7" s="1"/>
  <c r="J15" i="7"/>
  <c r="J19" i="7" s="1"/>
  <c r="I15" i="7"/>
  <c r="I19" i="7" s="1"/>
  <c r="H15" i="7"/>
  <c r="H19" i="7" s="1"/>
  <c r="G15" i="7"/>
  <c r="G19" i="7" s="1"/>
  <c r="F15" i="7"/>
  <c r="F19" i="7" s="1"/>
  <c r="E15" i="7"/>
  <c r="E19" i="7" s="1"/>
  <c r="E23" i="7" l="1"/>
  <c r="E27" i="7" s="1"/>
  <c r="E29" i="6" l="1"/>
  <c r="E28" i="6"/>
  <c r="N27" i="6"/>
  <c r="M27" i="6"/>
  <c r="L27" i="6"/>
  <c r="K27" i="6"/>
  <c r="J27" i="6"/>
  <c r="I27" i="6"/>
  <c r="H27" i="6"/>
  <c r="G27" i="6"/>
  <c r="F27" i="6"/>
  <c r="E27" i="6"/>
  <c r="E25" i="6"/>
  <c r="E24" i="6"/>
  <c r="N23" i="6"/>
  <c r="M23" i="6"/>
  <c r="L23" i="6"/>
  <c r="K23" i="6"/>
  <c r="J23" i="6"/>
  <c r="I23" i="6"/>
  <c r="H23" i="6"/>
  <c r="G23" i="6"/>
  <c r="F23" i="6"/>
  <c r="E23" i="6"/>
  <c r="E21" i="6"/>
  <c r="E20" i="6"/>
  <c r="N19" i="6"/>
  <c r="M19" i="6"/>
  <c r="L19" i="6"/>
  <c r="K19" i="6"/>
  <c r="J19" i="6"/>
  <c r="I19" i="6"/>
  <c r="H19" i="6"/>
  <c r="G19" i="6"/>
  <c r="F19" i="6"/>
  <c r="E19" i="6"/>
  <c r="E17" i="6"/>
  <c r="E16" i="6"/>
  <c r="N15" i="6"/>
  <c r="M15" i="6"/>
  <c r="L15" i="6"/>
  <c r="K15" i="6"/>
  <c r="J15" i="6"/>
  <c r="I15" i="6"/>
  <c r="H15" i="6"/>
  <c r="G15" i="6"/>
  <c r="F15" i="6"/>
  <c r="E15" i="6"/>
  <c r="E13" i="6"/>
  <c r="E12" i="6"/>
  <c r="E11" i="6"/>
  <c r="E9" i="6"/>
  <c r="E8" i="6"/>
  <c r="E7" i="6" s="1"/>
  <c r="N7" i="6"/>
  <c r="M7" i="6"/>
  <c r="L7" i="6"/>
  <c r="K7" i="6"/>
  <c r="J7" i="6"/>
  <c r="I7" i="6"/>
  <c r="H7" i="6"/>
  <c r="G7" i="6"/>
  <c r="F7" i="6"/>
  <c r="E5" i="6"/>
  <c r="E4" i="6"/>
  <c r="E3" i="6" s="1"/>
  <c r="N3" i="6"/>
  <c r="M3" i="6"/>
  <c r="L3" i="6"/>
  <c r="K3" i="6"/>
  <c r="J3" i="6"/>
  <c r="I3" i="6"/>
  <c r="H3" i="6"/>
  <c r="G3" i="6"/>
  <c r="F3" i="6"/>
  <c r="N29" i="5"/>
  <c r="M29" i="5"/>
  <c r="L29" i="5"/>
  <c r="K29" i="5"/>
  <c r="J29" i="5"/>
  <c r="I29" i="5"/>
  <c r="H29" i="5"/>
  <c r="G29" i="5"/>
  <c r="F29" i="5"/>
  <c r="N28" i="5"/>
  <c r="M28" i="5"/>
  <c r="L28" i="5"/>
  <c r="K28" i="5"/>
  <c r="J28" i="5"/>
  <c r="I28" i="5"/>
  <c r="H28" i="5"/>
  <c r="G28" i="5"/>
  <c r="F28" i="5"/>
  <c r="E25" i="5"/>
  <c r="E24" i="5"/>
  <c r="E23" i="5" s="1"/>
  <c r="E27" i="5" s="1"/>
  <c r="N23" i="5"/>
  <c r="N27" i="5" s="1"/>
  <c r="M23" i="5"/>
  <c r="M27" i="5" s="1"/>
  <c r="L23" i="5"/>
  <c r="L27" i="5" s="1"/>
  <c r="K23" i="5"/>
  <c r="K27" i="5" s="1"/>
  <c r="J23" i="5"/>
  <c r="J27" i="5" s="1"/>
  <c r="I23" i="5"/>
  <c r="I27" i="5" s="1"/>
  <c r="H23" i="5"/>
  <c r="H27" i="5" s="1"/>
  <c r="G23" i="5"/>
  <c r="G27" i="5" s="1"/>
  <c r="F23" i="5"/>
  <c r="F27" i="5" s="1"/>
  <c r="N21" i="5"/>
  <c r="M21" i="5"/>
  <c r="L21" i="5"/>
  <c r="K21" i="5"/>
  <c r="J21" i="5"/>
  <c r="I21" i="5"/>
  <c r="H21" i="5"/>
  <c r="G21" i="5"/>
  <c r="F21" i="5"/>
  <c r="N20" i="5"/>
  <c r="M20" i="5"/>
  <c r="L20" i="5"/>
  <c r="K20" i="5"/>
  <c r="J20" i="5"/>
  <c r="I20" i="5"/>
  <c r="H20" i="5"/>
  <c r="G20" i="5"/>
  <c r="F20" i="5"/>
  <c r="E17" i="5"/>
  <c r="E21" i="5" s="1"/>
  <c r="E16" i="5"/>
  <c r="E15" i="5" s="1"/>
  <c r="E19" i="5" s="1"/>
  <c r="N15" i="5"/>
  <c r="N19" i="5" s="1"/>
  <c r="M15" i="5"/>
  <c r="M19" i="5" s="1"/>
  <c r="L15" i="5"/>
  <c r="L19" i="5" s="1"/>
  <c r="K15" i="5"/>
  <c r="K19" i="5" s="1"/>
  <c r="J15" i="5"/>
  <c r="J19" i="5" s="1"/>
  <c r="I15" i="5"/>
  <c r="I19" i="5" s="1"/>
  <c r="H15" i="5"/>
  <c r="H19" i="5" s="1"/>
  <c r="G15" i="5"/>
  <c r="G19" i="5" s="1"/>
  <c r="F15" i="5"/>
  <c r="F19" i="5" s="1"/>
  <c r="E13" i="5"/>
  <c r="E12" i="5"/>
  <c r="E11" i="5"/>
  <c r="E5" i="5"/>
  <c r="E4" i="5"/>
  <c r="N3" i="5"/>
  <c r="M3" i="5"/>
  <c r="L3" i="5"/>
  <c r="K3" i="5"/>
  <c r="J3" i="5"/>
  <c r="I3" i="5"/>
  <c r="H3" i="5"/>
  <c r="G3" i="5"/>
  <c r="F3" i="5"/>
  <c r="E3" i="5"/>
  <c r="E20" i="5" l="1"/>
  <c r="E29" i="5"/>
  <c r="E28" i="5"/>
  <c r="D12" i="4"/>
  <c r="D11" i="4"/>
</calcChain>
</file>

<file path=xl/sharedStrings.xml><?xml version="1.0" encoding="utf-8"?>
<sst xmlns="http://schemas.openxmlformats.org/spreadsheetml/2006/main" count="963" uniqueCount="199">
  <si>
    <t>対象者数</t>
    <phoneticPr fontId="2"/>
  </si>
  <si>
    <t>受診率</t>
    <phoneticPr fontId="2"/>
  </si>
  <si>
    <t>肺がん検診</t>
    <phoneticPr fontId="2"/>
  </si>
  <si>
    <t>大腸がん検診</t>
    <phoneticPr fontId="2"/>
  </si>
  <si>
    <t>胃がん検診</t>
    <phoneticPr fontId="2"/>
  </si>
  <si>
    <t>子宮がん検診（頸部）</t>
    <rPh sb="7" eb="9">
      <t>ケイブ</t>
    </rPh>
    <phoneticPr fontId="2"/>
  </si>
  <si>
    <t>川崎市が実施する検診</t>
    <rPh sb="0" eb="3">
      <t>カワサキシ</t>
    </rPh>
    <rPh sb="4" eb="6">
      <t>ジッシ</t>
    </rPh>
    <rPh sb="8" eb="10">
      <t>ケンシン</t>
    </rPh>
    <phoneticPr fontId="2"/>
  </si>
  <si>
    <t>受診者数</t>
    <phoneticPr fontId="2"/>
  </si>
  <si>
    <t>乳がん検診</t>
    <phoneticPr fontId="2"/>
  </si>
  <si>
    <t>骨粗しょう症検診</t>
    <phoneticPr fontId="2"/>
  </si>
  <si>
    <t>歯周疾患検診</t>
    <phoneticPr fontId="2"/>
  </si>
  <si>
    <t>注３）子宮がん検診及び乳がん検診の受診者数については、前年度受診者数との合計</t>
    <rPh sb="0" eb="1">
      <t>チュウ</t>
    </rPh>
    <rPh sb="3" eb="5">
      <t>シキュウ</t>
    </rPh>
    <rPh sb="7" eb="9">
      <t>ケンシン</t>
    </rPh>
    <rPh sb="9" eb="10">
      <t>オヨ</t>
    </rPh>
    <rPh sb="11" eb="12">
      <t>ニュウ</t>
    </rPh>
    <rPh sb="14" eb="16">
      <t>ケンシン</t>
    </rPh>
    <rPh sb="17" eb="20">
      <t>ジュシンシャ</t>
    </rPh>
    <rPh sb="20" eb="21">
      <t>スウ</t>
    </rPh>
    <rPh sb="27" eb="30">
      <t>ゼンネンド</t>
    </rPh>
    <rPh sb="30" eb="33">
      <t>ジュシンシャ</t>
    </rPh>
    <rPh sb="33" eb="34">
      <t>スウ</t>
    </rPh>
    <rPh sb="36" eb="38">
      <t>ゴウケイ</t>
    </rPh>
    <phoneticPr fontId="2"/>
  </si>
  <si>
    <t>注２）胃がん検診の受診者数については、当年度と前年度胃がん検診（内視鏡検査）分のみとの合計</t>
    <rPh sb="0" eb="1">
      <t>チュウ</t>
    </rPh>
    <rPh sb="3" eb="4">
      <t>イ</t>
    </rPh>
    <rPh sb="6" eb="8">
      <t>ケンシン</t>
    </rPh>
    <rPh sb="9" eb="12">
      <t>ジュシンシャ</t>
    </rPh>
    <rPh sb="12" eb="13">
      <t>スウ</t>
    </rPh>
    <rPh sb="19" eb="22">
      <t>トウネンド</t>
    </rPh>
    <rPh sb="23" eb="26">
      <t>ゼンネンド</t>
    </rPh>
    <rPh sb="26" eb="27">
      <t>イ</t>
    </rPh>
    <rPh sb="29" eb="31">
      <t>ケンシン</t>
    </rPh>
    <rPh sb="32" eb="35">
      <t>ナイシキョウ</t>
    </rPh>
    <rPh sb="35" eb="37">
      <t>ケンサ</t>
    </rPh>
    <rPh sb="38" eb="39">
      <t>ブン</t>
    </rPh>
    <rPh sb="43" eb="45">
      <t>ゴウケイ</t>
    </rPh>
    <phoneticPr fontId="2"/>
  </si>
  <si>
    <t>注１）川崎市が実施する検診の対象者数について、がん検診は、令和2年国勢調査において報告された人数を基に、「40歳以上（子宮がん検診は20歳以上）人口－就業者数＋農林水産業従事者」で算出した人数、骨粗しょう症検診は、住民基本台帳人口の対象年齢者の合計（女性）、歯周疾患検診は、住民基本台帳の情報を基に作成した受診券の発送数</t>
    <rPh sb="0" eb="1">
      <t>チュウ</t>
    </rPh>
    <rPh sb="3" eb="6">
      <t>カワサキシ</t>
    </rPh>
    <rPh sb="7" eb="9">
      <t>ジッシ</t>
    </rPh>
    <rPh sb="11" eb="13">
      <t>ケンシン</t>
    </rPh>
    <rPh sb="14" eb="17">
      <t>タイショウシャ</t>
    </rPh>
    <rPh sb="17" eb="18">
      <t>スウ</t>
    </rPh>
    <rPh sb="25" eb="27">
      <t>ケンシン</t>
    </rPh>
    <rPh sb="29" eb="31">
      <t>レイワ</t>
    </rPh>
    <rPh sb="32" eb="33">
      <t>ネン</t>
    </rPh>
    <rPh sb="33" eb="35">
      <t>コクセイ</t>
    </rPh>
    <rPh sb="35" eb="37">
      <t>チョウサ</t>
    </rPh>
    <rPh sb="41" eb="43">
      <t>ホウコク</t>
    </rPh>
    <rPh sb="46" eb="48">
      <t>ニンズウ</t>
    </rPh>
    <rPh sb="49" eb="50">
      <t>モト</t>
    </rPh>
    <rPh sb="59" eb="61">
      <t>シキュウ</t>
    </rPh>
    <rPh sb="63" eb="65">
      <t>ケンシン</t>
    </rPh>
    <rPh sb="68" eb="69">
      <t>サイ</t>
    </rPh>
    <rPh sb="69" eb="71">
      <t>イジョウ</t>
    </rPh>
    <rPh sb="72" eb="74">
      <t>ジンコウ</t>
    </rPh>
    <rPh sb="75" eb="78">
      <t>シュウギョウシャ</t>
    </rPh>
    <rPh sb="78" eb="79">
      <t>スウ</t>
    </rPh>
    <rPh sb="80" eb="82">
      <t>ノウリン</t>
    </rPh>
    <rPh sb="82" eb="85">
      <t>スイサンギョウ</t>
    </rPh>
    <rPh sb="85" eb="88">
      <t>ジュウジシャ</t>
    </rPh>
    <rPh sb="90" eb="92">
      <t>サンシュツ</t>
    </rPh>
    <rPh sb="94" eb="95">
      <t>ニン</t>
    </rPh>
    <rPh sb="95" eb="96">
      <t>スウ</t>
    </rPh>
    <rPh sb="97" eb="103">
      <t>コツソショウショウ</t>
    </rPh>
    <rPh sb="103" eb="105">
      <t>ケンシン</t>
    </rPh>
    <rPh sb="107" eb="109">
      <t>ジュウミン</t>
    </rPh>
    <rPh sb="109" eb="111">
      <t>キホン</t>
    </rPh>
    <rPh sb="111" eb="113">
      <t>ダイチョウ</t>
    </rPh>
    <rPh sb="116" eb="118">
      <t>タイショウ</t>
    </rPh>
    <rPh sb="118" eb="120">
      <t>ネンレイ</t>
    </rPh>
    <rPh sb="120" eb="121">
      <t>モノ</t>
    </rPh>
    <rPh sb="137" eb="139">
      <t>ジュウミン</t>
    </rPh>
    <rPh sb="139" eb="141">
      <t>キホン</t>
    </rPh>
    <rPh sb="141" eb="143">
      <t>ダイチョウ</t>
    </rPh>
    <rPh sb="144" eb="146">
      <t>ジョウホウ</t>
    </rPh>
    <rPh sb="147" eb="148">
      <t>モト</t>
    </rPh>
    <rPh sb="149" eb="151">
      <t>サクセイ</t>
    </rPh>
    <phoneticPr fontId="2"/>
  </si>
  <si>
    <t>表 １  がん検診等（全体）</t>
    <phoneticPr fontId="2"/>
  </si>
  <si>
    <t>§３　がん検診等</t>
    <rPh sb="5" eb="7">
      <t>ケンシン</t>
    </rPh>
    <rPh sb="7" eb="8">
      <t>トウ</t>
    </rPh>
    <phoneticPr fontId="2"/>
  </si>
  <si>
    <t>注４）国民生活基礎調査受診率は、令和４年国民生活基礎調査結果（厚生労働省）を基に作成</t>
    <rPh sb="0" eb="1">
      <t>チュウ</t>
    </rPh>
    <rPh sb="11" eb="13">
      <t>ジュシン</t>
    </rPh>
    <rPh sb="13" eb="14">
      <t>リツ</t>
    </rPh>
    <rPh sb="16" eb="18">
      <t>レイワ</t>
    </rPh>
    <rPh sb="19" eb="20">
      <t>ネン</t>
    </rPh>
    <rPh sb="20" eb="22">
      <t>コクミン</t>
    </rPh>
    <rPh sb="22" eb="24">
      <t>セイカツ</t>
    </rPh>
    <rPh sb="24" eb="26">
      <t>キソ</t>
    </rPh>
    <rPh sb="26" eb="28">
      <t>チョウサ</t>
    </rPh>
    <phoneticPr fontId="2"/>
  </si>
  <si>
    <t>がん検診推進事業 無料クーポンを利用した受診者数</t>
    <rPh sb="2" eb="4">
      <t>ケンシン</t>
    </rPh>
    <rPh sb="4" eb="6">
      <t>スイシン</t>
    </rPh>
    <rPh sb="6" eb="8">
      <t>ジギョウ</t>
    </rPh>
    <rPh sb="9" eb="11">
      <t>ムリョウ</t>
    </rPh>
    <rPh sb="16" eb="18">
      <t>リヨウ</t>
    </rPh>
    <rPh sb="20" eb="23">
      <t>ジュシンシャ</t>
    </rPh>
    <rPh sb="23" eb="24">
      <t>スウ</t>
    </rPh>
    <phoneticPr fontId="2"/>
  </si>
  <si>
    <t>資料：保健医療政策部健康増進担当</t>
    <rPh sb="0" eb="2">
      <t>シリョウ</t>
    </rPh>
    <rPh sb="10" eb="12">
      <t>ケンコウ</t>
    </rPh>
    <rPh sb="12" eb="14">
      <t>ゾウシン</t>
    </rPh>
    <rPh sb="14" eb="16">
      <t>タントウ</t>
    </rPh>
    <phoneticPr fontId="2"/>
  </si>
  <si>
    <r>
      <t>国民生活
基礎調査
受診率</t>
    </r>
    <r>
      <rPr>
        <sz val="9"/>
        <color theme="1"/>
        <rFont val="ＭＳ Ｐ明朝"/>
        <family val="1"/>
        <charset val="128"/>
      </rPr>
      <t xml:space="preserve">
（６９歳まで）</t>
    </r>
    <rPh sb="0" eb="2">
      <t>コクミン</t>
    </rPh>
    <rPh sb="2" eb="4">
      <t>セイカツ</t>
    </rPh>
    <rPh sb="5" eb="7">
      <t>キソ</t>
    </rPh>
    <rPh sb="7" eb="9">
      <t>チョウサ</t>
    </rPh>
    <rPh sb="10" eb="12">
      <t>ジュシン</t>
    </rPh>
    <rPh sb="12" eb="13">
      <t>リツ</t>
    </rPh>
    <rPh sb="17" eb="18">
      <t>サイ</t>
    </rPh>
    <phoneticPr fontId="2"/>
  </si>
  <si>
    <t>　　　令和６年度検査項目別受診者数　　 内視鏡検査　28,591人、エックス線検査　7,392人</t>
    <rPh sb="3" eb="5">
      <t>レイワ</t>
    </rPh>
    <rPh sb="6" eb="8">
      <t>ネンド</t>
    </rPh>
    <rPh sb="7" eb="8">
      <t>ド</t>
    </rPh>
    <rPh sb="8" eb="10">
      <t>ケンサ</t>
    </rPh>
    <rPh sb="20" eb="21">
      <t>ネンド</t>
    </rPh>
    <phoneticPr fontId="2"/>
  </si>
  <si>
    <t>　　　令和５年度検査項目別受診者数　　内視鏡検査　23,923人</t>
    <rPh sb="3" eb="5">
      <t>レイワ</t>
    </rPh>
    <rPh sb="6" eb="8">
      <t>ネンド</t>
    </rPh>
    <rPh sb="7" eb="8">
      <t>ド</t>
    </rPh>
    <rPh sb="8" eb="10">
      <t>ケンサ</t>
    </rPh>
    <rPh sb="10" eb="12">
      <t>コウモク</t>
    </rPh>
    <rPh sb="12" eb="13">
      <t>ベツ</t>
    </rPh>
    <rPh sb="13" eb="16">
      <t>ジュシンシャ</t>
    </rPh>
    <rPh sb="16" eb="17">
      <t>スウ</t>
    </rPh>
    <rPh sb="19" eb="22">
      <t>ナイシキョウ</t>
    </rPh>
    <rPh sb="22" eb="24">
      <t>ケンサ</t>
    </rPh>
    <rPh sb="31" eb="32">
      <t>ニン</t>
    </rPh>
    <phoneticPr fontId="2"/>
  </si>
  <si>
    <t>　　　令和６年度単年度受診者数　　子宮がん検診 44,462人、乳がん検診　23,076人</t>
    <rPh sb="3" eb="5">
      <t>レイワ</t>
    </rPh>
    <rPh sb="6" eb="8">
      <t>ネンド</t>
    </rPh>
    <rPh sb="7" eb="8">
      <t>ド</t>
    </rPh>
    <rPh sb="8" eb="11">
      <t>タンネンド</t>
    </rPh>
    <rPh sb="11" eb="13">
      <t>ジュシン</t>
    </rPh>
    <rPh sb="13" eb="14">
      <t>シャ</t>
    </rPh>
    <rPh sb="14" eb="15">
      <t>スウ</t>
    </rPh>
    <rPh sb="17" eb="19">
      <t>シキュウ</t>
    </rPh>
    <rPh sb="21" eb="23">
      <t>ケンシン</t>
    </rPh>
    <rPh sb="30" eb="31">
      <t>ニン</t>
    </rPh>
    <rPh sb="32" eb="33">
      <t>ニュウ</t>
    </rPh>
    <rPh sb="35" eb="37">
      <t>ケンシン</t>
    </rPh>
    <rPh sb="44" eb="45">
      <t>ニン</t>
    </rPh>
    <phoneticPr fontId="2"/>
  </si>
  <si>
    <t>注）対象者数は、住民基本台帳の情報を基に作成したクーポン券の発送数</t>
    <rPh sb="0" eb="1">
      <t>チュウ</t>
    </rPh>
    <rPh sb="2" eb="5">
      <t>タイショウシャ</t>
    </rPh>
    <rPh sb="5" eb="6">
      <t>スウ</t>
    </rPh>
    <rPh sb="28" eb="29">
      <t>ケン</t>
    </rPh>
    <phoneticPr fontId="2"/>
  </si>
  <si>
    <t>表 ２　肺がん検診</t>
    <phoneticPr fontId="2"/>
  </si>
  <si>
    <t>総数</t>
    <rPh sb="0" eb="2">
      <t>ソウスウ</t>
    </rPh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</si>
  <si>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</si>
  <si>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</si>
  <si>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</si>
  <si>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</si>
  <si>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</si>
  <si>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</si>
  <si>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</si>
  <si>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</si>
  <si>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80歳～</t>
    <rPh sb="2" eb="3">
      <t>サイ</t>
    </rPh>
    <phoneticPr fontId="2"/>
  </si>
  <si>
    <t>受診者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</si>
  <si>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</si>
  <si>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</si>
  <si>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受診率</t>
    <rPh sb="0" eb="2">
      <t>ジュシン</t>
    </rPh>
    <rPh sb="2" eb="3">
      <t>リツ</t>
    </rPh>
    <phoneticPr fontId="2"/>
  </si>
  <si>
    <t>前年度受診者</t>
    <phoneticPr fontId="2"/>
  </si>
  <si>
    <t>要精密検査者</t>
    <phoneticPr fontId="2"/>
  </si>
  <si>
    <t>要精密検査率</t>
    <phoneticPr fontId="2"/>
  </si>
  <si>
    <t>精密検査</t>
    <phoneticPr fontId="2"/>
  </si>
  <si>
    <t>陽性反応適中度</t>
    <rPh sb="0" eb="2">
      <t>ヨウセイ</t>
    </rPh>
    <rPh sb="2" eb="4">
      <t>ハンノウ</t>
    </rPh>
    <rPh sb="4" eb="5">
      <t>テキ</t>
    </rPh>
    <rPh sb="5" eb="7">
      <t>チュウド</t>
    </rPh>
    <phoneticPr fontId="2"/>
  </si>
  <si>
    <t>がん発見率</t>
    <rPh sb="2" eb="4">
      <t>ハッケン</t>
    </rPh>
    <rPh sb="4" eb="5">
      <t>リツ</t>
    </rPh>
    <phoneticPr fontId="2"/>
  </si>
  <si>
    <t>注）　精密検査結果については、前年度中に行った実績を記載している。（「地域保健・健康増進事業報告作成要領」による。）</t>
    <phoneticPr fontId="2"/>
  </si>
  <si>
    <t>資料：保健医療政策部健康増進担当</t>
    <phoneticPr fontId="2"/>
  </si>
  <si>
    <t>表 ３　肺がん検診（精密検査結果）</t>
    <phoneticPr fontId="2"/>
  </si>
  <si>
    <t>異常なし</t>
    <phoneticPr fontId="2"/>
  </si>
  <si>
    <t>原発性肺がん</t>
    <phoneticPr fontId="2"/>
  </si>
  <si>
    <t>転移性肺腫瘍</t>
    <phoneticPr fontId="2"/>
  </si>
  <si>
    <t>肺がんの疑い</t>
    <phoneticPr fontId="2"/>
  </si>
  <si>
    <t>又は未確定</t>
    <rPh sb="0" eb="1">
      <t>マタ</t>
    </rPh>
    <rPh sb="2" eb="5">
      <t>ミカクテイ</t>
    </rPh>
    <phoneticPr fontId="2"/>
  </si>
  <si>
    <t>その他の疾患</t>
    <phoneticPr fontId="2"/>
  </si>
  <si>
    <t>未受診</t>
    <rPh sb="0" eb="1">
      <t>ミ</t>
    </rPh>
    <rPh sb="1" eb="3">
      <t>ジュシン</t>
    </rPh>
    <phoneticPr fontId="2"/>
  </si>
  <si>
    <t>未把握</t>
    <rPh sb="0" eb="1">
      <t>ミ</t>
    </rPh>
    <rPh sb="1" eb="3">
      <t>ハアク</t>
    </rPh>
    <phoneticPr fontId="2"/>
  </si>
  <si>
    <t>表 ４　大腸がん検診</t>
    <phoneticPr fontId="2"/>
  </si>
  <si>
    <t>陽性反応</t>
    <rPh sb="0" eb="2">
      <t>ヨウセイ</t>
    </rPh>
    <rPh sb="2" eb="4">
      <t>ハンノウ</t>
    </rPh>
    <phoneticPr fontId="2"/>
  </si>
  <si>
    <t>適中度</t>
    <phoneticPr fontId="2"/>
  </si>
  <si>
    <t>表 ５　大腸がん検診（精密検査結果）</t>
    <phoneticPr fontId="2"/>
  </si>
  <si>
    <t>大腸がん</t>
    <phoneticPr fontId="2"/>
  </si>
  <si>
    <t>大腸がんの疑い</t>
    <phoneticPr fontId="2"/>
  </si>
  <si>
    <t>その他の疾患の内訳</t>
    <rPh sb="2" eb="3">
      <t>タ</t>
    </rPh>
    <rPh sb="4" eb="6">
      <t>シッカン</t>
    </rPh>
    <rPh sb="7" eb="9">
      <t>ウチワケ</t>
    </rPh>
    <phoneticPr fontId="2"/>
  </si>
  <si>
    <t>大腸腺腫</t>
    <rPh sb="0" eb="2">
      <t>ダイチョウ</t>
    </rPh>
    <rPh sb="2" eb="4">
      <t>センシュ</t>
    </rPh>
    <phoneticPr fontId="2"/>
  </si>
  <si>
    <t>大腸ポリープ</t>
    <phoneticPr fontId="2"/>
  </si>
  <si>
    <t>大腸憩室</t>
    <phoneticPr fontId="2"/>
  </si>
  <si>
    <t>上記以外の疾患</t>
    <rPh sb="0" eb="2">
      <t>ジョウキ</t>
    </rPh>
    <rPh sb="2" eb="4">
      <t>イガイ</t>
    </rPh>
    <phoneticPr fontId="2"/>
  </si>
  <si>
    <t>注1）　精密検査結果については、前年度中に行った実績を記載している。（「地域保健・健康増進事業報告作成要領」による。）</t>
    <phoneticPr fontId="2"/>
  </si>
  <si>
    <t xml:space="preserve">注2）　その他の疾患の内訳については、同一受診者で複数の疾患に該当する場合は、それぞれの疾患に件数を計上している。 </t>
    <phoneticPr fontId="2"/>
  </si>
  <si>
    <t>　　　　したがって、その合計数は、その他の疾患の件数と合致していない。</t>
    <phoneticPr fontId="2"/>
  </si>
  <si>
    <t>表 ６　胃がん検診</t>
    <phoneticPr fontId="2"/>
  </si>
  <si>
    <t>エックス線</t>
    <rPh sb="4" eb="5">
      <t>セン</t>
    </rPh>
    <phoneticPr fontId="2"/>
  </si>
  <si>
    <t>内視鏡</t>
    <rPh sb="0" eb="3">
      <t>ナイシキョウ</t>
    </rPh>
    <phoneticPr fontId="2"/>
  </si>
  <si>
    <t>合計</t>
    <rPh sb="0" eb="2">
      <t>ゴウケイ</t>
    </rPh>
    <phoneticPr fontId="2"/>
  </si>
  <si>
    <t>精密検査受診者</t>
    <phoneticPr fontId="2"/>
  </si>
  <si>
    <t>精密検査受診率</t>
    <phoneticPr fontId="2"/>
  </si>
  <si>
    <t>（つづき）</t>
    <phoneticPr fontId="2"/>
  </si>
  <si>
    <t>陽性反応適中度</t>
    <phoneticPr fontId="2"/>
  </si>
  <si>
    <t>がん発見率</t>
    <phoneticPr fontId="2"/>
  </si>
  <si>
    <t>表 ７　胃がん検診（精密検査結果）</t>
    <phoneticPr fontId="2"/>
  </si>
  <si>
    <t>（１）全体</t>
    <rPh sb="3" eb="5">
      <t>ゼンタイ</t>
    </rPh>
    <phoneticPr fontId="2"/>
  </si>
  <si>
    <t>異常なし</t>
    <rPh sb="0" eb="2">
      <t>イジョウ</t>
    </rPh>
    <phoneticPr fontId="2"/>
  </si>
  <si>
    <t>胃がん</t>
    <rPh sb="0" eb="1">
      <t>イ</t>
    </rPh>
    <phoneticPr fontId="2"/>
  </si>
  <si>
    <t>胃がんの疑い
または未確定</t>
    <rPh sb="0" eb="1">
      <t>イ</t>
    </rPh>
    <rPh sb="4" eb="5">
      <t>ウタガ</t>
    </rPh>
    <rPh sb="10" eb="13">
      <t>ミカクテイ</t>
    </rPh>
    <phoneticPr fontId="2"/>
  </si>
  <si>
    <t>その他の疾患</t>
    <rPh sb="2" eb="3">
      <t>タ</t>
    </rPh>
    <rPh sb="4" eb="6">
      <t>シッカン</t>
    </rPh>
    <phoneticPr fontId="2"/>
  </si>
  <si>
    <t>未受診</t>
    <rPh sb="0" eb="3">
      <t xml:space="preserve">ミジュシン </t>
    </rPh>
    <phoneticPr fontId="2"/>
  </si>
  <si>
    <t>生検結果
Group1</t>
    <phoneticPr fontId="2"/>
  </si>
  <si>
    <t>（２）その他の疾患の内訳</t>
    <rPh sb="5" eb="6">
      <t>タ</t>
    </rPh>
    <rPh sb="7" eb="9">
      <t>シッカン</t>
    </rPh>
    <rPh sb="10" eb="12">
      <t>ウチワケ</t>
    </rPh>
    <phoneticPr fontId="2"/>
  </si>
  <si>
    <t>胃潰瘍</t>
    <rPh sb="0" eb="3">
      <t>イカイヨウ</t>
    </rPh>
    <phoneticPr fontId="2"/>
  </si>
  <si>
    <t>十二指腸潰瘍</t>
    <rPh sb="0" eb="4">
      <t>ジュウニシチョウ</t>
    </rPh>
    <rPh sb="4" eb="6">
      <t>カイヨウ</t>
    </rPh>
    <phoneticPr fontId="2"/>
  </si>
  <si>
    <t>胃炎</t>
    <rPh sb="0" eb="2">
      <t>イエン</t>
    </rPh>
    <phoneticPr fontId="2"/>
  </si>
  <si>
    <t>胃腺腫</t>
    <rPh sb="0" eb="1">
      <t>イ</t>
    </rPh>
    <rPh sb="1" eb="2">
      <t>セン</t>
    </rPh>
    <rPh sb="2" eb="3">
      <t>シュ</t>
    </rPh>
    <phoneticPr fontId="2"/>
  </si>
  <si>
    <t>胃粘膜下腫瘍</t>
    <rPh sb="0" eb="1">
      <t>イ</t>
    </rPh>
    <rPh sb="1" eb="3">
      <t>ネンマク</t>
    </rPh>
    <rPh sb="3" eb="4">
      <t>カ</t>
    </rPh>
    <rPh sb="4" eb="6">
      <t>シュヨウ</t>
    </rPh>
    <phoneticPr fontId="2"/>
  </si>
  <si>
    <t>上記以外の疾患</t>
    <rPh sb="0" eb="2">
      <t>ジョウキ</t>
    </rPh>
    <rPh sb="2" eb="4">
      <t>イガイ</t>
    </rPh>
    <rPh sb="5" eb="7">
      <t>シッカン</t>
    </rPh>
    <phoneticPr fontId="2"/>
  </si>
  <si>
    <t>　注1）　精密検査結果については、前年度中に行った実績を記載している。（「地域保健・健康増進事業報告作成要領」による。）</t>
    <rPh sb="1" eb="2">
      <t>チュウ</t>
    </rPh>
    <phoneticPr fontId="2"/>
  </si>
  <si>
    <t>　注2）　その他の疾患の内訳については、同一受診者で複数の疾患に該当する場合は、それぞれの疾患に件数を計上している。</t>
    <rPh sb="1" eb="2">
      <t>チュウ</t>
    </rPh>
    <rPh sb="8" eb="10">
      <t xml:space="preserve">シッカン </t>
    </rPh>
    <rPh sb="11" eb="13">
      <t xml:space="preserve">ウチワケニ </t>
    </rPh>
    <rPh sb="19" eb="21">
      <t xml:space="preserve">ドウイツ </t>
    </rPh>
    <rPh sb="21" eb="24">
      <t xml:space="preserve">ジュシンシャ </t>
    </rPh>
    <rPh sb="25" eb="27">
      <t xml:space="preserve">フクスウ </t>
    </rPh>
    <rPh sb="28" eb="30">
      <t xml:space="preserve">シッカンニ </t>
    </rPh>
    <rPh sb="31" eb="33">
      <t xml:space="preserve">ガイトウスル </t>
    </rPh>
    <rPh sb="35" eb="37">
      <t xml:space="preserve">バアイハ </t>
    </rPh>
    <rPh sb="44" eb="46">
      <t xml:space="preserve">シッカンニ </t>
    </rPh>
    <rPh sb="47" eb="49">
      <t xml:space="preserve">ケンスウヲ </t>
    </rPh>
    <rPh sb="50" eb="52">
      <t xml:space="preserve">ケイジョウシテイル </t>
    </rPh>
    <phoneticPr fontId="2"/>
  </si>
  <si>
    <t>　　　　　したがって、その合計数は、その他の疾患の件数と合致していない。</t>
    <rPh sb="13" eb="16">
      <t xml:space="preserve">ゴウケイスウハ </t>
    </rPh>
    <rPh sb="22" eb="24">
      <t xml:space="preserve">シッカン </t>
    </rPh>
    <rPh sb="25" eb="27">
      <t xml:space="preserve">ケンスウト </t>
    </rPh>
    <rPh sb="28" eb="30">
      <t xml:space="preserve">ガッチ </t>
    </rPh>
    <phoneticPr fontId="2"/>
  </si>
  <si>
    <t>資料：保健医療政策部健康増進担当</t>
    <rPh sb="14" eb="16">
      <t>タントウ</t>
    </rPh>
    <phoneticPr fontId="2"/>
  </si>
  <si>
    <t>表 ８　子宮がん検診</t>
    <phoneticPr fontId="2"/>
  </si>
  <si>
    <t>（１）頸部</t>
    <rPh sb="3" eb="5">
      <t>ケイブ</t>
    </rPh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</si>
  <si>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</si>
  <si>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</si>
  <si>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</si>
  <si>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</si>
  <si>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当該年度受診者</t>
    <rPh sb="0" eb="2">
      <t>トウガイ</t>
    </rPh>
    <rPh sb="2" eb="4">
      <t>ネンド</t>
    </rPh>
    <phoneticPr fontId="2"/>
  </si>
  <si>
    <t>要精検者</t>
    <phoneticPr fontId="2"/>
  </si>
  <si>
    <t>要精検率</t>
    <phoneticPr fontId="2"/>
  </si>
  <si>
    <t>精検受診者</t>
    <phoneticPr fontId="2"/>
  </si>
  <si>
    <t>精検受診率</t>
    <phoneticPr fontId="2"/>
  </si>
  <si>
    <t>注1）　受診率は、（当該年度受診者＋前年度受診者）÷対象者数により算出</t>
    <rPh sb="0" eb="1">
      <t>チュウ</t>
    </rPh>
    <rPh sb="4" eb="6">
      <t>ジュシン</t>
    </rPh>
    <rPh sb="6" eb="7">
      <t>リツ</t>
    </rPh>
    <rPh sb="10" eb="12">
      <t>トウガイ</t>
    </rPh>
    <rPh sb="12" eb="14">
      <t>ネンド</t>
    </rPh>
    <rPh sb="14" eb="17">
      <t>ジュシンシャ</t>
    </rPh>
    <rPh sb="18" eb="21">
      <t>ゼンネンド</t>
    </rPh>
    <rPh sb="21" eb="24">
      <t>ジュシンシャ</t>
    </rPh>
    <rPh sb="26" eb="29">
      <t>タイショウシャ</t>
    </rPh>
    <rPh sb="29" eb="30">
      <t>スウ</t>
    </rPh>
    <rPh sb="33" eb="35">
      <t>サンシュツ</t>
    </rPh>
    <phoneticPr fontId="2"/>
  </si>
  <si>
    <t>注2）　精密検査結果については、前年度中に行った実績を記載している。（「地域保健・健康増進事業報告作成要領」による。）</t>
    <rPh sb="0" eb="1">
      <t>チュウ</t>
    </rPh>
    <rPh sb="19" eb="20">
      <t>チュウ</t>
    </rPh>
    <rPh sb="21" eb="22">
      <t>オコナ</t>
    </rPh>
    <phoneticPr fontId="2"/>
  </si>
  <si>
    <t>（２）体部</t>
    <rPh sb="3" eb="4">
      <t>カラダ</t>
    </rPh>
    <rPh sb="4" eb="5">
      <t>ブ</t>
    </rPh>
    <phoneticPr fontId="2"/>
  </si>
  <si>
    <t>実施率</t>
    <phoneticPr fontId="2"/>
  </si>
  <si>
    <t>表 ９　子宮頸がん検診（精密検査結果）</t>
    <phoneticPr fontId="2"/>
  </si>
  <si>
    <t>子宮頸がん（原発性）</t>
    <rPh sb="6" eb="9">
      <t>ゲンパツセイ</t>
    </rPh>
    <phoneticPr fontId="2"/>
  </si>
  <si>
    <t>その他の悪性腫瘍</t>
    <phoneticPr fontId="2"/>
  </si>
  <si>
    <t>子宮頸がんの疑い
又は未確定</t>
    <rPh sb="6" eb="7">
      <t>ウタガ</t>
    </rPh>
    <rPh sb="9" eb="10">
      <t>マタ</t>
    </rPh>
    <rPh sb="11" eb="14">
      <t>ミカクテイ</t>
    </rPh>
    <phoneticPr fontId="2"/>
  </si>
  <si>
    <t>AIS</t>
    <phoneticPr fontId="2"/>
  </si>
  <si>
    <t>CIN3</t>
    <phoneticPr fontId="2"/>
  </si>
  <si>
    <t>CIN2</t>
    <phoneticPr fontId="2"/>
  </si>
  <si>
    <t>CIN1</t>
    <phoneticPr fontId="2"/>
  </si>
  <si>
    <t>注）　精密検査結果については、前年度中に行った実績を記載している。（「地域保健・健康増進事業報告作成要領」による。）</t>
    <rPh sb="0" eb="1">
      <t>チュウ</t>
    </rPh>
    <rPh sb="18" eb="19">
      <t>チュウ</t>
    </rPh>
    <rPh sb="20" eb="21">
      <t>オコナ</t>
    </rPh>
    <phoneticPr fontId="2"/>
  </si>
  <si>
    <t>表 １０　子宮体がん検診 （精密検査結果）</t>
    <rPh sb="0" eb="1">
      <t>ヒョウ</t>
    </rPh>
    <rPh sb="5" eb="7">
      <t>シキュウ</t>
    </rPh>
    <rPh sb="7" eb="8">
      <t>タイ</t>
    </rPh>
    <phoneticPr fontId="2"/>
  </si>
  <si>
    <t>子宮体がん</t>
    <phoneticPr fontId="2"/>
  </si>
  <si>
    <t>子宮体がんの疑い
又は未確定</t>
    <phoneticPr fontId="2"/>
  </si>
  <si>
    <t>内膜増殖症（体部）</t>
    <phoneticPr fontId="2"/>
  </si>
  <si>
    <t>未受診・未把握</t>
    <rPh sb="4" eb="5">
      <t>ミ</t>
    </rPh>
    <rPh sb="5" eb="7">
      <t>ハアク</t>
    </rPh>
    <phoneticPr fontId="2"/>
  </si>
  <si>
    <t>表 １１　乳がん検診</t>
    <phoneticPr fontId="2"/>
  </si>
  <si>
    <t>要精検率</t>
  </si>
  <si>
    <t>注2）  精密検査結果については、前年度中に行った実績を記載している。（「地域保健・健康増進事業報告作成要領」による。）</t>
    <rPh sb="0" eb="1">
      <t>チュウ</t>
    </rPh>
    <rPh sb="5" eb="7">
      <t>セイミツ</t>
    </rPh>
    <rPh sb="20" eb="21">
      <t>チュウ</t>
    </rPh>
    <rPh sb="22" eb="23">
      <t>オコナ</t>
    </rPh>
    <phoneticPr fontId="2"/>
  </si>
  <si>
    <t>表 １２　乳がん検診（精密検査結果）</t>
    <phoneticPr fontId="2"/>
  </si>
  <si>
    <t>乳がん</t>
    <phoneticPr fontId="2"/>
  </si>
  <si>
    <t>乳がんの疑い
または未確定</t>
    <rPh sb="10" eb="13">
      <t>ミカクテイ</t>
    </rPh>
    <phoneticPr fontId="2"/>
  </si>
  <si>
    <t>乳腺症</t>
    <phoneticPr fontId="2"/>
  </si>
  <si>
    <t>線維腺腫</t>
    <phoneticPr fontId="2"/>
  </si>
  <si>
    <t>のう胞</t>
    <phoneticPr fontId="2"/>
  </si>
  <si>
    <t>注1）　精密検査結果については、前年度中に行った実績を記載している。（「地域保健・健康増進事業報告作成要領」による。）</t>
    <rPh sb="0" eb="1">
      <t>チュウ</t>
    </rPh>
    <rPh sb="4" eb="6">
      <t>セイミツ</t>
    </rPh>
    <rPh sb="19" eb="20">
      <t>チュウ</t>
    </rPh>
    <rPh sb="21" eb="22">
      <t>オコナ</t>
    </rPh>
    <phoneticPr fontId="2"/>
  </si>
  <si>
    <t>注2）　その他の疾患の内訳については、同一受診者で複数の疾患に該当する場合は、それぞれの疾患に件数を計上している。</t>
    <rPh sb="0" eb="1">
      <t>チュウ</t>
    </rPh>
    <rPh sb="11" eb="13">
      <t>ウチワケ</t>
    </rPh>
    <rPh sb="19" eb="21">
      <t>ドウイツ</t>
    </rPh>
    <rPh sb="21" eb="23">
      <t>ジュシン</t>
    </rPh>
    <rPh sb="23" eb="24">
      <t>シャ</t>
    </rPh>
    <rPh sb="25" eb="27">
      <t>フクスウ</t>
    </rPh>
    <rPh sb="44" eb="46">
      <t>シッカン</t>
    </rPh>
    <rPh sb="47" eb="49">
      <t>ケンスウ</t>
    </rPh>
    <phoneticPr fontId="2"/>
  </si>
  <si>
    <t xml:space="preserve">  　　　 したがって、その合計数は、その他の疾患の件数と合致していない。</t>
    <rPh sb="14" eb="17">
      <t>ゴウケイスウ</t>
    </rPh>
    <rPh sb="21" eb="22">
      <t>タ</t>
    </rPh>
    <rPh sb="23" eb="25">
      <t>シッカン</t>
    </rPh>
    <rPh sb="26" eb="28">
      <t>ケンスウ</t>
    </rPh>
    <rPh sb="29" eb="31">
      <t>ガッチ</t>
    </rPh>
    <phoneticPr fontId="2"/>
  </si>
  <si>
    <t>精検受診者</t>
    <rPh sb="0" eb="1">
      <t>セイ</t>
    </rPh>
    <rPh sb="1" eb="2">
      <t>ケン</t>
    </rPh>
    <rPh sb="2" eb="4">
      <t>ジュシン</t>
    </rPh>
    <rPh sb="4" eb="5">
      <t>シャ</t>
    </rPh>
    <phoneticPr fontId="2"/>
  </si>
  <si>
    <t>医療機関 （個別検診）</t>
    <phoneticPr fontId="2"/>
  </si>
  <si>
    <t>市実施 （集団検診）</t>
    <rPh sb="0" eb="1">
      <t>シ</t>
    </rPh>
    <rPh sb="1" eb="3">
      <t>ジッシ</t>
    </rPh>
    <phoneticPr fontId="2"/>
  </si>
  <si>
    <t>計</t>
    <phoneticPr fontId="2"/>
  </si>
  <si>
    <t>医療機関 （個別検診）</t>
    <rPh sb="0" eb="2">
      <t>イリョウ</t>
    </rPh>
    <rPh sb="2" eb="4">
      <t>キカン</t>
    </rPh>
    <rPh sb="6" eb="8">
      <t>コベツ</t>
    </rPh>
    <rPh sb="8" eb="10">
      <t>ケンシン</t>
    </rPh>
    <phoneticPr fontId="2"/>
  </si>
  <si>
    <t>市実施 （集団検診）</t>
    <rPh sb="0" eb="1">
      <t>シ</t>
    </rPh>
    <rPh sb="1" eb="3">
      <t>ジッシ</t>
    </rPh>
    <rPh sb="5" eb="7">
      <t>シュウダン</t>
    </rPh>
    <rPh sb="7" eb="9">
      <t>ケンシン</t>
    </rPh>
    <phoneticPr fontId="2"/>
  </si>
  <si>
    <t>計</t>
    <rPh sb="0" eb="1">
      <t>ケイ</t>
    </rPh>
    <phoneticPr fontId="2"/>
  </si>
  <si>
    <t>表 １３　骨粗しょう症検診</t>
    <phoneticPr fontId="2"/>
  </si>
  <si>
    <t>40歳</t>
    <rPh sb="2" eb="3">
      <t>サイ</t>
    </rPh>
    <phoneticPr fontId="2"/>
  </si>
  <si>
    <t>45歳</t>
    <rPh sb="2" eb="3">
      <t>サイ</t>
    </rPh>
    <phoneticPr fontId="2"/>
  </si>
  <si>
    <t>50歳</t>
    <rPh sb="2" eb="3">
      <t>サイ</t>
    </rPh>
    <phoneticPr fontId="2"/>
  </si>
  <si>
    <t>55歳</t>
    <rPh sb="2" eb="3">
      <t>サイ</t>
    </rPh>
    <phoneticPr fontId="2"/>
  </si>
  <si>
    <t>60歳</t>
    <rPh sb="2" eb="3">
      <t>サイ</t>
    </rPh>
    <phoneticPr fontId="2"/>
  </si>
  <si>
    <t>65歳</t>
    <rPh sb="2" eb="3">
      <t>サイ</t>
    </rPh>
    <phoneticPr fontId="2"/>
  </si>
  <si>
    <t>70歳</t>
    <rPh sb="2" eb="3">
      <t>サイ</t>
    </rPh>
    <phoneticPr fontId="2"/>
  </si>
  <si>
    <t>　受 診 者</t>
    <rPh sb="1" eb="2">
      <t>ウケ</t>
    </rPh>
    <rPh sb="3" eb="4">
      <t>ミ</t>
    </rPh>
    <rPh sb="5" eb="6">
      <t>シャ</t>
    </rPh>
    <phoneticPr fontId="2"/>
  </si>
  <si>
    <t>検査結果</t>
    <rPh sb="0" eb="2">
      <t>ケンサ</t>
    </rPh>
    <rPh sb="2" eb="4">
      <t>ケッカ</t>
    </rPh>
    <phoneticPr fontId="2"/>
  </si>
  <si>
    <t>要指導</t>
    <rPh sb="0" eb="1">
      <t>ヨウ</t>
    </rPh>
    <rPh sb="1" eb="3">
      <t>シドウ</t>
    </rPh>
    <phoneticPr fontId="2"/>
  </si>
  <si>
    <t>要医療</t>
    <rPh sb="0" eb="1">
      <t>ヨウ</t>
    </rPh>
    <rPh sb="1" eb="3">
      <t>イリョウ</t>
    </rPh>
    <phoneticPr fontId="2"/>
  </si>
  <si>
    <t>表 １４　歯周疾患検診</t>
    <phoneticPr fontId="2"/>
  </si>
  <si>
    <t>　受診者</t>
    <rPh sb="1" eb="4">
      <t>ジュシンシャ</t>
    </rPh>
    <phoneticPr fontId="2"/>
  </si>
  <si>
    <t>要指導</t>
    <phoneticPr fontId="2"/>
  </si>
  <si>
    <t>資料：保健医療政策部歯科保健政策担当</t>
    <rPh sb="0" eb="2">
      <t>シリョウ</t>
    </rPh>
    <rPh sb="10" eb="12">
      <t>シカ</t>
    </rPh>
    <rPh sb="12" eb="14">
      <t>ホケン</t>
    </rPh>
    <rPh sb="14" eb="16">
      <t>セイサク</t>
    </rPh>
    <rPh sb="16" eb="18">
      <t>タントウ</t>
    </rPh>
    <phoneticPr fontId="2"/>
  </si>
  <si>
    <t>表 １５  肝炎ウイルス検査受検者数（医療機関実施分）</t>
    <rPh sb="14" eb="16">
      <t>ジュケン</t>
    </rPh>
    <rPh sb="16" eb="17">
      <t>シャ</t>
    </rPh>
    <rPh sb="17" eb="18">
      <t>スウ</t>
    </rPh>
    <phoneticPr fontId="2"/>
  </si>
  <si>
    <t>同時実施検診（特定検診等）</t>
    <rPh sb="0" eb="2">
      <t>ドウジ</t>
    </rPh>
    <rPh sb="2" eb="4">
      <t>ジッシ</t>
    </rPh>
    <rPh sb="4" eb="5">
      <t>ケン</t>
    </rPh>
    <rPh sb="5" eb="6">
      <t>ミ</t>
    </rPh>
    <rPh sb="7" eb="9">
      <t>トクテイ</t>
    </rPh>
    <rPh sb="9" eb="11">
      <t>ケンシン</t>
    </rPh>
    <rPh sb="11" eb="12">
      <t>トウ</t>
    </rPh>
    <phoneticPr fontId="2"/>
  </si>
  <si>
    <t>単独実施検診</t>
    <rPh sb="0" eb="2">
      <t>タンドク</t>
    </rPh>
    <rPh sb="2" eb="4">
      <t>ジッシ</t>
    </rPh>
    <rPh sb="4" eb="5">
      <t>ケン</t>
    </rPh>
    <rPh sb="5" eb="6">
      <t>ミ</t>
    </rPh>
    <phoneticPr fontId="2"/>
  </si>
  <si>
    <t>受　診　者　数</t>
    <rPh sb="0" eb="1">
      <t>ウケ</t>
    </rPh>
    <rPh sb="2" eb="3">
      <t>ミ</t>
    </rPh>
    <rPh sb="4" eb="5">
      <t>モノ</t>
    </rPh>
    <rPh sb="6" eb="7">
      <t>スウ</t>
    </rPh>
    <phoneticPr fontId="2"/>
  </si>
  <si>
    <t>　　　　（Ｃ型＋Ｂ型）</t>
    <rPh sb="6" eb="7">
      <t>カタ</t>
    </rPh>
    <rPh sb="9" eb="10">
      <t>カタ</t>
    </rPh>
    <phoneticPr fontId="2"/>
  </si>
  <si>
    <t>　　　　（Ｃ型　のみ）</t>
    <rPh sb="6" eb="7">
      <t>カタ</t>
    </rPh>
    <phoneticPr fontId="2"/>
  </si>
  <si>
    <t>　　　　（Ｂ型　のみ）</t>
    <rPh sb="6" eb="7">
      <t>カタ</t>
    </rPh>
    <phoneticPr fontId="2"/>
  </si>
  <si>
    <t>判　定　結　果</t>
    <rPh sb="0" eb="1">
      <t>ハン</t>
    </rPh>
    <rPh sb="2" eb="3">
      <t>サダム</t>
    </rPh>
    <rPh sb="4" eb="5">
      <t>ケツ</t>
    </rPh>
    <rPh sb="6" eb="7">
      <t>カ</t>
    </rPh>
    <phoneticPr fontId="2"/>
  </si>
  <si>
    <t>［　Ｃ　型　］</t>
    <rPh sb="4" eb="5">
      <t>カタ</t>
    </rPh>
    <phoneticPr fontId="2"/>
  </si>
  <si>
    <t>感染している可能性が高い</t>
    <rPh sb="0" eb="2">
      <t>カンセン</t>
    </rPh>
    <rPh sb="6" eb="9">
      <t>カノウセイ</t>
    </rPh>
    <rPh sb="10" eb="11">
      <t>タカ</t>
    </rPh>
    <phoneticPr fontId="2"/>
  </si>
  <si>
    <t>感染している可能性が低い</t>
    <rPh sb="0" eb="2">
      <t>カンセン</t>
    </rPh>
    <rPh sb="6" eb="9">
      <t>カノウセイ</t>
    </rPh>
    <rPh sb="10" eb="11">
      <t>ヒク</t>
    </rPh>
    <phoneticPr fontId="2"/>
  </si>
  <si>
    <t>［　Ｂ　型　］</t>
    <rPh sb="4" eb="5">
      <t>カタ</t>
    </rPh>
    <phoneticPr fontId="2"/>
  </si>
  <si>
    <t>陽　性</t>
    <rPh sb="0" eb="1">
      <t>ヨウ</t>
    </rPh>
    <rPh sb="2" eb="3">
      <t>セイ</t>
    </rPh>
    <phoneticPr fontId="2"/>
  </si>
  <si>
    <t>陰　性</t>
    <rPh sb="0" eb="1">
      <t>カゲ</t>
    </rPh>
    <rPh sb="2" eb="3">
      <t>セイ</t>
    </rPh>
    <phoneticPr fontId="2"/>
  </si>
  <si>
    <t>資料：保健医療政策部感染症対策担当</t>
    <rPh sb="3" eb="5">
      <t>ホケン</t>
    </rPh>
    <rPh sb="5" eb="7">
      <t>イリョウ</t>
    </rPh>
    <rPh sb="7" eb="9">
      <t>セイサク</t>
    </rPh>
    <rPh sb="9" eb="10">
      <t>ブ</t>
    </rPh>
    <rPh sb="10" eb="13">
      <t>カンセンショウ</t>
    </rPh>
    <rPh sb="13" eb="15">
      <t>タイサク</t>
    </rPh>
    <rPh sb="15" eb="17">
      <t>タントウ</t>
    </rPh>
    <phoneticPr fontId="2"/>
  </si>
  <si>
    <t>表 １６  肝炎ウイルス検査受検者数及び判定結果の年齢別内訳（医療機関実施分）</t>
    <rPh sb="12" eb="14">
      <t>ケンサ</t>
    </rPh>
    <rPh sb="14" eb="16">
      <t>ジュケン</t>
    </rPh>
    <rPh sb="16" eb="17">
      <t>シャ</t>
    </rPh>
    <phoneticPr fontId="2"/>
  </si>
  <si>
    <t>２０歳未満</t>
    <rPh sb="2" eb="3">
      <t>サイ</t>
    </rPh>
    <rPh sb="3" eb="5">
      <t>ミマン</t>
    </rPh>
    <phoneticPr fontId="2"/>
  </si>
  <si>
    <t>人数</t>
    <rPh sb="0" eb="2">
      <t>ニンズウ</t>
    </rPh>
    <phoneticPr fontId="33"/>
  </si>
  <si>
    <t>２０～２４歳</t>
    <rPh sb="5" eb="6">
      <t>サイ</t>
    </rPh>
    <phoneticPr fontId="2"/>
  </si>
  <si>
    <t>２５～２９歳</t>
    <rPh sb="5" eb="6">
      <t>サイ</t>
    </rPh>
    <phoneticPr fontId="2"/>
  </si>
  <si>
    <t>３０～３４歳</t>
    <rPh sb="5" eb="6">
      <t>サイ</t>
    </rPh>
    <phoneticPr fontId="2"/>
  </si>
  <si>
    <t>３５～３９歳</t>
    <rPh sb="5" eb="6">
      <t>サイ</t>
    </rPh>
    <phoneticPr fontId="2"/>
  </si>
  <si>
    <t>４０～４４歳</t>
    <rPh sb="5" eb="6">
      <t>サイ</t>
    </rPh>
    <phoneticPr fontId="2"/>
  </si>
  <si>
    <t>C型</t>
    <rPh sb="1" eb="2">
      <t>ガタ</t>
    </rPh>
    <phoneticPr fontId="2"/>
  </si>
  <si>
    <t>感染している
可能性が高い</t>
    <rPh sb="0" eb="2">
      <t>カンセン</t>
    </rPh>
    <rPh sb="7" eb="10">
      <t>カノウセイ</t>
    </rPh>
    <rPh sb="11" eb="12">
      <t>タカ</t>
    </rPh>
    <phoneticPr fontId="2"/>
  </si>
  <si>
    <t>感染している
可能性が低い</t>
    <rPh sb="0" eb="2">
      <t>カンセン</t>
    </rPh>
    <rPh sb="7" eb="10">
      <t>カノウセイ</t>
    </rPh>
    <rPh sb="11" eb="12">
      <t>ヒク</t>
    </rPh>
    <phoneticPr fontId="2"/>
  </si>
  <si>
    <t>判定不能</t>
    <rPh sb="0" eb="2">
      <t>ハンテイ</t>
    </rPh>
    <rPh sb="2" eb="4">
      <t>フノウ</t>
    </rPh>
    <phoneticPr fontId="2"/>
  </si>
  <si>
    <t>B型</t>
    <rPh sb="1" eb="2">
      <t>ガタ</t>
    </rPh>
    <phoneticPr fontId="2"/>
  </si>
  <si>
    <t>陽性</t>
    <rPh sb="0" eb="2">
      <t>ヨウセイ</t>
    </rPh>
    <phoneticPr fontId="2"/>
  </si>
  <si>
    <t>-</t>
  </si>
  <si>
    <t>陰性</t>
    <rPh sb="0" eb="2">
      <t>インセイ</t>
    </rPh>
    <phoneticPr fontId="2"/>
  </si>
  <si>
    <t>４５～４９歳</t>
    <rPh sb="5" eb="6">
      <t>サイ</t>
    </rPh>
    <phoneticPr fontId="2"/>
  </si>
  <si>
    <t>５０～５４歳</t>
    <rPh sb="5" eb="6">
      <t>サイ</t>
    </rPh>
    <phoneticPr fontId="2"/>
  </si>
  <si>
    <t>５５～５９歳</t>
    <rPh sb="5" eb="6">
      <t>サイ</t>
    </rPh>
    <phoneticPr fontId="2"/>
  </si>
  <si>
    <t>６０～６４歳</t>
    <rPh sb="5" eb="6">
      <t>サイ</t>
    </rPh>
    <phoneticPr fontId="2"/>
  </si>
  <si>
    <t>６５～６９歳</t>
    <rPh sb="5" eb="6">
      <t>サイ</t>
    </rPh>
    <phoneticPr fontId="2"/>
  </si>
  <si>
    <t>７０歳以上</t>
    <rPh sb="2" eb="3">
      <t>サイ</t>
    </rPh>
    <rPh sb="3" eb="5">
      <t>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</si>
</sst>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41" formatCode="_ * #,##0_ ;_ * \-#,##0_ ;_ * &quot;-&quot;_ ;_ @_ "/>
    <numFmt numFmtId="176" formatCode="0.0%"/>
    <numFmt numFmtId="177" formatCode="0_);[Red]\(0\)"/>
    <numFmt numFmtId="178" formatCode="#,##0_);[Red]\(#,##0\)"/>
  </numFmts>
  <fonts count="3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b/>
      <sz val="10"/>
      <color theme="1"/>
      <name val="ＭＳ Ｐゴシック"/>
      <family val="2"/>
      <charset val="128"/>
    </font>
    <font>
      <sz val="8"/>
      <color theme="1"/>
      <name val="ＭＳ Ｐ明朝"/>
      <family val="1"/>
      <charset val="128"/>
    </font>
    <font>
      <sz val="8"/>
      <name val="ＭＳ Ｐ明朝"/>
      <family val="1"/>
      <charset val="128"/>
    </font>
    <font>
      <b/>
      <sz val="9"/>
      <color theme="1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color theme="1"/>
      <name val="ＭＳ Ｐ明朝"/>
      <family val="1"/>
      <charset val="128"/>
    </font>
    <font>
      <b/>
      <sz val="11"/>
      <color rgb="FF3F3F3F"/>
      <name val="Yu Gothic"/>
      <family val="2"/>
      <charset val="128"/>
      <scheme val="minor"/>
    </font>
    <font>
      <sz val="6"/>
      <color theme="1"/>
      <name val="ＭＳ Ｐ明朝"/>
      <family val="1"/>
      <charset val="128"/>
    </font>
    <font>
      <sz val="7"/>
      <color theme="1"/>
      <name val="ＭＳ Ｐゴシック"/>
      <family val="3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theme="1"/>
      </left>
      <right/>
      <top/>
      <bottom/>
      <diagonal/>
    </border>
    <border diagonalUp="1">
      <left style="thin">
        <color theme="1"/>
      </left>
      <right/>
      <top/>
      <bottom/>
      <diagonal style="thin">
        <color theme="1"/>
      </diagonal>
    </border>
    <border diagonalUp="1">
      <left style="thin">
        <color theme="1"/>
      </left>
      <right/>
      <top/>
      <bottom style="medium">
        <color theme="1"/>
      </bottom>
      <diagonal style="thin">
        <color theme="1"/>
      </diagonal>
    </border>
    <border>
      <left style="thin">
        <color auto="1"/>
      </left>
      <right style="thin">
        <color theme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medium">
        <color auto="1"/>
      </bottom>
      <diagonal/>
    </border>
    <border>
      <left/>
      <right/>
      <top style="medium">
        <color theme="1"/>
      </top>
      <bottom style="medium">
        <color auto="1"/>
      </bottom>
      <diagonal/>
    </border>
    <border>
      <left/>
      <right/>
      <top/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8">
    <xf numFmtId="0" fontId="0" fillId="0" borderId="0" xfId="0">
      <alignment vertical="center"/>
    </xf>
    <xf numFmtId="38" fontId="3" fillId="0" borderId="0" xfId="1" applyFont="1">
      <alignment vertical="center"/>
    </xf>
    <xf numFmtId="38" fontId="4" fillId="0" borderId="0" xfId="1" applyFont="1">
      <alignment vertical="center"/>
    </xf>
    <xf numFmtId="38" fontId="5" fillId="0" borderId="0" xfId="1" applyFont="1">
      <alignment vertical="center"/>
    </xf>
    <xf numFmtId="38" fontId="6" fillId="0" borderId="0" xfId="1" applyFont="1">
      <alignment vertical="center"/>
    </xf>
    <xf numFmtId="38" fontId="7" fillId="0" borderId="0" xfId="1" applyFont="1">
      <alignment vertical="center"/>
    </xf>
    <xf numFmtId="38" fontId="7" fillId="0" borderId="0" xfId="1" applyFont="1" applyAlignment="1">
      <alignment horizontal="right" vertical="center"/>
    </xf>
    <xf numFmtId="38" fontId="9" fillId="0" borderId="0" xfId="1" applyFont="1">
      <alignment vertical="center"/>
    </xf>
    <xf numFmtId="38" fontId="10" fillId="0" borderId="0" xfId="1" applyFont="1">
      <alignment vertical="center"/>
    </xf>
    <xf numFmtId="38" fontId="8" fillId="0" borderId="17" xfId="1" applyFont="1" applyBorder="1" applyAlignment="1">
      <alignment horizontal="center" vertical="center"/>
    </xf>
    <xf numFmtId="38" fontId="8" fillId="0" borderId="18" xfId="1" applyFont="1" applyBorder="1" applyAlignment="1">
      <alignment horizontal="center" vertical="center"/>
    </xf>
    <xf numFmtId="38" fontId="8" fillId="0" borderId="19" xfId="1" applyFont="1" applyBorder="1" applyAlignment="1">
      <alignment horizontal="center" vertical="center"/>
    </xf>
    <xf numFmtId="38" fontId="8" fillId="0" borderId="0" xfId="1" applyFont="1" applyBorder="1">
      <alignment vertical="center"/>
    </xf>
    <xf numFmtId="41" fontId="8" fillId="0" borderId="13" xfId="1" applyNumberFormat="1" applyFont="1" applyBorder="1">
      <alignment vertical="center"/>
    </xf>
    <xf numFmtId="38" fontId="8" fillId="0" borderId="0" xfId="1" applyFont="1" applyFill="1" applyBorder="1">
      <alignment vertical="center"/>
    </xf>
    <xf numFmtId="41" fontId="8" fillId="0" borderId="13" xfId="1" applyNumberFormat="1" applyFont="1" applyFill="1" applyBorder="1">
      <alignment vertical="center"/>
    </xf>
    <xf numFmtId="38" fontId="8" fillId="0" borderId="7" xfId="1" applyFont="1" applyBorder="1">
      <alignment vertical="center"/>
    </xf>
    <xf numFmtId="41" fontId="8" fillId="0" borderId="9" xfId="1" applyNumberFormat="1" applyFont="1" applyFill="1" applyBorder="1">
      <alignment vertical="center"/>
    </xf>
    <xf numFmtId="38" fontId="8" fillId="0" borderId="0" xfId="1" applyFont="1">
      <alignment vertical="center"/>
    </xf>
    <xf numFmtId="38" fontId="8" fillId="0" borderId="4" xfId="1" applyFont="1" applyBorder="1">
      <alignment vertical="center"/>
    </xf>
    <xf numFmtId="38" fontId="8" fillId="0" borderId="1" xfId="1" applyFont="1" applyBorder="1" applyAlignment="1">
      <alignment horizontal="center" vertical="center"/>
    </xf>
    <xf numFmtId="38" fontId="8" fillId="0" borderId="2" xfId="1" applyFont="1" applyBorder="1" applyAlignment="1">
      <alignment horizontal="center" vertical="center"/>
    </xf>
    <xf numFmtId="38" fontId="8" fillId="0" borderId="10" xfId="1" applyFont="1" applyBorder="1">
      <alignment vertical="center"/>
    </xf>
    <xf numFmtId="38" fontId="8" fillId="0" borderId="3" xfId="1" applyFont="1" applyBorder="1">
      <alignment vertical="center"/>
    </xf>
    <xf numFmtId="38" fontId="8" fillId="0" borderId="14" xfId="1" applyFont="1" applyBorder="1">
      <alignment vertical="center"/>
    </xf>
    <xf numFmtId="41" fontId="8" fillId="0" borderId="14" xfId="1" applyNumberFormat="1" applyFont="1" applyBorder="1">
      <alignment vertical="center"/>
    </xf>
    <xf numFmtId="41" fontId="8" fillId="0" borderId="14" xfId="1" applyNumberFormat="1" applyFont="1" applyFill="1" applyBorder="1">
      <alignment vertical="center"/>
    </xf>
    <xf numFmtId="176" fontId="8" fillId="0" borderId="14" xfId="1" applyNumberFormat="1" applyFont="1" applyBorder="1">
      <alignment vertical="center"/>
    </xf>
    <xf numFmtId="41" fontId="8" fillId="0" borderId="23" xfId="1" applyNumberFormat="1" applyFont="1" applyBorder="1">
      <alignment vertical="center"/>
    </xf>
    <xf numFmtId="176" fontId="8" fillId="0" borderId="20" xfId="1" applyNumberFormat="1" applyFont="1" applyFill="1" applyBorder="1">
      <alignment vertical="center"/>
    </xf>
    <xf numFmtId="176" fontId="8" fillId="0" borderId="21" xfId="1" applyNumberFormat="1" applyFont="1" applyFill="1" applyBorder="1">
      <alignment vertical="center"/>
    </xf>
    <xf numFmtId="41" fontId="8" fillId="0" borderId="22" xfId="1" applyNumberFormat="1" applyFont="1" applyFill="1" applyBorder="1">
      <alignment vertical="center"/>
    </xf>
    <xf numFmtId="38" fontId="10" fillId="0" borderId="0" xfId="1" applyFont="1" applyFill="1">
      <alignment vertical="center"/>
    </xf>
    <xf numFmtId="38" fontId="11" fillId="0" borderId="0" xfId="1" applyFont="1" applyFill="1">
      <alignment vertical="center"/>
    </xf>
    <xf numFmtId="38" fontId="10" fillId="0" borderId="0" xfId="1" applyFont="1" applyAlignment="1">
      <alignment horizontal="right"/>
    </xf>
    <xf numFmtId="38" fontId="12" fillId="0" borderId="0" xfId="1" applyFont="1" applyBorder="1" applyAlignment="1">
      <alignment horizontal="right" vertical="center"/>
    </xf>
    <xf numFmtId="38" fontId="8" fillId="0" borderId="0" xfId="1" applyFont="1" applyAlignment="1">
      <alignment vertical="center" wrapText="1"/>
    </xf>
    <xf numFmtId="38" fontId="11" fillId="0" borderId="5" xfId="1" applyFont="1" applyFill="1" applyBorder="1">
      <alignment vertical="center"/>
    </xf>
    <xf numFmtId="176" fontId="11" fillId="0" borderId="0" xfId="1" applyNumberFormat="1" applyFont="1" applyBorder="1">
      <alignment vertical="center"/>
    </xf>
    <xf numFmtId="38" fontId="11" fillId="0" borderId="6" xfId="1" applyFont="1" applyFill="1" applyBorder="1">
      <alignment vertical="center"/>
    </xf>
    <xf numFmtId="176" fontId="11" fillId="0" borderId="0" xfId="1" applyNumberFormat="1" applyFont="1" applyFill="1" applyBorder="1">
      <alignment vertical="center"/>
    </xf>
    <xf numFmtId="41" fontId="11" fillId="0" borderId="6" xfId="1" applyNumberFormat="1" applyFont="1" applyFill="1" applyBorder="1">
      <alignment vertical="center"/>
    </xf>
    <xf numFmtId="41" fontId="11" fillId="0" borderId="8" xfId="1" applyNumberFormat="1" applyFont="1" applyFill="1" applyBorder="1">
      <alignment vertical="center"/>
    </xf>
    <xf numFmtId="176" fontId="11" fillId="0" borderId="24" xfId="1" applyNumberFormat="1" applyFont="1" applyBorder="1">
      <alignment vertical="center"/>
    </xf>
    <xf numFmtId="38" fontId="11" fillId="0" borderId="0" xfId="1" applyFont="1">
      <alignment vertical="center"/>
    </xf>
    <xf numFmtId="38" fontId="15" fillId="0" borderId="0" xfId="1" applyFont="1">
      <alignment vertical="center"/>
    </xf>
    <xf numFmtId="38" fontId="15" fillId="0" borderId="0" xfId="1" applyFont="1" applyFill="1">
      <alignment vertical="center"/>
    </xf>
    <xf numFmtId="41" fontId="11" fillId="0" borderId="11" xfId="1" applyNumberFormat="1" applyFont="1" applyBorder="1">
      <alignment vertical="center"/>
    </xf>
    <xf numFmtId="41" fontId="11" fillId="0" borderId="12" xfId="1" applyNumberFormat="1" applyFont="1" applyFill="1" applyBorder="1">
      <alignment vertical="center"/>
    </xf>
    <xf numFmtId="176" fontId="11" fillId="0" borderId="12" xfId="1" applyNumberFormat="1" applyFont="1" applyBorder="1">
      <alignment vertical="center"/>
    </xf>
    <xf numFmtId="41" fontId="11" fillId="0" borderId="8" xfId="1" applyNumberFormat="1" applyFont="1" applyBorder="1">
      <alignment vertical="center"/>
    </xf>
    <xf numFmtId="41" fontId="11" fillId="0" borderId="9" xfId="1" applyNumberFormat="1" applyFont="1" applyFill="1" applyBorder="1">
      <alignment vertical="center"/>
    </xf>
    <xf numFmtId="176" fontId="11" fillId="0" borderId="9" xfId="1" applyNumberFormat="1" applyFont="1" applyBorder="1">
      <alignment vertical="center"/>
    </xf>
    <xf numFmtId="38" fontId="8" fillId="0" borderId="0" xfId="1" applyFont="1" applyBorder="1" applyAlignment="1">
      <alignment vertical="center" wrapText="1"/>
    </xf>
    <xf numFmtId="38" fontId="8" fillId="0" borderId="0" xfId="1" applyFont="1" applyBorder="1" applyAlignment="1">
      <alignment vertical="center" wrapText="1"/>
    </xf>
    <xf numFmtId="38" fontId="13" fillId="0" borderId="14" xfId="1" applyFont="1" applyBorder="1" applyAlignment="1">
      <alignment horizontal="center" vertical="center"/>
    </xf>
    <xf numFmtId="38" fontId="13" fillId="0" borderId="7" xfId="1" applyFont="1" applyBorder="1" applyAlignment="1">
      <alignment horizontal="center" vertical="center"/>
    </xf>
    <xf numFmtId="38" fontId="13" fillId="0" borderId="15" xfId="1" applyFont="1" applyBorder="1" applyAlignment="1">
      <alignment horizontal="center" vertical="center"/>
    </xf>
    <xf numFmtId="38" fontId="13" fillId="0" borderId="16" xfId="1" applyFont="1" applyBorder="1" applyAlignment="1">
      <alignment horizontal="center" vertical="center"/>
    </xf>
    <xf numFmtId="38" fontId="14" fillId="0" borderId="20" xfId="1" applyFont="1" applyBorder="1" applyAlignment="1">
      <alignment horizontal="center" vertical="center" wrapText="1"/>
    </xf>
    <xf numFmtId="38" fontId="14" fillId="0" borderId="21" xfId="1" applyFont="1" applyBorder="1" applyAlignment="1">
      <alignment horizontal="center" vertical="center" wrapText="1"/>
    </xf>
    <xf numFmtId="38" fontId="8" fillId="0" borderId="0" xfId="1" applyFont="1" applyAlignment="1">
      <alignment vertical="center" wrapText="1"/>
    </xf>
    <xf numFmtId="20" fontId="6" fillId="0" borderId="0" xfId="1" applyNumberFormat="1" applyFont="1">
      <alignment vertical="center"/>
    </xf>
    <xf numFmtId="38" fontId="12" fillId="0" borderId="0" xfId="1" applyFont="1" applyAlignment="1">
      <alignment horizontal="right" vertical="center"/>
    </xf>
    <xf numFmtId="38" fontId="8" fillId="0" borderId="4" xfId="1" applyFont="1" applyBorder="1" applyAlignment="1">
      <alignment horizontal="center" vertical="center"/>
    </xf>
    <xf numFmtId="38" fontId="8" fillId="0" borderId="0" xfId="1" applyFont="1" applyFill="1" applyBorder="1" applyAlignment="1">
      <alignment horizontal="center" vertical="center"/>
    </xf>
    <xf numFmtId="38" fontId="8" fillId="0" borderId="0" xfId="1" applyFont="1" applyAlignment="1">
      <alignment horizontal="center" vertical="center"/>
    </xf>
    <xf numFmtId="38" fontId="8" fillId="0" borderId="14" xfId="1" applyFont="1" applyBorder="1" applyAlignment="1">
      <alignment vertical="center" wrapText="1"/>
    </xf>
    <xf numFmtId="38" fontId="8" fillId="0" borderId="14" xfId="1" applyFont="1" applyBorder="1" applyAlignment="1">
      <alignment vertical="center" wrapText="1"/>
    </xf>
    <xf numFmtId="38" fontId="8" fillId="0" borderId="25" xfId="1" applyFont="1" applyBorder="1">
      <alignment vertical="center"/>
    </xf>
    <xf numFmtId="41" fontId="8" fillId="0" borderId="0" xfId="1" applyNumberFormat="1" applyFont="1" applyFill="1" applyAlignment="1">
      <alignment horizontal="center" vertical="center"/>
    </xf>
    <xf numFmtId="41" fontId="8" fillId="0" borderId="0" xfId="0" quotePrefix="1" applyNumberFormat="1" applyFont="1" applyAlignment="1" applyProtection="1">
      <alignment horizontal="center" vertical="center"/>
      <protection locked="0"/>
    </xf>
    <xf numFmtId="41" fontId="8" fillId="0" borderId="0" xfId="0" applyNumberFormat="1" applyFont="1" applyAlignment="1" applyProtection="1">
      <alignment horizontal="center" vertical="center"/>
      <protection locked="0"/>
    </xf>
    <xf numFmtId="38" fontId="8" fillId="0" borderId="0" xfId="1" applyFont="1" applyFill="1">
      <alignment vertical="center"/>
    </xf>
    <xf numFmtId="0" fontId="10" fillId="0" borderId="0" xfId="0" applyFont="1" applyProtection="1">
      <alignment vertical="center"/>
      <protection locked="0"/>
    </xf>
    <xf numFmtId="38" fontId="8" fillId="0" borderId="0" xfId="1" applyFont="1" applyBorder="1" applyAlignment="1">
      <alignment horizontal="center" vertical="center"/>
    </xf>
    <xf numFmtId="41" fontId="8" fillId="0" borderId="0" xfId="0" applyNumberFormat="1" applyFont="1" applyProtection="1">
      <alignment vertical="center"/>
      <protection locked="0"/>
    </xf>
    <xf numFmtId="176" fontId="8" fillId="0" borderId="0" xfId="1" applyNumberFormat="1" applyFont="1" applyFill="1" applyAlignment="1">
      <alignment horizontal="center" vertical="center"/>
    </xf>
    <xf numFmtId="176" fontId="8" fillId="0" borderId="0" xfId="0" applyNumberFormat="1" applyFont="1" applyProtection="1">
      <alignment vertical="center"/>
      <protection locked="0"/>
    </xf>
    <xf numFmtId="176" fontId="8" fillId="0" borderId="0" xfId="1" applyNumberFormat="1" applyFont="1" applyFill="1" applyAlignment="1">
      <alignment horizontal="right" vertical="center"/>
    </xf>
    <xf numFmtId="0" fontId="15" fillId="0" borderId="0" xfId="0" applyFont="1" applyProtection="1">
      <alignment vertical="center"/>
      <protection locked="0"/>
    </xf>
    <xf numFmtId="41" fontId="16" fillId="0" borderId="0" xfId="0" applyNumberFormat="1" applyFont="1">
      <alignment vertical="center"/>
    </xf>
    <xf numFmtId="38" fontId="8" fillId="0" borderId="25" xfId="1" applyFont="1" applyBorder="1" applyAlignment="1">
      <alignment horizontal="center" vertical="center"/>
    </xf>
    <xf numFmtId="38" fontId="8" fillId="0" borderId="0" xfId="1" applyFont="1" applyFill="1" applyBorder="1" applyAlignment="1">
      <alignment horizontal="right" vertical="center"/>
    </xf>
    <xf numFmtId="38" fontId="8" fillId="0" borderId="0" xfId="1" applyFont="1" applyFill="1" applyAlignment="1">
      <alignment horizontal="center" vertical="center" wrapText="1"/>
    </xf>
    <xf numFmtId="38" fontId="8" fillId="0" borderId="0" xfId="1" applyFont="1" applyFill="1" applyAlignment="1">
      <alignment horizontal="left" vertical="center"/>
    </xf>
    <xf numFmtId="38" fontId="8" fillId="0" borderId="25" xfId="1" applyFont="1" applyFill="1" applyBorder="1">
      <alignment vertical="center"/>
    </xf>
    <xf numFmtId="41" fontId="8" fillId="0" borderId="0" xfId="1" applyNumberFormat="1" applyFont="1" applyFill="1" applyBorder="1">
      <alignment vertical="center"/>
    </xf>
    <xf numFmtId="0" fontId="10" fillId="0" borderId="0" xfId="0" quotePrefix="1" applyFont="1" applyAlignment="1" applyProtection="1">
      <alignment horizontal="right" vertical="center"/>
      <protection locked="0"/>
    </xf>
    <xf numFmtId="41" fontId="8" fillId="0" borderId="0" xfId="0" quotePrefix="1" applyNumberFormat="1" applyFont="1" applyAlignment="1" applyProtection="1">
      <alignment horizontal="right" vertical="center"/>
      <protection locked="0"/>
    </xf>
    <xf numFmtId="38" fontId="10" fillId="0" borderId="0" xfId="1" applyFont="1" applyFill="1" applyBorder="1">
      <alignment vertical="center"/>
    </xf>
    <xf numFmtId="176" fontId="8" fillId="0" borderId="0" xfId="1" applyNumberFormat="1" applyFont="1" applyFill="1" applyBorder="1">
      <alignment vertical="center"/>
    </xf>
    <xf numFmtId="38" fontId="8" fillId="0" borderId="0" xfId="1" applyFont="1" applyFill="1" applyAlignment="1">
      <alignment horizontal="left" vertical="center"/>
    </xf>
    <xf numFmtId="38" fontId="8" fillId="0" borderId="0" xfId="1" applyFont="1" applyFill="1" applyBorder="1" applyAlignment="1">
      <alignment horizontal="center" vertical="center" wrapText="1"/>
    </xf>
    <xf numFmtId="38" fontId="8" fillId="0" borderId="0" xfId="1" applyFont="1" applyFill="1" applyBorder="1" applyAlignment="1">
      <alignment horizontal="center" vertical="center" wrapText="1"/>
    </xf>
    <xf numFmtId="38" fontId="17" fillId="0" borderId="0" xfId="1" applyFont="1" applyFill="1" applyBorder="1" applyAlignment="1">
      <alignment horizontal="center" vertical="center" wrapText="1"/>
    </xf>
    <xf numFmtId="38" fontId="11" fillId="0" borderId="0" xfId="1" applyFont="1" applyFill="1" applyBorder="1">
      <alignment vertical="center"/>
    </xf>
    <xf numFmtId="38" fontId="11" fillId="0" borderId="25" xfId="1" applyFont="1" applyFill="1" applyBorder="1">
      <alignment vertical="center"/>
    </xf>
    <xf numFmtId="10" fontId="8" fillId="0" borderId="0" xfId="1" applyNumberFormat="1" applyFont="1" applyFill="1" applyBorder="1">
      <alignment vertical="center"/>
    </xf>
    <xf numFmtId="38" fontId="10" fillId="0" borderId="0" xfId="0" applyNumberFormat="1" applyFont="1" applyProtection="1">
      <alignment vertical="center"/>
      <protection locked="0"/>
    </xf>
    <xf numFmtId="0" fontId="18" fillId="0" borderId="0" xfId="0" quotePrefix="1" applyFont="1" applyAlignment="1">
      <alignment horizontal="right"/>
    </xf>
    <xf numFmtId="0" fontId="12" fillId="0" borderId="0" xfId="0" applyFont="1">
      <alignment vertical="center"/>
    </xf>
    <xf numFmtId="38" fontId="17" fillId="0" borderId="0" xfId="1" applyFont="1" applyFill="1" applyBorder="1" applyAlignment="1">
      <alignment horizontal="center" vertical="center" wrapText="1"/>
    </xf>
    <xf numFmtId="10" fontId="8" fillId="0" borderId="13" xfId="1" applyNumberFormat="1" applyFont="1" applyFill="1" applyBorder="1">
      <alignment vertical="center"/>
    </xf>
    <xf numFmtId="38" fontId="17" fillId="0" borderId="7" xfId="1" applyFont="1" applyFill="1" applyBorder="1" applyAlignment="1">
      <alignment horizontal="center" vertical="center" wrapText="1"/>
    </xf>
    <xf numFmtId="38" fontId="11" fillId="0" borderId="7" xfId="1" applyFont="1" applyFill="1" applyBorder="1">
      <alignment vertical="center"/>
    </xf>
    <xf numFmtId="10" fontId="8" fillId="0" borderId="9" xfId="1" applyNumberFormat="1" applyFont="1" applyFill="1" applyBorder="1">
      <alignment vertical="center"/>
    </xf>
    <xf numFmtId="10" fontId="8" fillId="0" borderId="7" xfId="1" applyNumberFormat="1" applyFont="1" applyFill="1" applyBorder="1">
      <alignment vertical="center"/>
    </xf>
    <xf numFmtId="38" fontId="10" fillId="0" borderId="0" xfId="1" applyFont="1" applyBorder="1">
      <alignment vertical="center"/>
    </xf>
    <xf numFmtId="41" fontId="8" fillId="0" borderId="0" xfId="1" applyNumberFormat="1" applyFont="1">
      <alignment vertical="center"/>
    </xf>
    <xf numFmtId="41" fontId="8" fillId="0" borderId="0" xfId="1" applyNumberFormat="1" applyFont="1" applyFill="1">
      <alignment vertical="center"/>
    </xf>
    <xf numFmtId="38" fontId="6" fillId="0" borderId="0" xfId="1" applyFont="1" applyAlignment="1">
      <alignment vertical="center"/>
    </xf>
    <xf numFmtId="38" fontId="8" fillId="0" borderId="14" xfId="1" applyFont="1" applyBorder="1" applyAlignment="1">
      <alignment horizontal="center" vertical="center" wrapText="1"/>
    </xf>
    <xf numFmtId="41" fontId="11" fillId="0" borderId="0" xfId="1" applyNumberFormat="1" applyFont="1" applyFill="1">
      <alignment vertical="center"/>
    </xf>
    <xf numFmtId="38" fontId="8" fillId="0" borderId="0" xfId="1" applyFont="1" applyAlignment="1">
      <alignment horizontal="center" vertical="center" wrapText="1"/>
    </xf>
    <xf numFmtId="177" fontId="11" fillId="0" borderId="0" xfId="1" applyNumberFormat="1" applyFont="1" applyFill="1" applyAlignment="1">
      <alignment horizontal="right" vertical="center"/>
    </xf>
    <xf numFmtId="41" fontId="11" fillId="0" borderId="0" xfId="1" applyNumberFormat="1" applyFont="1" applyFill="1" applyBorder="1">
      <alignment vertical="center"/>
    </xf>
    <xf numFmtId="177" fontId="11" fillId="0" borderId="0" xfId="1" applyNumberFormat="1" applyFont="1" applyFill="1" applyBorder="1">
      <alignment vertical="center"/>
    </xf>
    <xf numFmtId="38" fontId="8" fillId="0" borderId="7" xfId="1" applyFont="1" applyFill="1" applyBorder="1" applyAlignment="1">
      <alignment horizontal="center" vertical="center" wrapText="1"/>
    </xf>
    <xf numFmtId="38" fontId="8" fillId="0" borderId="7" xfId="1" applyFont="1" applyFill="1" applyBorder="1">
      <alignment vertical="center"/>
    </xf>
    <xf numFmtId="38" fontId="8" fillId="0" borderId="3" xfId="1" applyFont="1" applyFill="1" applyBorder="1">
      <alignment vertical="center"/>
    </xf>
    <xf numFmtId="41" fontId="11" fillId="0" borderId="7" xfId="1" applyNumberFormat="1" applyFont="1" applyFill="1" applyBorder="1">
      <alignment vertical="center"/>
    </xf>
    <xf numFmtId="38" fontId="8" fillId="0" borderId="0" xfId="1" applyFont="1" applyAlignment="1">
      <alignment vertical="center"/>
    </xf>
    <xf numFmtId="38" fontId="8" fillId="0" borderId="0" xfId="1" applyFont="1" applyBorder="1" applyAlignment="1">
      <alignment vertical="center"/>
    </xf>
    <xf numFmtId="38" fontId="4" fillId="0" borderId="0" xfId="1" applyFont="1" applyBorder="1">
      <alignment vertical="center"/>
    </xf>
    <xf numFmtId="38" fontId="8" fillId="0" borderId="0" xfId="1" applyFont="1" applyBorder="1" applyAlignment="1">
      <alignment horizontal="center" vertical="center" wrapText="1"/>
    </xf>
    <xf numFmtId="38" fontId="8" fillId="0" borderId="0" xfId="1" applyFont="1" applyBorder="1" applyAlignment="1">
      <alignment horizontal="center" vertical="center" wrapText="1"/>
    </xf>
    <xf numFmtId="41" fontId="8" fillId="0" borderId="0" xfId="1" applyNumberFormat="1" applyFont="1" applyFill="1" applyBorder="1" applyAlignment="1">
      <alignment horizontal="center" vertical="center"/>
    </xf>
    <xf numFmtId="38" fontId="8" fillId="0" borderId="0" xfId="1" applyFont="1" applyAlignment="1">
      <alignment horizontal="left" vertical="center"/>
    </xf>
    <xf numFmtId="0" fontId="10" fillId="0" borderId="0" xfId="0" applyFont="1" applyAlignment="1" applyProtection="1">
      <alignment horizontal="right" vertical="center"/>
      <protection locked="0"/>
    </xf>
    <xf numFmtId="176" fontId="8" fillId="0" borderId="0" xfId="1" applyNumberFormat="1" applyFont="1" applyFill="1">
      <alignment vertical="center"/>
    </xf>
    <xf numFmtId="38" fontId="8" fillId="0" borderId="0" xfId="1" applyFont="1" applyAlignment="1">
      <alignment horizontal="left" vertical="center"/>
    </xf>
    <xf numFmtId="38" fontId="8" fillId="0" borderId="7" xfId="1" applyFont="1" applyBorder="1" applyAlignment="1">
      <alignment horizontal="center" vertical="center" wrapText="1"/>
    </xf>
    <xf numFmtId="38" fontId="19" fillId="0" borderId="0" xfId="1" applyFont="1">
      <alignment vertical="center"/>
    </xf>
    <xf numFmtId="38" fontId="6" fillId="0" borderId="0" xfId="1" applyFont="1" applyFill="1" applyAlignment="1">
      <alignment vertical="top"/>
    </xf>
    <xf numFmtId="38" fontId="9" fillId="0" borderId="0" xfId="1" applyFont="1" applyFill="1">
      <alignment vertical="center"/>
    </xf>
    <xf numFmtId="38" fontId="8" fillId="0" borderId="0" xfId="1" applyFont="1" applyFill="1" applyAlignment="1">
      <alignment horizontal="center" vertical="center"/>
    </xf>
    <xf numFmtId="177" fontId="8" fillId="0" borderId="0" xfId="1" applyNumberFormat="1" applyFont="1" applyFill="1">
      <alignment vertical="center"/>
    </xf>
    <xf numFmtId="177" fontId="11" fillId="0" borderId="0" xfId="1" applyNumberFormat="1" applyFont="1" applyFill="1">
      <alignment vertical="center"/>
    </xf>
    <xf numFmtId="38" fontId="8" fillId="0" borderId="0" xfId="1" applyFont="1" applyFill="1" applyAlignment="1">
      <alignment horizontal="center" vertical="center" wrapText="1"/>
    </xf>
    <xf numFmtId="38" fontId="4" fillId="0" borderId="0" xfId="1" applyFont="1" applyFill="1">
      <alignment vertical="center"/>
    </xf>
    <xf numFmtId="41" fontId="8" fillId="0" borderId="0" xfId="1" applyNumberFormat="1" applyFont="1" applyBorder="1">
      <alignment vertical="center"/>
    </xf>
    <xf numFmtId="41" fontId="8" fillId="0" borderId="7" xfId="1" applyNumberFormat="1" applyFont="1" applyBorder="1">
      <alignment vertical="center"/>
    </xf>
    <xf numFmtId="38" fontId="4" fillId="0" borderId="0" xfId="1" applyFont="1" applyFill="1" applyBorder="1">
      <alignment vertical="center"/>
    </xf>
    <xf numFmtId="38" fontId="10" fillId="0" borderId="0" xfId="1" applyFont="1" applyAlignment="1">
      <alignment vertical="top"/>
    </xf>
    <xf numFmtId="38" fontId="9" fillId="0" borderId="0" xfId="1" applyFont="1" applyAlignment="1">
      <alignment vertical="top"/>
    </xf>
    <xf numFmtId="38" fontId="20" fillId="0" borderId="0" xfId="1" applyFont="1">
      <alignment vertical="center"/>
    </xf>
    <xf numFmtId="41" fontId="8" fillId="0" borderId="7" xfId="1" applyNumberFormat="1" applyFont="1" applyFill="1" applyBorder="1">
      <alignment vertical="center"/>
    </xf>
    <xf numFmtId="38" fontId="6" fillId="0" borderId="0" xfId="1" applyFont="1" applyAlignment="1">
      <alignment vertical="top"/>
    </xf>
    <xf numFmtId="38" fontId="21" fillId="0" borderId="0" xfId="1" applyFont="1">
      <alignment vertical="center"/>
    </xf>
    <xf numFmtId="38" fontId="21" fillId="0" borderId="0" xfId="1" applyFont="1" applyFill="1">
      <alignment vertical="center"/>
    </xf>
    <xf numFmtId="38" fontId="21" fillId="0" borderId="0" xfId="1" applyFont="1" applyBorder="1">
      <alignment vertical="center"/>
    </xf>
    <xf numFmtId="38" fontId="22" fillId="0" borderId="1" xfId="1" applyFont="1" applyBorder="1" applyAlignment="1">
      <alignment horizontal="center" vertical="center"/>
    </xf>
    <xf numFmtId="38" fontId="22" fillId="0" borderId="4" xfId="1" applyFont="1" applyBorder="1" applyAlignment="1">
      <alignment horizontal="center" vertical="center"/>
    </xf>
    <xf numFmtId="38" fontId="8" fillId="0" borderId="1" xfId="1" applyFont="1" applyFill="1" applyBorder="1" applyAlignment="1">
      <alignment horizontal="center" vertical="center"/>
    </xf>
    <xf numFmtId="0" fontId="20" fillId="0" borderId="0" xfId="0" applyFont="1" applyProtection="1">
      <alignment vertical="center"/>
      <protection locked="0"/>
    </xf>
    <xf numFmtId="38" fontId="22" fillId="0" borderId="0" xfId="1" applyFont="1" applyBorder="1" applyAlignment="1">
      <alignment horizontal="center" vertical="center"/>
    </xf>
    <xf numFmtId="38" fontId="22" fillId="0" borderId="0" xfId="1" applyFont="1" applyFill="1" applyBorder="1" applyAlignment="1">
      <alignment horizontal="center" vertical="center"/>
    </xf>
    <xf numFmtId="38" fontId="22" fillId="0" borderId="0" xfId="1" applyFont="1" applyAlignment="1">
      <alignment horizontal="center" vertical="center"/>
    </xf>
    <xf numFmtId="38" fontId="8" fillId="0" borderId="14" xfId="1" applyFont="1" applyFill="1" applyBorder="1" applyAlignment="1">
      <alignment horizontal="center" vertical="center" wrapText="1"/>
    </xf>
    <xf numFmtId="41" fontId="22" fillId="0" borderId="0" xfId="1" applyNumberFormat="1" applyFont="1" applyFill="1" applyAlignment="1">
      <alignment horizontal="center" vertical="center"/>
    </xf>
    <xf numFmtId="38" fontId="22" fillId="0" borderId="0" xfId="1" applyFont="1" applyBorder="1">
      <alignment vertical="center"/>
    </xf>
    <xf numFmtId="41" fontId="22" fillId="0" borderId="0" xfId="1" applyNumberFormat="1" applyFont="1" applyFill="1" applyBorder="1" applyAlignment="1">
      <alignment horizontal="center" vertical="center"/>
    </xf>
    <xf numFmtId="177" fontId="22" fillId="0" borderId="0" xfId="1" applyNumberFormat="1" applyFont="1" applyFill="1" applyAlignment="1">
      <alignment horizontal="right" vertical="center"/>
    </xf>
    <xf numFmtId="38" fontId="8" fillId="0" borderId="0" xfId="1" applyFont="1" applyFill="1" applyBorder="1" applyAlignment="1">
      <alignment horizontal="center" vertical="center" textRotation="255" wrapText="1"/>
    </xf>
    <xf numFmtId="176" fontId="22" fillId="0" borderId="0" xfId="1" applyNumberFormat="1" applyFont="1" applyFill="1" applyAlignment="1">
      <alignment horizontal="right" vertical="center"/>
    </xf>
    <xf numFmtId="38" fontId="8" fillId="0" borderId="25" xfId="1" applyFont="1" applyFill="1" applyBorder="1" applyAlignment="1">
      <alignment horizontal="center" vertical="center"/>
    </xf>
    <xf numFmtId="38" fontId="22" fillId="0" borderId="0" xfId="1" applyFont="1" applyFill="1" applyBorder="1" applyAlignment="1">
      <alignment horizontal="right" vertical="center"/>
    </xf>
    <xf numFmtId="38" fontId="22" fillId="0" borderId="0" xfId="1" applyFont="1" applyFill="1">
      <alignment vertical="center"/>
    </xf>
    <xf numFmtId="38" fontId="22" fillId="0" borderId="0" xfId="1" applyFont="1">
      <alignment vertical="center"/>
    </xf>
    <xf numFmtId="38" fontId="20" fillId="0" borderId="0" xfId="1" applyFont="1" applyFill="1">
      <alignment vertical="center"/>
    </xf>
    <xf numFmtId="176" fontId="22" fillId="0" borderId="0" xfId="1" applyNumberFormat="1" applyFont="1" applyFill="1">
      <alignment vertical="center"/>
    </xf>
    <xf numFmtId="38" fontId="23" fillId="0" borderId="0" xfId="1" applyFont="1" applyFill="1">
      <alignment vertical="center"/>
    </xf>
    <xf numFmtId="41" fontId="23" fillId="0" borderId="0" xfId="1" applyNumberFormat="1" applyFont="1" applyFill="1" applyAlignment="1">
      <alignment horizontal="center" vertical="center"/>
    </xf>
    <xf numFmtId="38" fontId="22" fillId="0" borderId="0" xfId="1" applyFont="1" applyFill="1" applyAlignment="1">
      <alignment horizontal="center" vertical="center"/>
    </xf>
    <xf numFmtId="177" fontId="23" fillId="0" borderId="0" xfId="1" applyNumberFormat="1" applyFont="1" applyFill="1" applyAlignment="1">
      <alignment horizontal="right" vertical="center"/>
    </xf>
    <xf numFmtId="38" fontId="22" fillId="0" borderId="0" xfId="1" applyFont="1" applyFill="1" applyBorder="1">
      <alignment vertical="center"/>
    </xf>
    <xf numFmtId="176" fontId="22" fillId="0" borderId="13" xfId="1" applyNumberFormat="1" applyFont="1" applyFill="1" applyBorder="1">
      <alignment vertical="center"/>
    </xf>
    <xf numFmtId="176" fontId="22" fillId="0" borderId="0" xfId="1" applyNumberFormat="1" applyFont="1" applyFill="1" applyBorder="1">
      <alignment vertical="center"/>
    </xf>
    <xf numFmtId="176" fontId="22" fillId="0" borderId="9" xfId="1" applyNumberFormat="1" applyFont="1" applyFill="1" applyBorder="1">
      <alignment vertical="center"/>
    </xf>
    <xf numFmtId="176" fontId="22" fillId="0" borderId="7" xfId="1" applyNumberFormat="1" applyFont="1" applyFill="1" applyBorder="1">
      <alignment vertical="center"/>
    </xf>
    <xf numFmtId="38" fontId="22" fillId="0" borderId="0" xfId="1" applyFont="1" applyFill="1" applyBorder="1" applyAlignment="1">
      <alignment horizontal="left" vertical="center" wrapText="1"/>
    </xf>
    <xf numFmtId="38" fontId="22" fillId="0" borderId="0" xfId="1" applyFont="1" applyFill="1" applyBorder="1" applyAlignment="1">
      <alignment horizontal="left" vertical="center" wrapText="1"/>
    </xf>
    <xf numFmtId="38" fontId="8" fillId="0" borderId="26" xfId="1" applyFont="1" applyFill="1" applyBorder="1" applyAlignment="1">
      <alignment horizontal="center" vertical="center"/>
    </xf>
    <xf numFmtId="38" fontId="8" fillId="0" borderId="27" xfId="1" applyFont="1" applyFill="1" applyBorder="1" applyAlignment="1">
      <alignment horizontal="center" vertical="center"/>
    </xf>
    <xf numFmtId="38" fontId="8" fillId="0" borderId="28" xfId="1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horizontal="left" vertical="center"/>
    </xf>
    <xf numFmtId="10" fontId="22" fillId="0" borderId="12" xfId="1" applyNumberFormat="1" applyFont="1" applyFill="1" applyBorder="1">
      <alignment vertical="center"/>
    </xf>
    <xf numFmtId="10" fontId="22" fillId="0" borderId="14" xfId="1" applyNumberFormat="1" applyFont="1" applyFill="1" applyBorder="1">
      <alignment vertical="center"/>
    </xf>
    <xf numFmtId="10" fontId="22" fillId="0" borderId="0" xfId="1" applyNumberFormat="1" applyFont="1" applyFill="1" applyBorder="1">
      <alignment vertical="center"/>
    </xf>
    <xf numFmtId="38" fontId="22" fillId="0" borderId="0" xfId="1" applyFont="1" applyFill="1" applyBorder="1" applyAlignment="1">
      <alignment horizontal="left" vertical="center"/>
    </xf>
    <xf numFmtId="10" fontId="22" fillId="0" borderId="13" xfId="1" applyNumberFormat="1" applyFont="1" applyFill="1" applyBorder="1">
      <alignment vertical="center"/>
    </xf>
    <xf numFmtId="38" fontId="8" fillId="0" borderId="0" xfId="1" applyFont="1" applyFill="1" applyBorder="1" applyAlignment="1">
      <alignment horizontal="center" vertical="center" textRotation="255" wrapText="1"/>
    </xf>
    <xf numFmtId="10" fontId="22" fillId="0" borderId="21" xfId="1" applyNumberFormat="1" applyFont="1" applyFill="1" applyBorder="1">
      <alignment vertical="center"/>
    </xf>
    <xf numFmtId="177" fontId="4" fillId="0" borderId="0" xfId="1" applyNumberFormat="1" applyFont="1" applyFill="1" applyBorder="1">
      <alignment vertical="center"/>
    </xf>
    <xf numFmtId="177" fontId="4" fillId="0" borderId="0" xfId="1" applyNumberFormat="1" applyFont="1" applyFill="1">
      <alignment vertical="center"/>
    </xf>
    <xf numFmtId="38" fontId="8" fillId="0" borderId="29" xfId="1" applyFont="1" applyFill="1" applyBorder="1" applyAlignment="1">
      <alignment horizontal="center" vertical="center" textRotation="255" wrapText="1"/>
    </xf>
    <xf numFmtId="38" fontId="8" fillId="0" borderId="29" xfId="1" applyFont="1" applyFill="1" applyBorder="1" applyAlignment="1">
      <alignment vertical="center"/>
    </xf>
    <xf numFmtId="38" fontId="8" fillId="0" borderId="7" xfId="1" applyFont="1" applyFill="1" applyBorder="1" applyAlignment="1">
      <alignment vertical="center"/>
    </xf>
    <xf numFmtId="10" fontId="22" fillId="0" borderId="9" xfId="1" applyNumberFormat="1" applyFont="1" applyFill="1" applyBorder="1">
      <alignment vertical="center"/>
    </xf>
    <xf numFmtId="10" fontId="22" fillId="0" borderId="7" xfId="1" applyNumberFormat="1" applyFont="1" applyFill="1" applyBorder="1">
      <alignment vertical="center"/>
    </xf>
    <xf numFmtId="38" fontId="4" fillId="0" borderId="0" xfId="1" applyFont="1" applyFill="1" applyBorder="1" applyAlignment="1">
      <alignment vertical="center"/>
    </xf>
    <xf numFmtId="38" fontId="4" fillId="0" borderId="0" xfId="1" applyFont="1" applyFill="1" applyAlignment="1">
      <alignment vertical="center"/>
    </xf>
    <xf numFmtId="38" fontId="22" fillId="0" borderId="0" xfId="1" applyFont="1" applyFill="1" applyBorder="1" applyAlignment="1">
      <alignment vertical="center" wrapText="1"/>
    </xf>
    <xf numFmtId="38" fontId="10" fillId="0" borderId="0" xfId="1" applyFont="1" applyAlignment="1"/>
    <xf numFmtId="38" fontId="8" fillId="0" borderId="14" xfId="1" applyFont="1" applyBorder="1" applyAlignment="1">
      <alignment horizontal="center" vertical="center" textRotation="255" wrapText="1"/>
    </xf>
    <xf numFmtId="178" fontId="8" fillId="0" borderId="0" xfId="1" applyNumberFormat="1" applyFont="1" applyFill="1">
      <alignment vertical="center"/>
    </xf>
    <xf numFmtId="38" fontId="8" fillId="0" borderId="0" xfId="1" applyFont="1" applyBorder="1" applyAlignment="1">
      <alignment horizontal="center" vertical="center" textRotation="255" wrapText="1"/>
    </xf>
    <xf numFmtId="41" fontId="19" fillId="0" borderId="0" xfId="1" applyNumberFormat="1" applyFont="1" applyFill="1">
      <alignment vertical="center"/>
    </xf>
    <xf numFmtId="38" fontId="8" fillId="0" borderId="0" xfId="1" applyFont="1" applyAlignment="1">
      <alignment horizontal="center" vertical="center" textRotation="255" wrapText="1"/>
    </xf>
    <xf numFmtId="38" fontId="8" fillId="0" borderId="0" xfId="1" applyFont="1" applyAlignment="1">
      <alignment vertical="center" textRotation="255"/>
    </xf>
    <xf numFmtId="38" fontId="8" fillId="0" borderId="0" xfId="1" applyFont="1" applyAlignment="1">
      <alignment horizontal="center" vertical="center" textRotation="255" wrapText="1"/>
    </xf>
    <xf numFmtId="178" fontId="8" fillId="0" borderId="0" xfId="1" applyNumberFormat="1" applyFont="1" applyFill="1" applyBorder="1">
      <alignment vertical="center"/>
    </xf>
    <xf numFmtId="38" fontId="8" fillId="0" borderId="0" xfId="1" applyFont="1" applyBorder="1" applyAlignment="1">
      <alignment horizontal="center" vertical="center" textRotation="255" wrapText="1"/>
    </xf>
    <xf numFmtId="38" fontId="8" fillId="0" borderId="0" xfId="1" applyFont="1" applyBorder="1" applyAlignment="1">
      <alignment horizontal="left" vertical="center"/>
    </xf>
    <xf numFmtId="38" fontId="20" fillId="0" borderId="0" xfId="1" applyFont="1" applyBorder="1">
      <alignment vertical="center"/>
    </xf>
    <xf numFmtId="41" fontId="22" fillId="0" borderId="0" xfId="1" applyNumberFormat="1" applyFont="1" applyFill="1" applyBorder="1">
      <alignment vertical="center"/>
    </xf>
    <xf numFmtId="178" fontId="8" fillId="0" borderId="1" xfId="1" applyNumberFormat="1" applyFont="1" applyFill="1" applyBorder="1" applyAlignment="1">
      <alignment horizontal="center" vertical="center"/>
    </xf>
    <xf numFmtId="178" fontId="8" fillId="0" borderId="1" xfId="1" applyNumberFormat="1" applyFont="1" applyBorder="1" applyAlignment="1">
      <alignment horizontal="center" vertical="center"/>
    </xf>
    <xf numFmtId="38" fontId="22" fillId="0" borderId="0" xfId="1" applyFont="1" applyBorder="1" applyAlignment="1">
      <alignment horizontal="center" vertical="top" textRotation="255" wrapText="1"/>
    </xf>
    <xf numFmtId="178" fontId="8" fillId="0" borderId="0" xfId="1" applyNumberFormat="1" applyFont="1" applyBorder="1">
      <alignment vertical="center"/>
    </xf>
    <xf numFmtId="38" fontId="22" fillId="0" borderId="7" xfId="1" applyFont="1" applyBorder="1" applyAlignment="1">
      <alignment horizontal="center" vertical="top" textRotation="255" wrapText="1"/>
    </xf>
    <xf numFmtId="178" fontId="8" fillId="0" borderId="7" xfId="1" applyNumberFormat="1" applyFont="1" applyFill="1" applyBorder="1">
      <alignment vertical="center"/>
    </xf>
    <xf numFmtId="38" fontId="24" fillId="0" borderId="0" xfId="1" applyFont="1" applyAlignment="1">
      <alignment vertical="top"/>
    </xf>
    <xf numFmtId="38" fontId="8" fillId="0" borderId="26" xfId="1" applyFont="1" applyBorder="1" applyAlignment="1">
      <alignment horizontal="center" vertical="center"/>
    </xf>
    <xf numFmtId="38" fontId="8" fillId="0" borderId="30" xfId="1" applyFont="1" applyBorder="1" applyAlignment="1">
      <alignment horizontal="center" vertical="center"/>
    </xf>
    <xf numFmtId="38" fontId="8" fillId="0" borderId="31" xfId="1" applyFont="1" applyBorder="1" applyAlignment="1">
      <alignment horizontal="center" vertical="center" textRotation="255" wrapText="1"/>
    </xf>
    <xf numFmtId="38" fontId="8" fillId="0" borderId="21" xfId="1" applyFont="1" applyFill="1" applyBorder="1">
      <alignment vertical="center"/>
    </xf>
    <xf numFmtId="38" fontId="10" fillId="0" borderId="25" xfId="1" applyFont="1" applyBorder="1">
      <alignment vertical="center"/>
    </xf>
    <xf numFmtId="38" fontId="22" fillId="0" borderId="14" xfId="1" applyFont="1" applyBorder="1">
      <alignment vertical="center"/>
    </xf>
    <xf numFmtId="38" fontId="8" fillId="0" borderId="0" xfId="1" applyFont="1" applyBorder="1" applyAlignment="1">
      <alignment horizontal="left" vertical="center"/>
    </xf>
    <xf numFmtId="38" fontId="9" fillId="0" borderId="0" xfId="1" applyFont="1" applyBorder="1">
      <alignment vertical="center"/>
    </xf>
    <xf numFmtId="38" fontId="14" fillId="0" borderId="0" xfId="1" applyFont="1">
      <alignment vertical="center"/>
    </xf>
    <xf numFmtId="38" fontId="14" fillId="0" borderId="0" xfId="1" applyFont="1" applyBorder="1">
      <alignment vertical="center"/>
    </xf>
    <xf numFmtId="41" fontId="11" fillId="0" borderId="0" xfId="1" applyNumberFormat="1" applyFont="1" applyFill="1" applyAlignment="1">
      <alignment horizontal="right" vertical="center"/>
    </xf>
    <xf numFmtId="41" fontId="11" fillId="0" borderId="0" xfId="1" applyNumberFormat="1" applyFont="1" applyFill="1" applyAlignment="1">
      <alignment horizontal="center" vertical="center"/>
    </xf>
    <xf numFmtId="41" fontId="8" fillId="0" borderId="0" xfId="1" applyNumberFormat="1" applyFont="1" applyFill="1" applyBorder="1" applyAlignment="1">
      <alignment horizontal="right" vertical="center"/>
    </xf>
    <xf numFmtId="176" fontId="11" fillId="0" borderId="0" xfId="1" applyNumberFormat="1" applyFont="1" applyFill="1" applyAlignment="1">
      <alignment horizontal="right" vertical="center"/>
    </xf>
    <xf numFmtId="176" fontId="11" fillId="0" borderId="0" xfId="1" applyNumberFormat="1" applyFont="1" applyFill="1">
      <alignment vertical="center"/>
    </xf>
    <xf numFmtId="10" fontId="11" fillId="0" borderId="0" xfId="1" applyNumberFormat="1" applyFont="1" applyFill="1" applyBorder="1">
      <alignment vertical="center"/>
    </xf>
    <xf numFmtId="10" fontId="11" fillId="0" borderId="0" xfId="1" applyNumberFormat="1" applyFont="1" applyBorder="1" applyAlignment="1">
      <alignment vertical="center" shrinkToFit="1"/>
    </xf>
    <xf numFmtId="10" fontId="11" fillId="0" borderId="7" xfId="1" applyNumberFormat="1" applyFont="1" applyFill="1" applyBorder="1">
      <alignment vertical="center"/>
    </xf>
    <xf numFmtId="10" fontId="8" fillId="0" borderId="0" xfId="1" applyNumberFormat="1" applyFont="1" applyBorder="1">
      <alignment vertical="center"/>
    </xf>
    <xf numFmtId="38" fontId="8" fillId="0" borderId="1" xfId="1" applyFont="1" applyBorder="1" applyAlignment="1">
      <alignment horizontal="right" vertical="center"/>
    </xf>
    <xf numFmtId="176" fontId="11" fillId="0" borderId="7" xfId="1" applyNumberFormat="1" applyFont="1" applyFill="1" applyBorder="1">
      <alignment vertical="center"/>
    </xf>
    <xf numFmtId="38" fontId="8" fillId="0" borderId="14" xfId="1" applyFont="1" applyBorder="1" applyAlignment="1">
      <alignment vertical="center"/>
    </xf>
    <xf numFmtId="38" fontId="10" fillId="0" borderId="14" xfId="1" applyFont="1" applyBorder="1">
      <alignment vertical="center"/>
    </xf>
    <xf numFmtId="10" fontId="4" fillId="0" borderId="0" xfId="1" applyNumberFormat="1" applyFont="1">
      <alignment vertical="center"/>
    </xf>
    <xf numFmtId="41" fontId="25" fillId="0" borderId="0" xfId="1" applyNumberFormat="1" applyFont="1" applyFill="1">
      <alignment vertical="center"/>
    </xf>
    <xf numFmtId="38" fontId="22" fillId="0" borderId="0" xfId="1" applyFont="1" applyBorder="1" applyAlignment="1">
      <alignment horizontal="right" vertical="center"/>
    </xf>
    <xf numFmtId="38" fontId="22" fillId="0" borderId="0" xfId="1" applyFont="1" applyFill="1" applyAlignment="1">
      <alignment vertical="center"/>
    </xf>
    <xf numFmtId="38" fontId="8" fillId="0" borderId="0" xfId="1" applyFont="1" applyFill="1" applyAlignment="1">
      <alignment horizontal="left" vertical="center" wrapText="1"/>
    </xf>
    <xf numFmtId="38" fontId="8" fillId="0" borderId="25" xfId="1" applyFont="1" applyFill="1" applyBorder="1" applyAlignment="1">
      <alignment horizontal="left" vertical="center"/>
    </xf>
    <xf numFmtId="177" fontId="8" fillId="0" borderId="0" xfId="1" applyNumberFormat="1" applyFont="1" applyFill="1" applyBorder="1">
      <alignment vertical="center"/>
    </xf>
    <xf numFmtId="38" fontId="8" fillId="0" borderId="7" xfId="1" applyFont="1" applyBorder="1" applyAlignment="1">
      <alignment horizontal="center" vertical="center" wrapText="1"/>
    </xf>
    <xf numFmtId="177" fontId="8" fillId="0" borderId="9" xfId="1" applyNumberFormat="1" applyFont="1" applyFill="1" applyBorder="1">
      <alignment vertical="center"/>
    </xf>
    <xf numFmtId="177" fontId="8" fillId="0" borderId="7" xfId="1" applyNumberFormat="1" applyFont="1" applyFill="1" applyBorder="1">
      <alignment vertical="center"/>
    </xf>
    <xf numFmtId="38" fontId="8" fillId="0" borderId="0" xfId="1" applyFont="1" applyBorder="1" applyAlignment="1">
      <alignment horizontal="left" vertical="center" wrapText="1"/>
    </xf>
    <xf numFmtId="176" fontId="8" fillId="0" borderId="0" xfId="1" applyNumberFormat="1" applyFont="1" applyBorder="1">
      <alignment vertical="center"/>
    </xf>
    <xf numFmtId="38" fontId="19" fillId="0" borderId="0" xfId="1" applyFont="1" applyBorder="1">
      <alignment vertical="center"/>
    </xf>
    <xf numFmtId="38" fontId="26" fillId="0" borderId="0" xfId="1" applyFont="1">
      <alignment vertical="center"/>
    </xf>
    <xf numFmtId="38" fontId="27" fillId="0" borderId="0" xfId="1" applyFont="1">
      <alignment vertical="center"/>
    </xf>
    <xf numFmtId="38" fontId="8" fillId="0" borderId="0" xfId="1" applyFont="1" applyFill="1" applyBorder="1" applyAlignment="1">
      <alignment vertical="center" wrapText="1"/>
    </xf>
    <xf numFmtId="38" fontId="8" fillId="0" borderId="25" xfId="1" applyFont="1" applyFill="1" applyBorder="1" applyAlignment="1">
      <alignment vertical="center" wrapText="1"/>
    </xf>
    <xf numFmtId="177" fontId="11" fillId="0" borderId="9" xfId="1" applyNumberFormat="1" applyFont="1" applyFill="1" applyBorder="1">
      <alignment vertical="center"/>
    </xf>
    <xf numFmtId="177" fontId="11" fillId="0" borderId="7" xfId="1" applyNumberFormat="1" applyFont="1" applyFill="1" applyBorder="1">
      <alignment vertical="center"/>
    </xf>
    <xf numFmtId="38" fontId="10" fillId="0" borderId="0" xfId="1" applyFont="1" applyAlignment="1">
      <alignment vertical="center"/>
    </xf>
    <xf numFmtId="176" fontId="8" fillId="0" borderId="0" xfId="1" applyNumberFormat="1" applyFont="1" applyBorder="1" applyAlignment="1">
      <alignment vertical="center"/>
    </xf>
    <xf numFmtId="6" fontId="8" fillId="0" borderId="0" xfId="2" applyFont="1">
      <alignment vertical="center"/>
    </xf>
    <xf numFmtId="6" fontId="8" fillId="0" borderId="0" xfId="2" applyFont="1" applyBorder="1">
      <alignment vertical="center"/>
    </xf>
    <xf numFmtId="6" fontId="10" fillId="0" borderId="0" xfId="2" applyFont="1">
      <alignment vertical="center"/>
    </xf>
    <xf numFmtId="177" fontId="11" fillId="0" borderId="0" xfId="1" applyNumberFormat="1" applyFont="1">
      <alignment vertical="center"/>
    </xf>
    <xf numFmtId="38" fontId="8" fillId="0" borderId="0" xfId="1" applyFont="1" applyAlignment="1">
      <alignment horizontal="center" vertical="center" wrapText="1"/>
    </xf>
    <xf numFmtId="177" fontId="11" fillId="0" borderId="13" xfId="1" applyNumberFormat="1" applyFont="1" applyBorder="1">
      <alignment vertical="center"/>
    </xf>
    <xf numFmtId="177" fontId="11" fillId="0" borderId="0" xfId="1" applyNumberFormat="1" applyFont="1" applyBorder="1">
      <alignment vertical="center"/>
    </xf>
    <xf numFmtId="177" fontId="11" fillId="0" borderId="9" xfId="1" applyNumberFormat="1" applyFont="1" applyBorder="1">
      <alignment vertical="center"/>
    </xf>
    <xf numFmtId="177" fontId="11" fillId="0" borderId="7" xfId="1" applyNumberFormat="1" applyFont="1" applyBorder="1">
      <alignment vertical="center"/>
    </xf>
    <xf numFmtId="41" fontId="8" fillId="0" borderId="9" xfId="1" applyNumberFormat="1" applyFont="1" applyBorder="1">
      <alignment vertical="center"/>
    </xf>
    <xf numFmtId="41" fontId="8" fillId="0" borderId="0" xfId="1" applyNumberFormat="1" applyFont="1" applyBorder="1" applyAlignment="1">
      <alignment horizontal="left" vertical="center"/>
    </xf>
    <xf numFmtId="38" fontId="22" fillId="0" borderId="0" xfId="1" applyFont="1" applyAlignment="1">
      <alignment horizontal="center" vertical="center" wrapText="1"/>
    </xf>
    <xf numFmtId="38" fontId="19" fillId="0" borderId="0" xfId="1" applyFont="1" applyBorder="1" applyAlignment="1">
      <alignment horizontal="center" vertical="center"/>
    </xf>
    <xf numFmtId="38" fontId="19" fillId="0" borderId="25" xfId="1" applyFont="1" applyBorder="1" applyAlignment="1">
      <alignment horizontal="center" vertical="center"/>
    </xf>
    <xf numFmtId="41" fontId="19" fillId="0" borderId="0" xfId="1" applyNumberFormat="1" applyFont="1">
      <alignment vertical="center"/>
    </xf>
    <xf numFmtId="41" fontId="19" fillId="0" borderId="0" xfId="1" applyNumberFormat="1" applyFont="1" applyBorder="1">
      <alignment vertical="center"/>
    </xf>
    <xf numFmtId="38" fontId="19" fillId="0" borderId="7" xfId="1" applyFont="1" applyBorder="1">
      <alignment vertical="center"/>
    </xf>
    <xf numFmtId="41" fontId="19" fillId="0" borderId="7" xfId="1" applyNumberFormat="1" applyFont="1" applyBorder="1">
      <alignment vertical="center"/>
    </xf>
    <xf numFmtId="41" fontId="4" fillId="0" borderId="0" xfId="1" applyNumberFormat="1" applyFont="1" applyBorder="1" applyAlignment="1">
      <alignment vertical="center"/>
    </xf>
    <xf numFmtId="0" fontId="4" fillId="0" borderId="0" xfId="1" applyNumberFormat="1" applyFont="1" applyBorder="1" applyAlignment="1">
      <alignment vertical="center"/>
    </xf>
    <xf numFmtId="38" fontId="28" fillId="0" borderId="0" xfId="1" applyFont="1">
      <alignment vertical="center"/>
    </xf>
    <xf numFmtId="38" fontId="29" fillId="0" borderId="0" xfId="1" applyFont="1">
      <alignment vertical="center"/>
    </xf>
    <xf numFmtId="38" fontId="29" fillId="0" borderId="0" xfId="1" applyFont="1" applyBorder="1">
      <alignment vertical="center"/>
    </xf>
    <xf numFmtId="38" fontId="1" fillId="0" borderId="0" xfId="1" applyFont="1" applyAlignment="1">
      <alignment horizontal="right" vertical="center"/>
    </xf>
    <xf numFmtId="38" fontId="11" fillId="0" borderId="1" xfId="1" applyFont="1" applyBorder="1" applyAlignment="1">
      <alignment horizontal="center" vertical="center"/>
    </xf>
    <xf numFmtId="38" fontId="11" fillId="0" borderId="4" xfId="1" applyFont="1" applyBorder="1" applyAlignment="1">
      <alignment horizontal="center" vertical="center"/>
    </xf>
    <xf numFmtId="38" fontId="11" fillId="0" borderId="0" xfId="1" applyFont="1" applyAlignment="1">
      <alignment horizontal="center" vertical="center"/>
    </xf>
    <xf numFmtId="38" fontId="11" fillId="0" borderId="0" xfId="1" applyFont="1" applyBorder="1" applyAlignment="1">
      <alignment vertical="center"/>
    </xf>
    <xf numFmtId="0" fontId="11" fillId="0" borderId="0" xfId="0" applyFont="1">
      <alignment vertical="center"/>
    </xf>
    <xf numFmtId="0" fontId="11" fillId="0" borderId="25" xfId="0" applyFont="1" applyBorder="1">
      <alignment vertical="center"/>
    </xf>
    <xf numFmtId="41" fontId="11" fillId="0" borderId="12" xfId="1" applyNumberFormat="1" applyFont="1" applyBorder="1">
      <alignment vertical="center"/>
    </xf>
    <xf numFmtId="41" fontId="11" fillId="0" borderId="0" xfId="1" applyNumberFormat="1" applyFont="1">
      <alignment vertical="center"/>
    </xf>
    <xf numFmtId="38" fontId="11" fillId="0" borderId="0" xfId="1" applyFont="1" applyBorder="1" applyAlignment="1">
      <alignment horizontal="right" vertical="center" wrapText="1"/>
    </xf>
    <xf numFmtId="38" fontId="11" fillId="0" borderId="0" xfId="1" applyFont="1" applyBorder="1">
      <alignment vertical="center"/>
    </xf>
    <xf numFmtId="38" fontId="11" fillId="0" borderId="25" xfId="1" applyFont="1" applyBorder="1">
      <alignment vertical="center"/>
    </xf>
    <xf numFmtId="41" fontId="11" fillId="0" borderId="0" xfId="1" applyNumberFormat="1" applyFont="1" applyBorder="1">
      <alignment vertical="center"/>
    </xf>
    <xf numFmtId="41" fontId="11" fillId="0" borderId="13" xfId="1" applyNumberFormat="1" applyFont="1" applyBorder="1">
      <alignment vertical="center"/>
    </xf>
    <xf numFmtId="38" fontId="11" fillId="0" borderId="7" xfId="1" applyFont="1" applyBorder="1" applyAlignment="1">
      <alignment horizontal="right" vertical="center" wrapText="1"/>
    </xf>
    <xf numFmtId="38" fontId="11" fillId="0" borderId="7" xfId="1" applyFont="1" applyBorder="1">
      <alignment vertical="center"/>
    </xf>
    <xf numFmtId="38" fontId="11" fillId="0" borderId="3" xfId="1" applyFont="1" applyBorder="1">
      <alignment vertical="center"/>
    </xf>
    <xf numFmtId="41" fontId="11" fillId="0" borderId="9" xfId="1" applyNumberFormat="1" applyFont="1" applyBorder="1">
      <alignment vertical="center"/>
    </xf>
    <xf numFmtId="41" fontId="11" fillId="0" borderId="7" xfId="1" applyNumberFormat="1" applyFont="1" applyBorder="1">
      <alignment vertical="center"/>
    </xf>
    <xf numFmtId="38" fontId="30" fillId="0" borderId="0" xfId="1" applyFont="1">
      <alignment vertical="center"/>
    </xf>
    <xf numFmtId="38" fontId="30" fillId="0" borderId="0" xfId="1" applyFont="1" applyBorder="1">
      <alignment vertical="center"/>
    </xf>
    <xf numFmtId="38" fontId="28" fillId="0" borderId="0" xfId="1" applyFont="1" applyAlignment="1">
      <alignment vertical="top"/>
    </xf>
    <xf numFmtId="38" fontId="11" fillId="0" borderId="0" xfId="1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38" fontId="11" fillId="0" borderId="0" xfId="1" applyFont="1" applyBorder="1" applyAlignment="1">
      <alignment horizontal="center" vertical="center" wrapText="1"/>
    </xf>
    <xf numFmtId="41" fontId="11" fillId="0" borderId="13" xfId="1" applyNumberFormat="1" applyFont="1" applyFill="1" applyBorder="1">
      <alignment vertical="center"/>
    </xf>
    <xf numFmtId="38" fontId="11" fillId="0" borderId="7" xfId="1" applyFont="1" applyBorder="1" applyAlignment="1">
      <alignment horizontal="center" vertical="center" wrapText="1"/>
    </xf>
    <xf numFmtId="38" fontId="11" fillId="0" borderId="3" xfId="1" applyFont="1" applyFill="1" applyBorder="1">
      <alignment vertical="center"/>
    </xf>
    <xf numFmtId="0" fontId="28" fillId="0" borderId="0" xfId="3" applyFont="1" applyAlignment="1" applyProtection="1">
      <alignment vertical="top"/>
      <protection locked="0"/>
    </xf>
    <xf numFmtId="0" fontId="31" fillId="0" borderId="0" xfId="3" applyFont="1" applyAlignment="1"/>
    <xf numFmtId="0" fontId="31" fillId="0" borderId="0" xfId="3" applyFont="1" applyAlignment="1" applyProtection="1">
      <protection locked="0"/>
    </xf>
    <xf numFmtId="0" fontId="31" fillId="0" borderId="0" xfId="0" applyFont="1" applyAlignment="1"/>
    <xf numFmtId="0" fontId="25" fillId="0" borderId="0" xfId="3" applyFont="1" applyAlignment="1">
      <alignment horizontal="right"/>
    </xf>
    <xf numFmtId="0" fontId="15" fillId="0" borderId="1" xfId="3" applyFont="1" applyBorder="1" applyAlignment="1"/>
    <xf numFmtId="0" fontId="15" fillId="0" borderId="4" xfId="3" applyFont="1" applyBorder="1" applyAlignment="1"/>
    <xf numFmtId="0" fontId="11" fillId="0" borderId="2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0" borderId="32" xfId="3" applyFont="1" applyBorder="1" applyAlignment="1">
      <alignment horizontal="center" vertical="center"/>
    </xf>
    <xf numFmtId="0" fontId="15" fillId="0" borderId="0" xfId="0" applyFont="1" applyAlignment="1"/>
    <xf numFmtId="0" fontId="11" fillId="0" borderId="25" xfId="3" applyFont="1" applyBorder="1" applyAlignment="1">
      <alignment horizontal="left" vertical="center"/>
    </xf>
    <xf numFmtId="0" fontId="11" fillId="0" borderId="0" xfId="3" applyFont="1" applyAlignment="1"/>
    <xf numFmtId="41" fontId="8" fillId="0" borderId="13" xfId="3" applyNumberFormat="1" applyFont="1" applyBorder="1">
      <alignment vertical="center"/>
    </xf>
    <xf numFmtId="41" fontId="14" fillId="0" borderId="13" xfId="3" applyNumberFormat="1" applyFont="1" applyBorder="1" applyAlignment="1"/>
    <xf numFmtId="0" fontId="11" fillId="0" borderId="0" xfId="3" applyFont="1" applyAlignment="1">
      <alignment horizontal="left" vertical="center"/>
    </xf>
    <xf numFmtId="0" fontId="11" fillId="0" borderId="25" xfId="3" applyFont="1" applyBorder="1" applyAlignment="1"/>
    <xf numFmtId="41" fontId="8" fillId="0" borderId="6" xfId="3" applyNumberFormat="1" applyFont="1" applyBorder="1">
      <alignment vertical="center"/>
    </xf>
    <xf numFmtId="41" fontId="8" fillId="0" borderId="0" xfId="3" applyNumberFormat="1" applyFont="1">
      <alignment vertical="center"/>
    </xf>
    <xf numFmtId="41" fontId="15" fillId="0" borderId="0" xfId="0" applyNumberFormat="1" applyFont="1" applyAlignment="1"/>
    <xf numFmtId="0" fontId="11" fillId="0" borderId="33" xfId="3" applyFont="1" applyBorder="1" applyAlignment="1">
      <alignment horizontal="left" vertical="center"/>
    </xf>
    <xf numFmtId="0" fontId="11" fillId="0" borderId="34" xfId="3" applyFont="1" applyBorder="1" applyAlignment="1"/>
    <xf numFmtId="41" fontId="8" fillId="0" borderId="35" xfId="3" applyNumberFormat="1" applyFont="1" applyBorder="1">
      <alignment vertical="center"/>
    </xf>
    <xf numFmtId="41" fontId="8" fillId="0" borderId="33" xfId="3" applyNumberFormat="1" applyFont="1" applyBorder="1">
      <alignment vertical="center"/>
    </xf>
    <xf numFmtId="41" fontId="14" fillId="0" borderId="36" xfId="3" applyNumberFormat="1" applyFont="1" applyBorder="1" applyAlignment="1"/>
    <xf numFmtId="0" fontId="11" fillId="0" borderId="37" xfId="3" applyFont="1" applyBorder="1" applyAlignment="1">
      <alignment horizontal="left" vertical="center"/>
    </xf>
    <xf numFmtId="41" fontId="8" fillId="0" borderId="38" xfId="3" applyNumberFormat="1" applyFont="1" applyBorder="1">
      <alignment vertical="center"/>
    </xf>
    <xf numFmtId="41" fontId="8" fillId="0" borderId="39" xfId="3" applyNumberFormat="1" applyFont="1" applyBorder="1">
      <alignment vertical="center"/>
    </xf>
    <xf numFmtId="41" fontId="8" fillId="0" borderId="39" xfId="3" applyNumberFormat="1" applyFont="1" applyBorder="1" applyAlignment="1"/>
    <xf numFmtId="0" fontId="11" fillId="0" borderId="0" xfId="3" applyFont="1">
      <alignment vertical="center"/>
    </xf>
    <xf numFmtId="41" fontId="8" fillId="0" borderId="0" xfId="4" applyNumberFormat="1" applyFont="1" applyBorder="1" applyAlignment="1"/>
    <xf numFmtId="0" fontId="11" fillId="0" borderId="25" xfId="3" applyFont="1" applyBorder="1" applyAlignment="1">
      <alignment horizontal="center" vertical="center"/>
    </xf>
    <xf numFmtId="41" fontId="8" fillId="0" borderId="0" xfId="4" applyNumberFormat="1" applyFont="1" applyFill="1" applyBorder="1" applyAlignment="1"/>
    <xf numFmtId="0" fontId="11" fillId="0" borderId="7" xfId="3" applyFont="1" applyBorder="1" applyAlignment="1"/>
    <xf numFmtId="0" fontId="11" fillId="0" borderId="3" xfId="3" applyFont="1" applyBorder="1" applyAlignment="1">
      <alignment horizontal="center" vertical="center"/>
    </xf>
    <xf numFmtId="41" fontId="8" fillId="0" borderId="9" xfId="3" applyNumberFormat="1" applyFont="1" applyBorder="1">
      <alignment vertical="center"/>
    </xf>
    <xf numFmtId="41" fontId="8" fillId="0" borderId="7" xfId="3" applyNumberFormat="1" applyFont="1" applyBorder="1">
      <alignment vertical="center"/>
    </xf>
    <xf numFmtId="41" fontId="8" fillId="0" borderId="7" xfId="4" applyNumberFormat="1" applyFont="1" applyBorder="1" applyAlignment="1"/>
    <xf numFmtId="0" fontId="15" fillId="0" borderId="0" xfId="3" applyFont="1" applyAlignment="1"/>
    <xf numFmtId="0" fontId="1" fillId="0" borderId="0" xfId="0" applyFont="1" applyAlignment="1"/>
    <xf numFmtId="0" fontId="6" fillId="0" borderId="0" xfId="0" applyFont="1" applyProtection="1">
      <alignment vertical="center"/>
      <protection locked="0"/>
    </xf>
    <xf numFmtId="0" fontId="12" fillId="0" borderId="0" xfId="0" applyFont="1" applyAlignment="1"/>
    <xf numFmtId="0" fontId="3" fillId="0" borderId="0" xfId="0" applyFont="1" applyAlignment="1" applyProtection="1">
      <protection locked="0"/>
    </xf>
    <xf numFmtId="0" fontId="8" fillId="0" borderId="0" xfId="0" applyFont="1" applyAlignment="1">
      <alignment horizontal="right" vertical="center"/>
    </xf>
    <xf numFmtId="0" fontId="32" fillId="0" borderId="1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20" fillId="0" borderId="0" xfId="0" applyFont="1" applyAlignment="1"/>
    <xf numFmtId="0" fontId="32" fillId="0" borderId="10" xfId="0" applyFont="1" applyBorder="1" applyAlignment="1">
      <alignment horizontal="center" vertical="center"/>
    </xf>
    <xf numFmtId="0" fontId="34" fillId="0" borderId="40" xfId="0" applyFont="1" applyBorder="1" applyAlignment="1">
      <alignment horizontal="center" vertical="center" wrapText="1"/>
    </xf>
    <xf numFmtId="41" fontId="32" fillId="0" borderId="41" xfId="0" applyNumberFormat="1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 wrapText="1"/>
    </xf>
    <xf numFmtId="41" fontId="32" fillId="0" borderId="10" xfId="0" applyNumberFormat="1" applyFont="1" applyBorder="1" applyAlignment="1">
      <alignment horizontal="right" vertical="center"/>
    </xf>
    <xf numFmtId="41" fontId="32" fillId="0" borderId="10" xfId="0" applyNumberFormat="1" applyFont="1" applyBorder="1" applyAlignment="1">
      <alignment horizontal="center" vertical="center"/>
    </xf>
    <xf numFmtId="41" fontId="32" fillId="0" borderId="16" xfId="0" applyNumberFormat="1" applyFont="1" applyBorder="1" applyAlignment="1">
      <alignment horizontal="center" vertical="center"/>
    </xf>
    <xf numFmtId="0" fontId="35" fillId="0" borderId="0" xfId="0" applyFont="1" applyAlignment="1"/>
    <xf numFmtId="0" fontId="32" fillId="0" borderId="25" xfId="0" applyFont="1" applyBorder="1" applyAlignment="1">
      <alignment horizontal="center" vertical="center"/>
    </xf>
    <xf numFmtId="0" fontId="34" fillId="0" borderId="42" xfId="0" applyFont="1" applyBorder="1" applyAlignment="1">
      <alignment horizontal="center" vertical="center" wrapText="1"/>
    </xf>
    <xf numFmtId="41" fontId="36" fillId="0" borderId="42" xfId="0" applyNumberFormat="1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 wrapText="1"/>
    </xf>
    <xf numFmtId="41" fontId="32" fillId="0" borderId="25" xfId="0" applyNumberFormat="1" applyFont="1" applyBorder="1" applyAlignment="1">
      <alignment horizontal="center" vertical="center"/>
    </xf>
    <xf numFmtId="41" fontId="32" fillId="0" borderId="42" xfId="0" applyNumberFormat="1" applyFont="1" applyBorder="1" applyAlignment="1">
      <alignment horizontal="center" vertical="center"/>
    </xf>
    <xf numFmtId="41" fontId="32" fillId="0" borderId="43" xfId="0" applyNumberFormat="1" applyFont="1" applyBorder="1" applyAlignment="1">
      <alignment horizontal="center" vertical="center"/>
    </xf>
    <xf numFmtId="41" fontId="32" fillId="0" borderId="44" xfId="0" applyNumberFormat="1" applyFont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0" borderId="34" xfId="0" applyFont="1" applyBorder="1" applyAlignment="1">
      <alignment horizontal="center" vertical="center"/>
    </xf>
    <xf numFmtId="0" fontId="32" fillId="0" borderId="34" xfId="0" applyFont="1" applyBorder="1" applyAlignment="1">
      <alignment horizontal="center" vertical="center"/>
    </xf>
    <xf numFmtId="41" fontId="36" fillId="0" borderId="34" xfId="0" applyNumberFormat="1" applyFont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41" fontId="32" fillId="0" borderId="34" xfId="0" applyNumberFormat="1" applyFont="1" applyBorder="1" applyAlignment="1">
      <alignment horizontal="center" vertical="center"/>
    </xf>
    <xf numFmtId="41" fontId="32" fillId="0" borderId="33" xfId="0" applyNumberFormat="1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41" fontId="36" fillId="0" borderId="45" xfId="0" applyNumberFormat="1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/>
    </xf>
    <xf numFmtId="41" fontId="32" fillId="0" borderId="45" xfId="0" applyNumberFormat="1" applyFont="1" applyBorder="1" applyAlignment="1">
      <alignment horizontal="center" vertical="center"/>
    </xf>
    <xf numFmtId="41" fontId="32" fillId="0" borderId="18" xfId="0" applyNumberFormat="1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41" fontId="32" fillId="0" borderId="37" xfId="0" applyNumberFormat="1" applyFont="1" applyBorder="1" applyAlignment="1">
      <alignment horizontal="center" vertical="center"/>
    </xf>
    <xf numFmtId="41" fontId="32" fillId="0" borderId="39" xfId="0" applyNumberFormat="1" applyFont="1" applyBorder="1" applyAlignment="1">
      <alignment horizontal="center" vertical="center"/>
    </xf>
    <xf numFmtId="0" fontId="32" fillId="0" borderId="0" xfId="0" applyFont="1" applyAlignment="1"/>
    <xf numFmtId="0" fontId="32" fillId="0" borderId="0" xfId="0" applyFont="1" applyAlignment="1">
      <alignment horizontal="center" vertical="center"/>
    </xf>
    <xf numFmtId="0" fontId="32" fillId="0" borderId="1" xfId="0" applyFont="1" applyBorder="1" applyAlignment="1"/>
    <xf numFmtId="41" fontId="32" fillId="0" borderId="40" xfId="0" applyNumberFormat="1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 wrapText="1"/>
    </xf>
    <xf numFmtId="41" fontId="36" fillId="0" borderId="44" xfId="0" applyNumberFormat="1" applyFont="1" applyBorder="1" applyAlignment="1">
      <alignment horizontal="center" vertical="center"/>
    </xf>
    <xf numFmtId="41" fontId="36" fillId="0" borderId="33" xfId="0" applyNumberFormat="1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41" fontId="32" fillId="0" borderId="3" xfId="0" applyNumberFormat="1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41" fontId="36" fillId="0" borderId="7" xfId="0" applyNumberFormat="1" applyFont="1" applyBorder="1" applyAlignment="1">
      <alignment horizontal="center" vertical="center"/>
    </xf>
    <xf numFmtId="41" fontId="32" fillId="0" borderId="16" xfId="0" applyNumberFormat="1" applyFont="1" applyBorder="1" applyAlignment="1">
      <alignment horizontal="center" vertical="center" shrinkToFit="1"/>
    </xf>
    <xf numFmtId="41" fontId="32" fillId="0" borderId="44" xfId="0" applyNumberFormat="1" applyFont="1" applyBorder="1" applyAlignment="1">
      <alignment horizontal="center" vertical="center" shrinkToFit="1"/>
    </xf>
    <xf numFmtId="41" fontId="32" fillId="0" borderId="0" xfId="0" applyNumberFormat="1" applyFont="1" applyAlignment="1">
      <alignment horizontal="center" vertical="center"/>
    </xf>
    <xf numFmtId="41" fontId="32" fillId="0" borderId="33" xfId="0" applyNumberFormat="1" applyFont="1" applyBorder="1" applyAlignment="1">
      <alignment horizontal="center" vertical="center" shrinkToFit="1"/>
    </xf>
    <xf numFmtId="0" fontId="35" fillId="0" borderId="0" xfId="0" applyFont="1" applyAlignment="1">
      <alignment horizontal="center" vertical="center"/>
    </xf>
    <xf numFmtId="41" fontId="32" fillId="0" borderId="7" xfId="0" applyNumberFormat="1" applyFont="1" applyBorder="1" applyAlignment="1">
      <alignment horizontal="center" vertical="center" shrinkToFit="1"/>
    </xf>
    <xf numFmtId="0" fontId="8" fillId="0" borderId="0" xfId="0" applyFont="1">
      <alignment vertical="center"/>
    </xf>
  </cellXfs>
  <cellStyles count="5">
    <cellStyle name="桁区切り" xfId="1" builtinId="6"/>
    <cellStyle name="桁区切り 2" xfId="4" xr:uid="{1ABB95F0-A277-412B-832F-E026E07796D5}"/>
    <cellStyle name="通貨" xfId="2" builtinId="7"/>
    <cellStyle name="標準" xfId="0" builtinId="0"/>
    <cellStyle name="標準 2" xfId="3" xr:uid="{72F25392-1297-43FD-B8D3-466C0A6AA87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80</xdr:row>
      <xdr:rowOff>15010</xdr:rowOff>
    </xdr:from>
    <xdr:to>
      <xdr:col>1</xdr:col>
      <xdr:colOff>152400</xdr:colOff>
      <xdr:row>88</xdr:row>
      <xdr:rowOff>72160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A6FBD9FF-EB36-4C76-AEFF-AF8BFEAF3447}"/>
            </a:ext>
          </a:extLst>
        </xdr:cNvPr>
        <xdr:cNvSpPr>
          <a:spLocks/>
        </xdr:cNvSpPr>
      </xdr:nvSpPr>
      <xdr:spPr bwMode="auto">
        <a:xfrm>
          <a:off x="247650" y="10978285"/>
          <a:ext cx="104775" cy="1047750"/>
        </a:xfrm>
        <a:prstGeom prst="leftBrace">
          <a:avLst>
            <a:gd name="adj1" fmla="val 106061"/>
            <a:gd name="adj2" fmla="val 50000"/>
          </a:avLst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</xdr:col>
      <xdr:colOff>47625</xdr:colOff>
      <xdr:row>70</xdr:row>
      <xdr:rowOff>15010</xdr:rowOff>
    </xdr:from>
    <xdr:to>
      <xdr:col>1</xdr:col>
      <xdr:colOff>152400</xdr:colOff>
      <xdr:row>78</xdr:row>
      <xdr:rowOff>72160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61D53F59-BCA7-4541-BEF8-56F0919F479D}"/>
            </a:ext>
          </a:extLst>
        </xdr:cNvPr>
        <xdr:cNvSpPr>
          <a:spLocks/>
        </xdr:cNvSpPr>
      </xdr:nvSpPr>
      <xdr:spPr bwMode="auto">
        <a:xfrm>
          <a:off x="247650" y="9644785"/>
          <a:ext cx="104775" cy="1123950"/>
        </a:xfrm>
        <a:prstGeom prst="leftBrace">
          <a:avLst>
            <a:gd name="adj1" fmla="val 106061"/>
            <a:gd name="adj2" fmla="val 50000"/>
          </a:avLst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</xdr:col>
      <xdr:colOff>47625</xdr:colOff>
      <xdr:row>2</xdr:row>
      <xdr:rowOff>18794</xdr:rowOff>
    </xdr:from>
    <xdr:to>
      <xdr:col>1</xdr:col>
      <xdr:colOff>180203</xdr:colOff>
      <xdr:row>10</xdr:row>
      <xdr:rowOff>96537</xdr:rowOff>
    </xdr:to>
    <xdr:sp macro="" textlink="">
      <xdr:nvSpPr>
        <xdr:cNvPr id="4" name="AutoShape 7">
          <a:extLst>
            <a:ext uri="{FF2B5EF4-FFF2-40B4-BE49-F238E27FC236}">
              <a16:creationId xmlns:a16="http://schemas.microsoft.com/office/drawing/2014/main" id="{57E5AA71-5491-4D8F-8637-184377825C83}"/>
            </a:ext>
          </a:extLst>
        </xdr:cNvPr>
        <xdr:cNvSpPr>
          <a:spLocks/>
        </xdr:cNvSpPr>
      </xdr:nvSpPr>
      <xdr:spPr bwMode="auto">
        <a:xfrm>
          <a:off x="247650" y="399794"/>
          <a:ext cx="132578" cy="1144543"/>
        </a:xfrm>
        <a:prstGeom prst="leftBrace">
          <a:avLst>
            <a:gd name="adj1" fmla="val 4244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</xdr:col>
      <xdr:colOff>47625</xdr:colOff>
      <xdr:row>15</xdr:row>
      <xdr:rowOff>127000</xdr:rowOff>
    </xdr:from>
    <xdr:to>
      <xdr:col>1</xdr:col>
      <xdr:colOff>171450</xdr:colOff>
      <xdr:row>24</xdr:row>
      <xdr:rowOff>92075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E048C88A-C8FC-4FBB-AD1E-38D7A48E6BF3}"/>
            </a:ext>
          </a:extLst>
        </xdr:cNvPr>
        <xdr:cNvSpPr>
          <a:spLocks/>
        </xdr:cNvSpPr>
      </xdr:nvSpPr>
      <xdr:spPr bwMode="auto">
        <a:xfrm>
          <a:off x="247650" y="2327275"/>
          <a:ext cx="123825" cy="1165225"/>
        </a:xfrm>
        <a:prstGeom prst="leftBrace">
          <a:avLst>
            <a:gd name="adj1" fmla="val 4244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25</xdr:row>
      <xdr:rowOff>127000</xdr:rowOff>
    </xdr:from>
    <xdr:to>
      <xdr:col>1</xdr:col>
      <xdr:colOff>171450</xdr:colOff>
      <xdr:row>34</xdr:row>
      <xdr:rowOff>92075</xdr:rowOff>
    </xdr:to>
    <xdr:sp macro="" textlink="">
      <xdr:nvSpPr>
        <xdr:cNvPr id="6" name="AutoShape 7">
          <a:extLst>
            <a:ext uri="{FF2B5EF4-FFF2-40B4-BE49-F238E27FC236}">
              <a16:creationId xmlns:a16="http://schemas.microsoft.com/office/drawing/2014/main" id="{61FFA376-D8E3-4EA3-A650-D0AFDF21A531}"/>
            </a:ext>
          </a:extLst>
        </xdr:cNvPr>
        <xdr:cNvSpPr>
          <a:spLocks/>
        </xdr:cNvSpPr>
      </xdr:nvSpPr>
      <xdr:spPr bwMode="auto">
        <a:xfrm>
          <a:off x="247650" y="3660775"/>
          <a:ext cx="123825" cy="1165225"/>
        </a:xfrm>
        <a:prstGeom prst="leftBrace">
          <a:avLst>
            <a:gd name="adj1" fmla="val 4244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35</xdr:row>
      <xdr:rowOff>127000</xdr:rowOff>
    </xdr:from>
    <xdr:to>
      <xdr:col>1</xdr:col>
      <xdr:colOff>171450</xdr:colOff>
      <xdr:row>44</xdr:row>
      <xdr:rowOff>92075</xdr:rowOff>
    </xdr:to>
    <xdr:sp macro="" textlink="">
      <xdr:nvSpPr>
        <xdr:cNvPr id="7" name="AutoShape 7">
          <a:extLst>
            <a:ext uri="{FF2B5EF4-FFF2-40B4-BE49-F238E27FC236}">
              <a16:creationId xmlns:a16="http://schemas.microsoft.com/office/drawing/2014/main" id="{570B2876-A923-44A2-8E49-1A808797E6FC}"/>
            </a:ext>
          </a:extLst>
        </xdr:cNvPr>
        <xdr:cNvSpPr>
          <a:spLocks/>
        </xdr:cNvSpPr>
      </xdr:nvSpPr>
      <xdr:spPr bwMode="auto">
        <a:xfrm>
          <a:off x="247650" y="4994275"/>
          <a:ext cx="123825" cy="1165225"/>
        </a:xfrm>
        <a:prstGeom prst="leftBrace">
          <a:avLst>
            <a:gd name="adj1" fmla="val 4244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45</xdr:row>
      <xdr:rowOff>127000</xdr:rowOff>
    </xdr:from>
    <xdr:to>
      <xdr:col>1</xdr:col>
      <xdr:colOff>171450</xdr:colOff>
      <xdr:row>54</xdr:row>
      <xdr:rowOff>92075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C527CDC7-1020-4455-9AA8-C0E396340CF9}"/>
            </a:ext>
          </a:extLst>
        </xdr:cNvPr>
        <xdr:cNvSpPr>
          <a:spLocks/>
        </xdr:cNvSpPr>
      </xdr:nvSpPr>
      <xdr:spPr bwMode="auto">
        <a:xfrm>
          <a:off x="247650" y="6327775"/>
          <a:ext cx="123825" cy="1165225"/>
        </a:xfrm>
        <a:prstGeom prst="leftBrace">
          <a:avLst>
            <a:gd name="adj1" fmla="val 4244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55</xdr:row>
      <xdr:rowOff>127000</xdr:rowOff>
    </xdr:from>
    <xdr:to>
      <xdr:col>1</xdr:col>
      <xdr:colOff>171450</xdr:colOff>
      <xdr:row>64</xdr:row>
      <xdr:rowOff>92075</xdr:rowOff>
    </xdr:to>
    <xdr:sp macro="" textlink="">
      <xdr:nvSpPr>
        <xdr:cNvPr id="9" name="AutoShape 7">
          <a:extLst>
            <a:ext uri="{FF2B5EF4-FFF2-40B4-BE49-F238E27FC236}">
              <a16:creationId xmlns:a16="http://schemas.microsoft.com/office/drawing/2014/main" id="{C7693B7B-BC6B-44A7-B4C1-57A117FD573E}"/>
            </a:ext>
          </a:extLst>
        </xdr:cNvPr>
        <xdr:cNvSpPr>
          <a:spLocks/>
        </xdr:cNvSpPr>
      </xdr:nvSpPr>
      <xdr:spPr bwMode="auto">
        <a:xfrm>
          <a:off x="247650" y="7661275"/>
          <a:ext cx="123825" cy="1165225"/>
        </a:xfrm>
        <a:prstGeom prst="leftBrace">
          <a:avLst>
            <a:gd name="adj1" fmla="val 4244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</xdr:col>
      <xdr:colOff>51315</xdr:colOff>
      <xdr:row>12</xdr:row>
      <xdr:rowOff>27117</xdr:rowOff>
    </xdr:from>
    <xdr:to>
      <xdr:col>1</xdr:col>
      <xdr:colOff>186639</xdr:colOff>
      <xdr:row>14</xdr:row>
      <xdr:rowOff>115845</xdr:rowOff>
    </xdr:to>
    <xdr:sp macro="" textlink="">
      <xdr:nvSpPr>
        <xdr:cNvPr id="10" name="AutoShape 7">
          <a:extLst>
            <a:ext uri="{FF2B5EF4-FFF2-40B4-BE49-F238E27FC236}">
              <a16:creationId xmlns:a16="http://schemas.microsoft.com/office/drawing/2014/main" id="{4F815665-F06F-41EC-BA2C-C6F25E47A25C}"/>
            </a:ext>
          </a:extLst>
        </xdr:cNvPr>
        <xdr:cNvSpPr>
          <a:spLocks/>
        </xdr:cNvSpPr>
      </xdr:nvSpPr>
      <xdr:spPr bwMode="auto">
        <a:xfrm>
          <a:off x="251340" y="1741617"/>
          <a:ext cx="135324" cy="412578"/>
        </a:xfrm>
        <a:prstGeom prst="leftBrace">
          <a:avLst>
            <a:gd name="adj1" fmla="val 4244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70</xdr:row>
      <xdr:rowOff>15010</xdr:rowOff>
    </xdr:from>
    <xdr:to>
      <xdr:col>1</xdr:col>
      <xdr:colOff>152400</xdr:colOff>
      <xdr:row>78</xdr:row>
      <xdr:rowOff>72160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AD293507-A5E1-4E25-856F-63B5800871B0}"/>
            </a:ext>
          </a:extLst>
        </xdr:cNvPr>
        <xdr:cNvSpPr>
          <a:spLocks/>
        </xdr:cNvSpPr>
      </xdr:nvSpPr>
      <xdr:spPr bwMode="auto">
        <a:xfrm>
          <a:off x="247650" y="9644785"/>
          <a:ext cx="104775" cy="1123950"/>
        </a:xfrm>
        <a:prstGeom prst="leftBrace">
          <a:avLst>
            <a:gd name="adj1" fmla="val 106061"/>
            <a:gd name="adj2" fmla="val 50000"/>
          </a:avLst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</xdr:col>
      <xdr:colOff>47625</xdr:colOff>
      <xdr:row>80</xdr:row>
      <xdr:rowOff>15010</xdr:rowOff>
    </xdr:from>
    <xdr:to>
      <xdr:col>1</xdr:col>
      <xdr:colOff>152400</xdr:colOff>
      <xdr:row>88</xdr:row>
      <xdr:rowOff>72160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C0B2F8A7-D807-4E4C-B712-9C41B73BC63C}"/>
            </a:ext>
          </a:extLst>
        </xdr:cNvPr>
        <xdr:cNvSpPr>
          <a:spLocks/>
        </xdr:cNvSpPr>
      </xdr:nvSpPr>
      <xdr:spPr bwMode="auto">
        <a:xfrm>
          <a:off x="247650" y="10978285"/>
          <a:ext cx="104775" cy="1047750"/>
        </a:xfrm>
        <a:prstGeom prst="leftBrace">
          <a:avLst>
            <a:gd name="adj1" fmla="val 106061"/>
            <a:gd name="adj2" fmla="val 50000"/>
          </a:avLst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</xdr:col>
      <xdr:colOff>47625</xdr:colOff>
      <xdr:row>70</xdr:row>
      <xdr:rowOff>15010</xdr:rowOff>
    </xdr:from>
    <xdr:to>
      <xdr:col>1</xdr:col>
      <xdr:colOff>152400</xdr:colOff>
      <xdr:row>78</xdr:row>
      <xdr:rowOff>72160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EA9AFD37-3B2C-46AB-830E-CB88FB130714}"/>
            </a:ext>
          </a:extLst>
        </xdr:cNvPr>
        <xdr:cNvSpPr>
          <a:spLocks/>
        </xdr:cNvSpPr>
      </xdr:nvSpPr>
      <xdr:spPr bwMode="auto">
        <a:xfrm>
          <a:off x="247650" y="9644785"/>
          <a:ext cx="104775" cy="1123950"/>
        </a:xfrm>
        <a:prstGeom prst="leftBrace">
          <a:avLst>
            <a:gd name="adj1" fmla="val 106061"/>
            <a:gd name="adj2" fmla="val 50000"/>
          </a:avLst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</xdr:col>
      <xdr:colOff>47625</xdr:colOff>
      <xdr:row>2</xdr:row>
      <xdr:rowOff>18794</xdr:rowOff>
    </xdr:from>
    <xdr:to>
      <xdr:col>1</xdr:col>
      <xdr:colOff>180203</xdr:colOff>
      <xdr:row>10</xdr:row>
      <xdr:rowOff>96537</xdr:rowOff>
    </xdr:to>
    <xdr:sp macro="" textlink="">
      <xdr:nvSpPr>
        <xdr:cNvPr id="14" name="AutoShape 7">
          <a:extLst>
            <a:ext uri="{FF2B5EF4-FFF2-40B4-BE49-F238E27FC236}">
              <a16:creationId xmlns:a16="http://schemas.microsoft.com/office/drawing/2014/main" id="{E891B6E2-8787-4661-A8AF-A8939767EF9C}"/>
            </a:ext>
          </a:extLst>
        </xdr:cNvPr>
        <xdr:cNvSpPr>
          <a:spLocks/>
        </xdr:cNvSpPr>
      </xdr:nvSpPr>
      <xdr:spPr bwMode="auto">
        <a:xfrm>
          <a:off x="247650" y="399794"/>
          <a:ext cx="132578" cy="1144543"/>
        </a:xfrm>
        <a:prstGeom prst="leftBrace">
          <a:avLst>
            <a:gd name="adj1" fmla="val 4244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</xdr:col>
      <xdr:colOff>47625</xdr:colOff>
      <xdr:row>15</xdr:row>
      <xdr:rowOff>127000</xdr:rowOff>
    </xdr:from>
    <xdr:to>
      <xdr:col>1</xdr:col>
      <xdr:colOff>171450</xdr:colOff>
      <xdr:row>24</xdr:row>
      <xdr:rowOff>92075</xdr:rowOff>
    </xdr:to>
    <xdr:sp macro="" textlink="">
      <xdr:nvSpPr>
        <xdr:cNvPr id="15" name="AutoShape 7">
          <a:extLst>
            <a:ext uri="{FF2B5EF4-FFF2-40B4-BE49-F238E27FC236}">
              <a16:creationId xmlns:a16="http://schemas.microsoft.com/office/drawing/2014/main" id="{2296E22B-866F-4A68-A6A3-25B84B122325}"/>
            </a:ext>
          </a:extLst>
        </xdr:cNvPr>
        <xdr:cNvSpPr>
          <a:spLocks/>
        </xdr:cNvSpPr>
      </xdr:nvSpPr>
      <xdr:spPr bwMode="auto">
        <a:xfrm>
          <a:off x="247650" y="2327275"/>
          <a:ext cx="123825" cy="1165225"/>
        </a:xfrm>
        <a:prstGeom prst="leftBrace">
          <a:avLst>
            <a:gd name="adj1" fmla="val 4244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25</xdr:row>
      <xdr:rowOff>127000</xdr:rowOff>
    </xdr:from>
    <xdr:to>
      <xdr:col>1</xdr:col>
      <xdr:colOff>171450</xdr:colOff>
      <xdr:row>34</xdr:row>
      <xdr:rowOff>92075</xdr:rowOff>
    </xdr:to>
    <xdr:sp macro="" textlink="">
      <xdr:nvSpPr>
        <xdr:cNvPr id="16" name="AutoShape 7">
          <a:extLst>
            <a:ext uri="{FF2B5EF4-FFF2-40B4-BE49-F238E27FC236}">
              <a16:creationId xmlns:a16="http://schemas.microsoft.com/office/drawing/2014/main" id="{020D7FE8-992C-4C3D-B6B1-81B04B8B9081}"/>
            </a:ext>
          </a:extLst>
        </xdr:cNvPr>
        <xdr:cNvSpPr>
          <a:spLocks/>
        </xdr:cNvSpPr>
      </xdr:nvSpPr>
      <xdr:spPr bwMode="auto">
        <a:xfrm>
          <a:off x="247650" y="3660775"/>
          <a:ext cx="123825" cy="1165225"/>
        </a:xfrm>
        <a:prstGeom prst="leftBrace">
          <a:avLst>
            <a:gd name="adj1" fmla="val 4244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35</xdr:row>
      <xdr:rowOff>127000</xdr:rowOff>
    </xdr:from>
    <xdr:to>
      <xdr:col>1</xdr:col>
      <xdr:colOff>171450</xdr:colOff>
      <xdr:row>44</xdr:row>
      <xdr:rowOff>92075</xdr:rowOff>
    </xdr:to>
    <xdr:sp macro="" textlink="">
      <xdr:nvSpPr>
        <xdr:cNvPr id="17" name="AutoShape 7">
          <a:extLst>
            <a:ext uri="{FF2B5EF4-FFF2-40B4-BE49-F238E27FC236}">
              <a16:creationId xmlns:a16="http://schemas.microsoft.com/office/drawing/2014/main" id="{090FA2A5-7F0B-487B-B5CD-2EF53860F93B}"/>
            </a:ext>
          </a:extLst>
        </xdr:cNvPr>
        <xdr:cNvSpPr>
          <a:spLocks/>
        </xdr:cNvSpPr>
      </xdr:nvSpPr>
      <xdr:spPr bwMode="auto">
        <a:xfrm>
          <a:off x="247650" y="4994275"/>
          <a:ext cx="123825" cy="1165225"/>
        </a:xfrm>
        <a:prstGeom prst="leftBrace">
          <a:avLst>
            <a:gd name="adj1" fmla="val 4244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45</xdr:row>
      <xdr:rowOff>127000</xdr:rowOff>
    </xdr:from>
    <xdr:to>
      <xdr:col>1</xdr:col>
      <xdr:colOff>171450</xdr:colOff>
      <xdr:row>54</xdr:row>
      <xdr:rowOff>92075</xdr:rowOff>
    </xdr:to>
    <xdr:sp macro="" textlink="">
      <xdr:nvSpPr>
        <xdr:cNvPr id="18" name="AutoShape 7">
          <a:extLst>
            <a:ext uri="{FF2B5EF4-FFF2-40B4-BE49-F238E27FC236}">
              <a16:creationId xmlns:a16="http://schemas.microsoft.com/office/drawing/2014/main" id="{99A4D3DC-043A-46A4-B2FF-CAAD89C30855}"/>
            </a:ext>
          </a:extLst>
        </xdr:cNvPr>
        <xdr:cNvSpPr>
          <a:spLocks/>
        </xdr:cNvSpPr>
      </xdr:nvSpPr>
      <xdr:spPr bwMode="auto">
        <a:xfrm>
          <a:off x="247650" y="6327775"/>
          <a:ext cx="123825" cy="1165225"/>
        </a:xfrm>
        <a:prstGeom prst="leftBrace">
          <a:avLst>
            <a:gd name="adj1" fmla="val 4244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55</xdr:row>
      <xdr:rowOff>127000</xdr:rowOff>
    </xdr:from>
    <xdr:to>
      <xdr:col>1</xdr:col>
      <xdr:colOff>171450</xdr:colOff>
      <xdr:row>64</xdr:row>
      <xdr:rowOff>92075</xdr:rowOff>
    </xdr:to>
    <xdr:sp macro="" textlink="">
      <xdr:nvSpPr>
        <xdr:cNvPr id="19" name="AutoShape 7">
          <a:extLst>
            <a:ext uri="{FF2B5EF4-FFF2-40B4-BE49-F238E27FC236}">
              <a16:creationId xmlns:a16="http://schemas.microsoft.com/office/drawing/2014/main" id="{962242F6-8BED-4121-966F-E4C5912EA412}"/>
            </a:ext>
          </a:extLst>
        </xdr:cNvPr>
        <xdr:cNvSpPr>
          <a:spLocks/>
        </xdr:cNvSpPr>
      </xdr:nvSpPr>
      <xdr:spPr bwMode="auto">
        <a:xfrm>
          <a:off x="247650" y="7661275"/>
          <a:ext cx="123825" cy="1165225"/>
        </a:xfrm>
        <a:prstGeom prst="leftBrace">
          <a:avLst>
            <a:gd name="adj1" fmla="val 4244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</xdr:col>
      <xdr:colOff>51315</xdr:colOff>
      <xdr:row>12</xdr:row>
      <xdr:rowOff>27117</xdr:rowOff>
    </xdr:from>
    <xdr:to>
      <xdr:col>1</xdr:col>
      <xdr:colOff>186639</xdr:colOff>
      <xdr:row>14</xdr:row>
      <xdr:rowOff>115845</xdr:rowOff>
    </xdr:to>
    <xdr:sp macro="" textlink="">
      <xdr:nvSpPr>
        <xdr:cNvPr id="20" name="AutoShape 7">
          <a:extLst>
            <a:ext uri="{FF2B5EF4-FFF2-40B4-BE49-F238E27FC236}">
              <a16:creationId xmlns:a16="http://schemas.microsoft.com/office/drawing/2014/main" id="{34F0E15F-221F-4723-8DFF-FCDA7E188950}"/>
            </a:ext>
          </a:extLst>
        </xdr:cNvPr>
        <xdr:cNvSpPr>
          <a:spLocks/>
        </xdr:cNvSpPr>
      </xdr:nvSpPr>
      <xdr:spPr bwMode="auto">
        <a:xfrm>
          <a:off x="251340" y="1741617"/>
          <a:ext cx="135324" cy="412578"/>
        </a:xfrm>
        <a:prstGeom prst="leftBrace">
          <a:avLst>
            <a:gd name="adj1" fmla="val 4244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70</xdr:row>
      <xdr:rowOff>15010</xdr:rowOff>
    </xdr:from>
    <xdr:to>
      <xdr:col>1</xdr:col>
      <xdr:colOff>152400</xdr:colOff>
      <xdr:row>78</xdr:row>
      <xdr:rowOff>72160</xdr:rowOff>
    </xdr:to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A4076442-D706-4BA9-AACB-C83F9352CF83}"/>
            </a:ext>
          </a:extLst>
        </xdr:cNvPr>
        <xdr:cNvSpPr>
          <a:spLocks/>
        </xdr:cNvSpPr>
      </xdr:nvSpPr>
      <xdr:spPr bwMode="auto">
        <a:xfrm>
          <a:off x="247650" y="9644785"/>
          <a:ext cx="104775" cy="1123950"/>
        </a:xfrm>
        <a:prstGeom prst="leftBrace">
          <a:avLst>
            <a:gd name="adj1" fmla="val 106061"/>
            <a:gd name="adj2" fmla="val 50000"/>
          </a:avLst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3</xdr:row>
      <xdr:rowOff>38100</xdr:rowOff>
    </xdr:from>
    <xdr:to>
      <xdr:col>1</xdr:col>
      <xdr:colOff>152400</xdr:colOff>
      <xdr:row>11</xdr:row>
      <xdr:rowOff>95250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40B2C6F7-FE8B-4911-AD28-CA426640401E}"/>
            </a:ext>
          </a:extLst>
        </xdr:cNvPr>
        <xdr:cNvSpPr>
          <a:spLocks/>
        </xdr:cNvSpPr>
      </xdr:nvSpPr>
      <xdr:spPr bwMode="auto">
        <a:xfrm>
          <a:off x="390525" y="514350"/>
          <a:ext cx="104775" cy="971550"/>
        </a:xfrm>
        <a:prstGeom prst="leftBrace">
          <a:avLst>
            <a:gd name="adj1" fmla="val 106061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</xdr:col>
      <xdr:colOff>47625</xdr:colOff>
      <xdr:row>14</xdr:row>
      <xdr:rowOff>15010</xdr:rowOff>
    </xdr:from>
    <xdr:to>
      <xdr:col>1</xdr:col>
      <xdr:colOff>152400</xdr:colOff>
      <xdr:row>22</xdr:row>
      <xdr:rowOff>72160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9D484AD8-D375-44A0-A646-C9810774681A}"/>
            </a:ext>
          </a:extLst>
        </xdr:cNvPr>
        <xdr:cNvSpPr>
          <a:spLocks/>
        </xdr:cNvSpPr>
      </xdr:nvSpPr>
      <xdr:spPr bwMode="auto">
        <a:xfrm>
          <a:off x="390525" y="1634260"/>
          <a:ext cx="104775" cy="971550"/>
        </a:xfrm>
        <a:prstGeom prst="leftBrace">
          <a:avLst>
            <a:gd name="adj1" fmla="val 106061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46</xdr:row>
      <xdr:rowOff>15010</xdr:rowOff>
    </xdr:from>
    <xdr:to>
      <xdr:col>1</xdr:col>
      <xdr:colOff>152400</xdr:colOff>
      <xdr:row>54</xdr:row>
      <xdr:rowOff>72160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EEE745D8-53FF-43CC-98A9-4E4612BC5E43}"/>
            </a:ext>
          </a:extLst>
        </xdr:cNvPr>
        <xdr:cNvSpPr>
          <a:spLocks/>
        </xdr:cNvSpPr>
      </xdr:nvSpPr>
      <xdr:spPr bwMode="auto">
        <a:xfrm>
          <a:off x="390525" y="5091835"/>
          <a:ext cx="104775" cy="971550"/>
        </a:xfrm>
        <a:prstGeom prst="leftBrace">
          <a:avLst>
            <a:gd name="adj1" fmla="val 109091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56</xdr:row>
      <xdr:rowOff>15010</xdr:rowOff>
    </xdr:from>
    <xdr:to>
      <xdr:col>1</xdr:col>
      <xdr:colOff>152400</xdr:colOff>
      <xdr:row>64</xdr:row>
      <xdr:rowOff>72160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77C5D9C6-C39F-45BC-8BC3-8A49D9B47FC7}"/>
            </a:ext>
          </a:extLst>
        </xdr:cNvPr>
        <xdr:cNvSpPr>
          <a:spLocks/>
        </xdr:cNvSpPr>
      </xdr:nvSpPr>
      <xdr:spPr bwMode="auto">
        <a:xfrm>
          <a:off x="390525" y="6177685"/>
          <a:ext cx="104775" cy="971550"/>
        </a:xfrm>
        <a:prstGeom prst="leftBrace">
          <a:avLst>
            <a:gd name="adj1" fmla="val 12575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36</xdr:row>
      <xdr:rowOff>15010</xdr:rowOff>
    </xdr:from>
    <xdr:to>
      <xdr:col>1</xdr:col>
      <xdr:colOff>152400</xdr:colOff>
      <xdr:row>44</xdr:row>
      <xdr:rowOff>72160</xdr:rowOff>
    </xdr:to>
    <xdr:sp macro="" textlink="">
      <xdr:nvSpPr>
        <xdr:cNvPr id="6" name="AutoShape 7">
          <a:extLst>
            <a:ext uri="{FF2B5EF4-FFF2-40B4-BE49-F238E27FC236}">
              <a16:creationId xmlns:a16="http://schemas.microsoft.com/office/drawing/2014/main" id="{2AA92457-0125-41B9-AD70-D96E29F65603}"/>
            </a:ext>
          </a:extLst>
        </xdr:cNvPr>
        <xdr:cNvSpPr>
          <a:spLocks/>
        </xdr:cNvSpPr>
      </xdr:nvSpPr>
      <xdr:spPr bwMode="auto">
        <a:xfrm>
          <a:off x="390525" y="4005985"/>
          <a:ext cx="104775" cy="971550"/>
        </a:xfrm>
        <a:prstGeom prst="leftBrace">
          <a:avLst>
            <a:gd name="adj1" fmla="val 12575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</xdr:col>
      <xdr:colOff>47625</xdr:colOff>
      <xdr:row>88</xdr:row>
      <xdr:rowOff>15010</xdr:rowOff>
    </xdr:from>
    <xdr:to>
      <xdr:col>1</xdr:col>
      <xdr:colOff>152400</xdr:colOff>
      <xdr:row>96</xdr:row>
      <xdr:rowOff>72160</xdr:rowOff>
    </xdr:to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512E4EF0-B716-4C36-A1AD-A08E280CA909}"/>
            </a:ext>
          </a:extLst>
        </xdr:cNvPr>
        <xdr:cNvSpPr>
          <a:spLocks/>
        </xdr:cNvSpPr>
      </xdr:nvSpPr>
      <xdr:spPr bwMode="auto">
        <a:xfrm>
          <a:off x="390525" y="8511310"/>
          <a:ext cx="104775" cy="971550"/>
        </a:xfrm>
        <a:prstGeom prst="leftBrace">
          <a:avLst>
            <a:gd name="adj1" fmla="val 109091"/>
            <a:gd name="adj2" fmla="val 50000"/>
          </a:avLst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</xdr:col>
      <xdr:colOff>47625</xdr:colOff>
      <xdr:row>98</xdr:row>
      <xdr:rowOff>15010</xdr:rowOff>
    </xdr:from>
    <xdr:to>
      <xdr:col>1</xdr:col>
      <xdr:colOff>152400</xdr:colOff>
      <xdr:row>106</xdr:row>
      <xdr:rowOff>72160</xdr:rowOff>
    </xdr:to>
    <xdr:sp macro="" textlink="">
      <xdr:nvSpPr>
        <xdr:cNvPr id="8" name="AutoShape 4">
          <a:extLst>
            <a:ext uri="{FF2B5EF4-FFF2-40B4-BE49-F238E27FC236}">
              <a16:creationId xmlns:a16="http://schemas.microsoft.com/office/drawing/2014/main" id="{F08E74A5-8366-4990-BB6F-17FDDEA38AD2}"/>
            </a:ext>
          </a:extLst>
        </xdr:cNvPr>
        <xdr:cNvSpPr>
          <a:spLocks/>
        </xdr:cNvSpPr>
      </xdr:nvSpPr>
      <xdr:spPr bwMode="auto">
        <a:xfrm>
          <a:off x="390525" y="9625735"/>
          <a:ext cx="104775" cy="971550"/>
        </a:xfrm>
        <a:prstGeom prst="leftBrace">
          <a:avLst>
            <a:gd name="adj1" fmla="val 125758"/>
            <a:gd name="adj2" fmla="val 50000"/>
          </a:avLst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108</xdr:row>
      <xdr:rowOff>15010</xdr:rowOff>
    </xdr:from>
    <xdr:to>
      <xdr:col>1</xdr:col>
      <xdr:colOff>152400</xdr:colOff>
      <xdr:row>116</xdr:row>
      <xdr:rowOff>72160</xdr:rowOff>
    </xdr:to>
    <xdr:sp macro="" textlink="">
      <xdr:nvSpPr>
        <xdr:cNvPr id="9" name="AutoShape 5">
          <a:extLst>
            <a:ext uri="{FF2B5EF4-FFF2-40B4-BE49-F238E27FC236}">
              <a16:creationId xmlns:a16="http://schemas.microsoft.com/office/drawing/2014/main" id="{0BC24665-9D31-4641-9FD9-902FE59271FD}"/>
            </a:ext>
          </a:extLst>
        </xdr:cNvPr>
        <xdr:cNvSpPr>
          <a:spLocks/>
        </xdr:cNvSpPr>
      </xdr:nvSpPr>
      <xdr:spPr bwMode="auto">
        <a:xfrm>
          <a:off x="390525" y="10740160"/>
          <a:ext cx="104775" cy="971550"/>
        </a:xfrm>
        <a:prstGeom prst="leftBrace">
          <a:avLst>
            <a:gd name="adj1" fmla="val 125758"/>
            <a:gd name="adj2" fmla="val 50000"/>
          </a:avLst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118</xdr:row>
      <xdr:rowOff>15010</xdr:rowOff>
    </xdr:from>
    <xdr:to>
      <xdr:col>1</xdr:col>
      <xdr:colOff>152400</xdr:colOff>
      <xdr:row>126</xdr:row>
      <xdr:rowOff>72160</xdr:rowOff>
    </xdr:to>
    <xdr:sp macro="" textlink="">
      <xdr:nvSpPr>
        <xdr:cNvPr id="10" name="AutoShape 6">
          <a:extLst>
            <a:ext uri="{FF2B5EF4-FFF2-40B4-BE49-F238E27FC236}">
              <a16:creationId xmlns:a16="http://schemas.microsoft.com/office/drawing/2014/main" id="{B78B4B1D-ACD0-4854-9A66-5DD0CB0FD50B}"/>
            </a:ext>
          </a:extLst>
        </xdr:cNvPr>
        <xdr:cNvSpPr>
          <a:spLocks/>
        </xdr:cNvSpPr>
      </xdr:nvSpPr>
      <xdr:spPr bwMode="auto">
        <a:xfrm>
          <a:off x="390525" y="11959360"/>
          <a:ext cx="104775" cy="971550"/>
        </a:xfrm>
        <a:prstGeom prst="leftBrace">
          <a:avLst>
            <a:gd name="adj1" fmla="val 125758"/>
            <a:gd name="adj2" fmla="val 50000"/>
          </a:avLst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oneCellAnchor>
    <xdr:from>
      <xdr:col>0</xdr:col>
      <xdr:colOff>24864</xdr:colOff>
      <xdr:row>90</xdr:row>
      <xdr:rowOff>0</xdr:rowOff>
    </xdr:from>
    <xdr:ext cx="318036" cy="70243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4B6A0F1-9F90-4F5C-AF54-20615631175E}"/>
            </a:ext>
          </a:extLst>
        </xdr:cNvPr>
        <xdr:cNvSpPr txBox="1"/>
      </xdr:nvSpPr>
      <xdr:spPr>
        <a:xfrm>
          <a:off x="24864" y="8724900"/>
          <a:ext cx="318036" cy="7024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eaVert" wrap="none" rtlCol="0" anchor="t">
          <a:spAutoFit/>
        </a:bodyPr>
        <a:lstStyle/>
        <a:p>
          <a:r>
            <a:rPr kumimoji="1" lang="ja-JP" altLang="en-US" sz="800">
              <a:solidFill>
                <a:schemeClr val="tx1"/>
              </a:solidFill>
              <a:latin typeface="MS PMincho" charset="-128"/>
              <a:ea typeface="MS PMincho" charset="-128"/>
              <a:cs typeface="MS PMincho" charset="-128"/>
            </a:rPr>
            <a:t>胃</a:t>
          </a:r>
          <a:r>
            <a:rPr kumimoji="1" lang="en-US" altLang="ja-JP" sz="800">
              <a:solidFill>
                <a:schemeClr val="tx1"/>
              </a:solidFill>
              <a:latin typeface="MS PMincho" charset="-128"/>
              <a:ea typeface="MS PMincho" charset="-128"/>
              <a:cs typeface="MS PMincho" charset="-128"/>
            </a:rPr>
            <a:t> </a:t>
          </a:r>
          <a:r>
            <a:rPr kumimoji="1" lang="ja-JP" altLang="en-US" sz="800">
              <a:solidFill>
                <a:schemeClr val="tx1"/>
              </a:solidFill>
              <a:latin typeface="MS PMincho" charset="-128"/>
              <a:ea typeface="MS PMincho" charset="-128"/>
              <a:cs typeface="MS PMincho" charset="-128"/>
            </a:rPr>
            <a:t>ポ</a:t>
          </a:r>
          <a:r>
            <a:rPr kumimoji="1" lang="en-US" altLang="ja-JP" sz="800">
              <a:solidFill>
                <a:schemeClr val="tx1"/>
              </a:solidFill>
              <a:latin typeface="MS PMincho" charset="-128"/>
              <a:ea typeface="MS PMincho" charset="-128"/>
              <a:cs typeface="MS PMincho" charset="-128"/>
            </a:rPr>
            <a:t> </a:t>
          </a:r>
          <a:r>
            <a:rPr kumimoji="1" lang="ja-JP" altLang="en-US" sz="800">
              <a:solidFill>
                <a:schemeClr val="tx1"/>
              </a:solidFill>
              <a:latin typeface="MS PMincho" charset="-128"/>
              <a:ea typeface="MS PMincho" charset="-128"/>
              <a:cs typeface="MS PMincho" charset="-128"/>
            </a:rPr>
            <a:t>リ</a:t>
          </a:r>
          <a:r>
            <a:rPr kumimoji="1" lang="en-US" altLang="ja-JP" sz="800">
              <a:solidFill>
                <a:schemeClr val="tx1"/>
              </a:solidFill>
              <a:latin typeface="MS PMincho" charset="-128"/>
              <a:ea typeface="MS PMincho" charset="-128"/>
              <a:cs typeface="MS PMincho" charset="-128"/>
            </a:rPr>
            <a:t> </a:t>
          </a:r>
          <a:r>
            <a:rPr kumimoji="1" lang="ja-JP" altLang="en-US" sz="800">
              <a:solidFill>
                <a:schemeClr val="tx1"/>
              </a:solidFill>
              <a:latin typeface="MS PMincho" charset="-128"/>
              <a:ea typeface="MS PMincho" charset="-128"/>
              <a:cs typeface="MS PMincho" charset="-128"/>
            </a:rPr>
            <a:t>ー</a:t>
          </a:r>
          <a:r>
            <a:rPr kumimoji="1" lang="en-US" altLang="ja-JP" sz="800">
              <a:solidFill>
                <a:schemeClr val="tx1"/>
              </a:solidFill>
              <a:latin typeface="MS PMincho" charset="-128"/>
              <a:ea typeface="MS PMincho" charset="-128"/>
              <a:cs typeface="MS PMincho" charset="-128"/>
            </a:rPr>
            <a:t> </a:t>
          </a:r>
          <a:r>
            <a:rPr kumimoji="1" lang="ja-JP" altLang="en-US" sz="800">
              <a:solidFill>
                <a:schemeClr val="tx1"/>
              </a:solidFill>
              <a:latin typeface="MS PMincho" charset="-128"/>
              <a:ea typeface="MS PMincho" charset="-128"/>
              <a:cs typeface="MS PMincho" charset="-128"/>
            </a:rPr>
            <a:t>プ</a:t>
          </a:r>
        </a:p>
      </xdr:txBody>
    </xdr:sp>
    <xdr:clientData/>
  </xdr:oneCellAnchor>
  <xdr:twoCellAnchor>
    <xdr:from>
      <xdr:col>1</xdr:col>
      <xdr:colOff>47625</xdr:colOff>
      <xdr:row>128</xdr:row>
      <xdr:rowOff>15010</xdr:rowOff>
    </xdr:from>
    <xdr:to>
      <xdr:col>1</xdr:col>
      <xdr:colOff>152400</xdr:colOff>
      <xdr:row>136</xdr:row>
      <xdr:rowOff>72160</xdr:rowOff>
    </xdr:to>
    <xdr:sp macro="" textlink="">
      <xdr:nvSpPr>
        <xdr:cNvPr id="12" name="AutoShape 6">
          <a:extLst>
            <a:ext uri="{FF2B5EF4-FFF2-40B4-BE49-F238E27FC236}">
              <a16:creationId xmlns:a16="http://schemas.microsoft.com/office/drawing/2014/main" id="{7857D4DA-9F0E-474C-9EC2-050FA21EB2AD}"/>
            </a:ext>
          </a:extLst>
        </xdr:cNvPr>
        <xdr:cNvSpPr>
          <a:spLocks/>
        </xdr:cNvSpPr>
      </xdr:nvSpPr>
      <xdr:spPr bwMode="auto">
        <a:xfrm>
          <a:off x="390525" y="13140460"/>
          <a:ext cx="104775" cy="971550"/>
        </a:xfrm>
        <a:prstGeom prst="leftBrace">
          <a:avLst>
            <a:gd name="adj1" fmla="val 125758"/>
            <a:gd name="adj2" fmla="val 50000"/>
          </a:avLst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138</xdr:row>
      <xdr:rowOff>15010</xdr:rowOff>
    </xdr:from>
    <xdr:to>
      <xdr:col>1</xdr:col>
      <xdr:colOff>152400</xdr:colOff>
      <xdr:row>146</xdr:row>
      <xdr:rowOff>72160</xdr:rowOff>
    </xdr:to>
    <xdr:sp macro="" textlink="">
      <xdr:nvSpPr>
        <xdr:cNvPr id="13" name="AutoShape 6">
          <a:extLst>
            <a:ext uri="{FF2B5EF4-FFF2-40B4-BE49-F238E27FC236}">
              <a16:creationId xmlns:a16="http://schemas.microsoft.com/office/drawing/2014/main" id="{67A49F4E-9997-4413-A6E6-1937F47A75D7}"/>
            </a:ext>
          </a:extLst>
        </xdr:cNvPr>
        <xdr:cNvSpPr>
          <a:spLocks/>
        </xdr:cNvSpPr>
      </xdr:nvSpPr>
      <xdr:spPr bwMode="auto">
        <a:xfrm>
          <a:off x="390525" y="14321560"/>
          <a:ext cx="104775" cy="971550"/>
        </a:xfrm>
        <a:prstGeom prst="leftBrace">
          <a:avLst>
            <a:gd name="adj1" fmla="val 125758"/>
            <a:gd name="adj2" fmla="val 50000"/>
          </a:avLst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</xdr:col>
      <xdr:colOff>47625</xdr:colOff>
      <xdr:row>148</xdr:row>
      <xdr:rowOff>15010</xdr:rowOff>
    </xdr:from>
    <xdr:to>
      <xdr:col>1</xdr:col>
      <xdr:colOff>152400</xdr:colOff>
      <xdr:row>156</xdr:row>
      <xdr:rowOff>72160</xdr:rowOff>
    </xdr:to>
    <xdr:sp macro="" textlink="">
      <xdr:nvSpPr>
        <xdr:cNvPr id="14" name="AutoShape 6">
          <a:extLst>
            <a:ext uri="{FF2B5EF4-FFF2-40B4-BE49-F238E27FC236}">
              <a16:creationId xmlns:a16="http://schemas.microsoft.com/office/drawing/2014/main" id="{9FC857C3-00A3-468B-8FCF-B01F7C91B4AC}"/>
            </a:ext>
          </a:extLst>
        </xdr:cNvPr>
        <xdr:cNvSpPr>
          <a:spLocks/>
        </xdr:cNvSpPr>
      </xdr:nvSpPr>
      <xdr:spPr bwMode="auto">
        <a:xfrm>
          <a:off x="390525" y="15502660"/>
          <a:ext cx="104775" cy="1047750"/>
        </a:xfrm>
        <a:prstGeom prst="leftBrace">
          <a:avLst>
            <a:gd name="adj1" fmla="val 125758"/>
            <a:gd name="adj2" fmla="val 50000"/>
          </a:avLst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25</xdr:row>
      <xdr:rowOff>15010</xdr:rowOff>
    </xdr:from>
    <xdr:to>
      <xdr:col>1</xdr:col>
      <xdr:colOff>152400</xdr:colOff>
      <xdr:row>33</xdr:row>
      <xdr:rowOff>72160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41A6FED0-026D-4F56-82BA-47052B428A0D}"/>
            </a:ext>
          </a:extLst>
        </xdr:cNvPr>
        <xdr:cNvSpPr>
          <a:spLocks/>
        </xdr:cNvSpPr>
      </xdr:nvSpPr>
      <xdr:spPr bwMode="auto">
        <a:xfrm>
          <a:off x="390525" y="2805835"/>
          <a:ext cx="104775" cy="971550"/>
        </a:xfrm>
        <a:prstGeom prst="leftBrace">
          <a:avLst>
            <a:gd name="adj1" fmla="val 106061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93548</xdr:colOff>
      <xdr:row>68</xdr:row>
      <xdr:rowOff>0</xdr:rowOff>
    </xdr:from>
    <xdr:to>
      <xdr:col>1</xdr:col>
      <xdr:colOff>139267</xdr:colOff>
      <xdr:row>71</xdr:row>
      <xdr:rowOff>34018</xdr:rowOff>
    </xdr:to>
    <xdr:sp macro="" textlink="">
      <xdr:nvSpPr>
        <xdr:cNvPr id="16" name="AutoShape 7">
          <a:extLst>
            <a:ext uri="{FF2B5EF4-FFF2-40B4-BE49-F238E27FC236}">
              <a16:creationId xmlns:a16="http://schemas.microsoft.com/office/drawing/2014/main" id="{7B0B0AF0-1B6B-493D-AD05-CABAA733AE38}"/>
            </a:ext>
          </a:extLst>
        </xdr:cNvPr>
        <xdr:cNvSpPr>
          <a:spLocks/>
        </xdr:cNvSpPr>
      </xdr:nvSpPr>
      <xdr:spPr bwMode="auto">
        <a:xfrm>
          <a:off x="436448" y="7210425"/>
          <a:ext cx="45719" cy="491218"/>
        </a:xfrm>
        <a:prstGeom prst="leftBrace">
          <a:avLst>
            <a:gd name="adj1" fmla="val 12575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3</xdr:row>
      <xdr:rowOff>38100</xdr:rowOff>
    </xdr:from>
    <xdr:to>
      <xdr:col>1</xdr:col>
      <xdr:colOff>152400</xdr:colOff>
      <xdr:row>11</xdr:row>
      <xdr:rowOff>82550</xdr:rowOff>
    </xdr:to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id="{7C29BDBF-AF16-4550-AE8A-06E734F2C228}"/>
            </a:ext>
          </a:extLst>
        </xdr:cNvPr>
        <xdr:cNvSpPr>
          <a:spLocks/>
        </xdr:cNvSpPr>
      </xdr:nvSpPr>
      <xdr:spPr bwMode="auto">
        <a:xfrm>
          <a:off x="390525" y="514350"/>
          <a:ext cx="104775" cy="958850"/>
        </a:xfrm>
        <a:prstGeom prst="leftBrace">
          <a:avLst>
            <a:gd name="adj1" fmla="val 106061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</xdr:col>
      <xdr:colOff>47625</xdr:colOff>
      <xdr:row>14</xdr:row>
      <xdr:rowOff>15010</xdr:rowOff>
    </xdr:from>
    <xdr:to>
      <xdr:col>1</xdr:col>
      <xdr:colOff>152400</xdr:colOff>
      <xdr:row>22</xdr:row>
      <xdr:rowOff>72160</xdr:rowOff>
    </xdr:to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91BBC3A8-0C76-4400-AD92-A1398ABA7CA2}"/>
            </a:ext>
          </a:extLst>
        </xdr:cNvPr>
        <xdr:cNvSpPr>
          <a:spLocks/>
        </xdr:cNvSpPr>
      </xdr:nvSpPr>
      <xdr:spPr bwMode="auto">
        <a:xfrm>
          <a:off x="390525" y="1634260"/>
          <a:ext cx="104775" cy="971550"/>
        </a:xfrm>
        <a:prstGeom prst="leftBrace">
          <a:avLst>
            <a:gd name="adj1" fmla="val 106061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46</xdr:row>
      <xdr:rowOff>15010</xdr:rowOff>
    </xdr:from>
    <xdr:to>
      <xdr:col>1</xdr:col>
      <xdr:colOff>152400</xdr:colOff>
      <xdr:row>54</xdr:row>
      <xdr:rowOff>72160</xdr:rowOff>
    </xdr:to>
    <xdr:sp macro="" textlink="">
      <xdr:nvSpPr>
        <xdr:cNvPr id="19" name="AutoShape 3">
          <a:extLst>
            <a:ext uri="{FF2B5EF4-FFF2-40B4-BE49-F238E27FC236}">
              <a16:creationId xmlns:a16="http://schemas.microsoft.com/office/drawing/2014/main" id="{83C50D18-FBA7-48B6-A473-14BC967C44A3}"/>
            </a:ext>
          </a:extLst>
        </xdr:cNvPr>
        <xdr:cNvSpPr>
          <a:spLocks/>
        </xdr:cNvSpPr>
      </xdr:nvSpPr>
      <xdr:spPr bwMode="auto">
        <a:xfrm>
          <a:off x="390525" y="5091835"/>
          <a:ext cx="104775" cy="971550"/>
        </a:xfrm>
        <a:prstGeom prst="leftBrace">
          <a:avLst>
            <a:gd name="adj1" fmla="val 109091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56</xdr:row>
      <xdr:rowOff>15010</xdr:rowOff>
    </xdr:from>
    <xdr:to>
      <xdr:col>1</xdr:col>
      <xdr:colOff>152400</xdr:colOff>
      <xdr:row>64</xdr:row>
      <xdr:rowOff>72160</xdr:rowOff>
    </xdr:to>
    <xdr:sp macro="" textlink="">
      <xdr:nvSpPr>
        <xdr:cNvPr id="20" name="AutoShape 4">
          <a:extLst>
            <a:ext uri="{FF2B5EF4-FFF2-40B4-BE49-F238E27FC236}">
              <a16:creationId xmlns:a16="http://schemas.microsoft.com/office/drawing/2014/main" id="{2C6B0B4A-7996-472B-9B54-73EA1D9D2157}"/>
            </a:ext>
          </a:extLst>
        </xdr:cNvPr>
        <xdr:cNvSpPr>
          <a:spLocks/>
        </xdr:cNvSpPr>
      </xdr:nvSpPr>
      <xdr:spPr bwMode="auto">
        <a:xfrm>
          <a:off x="390525" y="6177685"/>
          <a:ext cx="104775" cy="971550"/>
        </a:xfrm>
        <a:prstGeom prst="leftBrace">
          <a:avLst>
            <a:gd name="adj1" fmla="val 12575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36</xdr:row>
      <xdr:rowOff>15010</xdr:rowOff>
    </xdr:from>
    <xdr:to>
      <xdr:col>1</xdr:col>
      <xdr:colOff>152400</xdr:colOff>
      <xdr:row>44</xdr:row>
      <xdr:rowOff>72160</xdr:rowOff>
    </xdr:to>
    <xdr:sp macro="" textlink="">
      <xdr:nvSpPr>
        <xdr:cNvPr id="21" name="AutoShape 7">
          <a:extLst>
            <a:ext uri="{FF2B5EF4-FFF2-40B4-BE49-F238E27FC236}">
              <a16:creationId xmlns:a16="http://schemas.microsoft.com/office/drawing/2014/main" id="{29C5FFD1-1FB8-4DA6-8E30-3D6681E8A6F8}"/>
            </a:ext>
          </a:extLst>
        </xdr:cNvPr>
        <xdr:cNvSpPr>
          <a:spLocks/>
        </xdr:cNvSpPr>
      </xdr:nvSpPr>
      <xdr:spPr bwMode="auto">
        <a:xfrm>
          <a:off x="390525" y="4005985"/>
          <a:ext cx="104775" cy="971550"/>
        </a:xfrm>
        <a:prstGeom prst="leftBrace">
          <a:avLst>
            <a:gd name="adj1" fmla="val 12575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</xdr:col>
      <xdr:colOff>47625</xdr:colOff>
      <xdr:row>88</xdr:row>
      <xdr:rowOff>15010</xdr:rowOff>
    </xdr:from>
    <xdr:to>
      <xdr:col>1</xdr:col>
      <xdr:colOff>152400</xdr:colOff>
      <xdr:row>96</xdr:row>
      <xdr:rowOff>72160</xdr:rowOff>
    </xdr:to>
    <xdr:sp macro="" textlink="">
      <xdr:nvSpPr>
        <xdr:cNvPr id="22" name="AutoShape 3">
          <a:extLst>
            <a:ext uri="{FF2B5EF4-FFF2-40B4-BE49-F238E27FC236}">
              <a16:creationId xmlns:a16="http://schemas.microsoft.com/office/drawing/2014/main" id="{B815D6F3-D2E4-4AE2-8B7C-75C12B11C6B8}"/>
            </a:ext>
          </a:extLst>
        </xdr:cNvPr>
        <xdr:cNvSpPr>
          <a:spLocks/>
        </xdr:cNvSpPr>
      </xdr:nvSpPr>
      <xdr:spPr bwMode="auto">
        <a:xfrm>
          <a:off x="390525" y="8511310"/>
          <a:ext cx="104775" cy="971550"/>
        </a:xfrm>
        <a:prstGeom prst="leftBrace">
          <a:avLst>
            <a:gd name="adj1" fmla="val 109091"/>
            <a:gd name="adj2" fmla="val 50000"/>
          </a:avLst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</xdr:col>
      <xdr:colOff>47625</xdr:colOff>
      <xdr:row>98</xdr:row>
      <xdr:rowOff>15010</xdr:rowOff>
    </xdr:from>
    <xdr:to>
      <xdr:col>1</xdr:col>
      <xdr:colOff>152400</xdr:colOff>
      <xdr:row>106</xdr:row>
      <xdr:rowOff>72160</xdr:rowOff>
    </xdr:to>
    <xdr:sp macro="" textlink="">
      <xdr:nvSpPr>
        <xdr:cNvPr id="23" name="AutoShape 4">
          <a:extLst>
            <a:ext uri="{FF2B5EF4-FFF2-40B4-BE49-F238E27FC236}">
              <a16:creationId xmlns:a16="http://schemas.microsoft.com/office/drawing/2014/main" id="{559CA102-3AE8-4C74-874B-A4844A7B1129}"/>
            </a:ext>
          </a:extLst>
        </xdr:cNvPr>
        <xdr:cNvSpPr>
          <a:spLocks/>
        </xdr:cNvSpPr>
      </xdr:nvSpPr>
      <xdr:spPr bwMode="auto">
        <a:xfrm>
          <a:off x="390525" y="9625735"/>
          <a:ext cx="104775" cy="971550"/>
        </a:xfrm>
        <a:prstGeom prst="leftBrace">
          <a:avLst>
            <a:gd name="adj1" fmla="val 125758"/>
            <a:gd name="adj2" fmla="val 50000"/>
          </a:avLst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108</xdr:row>
      <xdr:rowOff>15010</xdr:rowOff>
    </xdr:from>
    <xdr:to>
      <xdr:col>1</xdr:col>
      <xdr:colOff>152400</xdr:colOff>
      <xdr:row>116</xdr:row>
      <xdr:rowOff>72160</xdr:rowOff>
    </xdr:to>
    <xdr:sp macro="" textlink="">
      <xdr:nvSpPr>
        <xdr:cNvPr id="24" name="AutoShape 5">
          <a:extLst>
            <a:ext uri="{FF2B5EF4-FFF2-40B4-BE49-F238E27FC236}">
              <a16:creationId xmlns:a16="http://schemas.microsoft.com/office/drawing/2014/main" id="{5E4863F4-2DA8-40E3-BA54-8D58D473E599}"/>
            </a:ext>
          </a:extLst>
        </xdr:cNvPr>
        <xdr:cNvSpPr>
          <a:spLocks/>
        </xdr:cNvSpPr>
      </xdr:nvSpPr>
      <xdr:spPr bwMode="auto">
        <a:xfrm>
          <a:off x="390525" y="10740160"/>
          <a:ext cx="104775" cy="971550"/>
        </a:xfrm>
        <a:prstGeom prst="leftBrace">
          <a:avLst>
            <a:gd name="adj1" fmla="val 125758"/>
            <a:gd name="adj2" fmla="val 50000"/>
          </a:avLst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118</xdr:row>
      <xdr:rowOff>15010</xdr:rowOff>
    </xdr:from>
    <xdr:to>
      <xdr:col>1</xdr:col>
      <xdr:colOff>152400</xdr:colOff>
      <xdr:row>126</xdr:row>
      <xdr:rowOff>72160</xdr:rowOff>
    </xdr:to>
    <xdr:sp macro="" textlink="">
      <xdr:nvSpPr>
        <xdr:cNvPr id="25" name="AutoShape 6">
          <a:extLst>
            <a:ext uri="{FF2B5EF4-FFF2-40B4-BE49-F238E27FC236}">
              <a16:creationId xmlns:a16="http://schemas.microsoft.com/office/drawing/2014/main" id="{3D07E3F0-10FA-41FA-AA87-54F2F46008B2}"/>
            </a:ext>
          </a:extLst>
        </xdr:cNvPr>
        <xdr:cNvSpPr>
          <a:spLocks/>
        </xdr:cNvSpPr>
      </xdr:nvSpPr>
      <xdr:spPr bwMode="auto">
        <a:xfrm>
          <a:off x="390525" y="11959360"/>
          <a:ext cx="104775" cy="971550"/>
        </a:xfrm>
        <a:prstGeom prst="leftBrace">
          <a:avLst>
            <a:gd name="adj1" fmla="val 125758"/>
            <a:gd name="adj2" fmla="val 50000"/>
          </a:avLst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oneCellAnchor>
    <xdr:from>
      <xdr:col>0</xdr:col>
      <xdr:colOff>24864</xdr:colOff>
      <xdr:row>90</xdr:row>
      <xdr:rowOff>0</xdr:rowOff>
    </xdr:from>
    <xdr:ext cx="318036" cy="702436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B235E78D-C8C7-47EF-8F2A-70E2703D3685}"/>
            </a:ext>
          </a:extLst>
        </xdr:cNvPr>
        <xdr:cNvSpPr txBox="1"/>
      </xdr:nvSpPr>
      <xdr:spPr>
        <a:xfrm>
          <a:off x="24864" y="8724900"/>
          <a:ext cx="318036" cy="7024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eaVert" wrap="none" rtlCol="0" anchor="t">
          <a:spAutoFit/>
        </a:bodyPr>
        <a:lstStyle/>
        <a:p>
          <a:r>
            <a:rPr kumimoji="1" lang="ja-JP" altLang="en-US" sz="800">
              <a:solidFill>
                <a:schemeClr val="tx1"/>
              </a:solidFill>
              <a:latin typeface="MS PMincho" charset="-128"/>
              <a:ea typeface="MS PMincho" charset="-128"/>
              <a:cs typeface="MS PMincho" charset="-128"/>
            </a:rPr>
            <a:t>胃</a:t>
          </a:r>
          <a:r>
            <a:rPr kumimoji="1" lang="en-US" altLang="ja-JP" sz="800">
              <a:solidFill>
                <a:schemeClr val="tx1"/>
              </a:solidFill>
              <a:latin typeface="MS PMincho" charset="-128"/>
              <a:ea typeface="MS PMincho" charset="-128"/>
              <a:cs typeface="MS PMincho" charset="-128"/>
            </a:rPr>
            <a:t> </a:t>
          </a:r>
          <a:r>
            <a:rPr kumimoji="1" lang="ja-JP" altLang="en-US" sz="800">
              <a:solidFill>
                <a:schemeClr val="tx1"/>
              </a:solidFill>
              <a:latin typeface="MS PMincho" charset="-128"/>
              <a:ea typeface="MS PMincho" charset="-128"/>
              <a:cs typeface="MS PMincho" charset="-128"/>
            </a:rPr>
            <a:t>ポ</a:t>
          </a:r>
          <a:r>
            <a:rPr kumimoji="1" lang="en-US" altLang="ja-JP" sz="800">
              <a:solidFill>
                <a:schemeClr val="tx1"/>
              </a:solidFill>
              <a:latin typeface="MS PMincho" charset="-128"/>
              <a:ea typeface="MS PMincho" charset="-128"/>
              <a:cs typeface="MS PMincho" charset="-128"/>
            </a:rPr>
            <a:t> </a:t>
          </a:r>
          <a:r>
            <a:rPr kumimoji="1" lang="ja-JP" altLang="en-US" sz="800">
              <a:solidFill>
                <a:schemeClr val="tx1"/>
              </a:solidFill>
              <a:latin typeface="MS PMincho" charset="-128"/>
              <a:ea typeface="MS PMincho" charset="-128"/>
              <a:cs typeface="MS PMincho" charset="-128"/>
            </a:rPr>
            <a:t>リ</a:t>
          </a:r>
          <a:r>
            <a:rPr kumimoji="1" lang="en-US" altLang="ja-JP" sz="800">
              <a:solidFill>
                <a:schemeClr val="tx1"/>
              </a:solidFill>
              <a:latin typeface="MS PMincho" charset="-128"/>
              <a:ea typeface="MS PMincho" charset="-128"/>
              <a:cs typeface="MS PMincho" charset="-128"/>
            </a:rPr>
            <a:t> </a:t>
          </a:r>
          <a:r>
            <a:rPr kumimoji="1" lang="ja-JP" altLang="en-US" sz="800">
              <a:solidFill>
                <a:schemeClr val="tx1"/>
              </a:solidFill>
              <a:latin typeface="MS PMincho" charset="-128"/>
              <a:ea typeface="MS PMincho" charset="-128"/>
              <a:cs typeface="MS PMincho" charset="-128"/>
            </a:rPr>
            <a:t>ー</a:t>
          </a:r>
          <a:r>
            <a:rPr kumimoji="1" lang="en-US" altLang="ja-JP" sz="800">
              <a:solidFill>
                <a:schemeClr val="tx1"/>
              </a:solidFill>
              <a:latin typeface="MS PMincho" charset="-128"/>
              <a:ea typeface="MS PMincho" charset="-128"/>
              <a:cs typeface="MS PMincho" charset="-128"/>
            </a:rPr>
            <a:t> </a:t>
          </a:r>
          <a:r>
            <a:rPr kumimoji="1" lang="ja-JP" altLang="en-US" sz="800">
              <a:solidFill>
                <a:schemeClr val="tx1"/>
              </a:solidFill>
              <a:latin typeface="MS PMincho" charset="-128"/>
              <a:ea typeface="MS PMincho" charset="-128"/>
              <a:cs typeface="MS PMincho" charset="-128"/>
            </a:rPr>
            <a:t>プ</a:t>
          </a:r>
        </a:p>
      </xdr:txBody>
    </xdr:sp>
    <xdr:clientData/>
  </xdr:oneCellAnchor>
  <xdr:twoCellAnchor>
    <xdr:from>
      <xdr:col>1</xdr:col>
      <xdr:colOff>47625</xdr:colOff>
      <xdr:row>128</xdr:row>
      <xdr:rowOff>15010</xdr:rowOff>
    </xdr:from>
    <xdr:to>
      <xdr:col>1</xdr:col>
      <xdr:colOff>152400</xdr:colOff>
      <xdr:row>136</xdr:row>
      <xdr:rowOff>72160</xdr:rowOff>
    </xdr:to>
    <xdr:sp macro="" textlink="">
      <xdr:nvSpPr>
        <xdr:cNvPr id="27" name="AutoShape 6">
          <a:extLst>
            <a:ext uri="{FF2B5EF4-FFF2-40B4-BE49-F238E27FC236}">
              <a16:creationId xmlns:a16="http://schemas.microsoft.com/office/drawing/2014/main" id="{A9A5A3A7-DCF6-4EFF-8D60-20CFF84D4296}"/>
            </a:ext>
          </a:extLst>
        </xdr:cNvPr>
        <xdr:cNvSpPr>
          <a:spLocks/>
        </xdr:cNvSpPr>
      </xdr:nvSpPr>
      <xdr:spPr bwMode="auto">
        <a:xfrm>
          <a:off x="390525" y="13140460"/>
          <a:ext cx="104775" cy="971550"/>
        </a:xfrm>
        <a:prstGeom prst="leftBrace">
          <a:avLst>
            <a:gd name="adj1" fmla="val 125758"/>
            <a:gd name="adj2" fmla="val 50000"/>
          </a:avLst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138</xdr:row>
      <xdr:rowOff>15010</xdr:rowOff>
    </xdr:from>
    <xdr:to>
      <xdr:col>1</xdr:col>
      <xdr:colOff>152400</xdr:colOff>
      <xdr:row>146</xdr:row>
      <xdr:rowOff>72160</xdr:rowOff>
    </xdr:to>
    <xdr:sp macro="" textlink="">
      <xdr:nvSpPr>
        <xdr:cNvPr id="28" name="AutoShape 6">
          <a:extLst>
            <a:ext uri="{FF2B5EF4-FFF2-40B4-BE49-F238E27FC236}">
              <a16:creationId xmlns:a16="http://schemas.microsoft.com/office/drawing/2014/main" id="{EAE27C5C-7D70-4140-B53A-7DD568B42425}"/>
            </a:ext>
          </a:extLst>
        </xdr:cNvPr>
        <xdr:cNvSpPr>
          <a:spLocks/>
        </xdr:cNvSpPr>
      </xdr:nvSpPr>
      <xdr:spPr bwMode="auto">
        <a:xfrm>
          <a:off x="390525" y="14321560"/>
          <a:ext cx="104775" cy="971550"/>
        </a:xfrm>
        <a:prstGeom prst="leftBrace">
          <a:avLst>
            <a:gd name="adj1" fmla="val 125758"/>
            <a:gd name="adj2" fmla="val 50000"/>
          </a:avLst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</xdr:col>
      <xdr:colOff>47625</xdr:colOff>
      <xdr:row>148</xdr:row>
      <xdr:rowOff>15010</xdr:rowOff>
    </xdr:from>
    <xdr:to>
      <xdr:col>1</xdr:col>
      <xdr:colOff>152400</xdr:colOff>
      <xdr:row>156</xdr:row>
      <xdr:rowOff>72160</xdr:rowOff>
    </xdr:to>
    <xdr:sp macro="" textlink="">
      <xdr:nvSpPr>
        <xdr:cNvPr id="29" name="AutoShape 6">
          <a:extLst>
            <a:ext uri="{FF2B5EF4-FFF2-40B4-BE49-F238E27FC236}">
              <a16:creationId xmlns:a16="http://schemas.microsoft.com/office/drawing/2014/main" id="{E4FCBD77-4A32-423C-9F01-EA2DD86E2021}"/>
            </a:ext>
          </a:extLst>
        </xdr:cNvPr>
        <xdr:cNvSpPr>
          <a:spLocks/>
        </xdr:cNvSpPr>
      </xdr:nvSpPr>
      <xdr:spPr bwMode="auto">
        <a:xfrm>
          <a:off x="390525" y="15502660"/>
          <a:ext cx="104775" cy="1047750"/>
        </a:xfrm>
        <a:prstGeom prst="leftBrace">
          <a:avLst>
            <a:gd name="adj1" fmla="val 125758"/>
            <a:gd name="adj2" fmla="val 50000"/>
          </a:avLst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25</xdr:row>
      <xdr:rowOff>15010</xdr:rowOff>
    </xdr:from>
    <xdr:to>
      <xdr:col>1</xdr:col>
      <xdr:colOff>152400</xdr:colOff>
      <xdr:row>33</xdr:row>
      <xdr:rowOff>72160</xdr:rowOff>
    </xdr:to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8D5858F1-DEDF-4F73-ADB9-DD413DE30FF1}"/>
            </a:ext>
          </a:extLst>
        </xdr:cNvPr>
        <xdr:cNvSpPr>
          <a:spLocks/>
        </xdr:cNvSpPr>
      </xdr:nvSpPr>
      <xdr:spPr bwMode="auto">
        <a:xfrm>
          <a:off x="390525" y="2805835"/>
          <a:ext cx="104775" cy="971550"/>
        </a:xfrm>
        <a:prstGeom prst="leftBrace">
          <a:avLst>
            <a:gd name="adj1" fmla="val 106061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93548</xdr:colOff>
      <xdr:row>68</xdr:row>
      <xdr:rowOff>0</xdr:rowOff>
    </xdr:from>
    <xdr:to>
      <xdr:col>1</xdr:col>
      <xdr:colOff>139267</xdr:colOff>
      <xdr:row>71</xdr:row>
      <xdr:rowOff>34018</xdr:rowOff>
    </xdr:to>
    <xdr:sp macro="" textlink="">
      <xdr:nvSpPr>
        <xdr:cNvPr id="31" name="AutoShape 7">
          <a:extLst>
            <a:ext uri="{FF2B5EF4-FFF2-40B4-BE49-F238E27FC236}">
              <a16:creationId xmlns:a16="http://schemas.microsoft.com/office/drawing/2014/main" id="{FB8EE468-8897-4493-B9E8-11AE734AFA68}"/>
            </a:ext>
          </a:extLst>
        </xdr:cNvPr>
        <xdr:cNvSpPr>
          <a:spLocks/>
        </xdr:cNvSpPr>
      </xdr:nvSpPr>
      <xdr:spPr bwMode="auto">
        <a:xfrm>
          <a:off x="436448" y="7210425"/>
          <a:ext cx="45719" cy="491218"/>
        </a:xfrm>
        <a:prstGeom prst="leftBrace">
          <a:avLst>
            <a:gd name="adj1" fmla="val 12575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29</xdr:row>
      <xdr:rowOff>38100</xdr:rowOff>
    </xdr:from>
    <xdr:to>
      <xdr:col>2</xdr:col>
      <xdr:colOff>38100</xdr:colOff>
      <xdr:row>32</xdr:row>
      <xdr:rowOff>0</xdr:rowOff>
    </xdr:to>
    <xdr:sp macro="" textlink="">
      <xdr:nvSpPr>
        <xdr:cNvPr id="2" name="AutoShape 36">
          <a:extLst>
            <a:ext uri="{FF2B5EF4-FFF2-40B4-BE49-F238E27FC236}">
              <a16:creationId xmlns:a16="http://schemas.microsoft.com/office/drawing/2014/main" id="{A0B89A2B-37AB-4BCD-974C-D057F0351ED0}"/>
            </a:ext>
          </a:extLst>
        </xdr:cNvPr>
        <xdr:cNvSpPr>
          <a:spLocks/>
        </xdr:cNvSpPr>
      </xdr:nvSpPr>
      <xdr:spPr bwMode="auto">
        <a:xfrm>
          <a:off x="171450" y="3562350"/>
          <a:ext cx="9525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33</xdr:row>
      <xdr:rowOff>28575</xdr:rowOff>
    </xdr:from>
    <xdr:to>
      <xdr:col>1</xdr:col>
      <xdr:colOff>104775</xdr:colOff>
      <xdr:row>35</xdr:row>
      <xdr:rowOff>200025</xdr:rowOff>
    </xdr:to>
    <xdr:sp macro="" textlink="">
      <xdr:nvSpPr>
        <xdr:cNvPr id="3" name="AutoShape 38">
          <a:extLst>
            <a:ext uri="{FF2B5EF4-FFF2-40B4-BE49-F238E27FC236}">
              <a16:creationId xmlns:a16="http://schemas.microsoft.com/office/drawing/2014/main" id="{92590ED2-59D6-48F3-BDAD-00442E6A2BB1}"/>
            </a:ext>
          </a:extLst>
        </xdr:cNvPr>
        <xdr:cNvSpPr>
          <a:spLocks/>
        </xdr:cNvSpPr>
      </xdr:nvSpPr>
      <xdr:spPr bwMode="auto">
        <a:xfrm>
          <a:off x="152400" y="3562350"/>
          <a:ext cx="5715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</xdr:row>
      <xdr:rowOff>38100</xdr:rowOff>
    </xdr:from>
    <xdr:to>
      <xdr:col>1</xdr:col>
      <xdr:colOff>152400</xdr:colOff>
      <xdr:row>6</xdr:row>
      <xdr:rowOff>190500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2D19FB05-C392-4B39-85A8-8B7FCCB202D5}"/>
            </a:ext>
          </a:extLst>
        </xdr:cNvPr>
        <xdr:cNvSpPr>
          <a:spLocks/>
        </xdr:cNvSpPr>
      </xdr:nvSpPr>
      <xdr:spPr bwMode="auto">
        <a:xfrm>
          <a:off x="323850" y="704850"/>
          <a:ext cx="104775" cy="647700"/>
        </a:xfrm>
        <a:prstGeom prst="leftBrace">
          <a:avLst>
            <a:gd name="adj1" fmla="val 4848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7</xdr:row>
      <xdr:rowOff>22225</xdr:rowOff>
    </xdr:from>
    <xdr:to>
      <xdr:col>1</xdr:col>
      <xdr:colOff>171450</xdr:colOff>
      <xdr:row>15</xdr:row>
      <xdr:rowOff>155575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B599E7C-4ABD-489F-93F5-1F9FF1BF7A4A}"/>
            </a:ext>
          </a:extLst>
        </xdr:cNvPr>
        <xdr:cNvSpPr>
          <a:spLocks/>
        </xdr:cNvSpPr>
      </xdr:nvSpPr>
      <xdr:spPr bwMode="auto">
        <a:xfrm>
          <a:off x="371475" y="1308100"/>
          <a:ext cx="142875" cy="1885950"/>
        </a:xfrm>
        <a:prstGeom prst="leftBrace">
          <a:avLst>
            <a:gd name="adj1" fmla="val 110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showGridLines="0" tabSelected="1" zoomScaleSheetLayoutView="115" workbookViewId="0"/>
  </sheetViews>
  <sheetFormatPr defaultColWidth="8.875" defaultRowHeight="12"/>
  <cols>
    <col min="1" max="5" width="18.625" style="2" customWidth="1"/>
    <col min="6" max="6" width="11" style="2" customWidth="1"/>
    <col min="7" max="7" width="12.375" style="2" customWidth="1"/>
    <col min="8" max="8" width="11" style="2" customWidth="1"/>
    <col min="9" max="14" width="7.625" style="2" customWidth="1"/>
    <col min="15" max="16384" width="8.875" style="2"/>
  </cols>
  <sheetData>
    <row r="1" spans="1:7" ht="17.45" customHeight="1">
      <c r="A1" s="1" t="s">
        <v>15</v>
      </c>
    </row>
    <row r="2" spans="1:7" ht="15" customHeight="1">
      <c r="A2" s="3"/>
    </row>
    <row r="3" spans="1:7" s="5" customFormat="1" ht="15" customHeight="1" thickBot="1">
      <c r="A3" s="4" t="s">
        <v>14</v>
      </c>
      <c r="C3" s="6"/>
      <c r="E3" s="35"/>
    </row>
    <row r="4" spans="1:7" s="8" customFormat="1" ht="24" customHeight="1">
      <c r="A4" s="55"/>
      <c r="B4" s="57" t="s">
        <v>6</v>
      </c>
      <c r="C4" s="58"/>
      <c r="D4" s="58"/>
      <c r="E4" s="59" t="s">
        <v>19</v>
      </c>
      <c r="F4" s="7"/>
      <c r="G4" s="7"/>
    </row>
    <row r="5" spans="1:7" s="8" customFormat="1" ht="42" customHeight="1" thickBot="1">
      <c r="A5" s="56"/>
      <c r="B5" s="9" t="s">
        <v>0</v>
      </c>
      <c r="C5" s="10" t="s">
        <v>7</v>
      </c>
      <c r="D5" s="11" t="s">
        <v>1</v>
      </c>
      <c r="E5" s="60"/>
    </row>
    <row r="6" spans="1:7" s="8" customFormat="1" ht="16.5" customHeight="1">
      <c r="A6" s="12" t="s">
        <v>2</v>
      </c>
      <c r="B6" s="15">
        <v>389453</v>
      </c>
      <c r="C6" s="37">
        <v>86433</v>
      </c>
      <c r="D6" s="38">
        <v>0.222</v>
      </c>
      <c r="E6" s="29">
        <v>0.54800000000000004</v>
      </c>
    </row>
    <row r="7" spans="1:7" s="8" customFormat="1" ht="16.5" customHeight="1">
      <c r="A7" s="12" t="s">
        <v>3</v>
      </c>
      <c r="B7" s="15">
        <v>389453</v>
      </c>
      <c r="C7" s="39">
        <v>71714</v>
      </c>
      <c r="D7" s="38">
        <v>0.184</v>
      </c>
      <c r="E7" s="30">
        <v>0.51300000000000001</v>
      </c>
    </row>
    <row r="8" spans="1:7" s="8" customFormat="1" ht="16.5" customHeight="1">
      <c r="A8" s="12" t="s">
        <v>4</v>
      </c>
      <c r="B8" s="15">
        <v>389453</v>
      </c>
      <c r="C8" s="39">
        <v>59906</v>
      </c>
      <c r="D8" s="38">
        <v>0.154</v>
      </c>
      <c r="E8" s="30">
        <v>0.53800000000000003</v>
      </c>
    </row>
    <row r="9" spans="1:7" s="8" customFormat="1" ht="16.5" customHeight="1">
      <c r="A9" s="14" t="s">
        <v>5</v>
      </c>
      <c r="B9" s="15">
        <v>306898</v>
      </c>
      <c r="C9" s="39">
        <v>87089</v>
      </c>
      <c r="D9" s="40">
        <v>0.28399999999999997</v>
      </c>
      <c r="E9" s="30">
        <v>0.49099999999999999</v>
      </c>
    </row>
    <row r="10" spans="1:7" s="8" customFormat="1" ht="16.5" customHeight="1">
      <c r="A10" s="12" t="s">
        <v>8</v>
      </c>
      <c r="B10" s="13">
        <v>231915</v>
      </c>
      <c r="C10" s="39">
        <v>44908</v>
      </c>
      <c r="D10" s="38">
        <v>0.19400000000000001</v>
      </c>
      <c r="E10" s="30">
        <v>0.51400000000000001</v>
      </c>
    </row>
    <row r="11" spans="1:7" s="8" customFormat="1" ht="16.5" customHeight="1">
      <c r="A11" s="12" t="s">
        <v>9</v>
      </c>
      <c r="B11" s="15">
        <v>68490</v>
      </c>
      <c r="C11" s="41">
        <v>5373</v>
      </c>
      <c r="D11" s="38">
        <f>C11/B11</f>
        <v>7.8449408672798954E-2</v>
      </c>
      <c r="E11" s="31"/>
    </row>
    <row r="12" spans="1:7" s="8" customFormat="1" ht="15.95" customHeight="1" thickBot="1">
      <c r="A12" s="16" t="s">
        <v>10</v>
      </c>
      <c r="B12" s="17">
        <v>80698</v>
      </c>
      <c r="C12" s="42">
        <v>3861</v>
      </c>
      <c r="D12" s="43">
        <f>C12/B12</f>
        <v>4.784505192198072E-2</v>
      </c>
      <c r="E12" s="28"/>
    </row>
    <row r="13" spans="1:7" s="8" customFormat="1" ht="12.6" customHeight="1">
      <c r="A13" s="61" t="s">
        <v>13</v>
      </c>
      <c r="B13" s="61"/>
      <c r="C13" s="61"/>
      <c r="D13" s="61"/>
      <c r="E13" s="61"/>
      <c r="F13" s="36"/>
      <c r="G13" s="36"/>
    </row>
    <row r="14" spans="1:7" s="8" customFormat="1" ht="12.6" customHeight="1">
      <c r="A14" s="61"/>
      <c r="B14" s="61"/>
      <c r="C14" s="61"/>
      <c r="D14" s="61"/>
      <c r="E14" s="61"/>
      <c r="F14" s="36"/>
      <c r="G14" s="36"/>
    </row>
    <row r="15" spans="1:7" s="8" customFormat="1" ht="12.6" customHeight="1">
      <c r="A15" s="61"/>
      <c r="B15" s="61"/>
      <c r="C15" s="61"/>
      <c r="D15" s="61"/>
      <c r="E15" s="61"/>
      <c r="F15" s="36"/>
      <c r="G15" s="36"/>
    </row>
    <row r="16" spans="1:7" s="8" customFormat="1" ht="12.6" customHeight="1">
      <c r="A16" s="44" t="s">
        <v>12</v>
      </c>
      <c r="B16" s="45"/>
      <c r="C16" s="45"/>
      <c r="D16" s="45"/>
    </row>
    <row r="17" spans="1:7" s="8" customFormat="1" ht="12.6" customHeight="1">
      <c r="A17" s="33" t="s">
        <v>20</v>
      </c>
      <c r="B17" s="46"/>
      <c r="C17" s="46"/>
      <c r="D17" s="46"/>
      <c r="E17" s="32"/>
    </row>
    <row r="18" spans="1:7" s="8" customFormat="1" ht="12.6" customHeight="1">
      <c r="A18" s="44" t="s">
        <v>21</v>
      </c>
      <c r="B18" s="45"/>
      <c r="C18" s="45"/>
      <c r="D18" s="45"/>
    </row>
    <row r="19" spans="1:7" s="8" customFormat="1" ht="12.6" customHeight="1">
      <c r="A19" s="44" t="s">
        <v>11</v>
      </c>
      <c r="B19" s="45"/>
      <c r="C19" s="45"/>
      <c r="D19" s="45"/>
    </row>
    <row r="20" spans="1:7" s="8" customFormat="1" ht="12.6" customHeight="1">
      <c r="A20" s="33" t="s">
        <v>22</v>
      </c>
      <c r="B20" s="46"/>
      <c r="C20" s="46"/>
      <c r="D20" s="46"/>
      <c r="E20" s="32"/>
    </row>
    <row r="21" spans="1:7" s="32" customFormat="1" ht="12.6" customHeight="1">
      <c r="A21" s="33" t="s">
        <v>16</v>
      </c>
      <c r="B21" s="33"/>
      <c r="C21" s="46"/>
      <c r="D21" s="46"/>
    </row>
    <row r="22" spans="1:7" s="8" customFormat="1" ht="9.9499999999999993" customHeight="1">
      <c r="A22" s="18"/>
      <c r="B22" s="18"/>
    </row>
    <row r="23" spans="1:7" s="8" customFormat="1" ht="17.25" customHeight="1" thickBot="1">
      <c r="A23" s="4" t="s">
        <v>17</v>
      </c>
      <c r="B23" s="18"/>
      <c r="E23" s="34"/>
    </row>
    <row r="24" spans="1:7" s="8" customFormat="1" ht="17.25" customHeight="1" thickBot="1">
      <c r="A24" s="19"/>
      <c r="B24" s="20" t="s">
        <v>0</v>
      </c>
      <c r="C24" s="21" t="s">
        <v>7</v>
      </c>
      <c r="D24" s="20" t="s">
        <v>1</v>
      </c>
    </row>
    <row r="25" spans="1:7" s="8" customFormat="1" ht="17.25" customHeight="1">
      <c r="A25" s="22" t="s">
        <v>5</v>
      </c>
      <c r="B25" s="47">
        <v>7235</v>
      </c>
      <c r="C25" s="48">
        <v>418</v>
      </c>
      <c r="D25" s="49">
        <v>5.8000000000000003E-2</v>
      </c>
    </row>
    <row r="26" spans="1:7" ht="12.75" thickBot="1">
      <c r="A26" s="23" t="s">
        <v>8</v>
      </c>
      <c r="B26" s="50">
        <v>10481</v>
      </c>
      <c r="C26" s="51">
        <v>1334</v>
      </c>
      <c r="D26" s="52">
        <v>0.127</v>
      </c>
      <c r="E26" s="8"/>
      <c r="F26" s="8"/>
      <c r="G26" s="8"/>
    </row>
    <row r="27" spans="1:7" ht="12.6" customHeight="1">
      <c r="A27" s="24" t="s">
        <v>23</v>
      </c>
      <c r="B27" s="25"/>
      <c r="C27" s="26"/>
      <c r="D27" s="27"/>
      <c r="E27" s="8"/>
      <c r="F27" s="8"/>
      <c r="G27" s="8"/>
    </row>
    <row r="28" spans="1:7" ht="15" customHeight="1">
      <c r="A28" s="54" t="s">
        <v>18</v>
      </c>
      <c r="B28" s="54"/>
      <c r="C28" s="54"/>
      <c r="D28" s="54"/>
      <c r="E28" s="8"/>
      <c r="F28" s="8"/>
      <c r="G28" s="8"/>
    </row>
  </sheetData>
  <mergeCells count="5">
    <mergeCell ref="A28:D28"/>
    <mergeCell ref="A4:A5"/>
    <mergeCell ref="B4:D4"/>
    <mergeCell ref="E4:E5"/>
    <mergeCell ref="A13:E15"/>
  </mergeCells>
  <phoneticPr fontId="2"/>
  <printOptions horizontalCentered="1"/>
  <pageMargins left="0.47244094488188981" right="0.47244094488188981" top="0.70866141732283472" bottom="0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F7B4B-E2B8-4555-840D-2D873B69CDB0}">
  <dimension ref="A1:R164"/>
  <sheetViews>
    <sheetView showGridLines="0" zoomScaleNormal="100" zoomScaleSheetLayoutView="100" workbookViewId="0"/>
  </sheetViews>
  <sheetFormatPr defaultColWidth="8.875" defaultRowHeight="12"/>
  <cols>
    <col min="1" max="1" width="1.375" style="2" customWidth="1"/>
    <col min="2" max="2" width="1.625" style="2" customWidth="1"/>
    <col min="3" max="3" width="9.125" style="2" customWidth="1"/>
    <col min="4" max="4" width="3.125" style="2" customWidth="1"/>
    <col min="5" max="5" width="6.375" style="2" customWidth="1"/>
    <col min="6" max="18" width="5.5" style="2" customWidth="1"/>
    <col min="19" max="20" width="9.625" style="2" customWidth="1"/>
    <col min="21" max="16384" width="8.875" style="2"/>
  </cols>
  <sheetData>
    <row r="1" spans="1:18" s="261" customFormat="1" ht="15" customHeight="1" thickBot="1">
      <c r="A1" s="111" t="s">
        <v>122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63"/>
    </row>
    <row r="2" spans="1:18" s="18" customFormat="1" ht="15" customHeight="1" thickBot="1">
      <c r="A2" s="20"/>
      <c r="B2" s="20"/>
      <c r="C2" s="20"/>
      <c r="D2" s="64"/>
      <c r="E2" s="20" t="s">
        <v>25</v>
      </c>
      <c r="F2" s="243" t="s">
        <v>100</v>
      </c>
      <c r="G2" s="243" t="s">
        <v>101</v>
      </c>
      <c r="H2" s="243" t="s">
        <v>102</v>
      </c>
      <c r="I2" s="243" t="s">
        <v>103</v>
      </c>
      <c r="J2" s="243" t="s">
        <v>26</v>
      </c>
      <c r="K2" s="243" t="s">
        <v>27</v>
      </c>
      <c r="L2" s="243" t="s">
        <v>28</v>
      </c>
      <c r="M2" s="243" t="s">
        <v>29</v>
      </c>
      <c r="N2" s="243" t="s">
        <v>30</v>
      </c>
      <c r="O2" s="243" t="s">
        <v>31</v>
      </c>
      <c r="P2" s="243" t="s">
        <v>32</v>
      </c>
      <c r="Q2" s="243" t="s">
        <v>33</v>
      </c>
      <c r="R2" s="243" t="s">
        <v>34</v>
      </c>
    </row>
    <row r="3" spans="1:18" s="73" customFormat="1" ht="15" customHeight="1">
      <c r="A3" s="73" t="s">
        <v>48</v>
      </c>
      <c r="D3" s="86"/>
      <c r="E3" s="138">
        <v>4</v>
      </c>
      <c r="F3" s="138">
        <v>0</v>
      </c>
      <c r="G3" s="138">
        <v>0</v>
      </c>
      <c r="H3" s="138">
        <v>1</v>
      </c>
      <c r="I3" s="138">
        <v>0</v>
      </c>
      <c r="J3" s="138">
        <v>0</v>
      </c>
      <c r="K3" s="138">
        <v>0</v>
      </c>
      <c r="L3" s="138">
        <v>1</v>
      </c>
      <c r="M3" s="138">
        <v>1</v>
      </c>
      <c r="N3" s="138">
        <v>0</v>
      </c>
      <c r="O3" s="138">
        <v>0</v>
      </c>
      <c r="P3" s="138">
        <v>0</v>
      </c>
      <c r="Q3" s="138">
        <v>1</v>
      </c>
      <c r="R3" s="138">
        <v>0</v>
      </c>
    </row>
    <row r="4" spans="1:18" s="73" customFormat="1" ht="15" customHeight="1">
      <c r="A4" s="73" t="s">
        <v>123</v>
      </c>
      <c r="D4" s="86"/>
      <c r="E4" s="138">
        <v>0</v>
      </c>
      <c r="F4" s="138">
        <v>0</v>
      </c>
      <c r="G4" s="138">
        <v>0</v>
      </c>
      <c r="H4" s="138">
        <v>0</v>
      </c>
      <c r="I4" s="138">
        <v>0</v>
      </c>
      <c r="J4" s="138">
        <v>0</v>
      </c>
      <c r="K4" s="138">
        <v>0</v>
      </c>
      <c r="L4" s="138">
        <v>0</v>
      </c>
      <c r="M4" s="138">
        <v>0</v>
      </c>
      <c r="N4" s="138">
        <v>0</v>
      </c>
      <c r="O4" s="138">
        <v>0</v>
      </c>
      <c r="P4" s="138">
        <v>0</v>
      </c>
      <c r="Q4" s="138">
        <v>0</v>
      </c>
      <c r="R4" s="138">
        <v>0</v>
      </c>
    </row>
    <row r="5" spans="1:18" s="73" customFormat="1" ht="15" customHeight="1">
      <c r="A5" s="14" t="s">
        <v>115</v>
      </c>
      <c r="B5" s="14"/>
      <c r="C5" s="14"/>
      <c r="D5" s="86"/>
      <c r="E5" s="138">
        <v>4</v>
      </c>
      <c r="F5" s="117">
        <v>0</v>
      </c>
      <c r="G5" s="117">
        <v>0</v>
      </c>
      <c r="H5" s="117">
        <v>0</v>
      </c>
      <c r="I5" s="117">
        <v>0</v>
      </c>
      <c r="J5" s="117">
        <v>1</v>
      </c>
      <c r="K5" s="117">
        <v>0</v>
      </c>
      <c r="L5" s="117">
        <v>1</v>
      </c>
      <c r="M5" s="117">
        <v>1</v>
      </c>
      <c r="N5" s="117">
        <v>0</v>
      </c>
      <c r="O5" s="117">
        <v>0</v>
      </c>
      <c r="P5" s="117">
        <v>0</v>
      </c>
      <c r="Q5" s="117">
        <v>1</v>
      </c>
      <c r="R5" s="117">
        <v>0</v>
      </c>
    </row>
    <row r="6" spans="1:18" s="73" customFormat="1" ht="27" customHeight="1">
      <c r="A6" s="262" t="s">
        <v>124</v>
      </c>
      <c r="B6" s="262"/>
      <c r="C6" s="262"/>
      <c r="D6" s="263"/>
      <c r="E6" s="138">
        <v>1</v>
      </c>
      <c r="F6" s="138">
        <v>0</v>
      </c>
      <c r="G6" s="138">
        <v>0</v>
      </c>
      <c r="H6" s="138">
        <v>0</v>
      </c>
      <c r="I6" s="138">
        <v>0</v>
      </c>
      <c r="J6" s="138">
        <v>1</v>
      </c>
      <c r="K6" s="138">
        <v>0</v>
      </c>
      <c r="L6" s="138">
        <v>0</v>
      </c>
      <c r="M6" s="138">
        <v>0</v>
      </c>
      <c r="N6" s="138">
        <v>0</v>
      </c>
      <c r="O6" s="138">
        <v>0</v>
      </c>
      <c r="P6" s="138">
        <v>0</v>
      </c>
      <c r="Q6" s="138">
        <v>0</v>
      </c>
      <c r="R6" s="138">
        <v>0</v>
      </c>
    </row>
    <row r="7" spans="1:18" s="73" customFormat="1" ht="15" customHeight="1">
      <c r="A7" s="14" t="s">
        <v>125</v>
      </c>
      <c r="B7" s="14"/>
      <c r="C7" s="14"/>
      <c r="D7" s="86"/>
      <c r="E7" s="138">
        <v>0</v>
      </c>
      <c r="F7" s="138">
        <v>0</v>
      </c>
      <c r="G7" s="138">
        <v>0</v>
      </c>
      <c r="H7" s="138">
        <v>0</v>
      </c>
      <c r="I7" s="138">
        <v>0</v>
      </c>
      <c r="J7" s="138">
        <v>0</v>
      </c>
      <c r="K7" s="138">
        <v>0</v>
      </c>
      <c r="L7" s="138">
        <v>0</v>
      </c>
      <c r="M7" s="138">
        <v>0</v>
      </c>
      <c r="N7" s="138">
        <v>0</v>
      </c>
      <c r="O7" s="138">
        <v>0</v>
      </c>
      <c r="P7" s="138">
        <v>0</v>
      </c>
      <c r="Q7" s="138">
        <v>0</v>
      </c>
      <c r="R7" s="138">
        <v>0</v>
      </c>
    </row>
    <row r="8" spans="1:18" s="73" customFormat="1" ht="15" customHeight="1">
      <c r="A8" s="14" t="s">
        <v>53</v>
      </c>
      <c r="B8" s="14"/>
      <c r="C8" s="14"/>
      <c r="D8" s="86"/>
      <c r="E8" s="138">
        <v>2</v>
      </c>
      <c r="F8" s="117">
        <v>0</v>
      </c>
      <c r="G8" s="117">
        <v>0</v>
      </c>
      <c r="H8" s="117">
        <v>0</v>
      </c>
      <c r="I8" s="117">
        <v>0</v>
      </c>
      <c r="J8" s="117">
        <v>1</v>
      </c>
      <c r="K8" s="117">
        <v>0</v>
      </c>
      <c r="L8" s="117">
        <v>0</v>
      </c>
      <c r="M8" s="117">
        <v>0</v>
      </c>
      <c r="N8" s="117">
        <v>0</v>
      </c>
      <c r="O8" s="117">
        <v>1</v>
      </c>
      <c r="P8" s="117">
        <v>0</v>
      </c>
      <c r="Q8" s="117">
        <v>0</v>
      </c>
      <c r="R8" s="117">
        <v>0</v>
      </c>
    </row>
    <row r="9" spans="1:18" s="73" customFormat="1" ht="15" customHeight="1" thickBot="1">
      <c r="A9" s="119" t="s">
        <v>126</v>
      </c>
      <c r="B9" s="119"/>
      <c r="C9" s="119"/>
      <c r="D9" s="120"/>
      <c r="E9" s="264">
        <v>59</v>
      </c>
      <c r="F9" s="265">
        <v>0</v>
      </c>
      <c r="G9" s="265">
        <v>1</v>
      </c>
      <c r="H9" s="265">
        <v>4</v>
      </c>
      <c r="I9" s="265">
        <v>4</v>
      </c>
      <c r="J9" s="265">
        <v>7</v>
      </c>
      <c r="K9" s="265">
        <v>11</v>
      </c>
      <c r="L9" s="265">
        <v>13</v>
      </c>
      <c r="M9" s="265">
        <v>8</v>
      </c>
      <c r="N9" s="265">
        <v>6</v>
      </c>
      <c r="O9" s="265">
        <v>0</v>
      </c>
      <c r="P9" s="265">
        <v>4</v>
      </c>
      <c r="Q9" s="265">
        <v>1</v>
      </c>
      <c r="R9" s="265">
        <v>0</v>
      </c>
    </row>
    <row r="10" spans="1:18" s="122" customFormat="1" ht="12.6" customHeight="1">
      <c r="A10" s="122" t="s">
        <v>121</v>
      </c>
      <c r="D10" s="123"/>
      <c r="E10" s="123"/>
      <c r="O10" s="266"/>
      <c r="P10" s="266"/>
      <c r="Q10" s="266"/>
      <c r="R10" s="266"/>
    </row>
    <row r="11" spans="1:18" s="122" customFormat="1" ht="15" customHeight="1">
      <c r="A11" s="257" t="s">
        <v>97</v>
      </c>
      <c r="B11" s="257"/>
      <c r="C11" s="257"/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67"/>
      <c r="O11" s="266"/>
      <c r="P11" s="266"/>
      <c r="Q11" s="266"/>
      <c r="R11" s="266"/>
    </row>
    <row r="12" spans="1:18" ht="15" customHeight="1"/>
    <row r="13" spans="1:18" ht="15" customHeight="1"/>
    <row r="14" spans="1:18" ht="15" customHeight="1"/>
    <row r="15" spans="1:18" ht="15" customHeight="1"/>
    <row r="16" spans="1:18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</sheetData>
  <mergeCells count="2">
    <mergeCell ref="A6:D6"/>
    <mergeCell ref="A11:M11"/>
  </mergeCells>
  <phoneticPr fontId="2"/>
  <printOptions horizontalCentered="1"/>
  <pageMargins left="0.47244094488188981" right="0.47244094488188981" top="0" bottom="0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6A354-DF42-4FF7-BCF6-412C29F46861}">
  <dimension ref="A1:AB168"/>
  <sheetViews>
    <sheetView showGridLines="0" zoomScaleNormal="100" zoomScaleSheetLayoutView="100" workbookViewId="0"/>
  </sheetViews>
  <sheetFormatPr defaultColWidth="8.875" defaultRowHeight="12"/>
  <cols>
    <col min="1" max="1" width="1.375" style="2" customWidth="1"/>
    <col min="2" max="2" width="1.625" style="2" customWidth="1"/>
    <col min="3" max="3" width="12.25" style="124" customWidth="1"/>
    <col min="4" max="13" width="7.75" style="2" customWidth="1"/>
    <col min="14" max="14" width="7.625" style="2" customWidth="1"/>
    <col min="15" max="15" width="2" style="2" customWidth="1"/>
    <col min="16" max="16" width="3.125" style="2" customWidth="1"/>
    <col min="17" max="17" width="7.625" style="2" customWidth="1"/>
    <col min="18" max="16384" width="8.875" style="2"/>
  </cols>
  <sheetData>
    <row r="1" spans="1:28" s="7" customFormat="1" ht="15" customHeight="1" thickBot="1">
      <c r="A1" s="111" t="s">
        <v>127</v>
      </c>
      <c r="C1" s="231"/>
      <c r="M1" s="63"/>
    </row>
    <row r="2" spans="1:28" s="7" customFormat="1" ht="5.0999999999999996" hidden="1" customHeight="1" thickBot="1">
      <c r="C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  <c r="AA2" s="231"/>
      <c r="AB2" s="231"/>
    </row>
    <row r="3" spans="1:28" s="66" customFormat="1" ht="15" customHeight="1" thickBot="1">
      <c r="A3" s="20"/>
      <c r="B3" s="20"/>
      <c r="C3" s="64"/>
      <c r="D3" s="20" t="s">
        <v>25</v>
      </c>
      <c r="E3" s="20" t="s">
        <v>26</v>
      </c>
      <c r="F3" s="20" t="s">
        <v>27</v>
      </c>
      <c r="G3" s="20" t="s">
        <v>28</v>
      </c>
      <c r="H3" s="20" t="s">
        <v>29</v>
      </c>
      <c r="I3" s="20" t="s">
        <v>30</v>
      </c>
      <c r="J3" s="20" t="s">
        <v>31</v>
      </c>
      <c r="K3" s="20" t="s">
        <v>32</v>
      </c>
      <c r="L3" s="20" t="s">
        <v>33</v>
      </c>
      <c r="M3" s="20" t="s">
        <v>34</v>
      </c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</row>
    <row r="4" spans="1:28" s="66" customFormat="1" ht="15" customHeight="1">
      <c r="A4" s="18" t="s">
        <v>104</v>
      </c>
      <c r="B4" s="18"/>
      <c r="C4" s="69"/>
      <c r="D4" s="70">
        <v>23076</v>
      </c>
      <c r="E4" s="70">
        <v>3037</v>
      </c>
      <c r="F4" s="70">
        <v>3187</v>
      </c>
      <c r="G4" s="70">
        <v>3508</v>
      </c>
      <c r="H4" s="70">
        <v>3037</v>
      </c>
      <c r="I4" s="70">
        <v>2648</v>
      </c>
      <c r="J4" s="70">
        <v>2425</v>
      </c>
      <c r="K4" s="70">
        <v>2257</v>
      </c>
      <c r="L4" s="70">
        <v>1960</v>
      </c>
      <c r="M4" s="70">
        <v>1017</v>
      </c>
      <c r="O4" s="53"/>
      <c r="P4" s="12"/>
      <c r="Q4" s="12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75"/>
    </row>
    <row r="5" spans="1:28" s="66" customFormat="1" ht="15" hidden="1" customHeight="1">
      <c r="A5" s="18"/>
      <c r="B5" s="18"/>
      <c r="C5" s="69"/>
      <c r="D5" s="73"/>
      <c r="E5" s="73"/>
      <c r="F5" s="73"/>
      <c r="G5" s="73"/>
      <c r="H5" s="73"/>
      <c r="I5" s="73"/>
      <c r="J5" s="73"/>
      <c r="K5" s="73"/>
      <c r="L5" s="73"/>
      <c r="M5" s="73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</row>
    <row r="6" spans="1:28" s="66" customFormat="1" ht="15" customHeight="1">
      <c r="A6" s="18" t="s">
        <v>38</v>
      </c>
      <c r="B6" s="18"/>
      <c r="C6" s="69"/>
      <c r="D6" s="130">
        <v>0.19363991117435267</v>
      </c>
      <c r="E6" s="130">
        <v>0.28947368421052633</v>
      </c>
      <c r="F6" s="130">
        <v>0.28238341968911918</v>
      </c>
      <c r="G6" s="130">
        <v>0.34522469034701608</v>
      </c>
      <c r="H6" s="130">
        <v>0.36595107338991512</v>
      </c>
      <c r="I6" s="130">
        <v>0.31899258887074489</v>
      </c>
      <c r="J6" s="130">
        <v>0.21721574745342756</v>
      </c>
      <c r="K6" s="130">
        <v>0.14854603932491131</v>
      </c>
      <c r="L6" s="130">
        <v>0.12715509704493794</v>
      </c>
      <c r="M6" s="130">
        <v>3.4940291906236182E-2</v>
      </c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</row>
    <row r="7" spans="1:28" s="66" customFormat="1" ht="15" hidden="1" customHeight="1">
      <c r="A7" s="18"/>
      <c r="B7" s="18"/>
      <c r="C7" s="69"/>
      <c r="D7" s="73"/>
      <c r="E7" s="73"/>
      <c r="F7" s="73"/>
      <c r="G7" s="73"/>
      <c r="H7" s="73"/>
      <c r="I7" s="73"/>
      <c r="J7" s="73"/>
      <c r="K7" s="73"/>
      <c r="L7" s="73"/>
      <c r="M7" s="73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</row>
    <row r="8" spans="1:28" s="73" customFormat="1" ht="15" customHeight="1">
      <c r="A8" s="73" t="s">
        <v>39</v>
      </c>
      <c r="C8" s="86"/>
      <c r="D8" s="70">
        <v>21832</v>
      </c>
      <c r="E8" s="70">
        <v>3145</v>
      </c>
      <c r="F8" s="70">
        <v>3026</v>
      </c>
      <c r="G8" s="70">
        <v>3237</v>
      </c>
      <c r="H8" s="70">
        <v>2827</v>
      </c>
      <c r="I8" s="70">
        <v>2431</v>
      </c>
      <c r="J8" s="70">
        <v>2309</v>
      </c>
      <c r="K8" s="70">
        <v>2223</v>
      </c>
      <c r="L8" s="70">
        <v>1676</v>
      </c>
      <c r="M8" s="70">
        <v>958</v>
      </c>
    </row>
    <row r="9" spans="1:28" s="73" customFormat="1" ht="15" hidden="1" customHeight="1">
      <c r="C9" s="86"/>
    </row>
    <row r="10" spans="1:28" s="73" customFormat="1" ht="15" customHeight="1">
      <c r="A10" s="73" t="s">
        <v>105</v>
      </c>
      <c r="C10" s="86"/>
      <c r="D10" s="110">
        <v>1411</v>
      </c>
      <c r="E10" s="110">
        <v>226</v>
      </c>
      <c r="F10" s="110">
        <v>243</v>
      </c>
      <c r="G10" s="110">
        <v>262</v>
      </c>
      <c r="H10" s="110">
        <v>184</v>
      </c>
      <c r="I10" s="110">
        <v>133</v>
      </c>
      <c r="J10" s="110">
        <v>117</v>
      </c>
      <c r="K10" s="110">
        <v>111</v>
      </c>
      <c r="L10" s="110">
        <v>93</v>
      </c>
      <c r="M10" s="110">
        <v>42</v>
      </c>
    </row>
    <row r="11" spans="1:28" s="73" customFormat="1" ht="15" hidden="1" customHeight="1">
      <c r="C11" s="86"/>
    </row>
    <row r="12" spans="1:28" s="73" customFormat="1" ht="15" customHeight="1">
      <c r="A12" s="73" t="s">
        <v>128</v>
      </c>
      <c r="C12" s="86"/>
      <c r="D12" s="130">
        <v>6.8630338733431523E-2</v>
      </c>
      <c r="E12" s="130">
        <v>7.1860095389507148E-2</v>
      </c>
      <c r="F12" s="130">
        <v>8.0304031725049574E-2</v>
      </c>
      <c r="G12" s="130">
        <v>8.0939141180105034E-2</v>
      </c>
      <c r="H12" s="130">
        <v>6.5086664308454195E-2</v>
      </c>
      <c r="I12" s="130">
        <v>5.4709995886466474E-2</v>
      </c>
      <c r="J12" s="130">
        <v>5.0671286271113038E-2</v>
      </c>
      <c r="K12" s="130">
        <v>4.9932523616734142E-2</v>
      </c>
      <c r="L12" s="130">
        <v>5.5489260143198091E-2</v>
      </c>
      <c r="M12" s="130">
        <v>4.3841336116910233E-2</v>
      </c>
    </row>
    <row r="13" spans="1:28" s="73" customFormat="1" ht="15" hidden="1" customHeight="1">
      <c r="C13" s="86"/>
    </row>
    <row r="14" spans="1:28" s="73" customFormat="1" ht="15" customHeight="1">
      <c r="A14" s="14" t="s">
        <v>107</v>
      </c>
      <c r="B14" s="14"/>
      <c r="C14" s="86"/>
      <c r="D14" s="87">
        <v>1255</v>
      </c>
      <c r="E14" s="87">
        <v>203</v>
      </c>
      <c r="F14" s="87">
        <v>216</v>
      </c>
      <c r="G14" s="87">
        <v>238</v>
      </c>
      <c r="H14" s="87">
        <v>160</v>
      </c>
      <c r="I14" s="87">
        <v>117</v>
      </c>
      <c r="J14" s="87">
        <v>103</v>
      </c>
      <c r="K14" s="87">
        <v>100</v>
      </c>
      <c r="L14" s="87">
        <v>82</v>
      </c>
      <c r="M14" s="87">
        <v>36</v>
      </c>
      <c r="N14" s="14"/>
    </row>
    <row r="15" spans="1:28" s="73" customFormat="1" ht="15" hidden="1" customHeight="1">
      <c r="A15" s="14"/>
      <c r="B15" s="14"/>
      <c r="C15" s="86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1:28" s="73" customFormat="1" ht="15" customHeight="1">
      <c r="A16" s="14" t="s">
        <v>108</v>
      </c>
      <c r="B16" s="14"/>
      <c r="C16" s="86"/>
      <c r="D16" s="91">
        <v>0.89012875536480685</v>
      </c>
      <c r="E16" s="91">
        <v>0.89823008849557517</v>
      </c>
      <c r="F16" s="91">
        <v>0.88888888888888884</v>
      </c>
      <c r="G16" s="91">
        <v>0.90839694656488545</v>
      </c>
      <c r="H16" s="91">
        <v>0.86956521739130432</v>
      </c>
      <c r="I16" s="91">
        <v>0.87969924812030076</v>
      </c>
      <c r="J16" s="91">
        <v>0.88034188034188032</v>
      </c>
      <c r="K16" s="91">
        <v>0.90090090090090091</v>
      </c>
      <c r="L16" s="91">
        <v>0.88172043010752688</v>
      </c>
      <c r="M16" s="91">
        <v>0.8571428571428571</v>
      </c>
      <c r="N16" s="14"/>
    </row>
    <row r="17" spans="1:18" s="18" customFormat="1" ht="15" hidden="1" customHeight="1">
      <c r="A17" s="12"/>
      <c r="B17" s="12"/>
      <c r="C17" s="69"/>
      <c r="D17" s="91"/>
      <c r="E17" s="91"/>
      <c r="F17" s="91"/>
      <c r="G17" s="91"/>
      <c r="H17" s="91"/>
      <c r="I17" s="91"/>
      <c r="J17" s="91"/>
      <c r="K17" s="91"/>
      <c r="L17" s="91"/>
      <c r="M17" s="91"/>
    </row>
    <row r="18" spans="1:18" s="18" customFormat="1" ht="15" customHeight="1">
      <c r="A18" s="12" t="s">
        <v>77</v>
      </c>
      <c r="B18" s="12"/>
      <c r="C18" s="69"/>
      <c r="D18" s="98">
        <v>5.9227467811158799E-2</v>
      </c>
      <c r="E18" s="98">
        <v>3.5398230088495575E-2</v>
      </c>
      <c r="F18" s="98">
        <v>5.7613168724279837E-2</v>
      </c>
      <c r="G18" s="98">
        <v>6.1068702290076333E-2</v>
      </c>
      <c r="H18" s="98">
        <v>3.8043478260869568E-2</v>
      </c>
      <c r="I18" s="98">
        <v>8.2706766917293228E-2</v>
      </c>
      <c r="J18" s="98">
        <v>0.1111111111111111</v>
      </c>
      <c r="K18" s="98">
        <v>0.10810810810810811</v>
      </c>
      <c r="L18" s="98">
        <v>0.16129032258064516</v>
      </c>
      <c r="M18" s="98">
        <v>0.26190476190476192</v>
      </c>
    </row>
    <row r="19" spans="1:18" s="18" customFormat="1" ht="15" hidden="1" customHeight="1">
      <c r="A19" s="12"/>
      <c r="B19" s="12"/>
      <c r="C19" s="69"/>
      <c r="D19" s="98"/>
      <c r="E19" s="98"/>
      <c r="F19" s="98"/>
      <c r="G19" s="98"/>
      <c r="H19" s="98"/>
      <c r="I19" s="98"/>
      <c r="J19" s="98"/>
      <c r="K19" s="98"/>
      <c r="L19" s="98"/>
      <c r="M19" s="98"/>
    </row>
    <row r="20" spans="1:18" s="18" customFormat="1" ht="15" customHeight="1" thickBot="1">
      <c r="A20" s="16" t="s">
        <v>78</v>
      </c>
      <c r="B20" s="16"/>
      <c r="C20" s="23"/>
      <c r="D20" s="107">
        <v>4.0648011782032402E-3</v>
      </c>
      <c r="E20" s="107">
        <v>2.5437201907790143E-3</v>
      </c>
      <c r="F20" s="107">
        <v>4.626569729015202E-3</v>
      </c>
      <c r="G20" s="107">
        <v>4.9428483163422923E-3</v>
      </c>
      <c r="H20" s="107">
        <v>2.4761230986911922E-3</v>
      </c>
      <c r="I20" s="107">
        <v>4.5248868778280547E-3</v>
      </c>
      <c r="J20" s="107">
        <v>5.6301429190125599E-3</v>
      </c>
      <c r="K20" s="107">
        <v>5.3981106612685558E-3</v>
      </c>
      <c r="L20" s="107">
        <v>8.9498806682577568E-3</v>
      </c>
      <c r="M20" s="107">
        <v>1.1482254697286013E-2</v>
      </c>
    </row>
    <row r="21" spans="1:18" s="18" customFormat="1" ht="12.6" customHeight="1">
      <c r="A21" s="214" t="s">
        <v>109</v>
      </c>
      <c r="B21" s="12"/>
      <c r="C21" s="12"/>
      <c r="D21" s="242"/>
      <c r="E21" s="242"/>
      <c r="F21" s="242"/>
      <c r="G21" s="242"/>
      <c r="H21" s="242"/>
      <c r="I21" s="242"/>
      <c r="J21" s="242"/>
      <c r="K21" s="242"/>
      <c r="L21" s="242"/>
      <c r="M21" s="242"/>
      <c r="N21" s="242"/>
      <c r="O21" s="242"/>
      <c r="P21" s="242"/>
      <c r="Q21" s="242"/>
    </row>
    <row r="22" spans="1:18" s="268" customFormat="1" ht="12.6" customHeight="1">
      <c r="A22" s="268" t="s">
        <v>129</v>
      </c>
      <c r="D22" s="269"/>
      <c r="E22" s="269"/>
      <c r="O22" s="270"/>
      <c r="P22" s="270"/>
      <c r="Q22" s="270"/>
      <c r="R22" s="270"/>
    </row>
    <row r="23" spans="1:18" s="18" customFormat="1" ht="15" customHeight="1">
      <c r="A23" s="257" t="s">
        <v>97</v>
      </c>
      <c r="B23" s="257"/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8"/>
      <c r="O23" s="8"/>
      <c r="P23" s="8"/>
      <c r="Q23" s="8"/>
      <c r="R23" s="8"/>
    </row>
    <row r="24" spans="1:18" ht="17.25" customHeight="1"/>
    <row r="25" spans="1:18" ht="17.25" customHeight="1"/>
    <row r="26" spans="1:18" ht="17.25" customHeight="1"/>
    <row r="27" spans="1:18" ht="17.25" customHeight="1"/>
    <row r="28" spans="1:18" ht="17.25" customHeight="1"/>
    <row r="29" spans="1:18" ht="17.25" customHeight="1"/>
    <row r="30" spans="1:18" ht="17.25" customHeight="1"/>
    <row r="31" spans="1:18" ht="17.25" customHeight="1"/>
    <row r="32" spans="1:18" ht="17.25" customHeight="1"/>
    <row r="33" spans="3:3" ht="17.25" customHeight="1">
      <c r="C33" s="2"/>
    </row>
    <row r="34" spans="3:3" ht="17.25" customHeight="1">
      <c r="C34" s="2"/>
    </row>
    <row r="35" spans="3:3" ht="17.25" customHeight="1">
      <c r="C35" s="2"/>
    </row>
    <row r="36" spans="3:3" ht="17.25" customHeight="1">
      <c r="C36" s="2"/>
    </row>
    <row r="37" spans="3:3" ht="17.25" customHeight="1">
      <c r="C37" s="2"/>
    </row>
    <row r="38" spans="3:3" ht="17.25" customHeight="1">
      <c r="C38" s="2"/>
    </row>
    <row r="39" spans="3:3" ht="17.25" customHeight="1">
      <c r="C39" s="2"/>
    </row>
    <row r="40" spans="3:3" ht="17.25" customHeight="1">
      <c r="C40" s="2"/>
    </row>
    <row r="41" spans="3:3" ht="17.25" customHeight="1">
      <c r="C41" s="2"/>
    </row>
    <row r="42" spans="3:3" ht="17.25" customHeight="1">
      <c r="C42" s="2"/>
    </row>
    <row r="43" spans="3:3" ht="17.25" customHeight="1">
      <c r="C43" s="2"/>
    </row>
    <row r="44" spans="3:3" ht="17.25" customHeight="1">
      <c r="C44" s="2"/>
    </row>
    <row r="45" spans="3:3" ht="17.25" customHeight="1">
      <c r="C45" s="2"/>
    </row>
    <row r="46" spans="3:3" ht="17.25" customHeight="1">
      <c r="C46" s="2"/>
    </row>
    <row r="47" spans="3:3" ht="17.25" customHeight="1">
      <c r="C47" s="2"/>
    </row>
    <row r="48" spans="3:3" ht="17.25" customHeight="1">
      <c r="C48" s="2"/>
    </row>
    <row r="49" spans="3:3" ht="17.25" customHeight="1">
      <c r="C49" s="2"/>
    </row>
    <row r="50" spans="3:3" ht="17.25" customHeight="1">
      <c r="C50" s="2"/>
    </row>
    <row r="51" spans="3:3" ht="17.25" customHeight="1">
      <c r="C51" s="2"/>
    </row>
    <row r="52" spans="3:3" ht="17.25" customHeight="1">
      <c r="C52" s="2"/>
    </row>
    <row r="53" spans="3:3" ht="17.25" customHeight="1">
      <c r="C53" s="2"/>
    </row>
    <row r="54" spans="3:3" ht="17.25" customHeight="1">
      <c r="C54" s="2"/>
    </row>
    <row r="55" spans="3:3" ht="17.25" customHeight="1">
      <c r="C55" s="2"/>
    </row>
    <row r="56" spans="3:3" ht="17.25" customHeight="1">
      <c r="C56" s="2"/>
    </row>
    <row r="57" spans="3:3" ht="17.25" customHeight="1">
      <c r="C57" s="2"/>
    </row>
    <row r="58" spans="3:3" ht="17.25" customHeight="1">
      <c r="C58" s="2"/>
    </row>
    <row r="59" spans="3:3" ht="17.25" customHeight="1">
      <c r="C59" s="2"/>
    </row>
    <row r="60" spans="3:3" ht="17.25" customHeight="1">
      <c r="C60" s="2"/>
    </row>
    <row r="61" spans="3:3" ht="17.25" customHeight="1">
      <c r="C61" s="2"/>
    </row>
    <row r="62" spans="3:3" ht="17.25" customHeight="1">
      <c r="C62" s="2"/>
    </row>
    <row r="63" spans="3:3" ht="17.25" customHeight="1">
      <c r="C63" s="2"/>
    </row>
    <row r="64" spans="3:3" ht="17.25" customHeight="1">
      <c r="C64" s="2"/>
    </row>
    <row r="65" spans="3:3" ht="17.25" customHeight="1">
      <c r="C65" s="2"/>
    </row>
    <row r="66" spans="3:3" ht="17.25" customHeight="1">
      <c r="C66" s="2"/>
    </row>
    <row r="67" spans="3:3" ht="17.25" customHeight="1">
      <c r="C67" s="2"/>
    </row>
    <row r="68" spans="3:3" ht="17.25" customHeight="1">
      <c r="C68" s="2"/>
    </row>
    <row r="69" spans="3:3" ht="17.25" customHeight="1">
      <c r="C69" s="2"/>
    </row>
    <row r="70" spans="3:3" ht="17.25" customHeight="1">
      <c r="C70" s="2"/>
    </row>
    <row r="71" spans="3:3" ht="17.25" customHeight="1">
      <c r="C71" s="2"/>
    </row>
    <row r="72" spans="3:3" ht="17.25" customHeight="1">
      <c r="C72" s="2"/>
    </row>
    <row r="73" spans="3:3" ht="17.25" customHeight="1">
      <c r="C73" s="2"/>
    </row>
    <row r="74" spans="3:3" ht="17.25" customHeight="1">
      <c r="C74" s="2"/>
    </row>
    <row r="75" spans="3:3" ht="17.25" customHeight="1">
      <c r="C75" s="2"/>
    </row>
    <row r="76" spans="3:3" ht="17.25" customHeight="1">
      <c r="C76" s="2"/>
    </row>
    <row r="77" spans="3:3" ht="17.25" customHeight="1">
      <c r="C77" s="2"/>
    </row>
    <row r="78" spans="3:3" ht="17.25" customHeight="1">
      <c r="C78" s="2"/>
    </row>
    <row r="79" spans="3:3" ht="17.25" customHeight="1">
      <c r="C79" s="2"/>
    </row>
    <row r="80" spans="3:3" ht="17.25" customHeight="1">
      <c r="C80" s="2"/>
    </row>
    <row r="81" spans="3:3" ht="17.25" customHeight="1">
      <c r="C81" s="2"/>
    </row>
    <row r="82" spans="3:3" ht="17.25" customHeight="1">
      <c r="C82" s="2"/>
    </row>
    <row r="83" spans="3:3" ht="17.25" customHeight="1">
      <c r="C83" s="2"/>
    </row>
    <row r="84" spans="3:3" ht="17.25" customHeight="1">
      <c r="C84" s="2"/>
    </row>
    <row r="85" spans="3:3" ht="17.25" customHeight="1">
      <c r="C85" s="2"/>
    </row>
    <row r="86" spans="3:3" ht="17.25" customHeight="1">
      <c r="C86" s="2"/>
    </row>
    <row r="87" spans="3:3" ht="17.25" customHeight="1">
      <c r="C87" s="2"/>
    </row>
    <row r="88" spans="3:3" ht="17.25" customHeight="1">
      <c r="C88" s="2"/>
    </row>
    <row r="89" spans="3:3" ht="15" customHeight="1">
      <c r="C89" s="2"/>
    </row>
    <row r="90" spans="3:3" ht="15" customHeight="1">
      <c r="C90" s="2"/>
    </row>
    <row r="91" spans="3:3" ht="15" customHeight="1">
      <c r="C91" s="2"/>
    </row>
    <row r="92" spans="3:3" ht="15" customHeight="1">
      <c r="C92" s="2"/>
    </row>
    <row r="93" spans="3:3" ht="15" customHeight="1">
      <c r="C93" s="2"/>
    </row>
    <row r="94" spans="3:3" ht="15" customHeight="1">
      <c r="C94" s="2"/>
    </row>
    <row r="95" spans="3:3" ht="15" customHeight="1">
      <c r="C95" s="2"/>
    </row>
    <row r="96" spans="3:3" ht="15" customHeight="1">
      <c r="C96" s="2"/>
    </row>
    <row r="97" spans="3:3" ht="15" customHeight="1">
      <c r="C97" s="2"/>
    </row>
    <row r="98" spans="3:3" ht="15" customHeight="1">
      <c r="C98" s="2"/>
    </row>
    <row r="99" spans="3:3" ht="15" customHeight="1">
      <c r="C99" s="2"/>
    </row>
    <row r="100" spans="3:3" ht="15" customHeight="1">
      <c r="C100" s="2"/>
    </row>
    <row r="101" spans="3:3" ht="15" customHeight="1">
      <c r="C101" s="2"/>
    </row>
    <row r="102" spans="3:3" ht="15" customHeight="1">
      <c r="C102" s="2"/>
    </row>
    <row r="103" spans="3:3" ht="15" customHeight="1">
      <c r="C103" s="2"/>
    </row>
    <row r="104" spans="3:3" ht="15" customHeight="1">
      <c r="C104" s="2"/>
    </row>
    <row r="105" spans="3:3" ht="15" customHeight="1">
      <c r="C105" s="2"/>
    </row>
    <row r="106" spans="3:3" ht="15" customHeight="1">
      <c r="C106" s="2"/>
    </row>
    <row r="107" spans="3:3" ht="15" customHeight="1">
      <c r="C107" s="2"/>
    </row>
    <row r="108" spans="3:3" ht="15" customHeight="1">
      <c r="C108" s="2"/>
    </row>
    <row r="109" spans="3:3" ht="15" customHeight="1">
      <c r="C109" s="2"/>
    </row>
    <row r="110" spans="3:3" ht="15" customHeight="1">
      <c r="C110" s="2"/>
    </row>
    <row r="111" spans="3:3" ht="15" customHeight="1">
      <c r="C111" s="2"/>
    </row>
    <row r="112" spans="3:3" ht="15" customHeight="1">
      <c r="C112" s="2"/>
    </row>
    <row r="113" spans="3:3" ht="15" customHeight="1">
      <c r="C113" s="2"/>
    </row>
    <row r="114" spans="3:3" ht="15" customHeight="1">
      <c r="C114" s="2"/>
    </row>
    <row r="115" spans="3:3" ht="15" customHeight="1">
      <c r="C115" s="2"/>
    </row>
    <row r="116" spans="3:3" ht="15" customHeight="1">
      <c r="C116" s="2"/>
    </row>
    <row r="117" spans="3:3" ht="15" customHeight="1">
      <c r="C117" s="2"/>
    </row>
    <row r="118" spans="3:3" ht="15" customHeight="1">
      <c r="C118" s="2"/>
    </row>
    <row r="119" spans="3:3" ht="15" customHeight="1">
      <c r="C119" s="2"/>
    </row>
    <row r="120" spans="3:3" ht="15" customHeight="1">
      <c r="C120" s="2"/>
    </row>
    <row r="121" spans="3:3" ht="15" customHeight="1">
      <c r="C121" s="2"/>
    </row>
    <row r="122" spans="3:3" ht="15" customHeight="1">
      <c r="C122" s="2"/>
    </row>
    <row r="123" spans="3:3" ht="15" customHeight="1">
      <c r="C123" s="2"/>
    </row>
    <row r="124" spans="3:3" ht="15" customHeight="1">
      <c r="C124" s="2"/>
    </row>
    <row r="125" spans="3:3" ht="15" customHeight="1">
      <c r="C125" s="2"/>
    </row>
    <row r="126" spans="3:3" ht="15" customHeight="1">
      <c r="C126" s="2"/>
    </row>
    <row r="127" spans="3:3" ht="15" customHeight="1">
      <c r="C127" s="2"/>
    </row>
    <row r="128" spans="3:3" ht="15" customHeight="1">
      <c r="C128" s="2"/>
    </row>
    <row r="129" spans="3:3" ht="15" customHeight="1">
      <c r="C129" s="2"/>
    </row>
    <row r="130" spans="3:3" ht="15" customHeight="1">
      <c r="C130" s="2"/>
    </row>
    <row r="131" spans="3:3" ht="15" customHeight="1">
      <c r="C131" s="2"/>
    </row>
    <row r="132" spans="3:3" ht="15" customHeight="1">
      <c r="C132" s="2"/>
    </row>
    <row r="133" spans="3:3" ht="15" customHeight="1">
      <c r="C133" s="2"/>
    </row>
    <row r="134" spans="3:3" ht="15" customHeight="1">
      <c r="C134" s="2"/>
    </row>
    <row r="135" spans="3:3" ht="15" customHeight="1">
      <c r="C135" s="2"/>
    </row>
    <row r="136" spans="3:3" ht="15" customHeight="1">
      <c r="C136" s="2"/>
    </row>
    <row r="137" spans="3:3" ht="15" customHeight="1">
      <c r="C137" s="2"/>
    </row>
    <row r="138" spans="3:3" ht="15" customHeight="1">
      <c r="C138" s="2"/>
    </row>
    <row r="139" spans="3:3" ht="15" customHeight="1">
      <c r="C139" s="2"/>
    </row>
    <row r="140" spans="3:3" ht="15" customHeight="1">
      <c r="C140" s="2"/>
    </row>
    <row r="141" spans="3:3" ht="15" customHeight="1">
      <c r="C141" s="2"/>
    </row>
    <row r="142" spans="3:3" ht="15" customHeight="1">
      <c r="C142" s="2"/>
    </row>
    <row r="143" spans="3:3" ht="15" customHeight="1">
      <c r="C143" s="2"/>
    </row>
    <row r="144" spans="3:3" ht="15" customHeight="1">
      <c r="C144" s="2"/>
    </row>
    <row r="145" spans="3:3" ht="15" customHeight="1">
      <c r="C145" s="2"/>
    </row>
    <row r="146" spans="3:3" ht="15" customHeight="1">
      <c r="C146" s="2"/>
    </row>
    <row r="147" spans="3:3" ht="15" customHeight="1">
      <c r="C147" s="2"/>
    </row>
    <row r="148" spans="3:3" ht="15" customHeight="1">
      <c r="C148" s="2"/>
    </row>
    <row r="149" spans="3:3" ht="15" customHeight="1">
      <c r="C149" s="2"/>
    </row>
    <row r="150" spans="3:3" ht="15" customHeight="1">
      <c r="C150" s="2"/>
    </row>
    <row r="151" spans="3:3" ht="15" customHeight="1">
      <c r="C151" s="2"/>
    </row>
    <row r="152" spans="3:3" ht="15" customHeight="1">
      <c r="C152" s="2"/>
    </row>
    <row r="153" spans="3:3" ht="15" customHeight="1">
      <c r="C153" s="2"/>
    </row>
    <row r="154" spans="3:3" ht="15" customHeight="1">
      <c r="C154" s="2"/>
    </row>
    <row r="155" spans="3:3" ht="15" customHeight="1">
      <c r="C155" s="2"/>
    </row>
    <row r="156" spans="3:3" ht="15" customHeight="1">
      <c r="C156" s="2"/>
    </row>
    <row r="157" spans="3:3" ht="15" customHeight="1">
      <c r="C157" s="2"/>
    </row>
    <row r="158" spans="3:3" ht="15" customHeight="1">
      <c r="C158" s="2"/>
    </row>
    <row r="159" spans="3:3" ht="15" customHeight="1">
      <c r="C159" s="2"/>
    </row>
    <row r="160" spans="3:3" ht="15" customHeight="1">
      <c r="C160" s="2"/>
    </row>
    <row r="161" spans="3:3" ht="15" customHeight="1">
      <c r="C161" s="2"/>
    </row>
    <row r="162" spans="3:3" ht="15" customHeight="1">
      <c r="C162" s="2"/>
    </row>
    <row r="163" spans="3:3">
      <c r="C163" s="2"/>
    </row>
    <row r="164" spans="3:3">
      <c r="C164" s="2"/>
    </row>
    <row r="165" spans="3:3">
      <c r="C165" s="2"/>
    </row>
    <row r="166" spans="3:3">
      <c r="C166" s="2"/>
    </row>
    <row r="167" spans="3:3">
      <c r="C167" s="2"/>
    </row>
    <row r="168" spans="3:3">
      <c r="C168" s="2"/>
    </row>
  </sheetData>
  <mergeCells count="1">
    <mergeCell ref="A23:M23"/>
  </mergeCells>
  <phoneticPr fontId="2"/>
  <printOptions horizontalCentered="1"/>
  <pageMargins left="0.47244094488188981" right="0.47244094488188981" top="0.70866141732283472" bottom="0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39100-6E91-4AD2-A9D8-FB785930F90A}">
  <dimension ref="A1:R161"/>
  <sheetViews>
    <sheetView showGridLines="0" zoomScaleNormal="100" zoomScaleSheetLayoutView="90" workbookViewId="0"/>
  </sheetViews>
  <sheetFormatPr defaultColWidth="8.875" defaultRowHeight="12"/>
  <cols>
    <col min="1" max="1" width="1.375" style="2" customWidth="1"/>
    <col min="2" max="2" width="1.625" style="2" customWidth="1"/>
    <col min="3" max="3" width="9.125" style="2" customWidth="1"/>
    <col min="4" max="4" width="3.125" style="2" customWidth="1"/>
    <col min="5" max="14" width="7.75" style="2" customWidth="1"/>
    <col min="15" max="16" width="7.625" style="2" customWidth="1"/>
    <col min="17" max="16384" width="8.875" style="2"/>
  </cols>
  <sheetData>
    <row r="1" spans="1:14" s="7" customFormat="1" ht="15" customHeight="1" thickBot="1">
      <c r="A1" s="4" t="s">
        <v>130</v>
      </c>
      <c r="N1" s="63"/>
    </row>
    <row r="2" spans="1:14" s="66" customFormat="1" ht="15" customHeight="1" thickBot="1">
      <c r="A2" s="20"/>
      <c r="B2" s="20"/>
      <c r="C2" s="20"/>
      <c r="D2" s="64"/>
      <c r="E2" s="20" t="s">
        <v>25</v>
      </c>
      <c r="F2" s="20" t="s">
        <v>26</v>
      </c>
      <c r="G2" s="20" t="s">
        <v>27</v>
      </c>
      <c r="H2" s="20" t="s">
        <v>28</v>
      </c>
      <c r="I2" s="20" t="s">
        <v>29</v>
      </c>
      <c r="J2" s="20" t="s">
        <v>30</v>
      </c>
      <c r="K2" s="20" t="s">
        <v>31</v>
      </c>
      <c r="L2" s="20" t="s">
        <v>32</v>
      </c>
      <c r="M2" s="20" t="s">
        <v>33</v>
      </c>
      <c r="N2" s="20" t="s">
        <v>34</v>
      </c>
    </row>
    <row r="3" spans="1:14" s="18" customFormat="1" ht="15" customHeight="1">
      <c r="A3" s="18" t="s">
        <v>48</v>
      </c>
      <c r="D3" s="69"/>
      <c r="E3" s="271">
        <v>385</v>
      </c>
      <c r="F3" s="271">
        <v>53</v>
      </c>
      <c r="G3" s="271">
        <v>48</v>
      </c>
      <c r="H3" s="271">
        <v>65</v>
      </c>
      <c r="I3" s="271">
        <v>47</v>
      </c>
      <c r="J3" s="271">
        <v>46</v>
      </c>
      <c r="K3" s="271">
        <v>40</v>
      </c>
      <c r="L3" s="271">
        <v>42</v>
      </c>
      <c r="M3" s="271">
        <v>31</v>
      </c>
      <c r="N3" s="271">
        <v>13</v>
      </c>
    </row>
    <row r="4" spans="1:14" s="18" customFormat="1" ht="15" hidden="1" customHeight="1">
      <c r="D4" s="69"/>
      <c r="E4" s="271"/>
      <c r="F4" s="271"/>
      <c r="G4" s="271"/>
      <c r="H4" s="271"/>
      <c r="I4" s="271"/>
      <c r="J4" s="271"/>
      <c r="K4" s="271"/>
      <c r="L4" s="271"/>
      <c r="M4" s="271"/>
      <c r="N4" s="271"/>
    </row>
    <row r="5" spans="1:14" s="18" customFormat="1" ht="15" customHeight="1">
      <c r="A5" s="18" t="s">
        <v>131</v>
      </c>
      <c r="D5" s="69"/>
      <c r="E5" s="271">
        <v>107</v>
      </c>
      <c r="F5" s="271">
        <v>8</v>
      </c>
      <c r="G5" s="271">
        <v>14</v>
      </c>
      <c r="H5" s="271">
        <v>16</v>
      </c>
      <c r="I5" s="271">
        <v>7</v>
      </c>
      <c r="J5" s="271">
        <v>11</v>
      </c>
      <c r="K5" s="271">
        <v>13</v>
      </c>
      <c r="L5" s="271">
        <v>12</v>
      </c>
      <c r="M5" s="271">
        <v>15</v>
      </c>
      <c r="N5" s="271">
        <v>11</v>
      </c>
    </row>
    <row r="6" spans="1:14" s="18" customFormat="1" ht="15" hidden="1" customHeight="1">
      <c r="A6" s="272"/>
      <c r="D6" s="69"/>
      <c r="E6" s="271"/>
      <c r="F6" s="271"/>
      <c r="G6" s="271"/>
      <c r="H6" s="271"/>
      <c r="I6" s="271"/>
      <c r="J6" s="271"/>
      <c r="K6" s="271"/>
      <c r="L6" s="271"/>
      <c r="M6" s="271"/>
      <c r="N6" s="271"/>
    </row>
    <row r="7" spans="1:14" s="18" customFormat="1" ht="24.95" customHeight="1">
      <c r="A7" s="61" t="s">
        <v>132</v>
      </c>
      <c r="B7" s="61"/>
      <c r="C7" s="61"/>
      <c r="D7" s="69"/>
      <c r="E7" s="271">
        <v>42</v>
      </c>
      <c r="F7" s="271">
        <v>4</v>
      </c>
      <c r="G7" s="271">
        <v>7</v>
      </c>
      <c r="H7" s="271">
        <v>7</v>
      </c>
      <c r="I7" s="271">
        <v>4</v>
      </c>
      <c r="J7" s="271">
        <v>5</v>
      </c>
      <c r="K7" s="271">
        <v>9</v>
      </c>
      <c r="L7" s="271">
        <v>5</v>
      </c>
      <c r="M7" s="271">
        <v>1</v>
      </c>
      <c r="N7" s="271">
        <v>0</v>
      </c>
    </row>
    <row r="8" spans="1:14" s="18" customFormat="1" ht="15" hidden="1" customHeight="1">
      <c r="A8" s="12"/>
      <c r="B8" s="12"/>
      <c r="C8" s="12"/>
      <c r="D8" s="12"/>
      <c r="E8" s="273"/>
      <c r="F8" s="274"/>
      <c r="G8" s="274"/>
      <c r="H8" s="274"/>
      <c r="I8" s="274"/>
      <c r="J8" s="274"/>
      <c r="K8" s="274"/>
      <c r="L8" s="274"/>
      <c r="M8" s="274"/>
      <c r="N8" s="274"/>
    </row>
    <row r="9" spans="1:14" s="18" customFormat="1" ht="15" customHeight="1">
      <c r="A9" s="12" t="s">
        <v>84</v>
      </c>
      <c r="B9" s="12"/>
      <c r="C9" s="12"/>
      <c r="D9" s="12"/>
      <c r="E9" s="273">
        <v>721</v>
      </c>
      <c r="F9" s="274">
        <v>138</v>
      </c>
      <c r="G9" s="274">
        <v>147</v>
      </c>
      <c r="H9" s="274">
        <v>150</v>
      </c>
      <c r="I9" s="274">
        <v>102</v>
      </c>
      <c r="J9" s="274">
        <v>55</v>
      </c>
      <c r="K9" s="274">
        <v>41</v>
      </c>
      <c r="L9" s="274">
        <v>41</v>
      </c>
      <c r="M9" s="274">
        <v>35</v>
      </c>
      <c r="N9" s="274">
        <v>12</v>
      </c>
    </row>
    <row r="10" spans="1:14" s="18" customFormat="1" ht="15" hidden="1" customHeight="1">
      <c r="A10" s="12"/>
      <c r="B10" s="12"/>
      <c r="C10" s="12"/>
      <c r="D10" s="12"/>
      <c r="E10" s="273"/>
      <c r="F10" s="274"/>
      <c r="G10" s="274"/>
      <c r="H10" s="274"/>
      <c r="I10" s="274"/>
      <c r="J10" s="274"/>
      <c r="K10" s="274"/>
      <c r="L10" s="274"/>
      <c r="M10" s="274"/>
      <c r="N10" s="274"/>
    </row>
    <row r="11" spans="1:14" s="18" customFormat="1" ht="15" customHeight="1">
      <c r="A11" s="12" t="s">
        <v>54</v>
      </c>
      <c r="B11" s="12"/>
      <c r="C11" s="12"/>
      <c r="D11" s="12"/>
      <c r="E11" s="273">
        <v>95</v>
      </c>
      <c r="F11" s="274">
        <v>13</v>
      </c>
      <c r="G11" s="274">
        <v>21</v>
      </c>
      <c r="H11" s="274">
        <v>14</v>
      </c>
      <c r="I11" s="274">
        <v>11</v>
      </c>
      <c r="J11" s="274">
        <v>12</v>
      </c>
      <c r="K11" s="274">
        <v>10</v>
      </c>
      <c r="L11" s="274">
        <v>5</v>
      </c>
      <c r="M11" s="274">
        <v>7</v>
      </c>
      <c r="N11" s="274">
        <v>2</v>
      </c>
    </row>
    <row r="12" spans="1:14" s="18" customFormat="1" ht="15" hidden="1" customHeight="1">
      <c r="A12" s="12"/>
      <c r="B12" s="12"/>
      <c r="C12" s="12"/>
      <c r="D12" s="12"/>
      <c r="E12" s="273"/>
      <c r="F12" s="274"/>
      <c r="G12" s="274"/>
      <c r="H12" s="274"/>
      <c r="I12" s="274"/>
      <c r="J12" s="274"/>
      <c r="K12" s="274"/>
      <c r="L12" s="274"/>
      <c r="M12" s="274"/>
      <c r="N12" s="274"/>
    </row>
    <row r="13" spans="1:14" s="18" customFormat="1" ht="15" customHeight="1" thickBot="1">
      <c r="A13" s="16" t="s">
        <v>55</v>
      </c>
      <c r="B13" s="16"/>
      <c r="C13" s="16"/>
      <c r="D13" s="16"/>
      <c r="E13" s="275">
        <v>61</v>
      </c>
      <c r="F13" s="276">
        <v>10</v>
      </c>
      <c r="G13" s="276">
        <v>6</v>
      </c>
      <c r="H13" s="276">
        <v>10</v>
      </c>
      <c r="I13" s="276">
        <v>13</v>
      </c>
      <c r="J13" s="276">
        <v>4</v>
      </c>
      <c r="K13" s="276">
        <v>4</v>
      </c>
      <c r="L13" s="276">
        <v>6</v>
      </c>
      <c r="M13" s="276">
        <v>4</v>
      </c>
      <c r="N13" s="276">
        <v>4</v>
      </c>
    </row>
    <row r="14" spans="1:14" s="18" customFormat="1" ht="15" hidden="1" customHeight="1" thickBot="1">
      <c r="A14" s="254"/>
      <c r="B14" s="16"/>
      <c r="C14" s="16"/>
      <c r="D14" s="16"/>
      <c r="E14" s="277"/>
      <c r="F14" s="142"/>
      <c r="G14" s="142"/>
      <c r="H14" s="142"/>
      <c r="I14" s="142"/>
      <c r="J14" s="142"/>
      <c r="K14" s="142"/>
      <c r="L14" s="142"/>
      <c r="M14" s="142"/>
      <c r="N14" s="142"/>
    </row>
    <row r="15" spans="1:14" s="18" customFormat="1" ht="9.9499999999999993" customHeight="1">
      <c r="A15" s="126"/>
      <c r="B15" s="12"/>
      <c r="C15" s="12"/>
      <c r="D15" s="12"/>
      <c r="E15" s="141"/>
      <c r="F15" s="141"/>
      <c r="G15" s="141"/>
      <c r="H15" s="141"/>
      <c r="I15" s="141"/>
      <c r="J15" s="141"/>
      <c r="K15" s="141"/>
      <c r="L15" s="141"/>
      <c r="M15" s="141"/>
      <c r="N15" s="141"/>
    </row>
    <row r="16" spans="1:14" s="18" customFormat="1" ht="15" customHeight="1" thickBot="1">
      <c r="A16" s="214" t="s">
        <v>62</v>
      </c>
      <c r="B16" s="214"/>
      <c r="C16" s="214"/>
      <c r="D16" s="214"/>
      <c r="E16" s="278"/>
      <c r="F16" s="141"/>
      <c r="G16" s="141"/>
      <c r="H16" s="141"/>
      <c r="I16" s="141"/>
      <c r="J16" s="141"/>
      <c r="K16" s="141"/>
      <c r="L16" s="141"/>
      <c r="M16" s="141"/>
      <c r="N16" s="141"/>
    </row>
    <row r="17" spans="1:18" s="66" customFormat="1" ht="15" customHeight="1" thickBot="1">
      <c r="A17" s="20"/>
      <c r="B17" s="20"/>
      <c r="C17" s="20"/>
      <c r="D17" s="64"/>
      <c r="E17" s="20" t="s">
        <v>25</v>
      </c>
      <c r="F17" s="20" t="s">
        <v>26</v>
      </c>
      <c r="G17" s="20" t="s">
        <v>27</v>
      </c>
      <c r="H17" s="20" t="s">
        <v>28</v>
      </c>
      <c r="I17" s="20" t="s">
        <v>29</v>
      </c>
      <c r="J17" s="20" t="s">
        <v>30</v>
      </c>
      <c r="K17" s="20" t="s">
        <v>31</v>
      </c>
      <c r="L17" s="20" t="s">
        <v>32</v>
      </c>
      <c r="M17" s="20" t="s">
        <v>33</v>
      </c>
      <c r="N17" s="20" t="s">
        <v>34</v>
      </c>
    </row>
    <row r="18" spans="1:18" s="18" customFormat="1" ht="15" customHeight="1">
      <c r="A18" s="18" t="s">
        <v>133</v>
      </c>
      <c r="D18" s="69"/>
      <c r="E18" s="113">
        <v>172</v>
      </c>
      <c r="F18" s="113">
        <v>37</v>
      </c>
      <c r="G18" s="113">
        <v>38</v>
      </c>
      <c r="H18" s="113">
        <v>26</v>
      </c>
      <c r="I18" s="113">
        <v>21</v>
      </c>
      <c r="J18" s="113">
        <v>19</v>
      </c>
      <c r="K18" s="113">
        <v>10</v>
      </c>
      <c r="L18" s="113">
        <v>8</v>
      </c>
      <c r="M18" s="113">
        <v>7</v>
      </c>
      <c r="N18" s="113">
        <v>6</v>
      </c>
    </row>
    <row r="19" spans="1:18" s="18" customFormat="1" ht="15" hidden="1" customHeight="1">
      <c r="D19" s="69"/>
      <c r="E19" s="113"/>
      <c r="F19" s="113"/>
      <c r="G19" s="113"/>
      <c r="H19" s="113"/>
      <c r="I19" s="113"/>
      <c r="J19" s="113"/>
      <c r="K19" s="113"/>
      <c r="L19" s="113"/>
      <c r="M19" s="113"/>
      <c r="N19" s="113"/>
    </row>
    <row r="20" spans="1:18" s="18" customFormat="1" ht="15" customHeight="1">
      <c r="A20" s="12" t="s">
        <v>134</v>
      </c>
      <c r="B20" s="12"/>
      <c r="C20" s="12"/>
      <c r="D20" s="69"/>
      <c r="E20" s="113">
        <v>182</v>
      </c>
      <c r="F20" s="113">
        <v>40</v>
      </c>
      <c r="G20" s="113">
        <v>28</v>
      </c>
      <c r="H20" s="113">
        <v>41</v>
      </c>
      <c r="I20" s="113">
        <v>25</v>
      </c>
      <c r="J20" s="113">
        <v>18</v>
      </c>
      <c r="K20" s="113">
        <v>11</v>
      </c>
      <c r="L20" s="113">
        <v>9</v>
      </c>
      <c r="M20" s="113">
        <v>9</v>
      </c>
      <c r="N20" s="113">
        <v>1</v>
      </c>
    </row>
    <row r="21" spans="1:18" s="18" customFormat="1" ht="15" hidden="1" customHeight="1">
      <c r="C21" s="12"/>
      <c r="D21" s="69"/>
      <c r="E21" s="113"/>
      <c r="F21" s="113"/>
      <c r="G21" s="113"/>
      <c r="H21" s="113"/>
      <c r="I21" s="113"/>
      <c r="J21" s="113"/>
      <c r="K21" s="113"/>
      <c r="L21" s="113"/>
      <c r="M21" s="113"/>
      <c r="N21" s="113"/>
    </row>
    <row r="22" spans="1:18" s="18" customFormat="1" ht="15" customHeight="1">
      <c r="A22" s="12" t="s">
        <v>135</v>
      </c>
      <c r="B22" s="12"/>
      <c r="C22" s="12"/>
      <c r="D22" s="69"/>
      <c r="E22" s="113">
        <v>435</v>
      </c>
      <c r="F22" s="116">
        <v>84</v>
      </c>
      <c r="G22" s="116">
        <v>100</v>
      </c>
      <c r="H22" s="116">
        <v>94</v>
      </c>
      <c r="I22" s="116">
        <v>70</v>
      </c>
      <c r="J22" s="116">
        <v>26</v>
      </c>
      <c r="K22" s="116">
        <v>18</v>
      </c>
      <c r="L22" s="116">
        <v>25</v>
      </c>
      <c r="M22" s="116">
        <v>12</v>
      </c>
      <c r="N22" s="116">
        <v>6</v>
      </c>
    </row>
    <row r="23" spans="1:18" s="18" customFormat="1" ht="15" hidden="1" customHeight="1">
      <c r="A23" s="12"/>
      <c r="B23" s="12"/>
      <c r="C23" s="12"/>
      <c r="D23" s="69"/>
      <c r="E23" s="113"/>
      <c r="F23" s="116"/>
      <c r="G23" s="116"/>
      <c r="H23" s="116"/>
      <c r="I23" s="116"/>
      <c r="J23" s="116"/>
      <c r="K23" s="116"/>
      <c r="L23" s="116"/>
      <c r="M23" s="116"/>
      <c r="N23" s="116"/>
    </row>
    <row r="24" spans="1:18" s="18" customFormat="1" ht="15" customHeight="1" thickBot="1">
      <c r="A24" s="16" t="s">
        <v>66</v>
      </c>
      <c r="B24" s="16"/>
      <c r="C24" s="16"/>
      <c r="D24" s="23"/>
      <c r="E24" s="121">
        <v>95</v>
      </c>
      <c r="F24" s="121">
        <v>15</v>
      </c>
      <c r="G24" s="121">
        <v>20</v>
      </c>
      <c r="H24" s="121">
        <v>19</v>
      </c>
      <c r="I24" s="121">
        <v>9</v>
      </c>
      <c r="J24" s="121">
        <v>6</v>
      </c>
      <c r="K24" s="121">
        <v>9</v>
      </c>
      <c r="L24" s="121">
        <v>4</v>
      </c>
      <c r="M24" s="121">
        <v>9</v>
      </c>
      <c r="N24" s="121">
        <v>4</v>
      </c>
    </row>
    <row r="25" spans="1:18" s="18" customFormat="1" ht="15" hidden="1" customHeight="1" thickBot="1">
      <c r="A25" s="254"/>
      <c r="B25" s="16"/>
      <c r="C25" s="16"/>
      <c r="D25" s="16"/>
      <c r="E25" s="17"/>
      <c r="F25" s="147"/>
      <c r="G25" s="147"/>
      <c r="H25" s="147"/>
      <c r="I25" s="147"/>
      <c r="J25" s="147"/>
      <c r="K25" s="147"/>
      <c r="L25" s="147"/>
      <c r="M25" s="147"/>
      <c r="N25" s="147"/>
    </row>
    <row r="26" spans="1:18" s="18" customFormat="1" ht="12.6" customHeight="1">
      <c r="A26" s="128" t="s">
        <v>136</v>
      </c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8"/>
      <c r="P26" s="8"/>
      <c r="Q26" s="8"/>
      <c r="R26" s="8"/>
    </row>
    <row r="27" spans="1:18" s="73" customFormat="1" ht="12.6" customHeight="1">
      <c r="A27" s="73" t="s">
        <v>137</v>
      </c>
    </row>
    <row r="28" spans="1:18" s="73" customFormat="1" ht="12.6" customHeight="1">
      <c r="A28" s="73" t="s">
        <v>138</v>
      </c>
    </row>
    <row r="29" spans="1:18" s="18" customFormat="1" ht="15" customHeight="1">
      <c r="A29" s="257" t="s">
        <v>97</v>
      </c>
      <c r="B29" s="257"/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8"/>
      <c r="O29" s="8"/>
      <c r="P29" s="8"/>
      <c r="Q29" s="8"/>
      <c r="R29" s="8"/>
    </row>
    <row r="30" spans="1:18" ht="15" hidden="1" customHeight="1">
      <c r="A30" s="279" t="s">
        <v>139</v>
      </c>
      <c r="B30" s="279"/>
      <c r="C30" s="280" t="s">
        <v>140</v>
      </c>
      <c r="D30" s="281"/>
      <c r="E30" s="282">
        <f>SUM(F30:N30)</f>
        <v>0</v>
      </c>
      <c r="F30" s="282"/>
      <c r="G30" s="282"/>
      <c r="H30" s="282"/>
      <c r="I30" s="282"/>
      <c r="J30" s="282"/>
      <c r="K30" s="282"/>
      <c r="L30" s="282"/>
      <c r="M30" s="282"/>
      <c r="N30" s="282"/>
    </row>
    <row r="31" spans="1:18" ht="15" hidden="1" customHeight="1" thickBot="1">
      <c r="A31" s="279"/>
      <c r="B31" s="279"/>
      <c r="C31" s="280" t="s">
        <v>141</v>
      </c>
      <c r="D31" s="281"/>
      <c r="E31" s="282">
        <f>SUM(F31:N31)</f>
        <v>0</v>
      </c>
      <c r="F31" s="282"/>
      <c r="G31" s="282"/>
      <c r="H31" s="282"/>
      <c r="I31" s="282"/>
      <c r="J31" s="282"/>
      <c r="K31" s="282"/>
      <c r="L31" s="282"/>
      <c r="M31" s="282"/>
      <c r="N31" s="282"/>
    </row>
    <row r="32" spans="1:18" ht="15" hidden="1" customHeight="1">
      <c r="A32" s="279"/>
      <c r="B32" s="279"/>
      <c r="C32" s="280" t="s">
        <v>142</v>
      </c>
      <c r="D32" s="281"/>
      <c r="E32" s="282">
        <f>SUM(F32:N32)</f>
        <v>0</v>
      </c>
      <c r="F32" s="282"/>
      <c r="G32" s="282"/>
      <c r="H32" s="282"/>
      <c r="I32" s="282"/>
      <c r="J32" s="282"/>
      <c r="K32" s="282"/>
      <c r="L32" s="282"/>
      <c r="M32" s="282"/>
      <c r="N32" s="282"/>
    </row>
    <row r="33" spans="1:14" ht="15" hidden="1" customHeight="1">
      <c r="E33" s="124"/>
    </row>
    <row r="34" spans="1:14" ht="15" hidden="1" customHeight="1">
      <c r="A34" s="125" t="s">
        <v>84</v>
      </c>
      <c r="B34" s="259"/>
      <c r="C34" s="12" t="s">
        <v>143</v>
      </c>
      <c r="D34" s="69"/>
      <c r="E34" s="283">
        <f>SUM(F34:N34)</f>
        <v>-1323</v>
      </c>
      <c r="F34" s="283">
        <f t="shared" ref="F34:N34" si="0">F30-F3-F5-F7-F18-F20-F22</f>
        <v>-226</v>
      </c>
      <c r="G34" s="283">
        <f t="shared" si="0"/>
        <v>-235</v>
      </c>
      <c r="H34" s="283">
        <f t="shared" si="0"/>
        <v>-249</v>
      </c>
      <c r="I34" s="283">
        <f t="shared" si="0"/>
        <v>-174</v>
      </c>
      <c r="J34" s="283">
        <f t="shared" si="0"/>
        <v>-125</v>
      </c>
      <c r="K34" s="283">
        <f t="shared" si="0"/>
        <v>-101</v>
      </c>
      <c r="L34" s="283">
        <f t="shared" si="0"/>
        <v>-101</v>
      </c>
      <c r="M34" s="283">
        <f t="shared" si="0"/>
        <v>-75</v>
      </c>
      <c r="N34" s="283">
        <f t="shared" si="0"/>
        <v>-37</v>
      </c>
    </row>
    <row r="35" spans="1:14" ht="15" hidden="1" customHeight="1">
      <c r="A35" s="125"/>
      <c r="B35" s="259"/>
      <c r="C35" s="12" t="s">
        <v>144</v>
      </c>
      <c r="D35" s="69"/>
      <c r="E35" s="283" t="e">
        <f>SUM(F35:N35)</f>
        <v>#REF!</v>
      </c>
      <c r="F35" s="283" t="e">
        <f>F31-#REF!-#REF!-#REF!-#REF!-#REF!-#REF!</f>
        <v>#REF!</v>
      </c>
      <c r="G35" s="283" t="e">
        <f>G31-#REF!-#REF!-#REF!-#REF!-#REF!-#REF!</f>
        <v>#REF!</v>
      </c>
      <c r="H35" s="283" t="e">
        <f>H31-#REF!-#REF!-#REF!-#REF!-#REF!-#REF!</f>
        <v>#REF!</v>
      </c>
      <c r="I35" s="283" t="e">
        <f>I31-#REF!-#REF!-#REF!-#REF!-#REF!-#REF!</f>
        <v>#REF!</v>
      </c>
      <c r="J35" s="283" t="e">
        <f>J31-#REF!-#REF!-#REF!-#REF!-#REF!-#REF!</f>
        <v>#REF!</v>
      </c>
      <c r="K35" s="283" t="e">
        <f>K31-#REF!-#REF!-#REF!-#REF!-#REF!-#REF!</f>
        <v>#REF!</v>
      </c>
      <c r="L35" s="283" t="e">
        <f>L31-#REF!-#REF!-#REF!-#REF!-#REF!-#REF!</f>
        <v>#REF!</v>
      </c>
      <c r="M35" s="283" t="e">
        <f>M31-#REF!-#REF!-#REF!-#REF!-#REF!-#REF!</f>
        <v>#REF!</v>
      </c>
      <c r="N35" s="283" t="e">
        <f>N31-#REF!-#REF!-#REF!-#REF!-#REF!-#REF!</f>
        <v>#REF!</v>
      </c>
    </row>
    <row r="36" spans="1:14" ht="15" hidden="1" customHeight="1">
      <c r="A36" s="132"/>
      <c r="B36" s="284"/>
      <c r="C36" s="16" t="s">
        <v>145</v>
      </c>
      <c r="D36" s="23"/>
      <c r="E36" s="285" t="e">
        <f>SUM(F36:N36)</f>
        <v>#REF!</v>
      </c>
      <c r="F36" s="285" t="e">
        <f t="shared" ref="F36:N36" si="1">F34+F35</f>
        <v>#REF!</v>
      </c>
      <c r="G36" s="285" t="e">
        <f t="shared" si="1"/>
        <v>#REF!</v>
      </c>
      <c r="H36" s="285" t="e">
        <f t="shared" si="1"/>
        <v>#REF!</v>
      </c>
      <c r="I36" s="285" t="e">
        <f t="shared" si="1"/>
        <v>#REF!</v>
      </c>
      <c r="J36" s="285" t="e">
        <f t="shared" si="1"/>
        <v>#REF!</v>
      </c>
      <c r="K36" s="285" t="e">
        <f t="shared" si="1"/>
        <v>#REF!</v>
      </c>
      <c r="L36" s="285" t="e">
        <f t="shared" si="1"/>
        <v>#REF!</v>
      </c>
      <c r="M36" s="285" t="e">
        <f t="shared" si="1"/>
        <v>#REF!</v>
      </c>
      <c r="N36" s="285" t="e">
        <f t="shared" si="1"/>
        <v>#REF!</v>
      </c>
    </row>
    <row r="37" spans="1:14" ht="15" customHeight="1">
      <c r="E37" s="124"/>
    </row>
    <row r="38" spans="1:14" ht="15" customHeight="1">
      <c r="E38" s="286"/>
      <c r="F38" s="287"/>
    </row>
    <row r="39" spans="1:14" ht="15" customHeight="1">
      <c r="E39" s="286"/>
    </row>
    <row r="40" spans="1:14" ht="15" customHeight="1">
      <c r="E40" s="124"/>
    </row>
    <row r="41" spans="1:14" ht="15" customHeight="1">
      <c r="E41" s="124"/>
    </row>
    <row r="42" spans="1:14" ht="15" customHeight="1">
      <c r="E42" s="124"/>
    </row>
    <row r="43" spans="1:14" ht="15" customHeight="1">
      <c r="E43" s="124"/>
    </row>
    <row r="44" spans="1:14" ht="15" customHeight="1">
      <c r="E44" s="124"/>
    </row>
    <row r="45" spans="1:14" ht="15" customHeight="1">
      <c r="E45" s="124"/>
    </row>
    <row r="46" spans="1:14" ht="15" customHeight="1"/>
    <row r="47" spans="1:14" ht="15" customHeight="1"/>
    <row r="48" spans="1:14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</sheetData>
  <mergeCells count="8">
    <mergeCell ref="A34:A36"/>
    <mergeCell ref="A7:C7"/>
    <mergeCell ref="A26:N26"/>
    <mergeCell ref="A29:M29"/>
    <mergeCell ref="A30:B32"/>
    <mergeCell ref="C30:D30"/>
    <mergeCell ref="C31:D31"/>
    <mergeCell ref="C32:D32"/>
  </mergeCells>
  <phoneticPr fontId="2"/>
  <printOptions horizontalCentered="1"/>
  <pageMargins left="0.47244094488188981" right="0.47244094488188981" top="0.70866141732283472" bottom="0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6D180-1997-4FD2-9E0A-5EEDEE8BB8B2}">
  <dimension ref="A1:K153"/>
  <sheetViews>
    <sheetView showGridLines="0" zoomScaleSheetLayoutView="100" workbookViewId="0"/>
  </sheetViews>
  <sheetFormatPr defaultColWidth="8.875" defaultRowHeight="12"/>
  <cols>
    <col min="1" max="2" width="3.625" style="310" customWidth="1"/>
    <col min="3" max="3" width="7.75" style="311" customWidth="1"/>
    <col min="4" max="11" width="9.75" style="310" customWidth="1"/>
    <col min="12" max="13" width="7.625" style="310" customWidth="1"/>
    <col min="14" max="16384" width="8.875" style="310"/>
  </cols>
  <sheetData>
    <row r="1" spans="1:11" s="289" customFormat="1" ht="15" customHeight="1" thickBot="1">
      <c r="A1" s="288" t="s">
        <v>146</v>
      </c>
      <c r="C1" s="290"/>
    </row>
    <row r="2" spans="1:11" s="289" customFormat="1" ht="14.25" hidden="1" thickBot="1">
      <c r="C2" s="290"/>
      <c r="K2" s="291"/>
    </row>
    <row r="3" spans="1:11" s="294" customFormat="1" ht="18" customHeight="1" thickBot="1">
      <c r="A3" s="292"/>
      <c r="B3" s="292"/>
      <c r="C3" s="293"/>
      <c r="D3" s="292" t="s">
        <v>25</v>
      </c>
      <c r="E3" s="292" t="s">
        <v>147</v>
      </c>
      <c r="F3" s="292" t="s">
        <v>148</v>
      </c>
      <c r="G3" s="292" t="s">
        <v>149</v>
      </c>
      <c r="H3" s="292" t="s">
        <v>150</v>
      </c>
      <c r="I3" s="292" t="s">
        <v>151</v>
      </c>
      <c r="J3" s="292" t="s">
        <v>152</v>
      </c>
      <c r="K3" s="292" t="s">
        <v>153</v>
      </c>
    </row>
    <row r="4" spans="1:11" s="44" customFormat="1" ht="20.100000000000001" customHeight="1">
      <c r="A4" s="295" t="s">
        <v>154</v>
      </c>
      <c r="B4" s="296"/>
      <c r="C4" s="297"/>
      <c r="D4" s="298">
        <v>5373</v>
      </c>
      <c r="E4" s="299">
        <v>207</v>
      </c>
      <c r="F4" s="299">
        <v>520</v>
      </c>
      <c r="G4" s="299">
        <v>904</v>
      </c>
      <c r="H4" s="299">
        <v>977</v>
      </c>
      <c r="I4" s="299">
        <v>1025</v>
      </c>
      <c r="J4" s="299">
        <v>898</v>
      </c>
      <c r="K4" s="299">
        <v>842</v>
      </c>
    </row>
    <row r="5" spans="1:11" s="44" customFormat="1" ht="20.100000000000001" customHeight="1">
      <c r="A5" s="300" t="s">
        <v>155</v>
      </c>
      <c r="B5" s="301"/>
      <c r="C5" s="302" t="s">
        <v>81</v>
      </c>
      <c r="D5" s="303">
        <v>3578</v>
      </c>
      <c r="E5" s="303">
        <v>191</v>
      </c>
      <c r="F5" s="303">
        <v>438</v>
      </c>
      <c r="G5" s="303">
        <v>761</v>
      </c>
      <c r="H5" s="303">
        <v>752</v>
      </c>
      <c r="I5" s="303">
        <v>581</v>
      </c>
      <c r="J5" s="303">
        <v>478</v>
      </c>
      <c r="K5" s="303">
        <v>377</v>
      </c>
    </row>
    <row r="6" spans="1:11" s="44" customFormat="1" ht="20.100000000000001" customHeight="1">
      <c r="A6" s="300"/>
      <c r="B6" s="301"/>
      <c r="C6" s="302" t="s">
        <v>156</v>
      </c>
      <c r="D6" s="304">
        <v>1174</v>
      </c>
      <c r="E6" s="303">
        <v>11</v>
      </c>
      <c r="F6" s="303">
        <v>67</v>
      </c>
      <c r="G6" s="303">
        <v>101</v>
      </c>
      <c r="H6" s="303">
        <v>155</v>
      </c>
      <c r="I6" s="303">
        <v>280</v>
      </c>
      <c r="J6" s="303">
        <v>272</v>
      </c>
      <c r="K6" s="303">
        <v>288</v>
      </c>
    </row>
    <row r="7" spans="1:11" s="44" customFormat="1" ht="20.100000000000001" customHeight="1" thickBot="1">
      <c r="A7" s="305"/>
      <c r="B7" s="306"/>
      <c r="C7" s="307" t="s">
        <v>157</v>
      </c>
      <c r="D7" s="308">
        <v>621</v>
      </c>
      <c r="E7" s="309">
        <v>5</v>
      </c>
      <c r="F7" s="309">
        <v>15</v>
      </c>
      <c r="G7" s="309">
        <v>42</v>
      </c>
      <c r="H7" s="309">
        <v>70</v>
      </c>
      <c r="I7" s="309">
        <v>164</v>
      </c>
      <c r="J7" s="309">
        <v>148</v>
      </c>
      <c r="K7" s="309">
        <v>177</v>
      </c>
    </row>
    <row r="8" spans="1:11" s="44" customFormat="1" ht="15" customHeight="1">
      <c r="A8" s="44" t="s">
        <v>18</v>
      </c>
      <c r="C8" s="301"/>
    </row>
    <row r="9" spans="1:11" ht="17.25" customHeight="1"/>
    <row r="10" spans="1:11" ht="17.25" customHeight="1"/>
    <row r="11" spans="1:11" ht="17.25" customHeight="1"/>
    <row r="12" spans="1:11" ht="17.25" customHeight="1"/>
    <row r="13" spans="1:11" ht="17.25" customHeight="1"/>
    <row r="14" spans="1:11" ht="17.25" customHeight="1"/>
    <row r="15" spans="1:11" ht="17.25" customHeight="1"/>
    <row r="16" spans="1:11" ht="17.25" customHeight="1"/>
    <row r="17" ht="17.25" customHeight="1"/>
    <row r="18" ht="17.25" customHeight="1"/>
    <row r="19" ht="17.25" customHeight="1"/>
    <row r="20" ht="17.25" customHeight="1"/>
    <row r="21" ht="17.25" customHeight="1"/>
    <row r="22" ht="17.25" customHeight="1"/>
    <row r="23" ht="17.25" customHeight="1"/>
    <row r="24" ht="17.25" customHeight="1"/>
    <row r="25" ht="17.25" customHeight="1"/>
    <row r="26" ht="17.25" customHeight="1"/>
    <row r="27" ht="17.25" customHeight="1"/>
    <row r="28" ht="17.25" customHeight="1"/>
    <row r="29" ht="17.25" customHeight="1"/>
    <row r="30" ht="17.25" customHeight="1"/>
    <row r="31" ht="17.25" customHeight="1"/>
    <row r="32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</sheetData>
  <mergeCells count="2">
    <mergeCell ref="A4:C4"/>
    <mergeCell ref="A5:A7"/>
  </mergeCells>
  <phoneticPr fontId="2"/>
  <pageMargins left="0.47244094488188981" right="0.47244094488188981" top="0.70866141732283472" bottom="0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B8F82-5A22-4A77-A3EB-120EED3AF202}">
  <dimension ref="A1:J155"/>
  <sheetViews>
    <sheetView showGridLines="0" zoomScaleSheetLayoutView="100" workbookViewId="0"/>
  </sheetViews>
  <sheetFormatPr defaultColWidth="8.75" defaultRowHeight="12"/>
  <cols>
    <col min="1" max="1" width="4.5" style="310" customWidth="1"/>
    <col min="2" max="2" width="2.625" style="310" customWidth="1"/>
    <col min="3" max="3" width="8.5" style="310" customWidth="1"/>
    <col min="4" max="4" width="7.25" style="310" customWidth="1"/>
    <col min="5" max="9" width="14" style="310" customWidth="1"/>
    <col min="10" max="11" width="7.625" style="310" customWidth="1"/>
    <col min="12" max="16384" width="8.75" style="310"/>
  </cols>
  <sheetData>
    <row r="1" spans="1:10" s="289" customFormat="1" ht="15" customHeight="1" thickBot="1">
      <c r="A1" s="312" t="s">
        <v>158</v>
      </c>
    </row>
    <row r="2" spans="1:10" s="289" customFormat="1" ht="14.25" hidden="1" thickBot="1">
      <c r="I2" s="291"/>
    </row>
    <row r="3" spans="1:10" s="294" customFormat="1" ht="17.25" customHeight="1" thickBot="1">
      <c r="A3" s="292"/>
      <c r="B3" s="292"/>
      <c r="C3" s="292"/>
      <c r="D3" s="293"/>
      <c r="E3" s="292" t="s">
        <v>25</v>
      </c>
      <c r="F3" s="292" t="s">
        <v>147</v>
      </c>
      <c r="G3" s="292" t="s">
        <v>149</v>
      </c>
      <c r="H3" s="292" t="s">
        <v>151</v>
      </c>
      <c r="I3" s="292" t="s">
        <v>153</v>
      </c>
    </row>
    <row r="4" spans="1:10" s="44" customFormat="1" ht="17.25" customHeight="1">
      <c r="A4" s="313" t="s">
        <v>159</v>
      </c>
      <c r="B4" s="314"/>
      <c r="C4" s="314"/>
      <c r="D4" s="302" t="s">
        <v>25</v>
      </c>
      <c r="E4" s="299">
        <v>3861</v>
      </c>
      <c r="F4" s="303">
        <v>1077</v>
      </c>
      <c r="G4" s="303">
        <v>992</v>
      </c>
      <c r="H4" s="303">
        <v>986</v>
      </c>
      <c r="I4" s="303">
        <v>806</v>
      </c>
    </row>
    <row r="5" spans="1:10" s="44" customFormat="1" ht="17.25" customHeight="1">
      <c r="C5" s="301"/>
      <c r="D5" s="302" t="s">
        <v>36</v>
      </c>
      <c r="E5" s="299">
        <v>1460</v>
      </c>
      <c r="F5" s="299">
        <v>449</v>
      </c>
      <c r="G5" s="299">
        <v>327</v>
      </c>
      <c r="H5" s="299">
        <v>343</v>
      </c>
      <c r="I5" s="299">
        <v>341</v>
      </c>
    </row>
    <row r="6" spans="1:10" s="44" customFormat="1" ht="17.25" customHeight="1">
      <c r="C6" s="301"/>
      <c r="D6" s="302" t="s">
        <v>37</v>
      </c>
      <c r="E6" s="299">
        <v>2401</v>
      </c>
      <c r="F6" s="299">
        <v>628</v>
      </c>
      <c r="G6" s="299">
        <v>665</v>
      </c>
      <c r="H6" s="299">
        <v>643</v>
      </c>
      <c r="I6" s="299">
        <v>465</v>
      </c>
    </row>
    <row r="7" spans="1:10" s="44" customFormat="1" ht="17.25" customHeight="1">
      <c r="C7" s="301"/>
      <c r="D7" s="302"/>
      <c r="E7" s="299"/>
      <c r="F7" s="299"/>
      <c r="G7" s="299"/>
      <c r="H7" s="299"/>
      <c r="I7" s="299"/>
    </row>
    <row r="8" spans="1:10" s="44" customFormat="1" ht="17.25" customHeight="1">
      <c r="A8" s="315" t="s">
        <v>155</v>
      </c>
      <c r="B8" s="301"/>
      <c r="C8" s="301" t="s">
        <v>81</v>
      </c>
      <c r="D8" s="97" t="s">
        <v>25</v>
      </c>
      <c r="E8" s="116">
        <v>353</v>
      </c>
      <c r="F8" s="116">
        <v>103</v>
      </c>
      <c r="G8" s="116">
        <v>88</v>
      </c>
      <c r="H8" s="116">
        <v>83</v>
      </c>
      <c r="I8" s="116">
        <v>79</v>
      </c>
      <c r="J8" s="33"/>
    </row>
    <row r="9" spans="1:10" s="44" customFormat="1" ht="17.25" customHeight="1">
      <c r="A9" s="315"/>
      <c r="B9" s="301"/>
      <c r="C9" s="301"/>
      <c r="D9" s="97" t="s">
        <v>36</v>
      </c>
      <c r="E9" s="116">
        <v>104</v>
      </c>
      <c r="F9" s="116">
        <v>30</v>
      </c>
      <c r="G9" s="116">
        <v>18</v>
      </c>
      <c r="H9" s="116">
        <v>28</v>
      </c>
      <c r="I9" s="116">
        <v>28</v>
      </c>
      <c r="J9" s="33"/>
    </row>
    <row r="10" spans="1:10" s="44" customFormat="1" ht="17.25" customHeight="1">
      <c r="A10" s="315"/>
      <c r="B10" s="301"/>
      <c r="C10" s="301"/>
      <c r="D10" s="97" t="s">
        <v>37</v>
      </c>
      <c r="E10" s="116">
        <v>249</v>
      </c>
      <c r="F10" s="116">
        <v>73</v>
      </c>
      <c r="G10" s="116">
        <v>70</v>
      </c>
      <c r="H10" s="116">
        <v>55</v>
      </c>
      <c r="I10" s="116">
        <v>51</v>
      </c>
      <c r="J10" s="33"/>
    </row>
    <row r="11" spans="1:10" s="44" customFormat="1" ht="17.25" customHeight="1">
      <c r="A11" s="315"/>
      <c r="B11" s="301"/>
      <c r="C11" s="301" t="s">
        <v>160</v>
      </c>
      <c r="D11" s="97" t="s">
        <v>25</v>
      </c>
      <c r="E11" s="116">
        <v>385</v>
      </c>
      <c r="F11" s="116">
        <v>132</v>
      </c>
      <c r="G11" s="116">
        <v>106</v>
      </c>
      <c r="H11" s="116">
        <v>73</v>
      </c>
      <c r="I11" s="116">
        <v>74</v>
      </c>
      <c r="J11" s="33"/>
    </row>
    <row r="12" spans="1:10" s="44" customFormat="1" ht="17.25" customHeight="1">
      <c r="A12" s="315"/>
      <c r="B12" s="301"/>
      <c r="C12" s="301"/>
      <c r="D12" s="97" t="s">
        <v>36</v>
      </c>
      <c r="E12" s="116">
        <v>151</v>
      </c>
      <c r="F12" s="116">
        <v>57</v>
      </c>
      <c r="G12" s="116">
        <v>37</v>
      </c>
      <c r="H12" s="116">
        <v>30</v>
      </c>
      <c r="I12" s="116">
        <v>27</v>
      </c>
      <c r="J12" s="33"/>
    </row>
    <row r="13" spans="1:10" s="44" customFormat="1" ht="17.25" customHeight="1">
      <c r="A13" s="315"/>
      <c r="B13" s="301"/>
      <c r="C13" s="301"/>
      <c r="D13" s="97" t="s">
        <v>37</v>
      </c>
      <c r="E13" s="116">
        <v>234</v>
      </c>
      <c r="F13" s="116">
        <v>75</v>
      </c>
      <c r="G13" s="116">
        <v>69</v>
      </c>
      <c r="H13" s="116">
        <v>43</v>
      </c>
      <c r="I13" s="116">
        <v>47</v>
      </c>
      <c r="J13" s="33"/>
    </row>
    <row r="14" spans="1:10" s="44" customFormat="1" ht="17.25" customHeight="1">
      <c r="A14" s="315"/>
      <c r="B14" s="301"/>
      <c r="C14" s="301" t="s">
        <v>157</v>
      </c>
      <c r="D14" s="97" t="s">
        <v>25</v>
      </c>
      <c r="E14" s="116">
        <v>1918</v>
      </c>
      <c r="F14" s="116">
        <v>444</v>
      </c>
      <c r="G14" s="116">
        <v>470</v>
      </c>
      <c r="H14" s="116">
        <v>432</v>
      </c>
      <c r="I14" s="116">
        <v>572</v>
      </c>
      <c r="J14" s="33"/>
    </row>
    <row r="15" spans="1:10" s="44" customFormat="1" ht="17.25" customHeight="1">
      <c r="A15" s="315"/>
      <c r="B15" s="301"/>
      <c r="C15" s="301"/>
      <c r="D15" s="97" t="s">
        <v>36</v>
      </c>
      <c r="E15" s="316">
        <v>809</v>
      </c>
      <c r="F15" s="116">
        <v>203</v>
      </c>
      <c r="G15" s="116">
        <v>183</v>
      </c>
      <c r="H15" s="116">
        <v>175</v>
      </c>
      <c r="I15" s="116">
        <v>248</v>
      </c>
      <c r="J15" s="33"/>
    </row>
    <row r="16" spans="1:10" s="44" customFormat="1" ht="17.25" customHeight="1" thickBot="1">
      <c r="A16" s="317"/>
      <c r="B16" s="306"/>
      <c r="C16" s="306"/>
      <c r="D16" s="318" t="s">
        <v>37</v>
      </c>
      <c r="E16" s="121">
        <v>1109</v>
      </c>
      <c r="F16" s="121">
        <v>241</v>
      </c>
      <c r="G16" s="121">
        <v>287</v>
      </c>
      <c r="H16" s="121">
        <v>257</v>
      </c>
      <c r="I16" s="121">
        <v>324</v>
      </c>
      <c r="J16" s="33"/>
    </row>
    <row r="17" spans="1:1" s="44" customFormat="1" ht="15" customHeight="1">
      <c r="A17" s="44" t="s">
        <v>161</v>
      </c>
    </row>
    <row r="18" spans="1:1" ht="17.25" customHeight="1"/>
    <row r="19" spans="1:1" ht="17.25" customHeight="1"/>
    <row r="20" spans="1:1" ht="17.25" customHeight="1"/>
    <row r="21" spans="1:1" ht="17.25" customHeight="1"/>
    <row r="22" spans="1:1" ht="17.25" customHeight="1"/>
    <row r="23" spans="1:1" ht="17.25" customHeight="1"/>
    <row r="24" spans="1:1" ht="17.25" customHeight="1"/>
    <row r="25" spans="1:1" ht="17.25" customHeight="1"/>
    <row r="26" spans="1:1" ht="17.25" customHeight="1"/>
    <row r="27" spans="1:1" ht="17.25" customHeight="1"/>
    <row r="28" spans="1:1" ht="17.25" customHeight="1"/>
    <row r="29" spans="1:1" ht="17.25" customHeight="1"/>
    <row r="30" spans="1:1" ht="17.25" customHeight="1"/>
    <row r="31" spans="1:1" ht="17.25" customHeight="1"/>
    <row r="32" spans="1:1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</sheetData>
  <mergeCells count="2">
    <mergeCell ref="A4:C4"/>
    <mergeCell ref="A8:A16"/>
  </mergeCells>
  <phoneticPr fontId="2"/>
  <pageMargins left="0.47244094488188981" right="0.47244094488188981" top="0.70866141732283472" bottom="0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F764D-8DCC-4843-B147-28C61D99A74E}">
  <dimension ref="A1:F15"/>
  <sheetViews>
    <sheetView showGridLines="0" workbookViewId="0"/>
  </sheetViews>
  <sheetFormatPr defaultColWidth="8.875" defaultRowHeight="13.5"/>
  <cols>
    <col min="1" max="1" width="9.125" style="358" customWidth="1"/>
    <col min="2" max="5" width="20.875" style="358" customWidth="1"/>
    <col min="6" max="16384" width="8.875" style="358"/>
  </cols>
  <sheetData>
    <row r="1" spans="1:6" s="322" customFormat="1" ht="15" customHeight="1" thickBot="1">
      <c r="A1" s="319" t="s">
        <v>162</v>
      </c>
      <c r="B1" s="320"/>
      <c r="C1" s="321"/>
      <c r="D1" s="321"/>
      <c r="E1" s="320"/>
    </row>
    <row r="2" spans="1:6" s="322" customFormat="1" ht="18" hidden="1" thickBot="1">
      <c r="A2" s="321"/>
      <c r="B2" s="320"/>
      <c r="C2" s="321"/>
      <c r="D2" s="321"/>
      <c r="E2" s="323"/>
    </row>
    <row r="3" spans="1:6" s="329" customFormat="1" ht="20.100000000000001" customHeight="1" thickBot="1">
      <c r="A3" s="324"/>
      <c r="B3" s="325"/>
      <c r="C3" s="326" t="s">
        <v>163</v>
      </c>
      <c r="D3" s="327" t="s">
        <v>164</v>
      </c>
      <c r="E3" s="328" t="s">
        <v>145</v>
      </c>
    </row>
    <row r="4" spans="1:6" s="329" customFormat="1" ht="11.25">
      <c r="A4" s="330" t="s">
        <v>165</v>
      </c>
      <c r="B4" s="331"/>
      <c r="C4" s="332">
        <v>4623</v>
      </c>
      <c r="D4" s="332">
        <v>14417</v>
      </c>
      <c r="E4" s="333">
        <v>19040</v>
      </c>
    </row>
    <row r="5" spans="1:6" s="329" customFormat="1" ht="11.25">
      <c r="A5" s="334" t="s">
        <v>166</v>
      </c>
      <c r="B5" s="335"/>
      <c r="C5" s="336">
        <v>4611</v>
      </c>
      <c r="D5" s="337">
        <v>14387</v>
      </c>
      <c r="E5" s="333">
        <v>18998</v>
      </c>
    </row>
    <row r="6" spans="1:6" s="329" customFormat="1" ht="11.25">
      <c r="A6" s="334" t="s">
        <v>167</v>
      </c>
      <c r="B6" s="335"/>
      <c r="C6" s="336">
        <v>7</v>
      </c>
      <c r="D6" s="337">
        <v>16</v>
      </c>
      <c r="E6" s="333">
        <v>23</v>
      </c>
      <c r="F6" s="338"/>
    </row>
    <row r="7" spans="1:6" s="329" customFormat="1" ht="11.25">
      <c r="A7" s="339" t="s">
        <v>168</v>
      </c>
      <c r="B7" s="340"/>
      <c r="C7" s="341">
        <v>5</v>
      </c>
      <c r="D7" s="342">
        <v>14</v>
      </c>
      <c r="E7" s="343">
        <v>19</v>
      </c>
    </row>
    <row r="8" spans="1:6" s="329" customFormat="1" ht="11.25">
      <c r="A8" s="344" t="s">
        <v>169</v>
      </c>
      <c r="B8" s="331"/>
      <c r="C8" s="345"/>
      <c r="D8" s="346"/>
      <c r="E8" s="347"/>
    </row>
    <row r="9" spans="1:6" s="329" customFormat="1" ht="11.25">
      <c r="A9" s="348" t="s">
        <v>170</v>
      </c>
      <c r="B9" s="335"/>
      <c r="C9" s="332"/>
      <c r="D9" s="337"/>
      <c r="E9" s="349">
        <v>19021</v>
      </c>
      <c r="F9" s="338"/>
    </row>
    <row r="10" spans="1:6" s="329" customFormat="1" ht="11.25">
      <c r="A10" s="331"/>
      <c r="B10" s="350" t="s">
        <v>171</v>
      </c>
      <c r="C10" s="332"/>
      <c r="D10" s="337"/>
      <c r="E10" s="349">
        <v>16</v>
      </c>
    </row>
    <row r="11" spans="1:6" s="329" customFormat="1" ht="11.25">
      <c r="A11" s="331"/>
      <c r="B11" s="350" t="s">
        <v>172</v>
      </c>
      <c r="C11" s="332"/>
      <c r="D11" s="337"/>
      <c r="E11" s="351">
        <v>19005</v>
      </c>
    </row>
    <row r="12" spans="1:6" s="329" customFormat="1" ht="11.25">
      <c r="A12" s="348" t="s">
        <v>173</v>
      </c>
      <c r="B12" s="335"/>
      <c r="C12" s="332"/>
      <c r="D12" s="337"/>
      <c r="E12" s="349">
        <v>19017</v>
      </c>
    </row>
    <row r="13" spans="1:6" s="329" customFormat="1" ht="11.25">
      <c r="A13" s="331"/>
      <c r="B13" s="350" t="s">
        <v>174</v>
      </c>
      <c r="C13" s="332"/>
      <c r="D13" s="337"/>
      <c r="E13" s="351">
        <v>74</v>
      </c>
    </row>
    <row r="14" spans="1:6" s="329" customFormat="1" ht="12" thickBot="1">
      <c r="A14" s="352"/>
      <c r="B14" s="353" t="s">
        <v>175</v>
      </c>
      <c r="C14" s="354"/>
      <c r="D14" s="355"/>
      <c r="E14" s="356">
        <v>18943</v>
      </c>
    </row>
    <row r="15" spans="1:6" s="329" customFormat="1" ht="15" customHeight="1">
      <c r="A15" s="348" t="s">
        <v>176</v>
      </c>
      <c r="B15" s="357"/>
      <c r="C15" s="357"/>
      <c r="D15" s="357"/>
      <c r="E15" s="357"/>
    </row>
  </sheetData>
  <mergeCells count="1">
    <mergeCell ref="A3:B3"/>
  </mergeCells>
  <phoneticPr fontId="2"/>
  <pageMargins left="0.70866141732283472" right="0.70866141732283472" top="0.74803149606299213" bottom="0.74803149606299213" header="0.31496062992125984" footer="0.31496062992125984"/>
  <pageSetup paperSize="9" scale="14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5E0A0-D6C9-4A71-8B2B-51F8BA8426BB}">
  <dimension ref="A1:R32"/>
  <sheetViews>
    <sheetView showGridLines="0" zoomScaleNormal="100" workbookViewId="0"/>
  </sheetViews>
  <sheetFormatPr defaultColWidth="8.875" defaultRowHeight="13.5"/>
  <cols>
    <col min="1" max="1" width="2.75" style="360" customWidth="1"/>
    <col min="2" max="2" width="7.75" style="360" customWidth="1"/>
    <col min="3" max="3" width="5" style="360" customWidth="1"/>
    <col min="4" max="4" width="2.75" style="360" customWidth="1"/>
    <col min="5" max="5" width="7.75" style="360" customWidth="1"/>
    <col min="6" max="6" width="5" style="360" customWidth="1"/>
    <col min="7" max="7" width="2.75" style="360" customWidth="1"/>
    <col min="8" max="8" width="7.75" style="360" customWidth="1"/>
    <col min="9" max="9" width="5" style="360" customWidth="1"/>
    <col min="10" max="10" width="2.75" style="360" customWidth="1"/>
    <col min="11" max="11" width="7.75" style="360" customWidth="1"/>
    <col min="12" max="12" width="5" style="360" customWidth="1"/>
    <col min="13" max="13" width="2.75" style="360" customWidth="1"/>
    <col min="14" max="14" width="7.75" style="360" customWidth="1"/>
    <col min="15" max="15" width="5" style="360" customWidth="1"/>
    <col min="16" max="16" width="2.75" style="360" customWidth="1"/>
    <col min="17" max="17" width="7.75" style="360" customWidth="1"/>
    <col min="18" max="18" width="5" style="360" customWidth="1"/>
    <col min="19" max="16384" width="8.875" style="360"/>
  </cols>
  <sheetData>
    <row r="1" spans="1:18" ht="15" customHeight="1" thickBot="1">
      <c r="A1" s="359" t="s">
        <v>177</v>
      </c>
    </row>
    <row r="2" spans="1:18" ht="18" hidden="1" thickBot="1">
      <c r="A2" s="361"/>
      <c r="R2" s="362"/>
    </row>
    <row r="3" spans="1:18" s="368" customFormat="1" ht="11.25" thickBot="1">
      <c r="A3" s="363" t="s">
        <v>178</v>
      </c>
      <c r="B3" s="364"/>
      <c r="C3" s="365" t="s">
        <v>179</v>
      </c>
      <c r="D3" s="366" t="s">
        <v>180</v>
      </c>
      <c r="E3" s="364"/>
      <c r="F3" s="365" t="s">
        <v>179</v>
      </c>
      <c r="G3" s="366" t="s">
        <v>181</v>
      </c>
      <c r="H3" s="364"/>
      <c r="I3" s="365" t="s">
        <v>179</v>
      </c>
      <c r="J3" s="366" t="s">
        <v>182</v>
      </c>
      <c r="K3" s="364"/>
      <c r="L3" s="365" t="s">
        <v>179</v>
      </c>
      <c r="M3" s="366" t="s">
        <v>183</v>
      </c>
      <c r="N3" s="364"/>
      <c r="O3" s="365" t="s">
        <v>179</v>
      </c>
      <c r="P3" s="366" t="s">
        <v>184</v>
      </c>
      <c r="Q3" s="364"/>
      <c r="R3" s="367" t="s">
        <v>179</v>
      </c>
    </row>
    <row r="4" spans="1:18" s="377" customFormat="1" ht="18">
      <c r="A4" s="369" t="s">
        <v>185</v>
      </c>
      <c r="B4" s="370" t="s">
        <v>186</v>
      </c>
      <c r="C4" s="371">
        <v>0</v>
      </c>
      <c r="D4" s="372" t="s">
        <v>185</v>
      </c>
      <c r="E4" s="370" t="s">
        <v>186</v>
      </c>
      <c r="F4" s="371">
        <v>0</v>
      </c>
      <c r="G4" s="372" t="s">
        <v>185</v>
      </c>
      <c r="H4" s="373" t="s">
        <v>186</v>
      </c>
      <c r="I4" s="374">
        <v>0</v>
      </c>
      <c r="J4" s="372" t="s">
        <v>185</v>
      </c>
      <c r="K4" s="373" t="s">
        <v>186</v>
      </c>
      <c r="L4" s="375">
        <v>1</v>
      </c>
      <c r="M4" s="372" t="s">
        <v>185</v>
      </c>
      <c r="N4" s="373" t="s">
        <v>186</v>
      </c>
      <c r="O4" s="375">
        <v>0</v>
      </c>
      <c r="P4" s="372" t="s">
        <v>185</v>
      </c>
      <c r="Q4" s="370" t="s">
        <v>186</v>
      </c>
      <c r="R4" s="376">
        <v>1</v>
      </c>
    </row>
    <row r="5" spans="1:18" s="377" customFormat="1" ht="18">
      <c r="A5" s="378"/>
      <c r="B5" s="379" t="s">
        <v>187</v>
      </c>
      <c r="C5" s="380">
        <v>89</v>
      </c>
      <c r="D5" s="381"/>
      <c r="E5" s="382" t="s">
        <v>187</v>
      </c>
      <c r="F5" s="383">
        <v>804</v>
      </c>
      <c r="G5" s="381"/>
      <c r="H5" s="379" t="s">
        <v>187</v>
      </c>
      <c r="I5" s="384">
        <v>1962</v>
      </c>
      <c r="J5" s="381"/>
      <c r="K5" s="379" t="s">
        <v>187</v>
      </c>
      <c r="L5" s="385">
        <v>2152</v>
      </c>
      <c r="M5" s="381"/>
      <c r="N5" s="379" t="s">
        <v>187</v>
      </c>
      <c r="O5" s="385">
        <v>1783</v>
      </c>
      <c r="P5" s="381"/>
      <c r="Q5" s="379" t="s">
        <v>187</v>
      </c>
      <c r="R5" s="386">
        <v>1740</v>
      </c>
    </row>
    <row r="6" spans="1:18" s="377" customFormat="1" ht="9.75">
      <c r="A6" s="378"/>
      <c r="B6" s="387" t="s">
        <v>188</v>
      </c>
      <c r="C6" s="384">
        <v>0</v>
      </c>
      <c r="D6" s="381"/>
      <c r="E6" s="388" t="s">
        <v>188</v>
      </c>
      <c r="F6" s="384">
        <v>0</v>
      </c>
      <c r="G6" s="381"/>
      <c r="H6" s="389" t="s">
        <v>188</v>
      </c>
      <c r="I6" s="385">
        <v>0</v>
      </c>
      <c r="J6" s="381"/>
      <c r="K6" s="390" t="s">
        <v>188</v>
      </c>
      <c r="L6" s="383">
        <v>0</v>
      </c>
      <c r="M6" s="381"/>
      <c r="N6" s="389" t="s">
        <v>188</v>
      </c>
      <c r="O6" s="385">
        <v>0</v>
      </c>
      <c r="P6" s="381"/>
      <c r="Q6" s="389" t="s">
        <v>188</v>
      </c>
      <c r="R6" s="386">
        <v>0</v>
      </c>
    </row>
    <row r="7" spans="1:18" s="377" customFormat="1" ht="9.75">
      <c r="A7" s="391"/>
      <c r="B7" s="392" t="s">
        <v>145</v>
      </c>
      <c r="C7" s="393">
        <v>89</v>
      </c>
      <c r="D7" s="394"/>
      <c r="E7" s="392" t="s">
        <v>145</v>
      </c>
      <c r="F7" s="395">
        <v>804</v>
      </c>
      <c r="G7" s="394"/>
      <c r="H7" s="392" t="s">
        <v>145</v>
      </c>
      <c r="I7" s="395">
        <v>1962</v>
      </c>
      <c r="J7" s="394"/>
      <c r="K7" s="389" t="s">
        <v>145</v>
      </c>
      <c r="L7" s="385">
        <v>2153</v>
      </c>
      <c r="M7" s="394"/>
      <c r="N7" s="392" t="s">
        <v>145</v>
      </c>
      <c r="O7" s="395">
        <v>1783</v>
      </c>
      <c r="P7" s="394"/>
      <c r="Q7" s="392" t="s">
        <v>145</v>
      </c>
      <c r="R7" s="396">
        <v>1741</v>
      </c>
    </row>
    <row r="8" spans="1:18" s="377" customFormat="1" ht="9.75">
      <c r="A8" s="397" t="s">
        <v>189</v>
      </c>
      <c r="B8" s="388" t="s">
        <v>190</v>
      </c>
      <c r="C8" s="384">
        <v>1</v>
      </c>
      <c r="D8" s="398" t="s">
        <v>189</v>
      </c>
      <c r="E8" s="388" t="s">
        <v>190</v>
      </c>
      <c r="F8" s="385">
        <v>1</v>
      </c>
      <c r="G8" s="398" t="s">
        <v>189</v>
      </c>
      <c r="H8" s="388" t="s">
        <v>190</v>
      </c>
      <c r="I8" s="385" t="s">
        <v>191</v>
      </c>
      <c r="J8" s="398" t="s">
        <v>189</v>
      </c>
      <c r="K8" s="388" t="s">
        <v>190</v>
      </c>
      <c r="L8" s="385">
        <v>3</v>
      </c>
      <c r="M8" s="398" t="s">
        <v>189</v>
      </c>
      <c r="N8" s="389" t="s">
        <v>190</v>
      </c>
      <c r="O8" s="384">
        <v>4</v>
      </c>
      <c r="P8" s="398" t="s">
        <v>189</v>
      </c>
      <c r="Q8" s="389" t="s">
        <v>190</v>
      </c>
      <c r="R8" s="386">
        <v>6</v>
      </c>
    </row>
    <row r="9" spans="1:18" s="377" customFormat="1" ht="9.75">
      <c r="A9" s="378"/>
      <c r="B9" s="389" t="s">
        <v>192</v>
      </c>
      <c r="C9" s="380">
        <v>89</v>
      </c>
      <c r="D9" s="381"/>
      <c r="E9" s="390" t="s">
        <v>192</v>
      </c>
      <c r="F9" s="384">
        <v>803</v>
      </c>
      <c r="G9" s="381"/>
      <c r="H9" s="390" t="s">
        <v>192</v>
      </c>
      <c r="I9" s="383">
        <v>1962</v>
      </c>
      <c r="J9" s="381"/>
      <c r="K9" s="390" t="s">
        <v>192</v>
      </c>
      <c r="L9" s="383">
        <v>2150</v>
      </c>
      <c r="M9" s="381"/>
      <c r="N9" s="390" t="s">
        <v>192</v>
      </c>
      <c r="O9" s="383">
        <v>1778</v>
      </c>
      <c r="P9" s="381"/>
      <c r="Q9" s="389" t="s">
        <v>192</v>
      </c>
      <c r="R9" s="386">
        <v>1732</v>
      </c>
    </row>
    <row r="10" spans="1:18" s="377" customFormat="1" ht="9.75">
      <c r="A10" s="378"/>
      <c r="B10" s="389" t="s">
        <v>188</v>
      </c>
      <c r="C10" s="384">
        <v>0</v>
      </c>
      <c r="D10" s="381"/>
      <c r="E10" s="389" t="s">
        <v>188</v>
      </c>
      <c r="F10" s="384">
        <v>0</v>
      </c>
      <c r="G10" s="381"/>
      <c r="H10" s="389" t="s">
        <v>188</v>
      </c>
      <c r="I10" s="385">
        <v>0</v>
      </c>
      <c r="J10" s="381"/>
      <c r="K10" s="389" t="s">
        <v>188</v>
      </c>
      <c r="L10" s="385">
        <v>0</v>
      </c>
      <c r="M10" s="381"/>
      <c r="N10" s="389" t="s">
        <v>188</v>
      </c>
      <c r="O10" s="385">
        <v>0</v>
      </c>
      <c r="P10" s="381"/>
      <c r="Q10" s="389" t="s">
        <v>188</v>
      </c>
      <c r="R10" s="386">
        <v>0</v>
      </c>
    </row>
    <row r="11" spans="1:18" s="377" customFormat="1" ht="10.5" thickBot="1">
      <c r="A11" s="399"/>
      <c r="B11" s="400" t="s">
        <v>145</v>
      </c>
      <c r="C11" s="401">
        <v>90</v>
      </c>
      <c r="D11" s="402"/>
      <c r="E11" s="403" t="s">
        <v>145</v>
      </c>
      <c r="F11" s="404">
        <v>804</v>
      </c>
      <c r="G11" s="402"/>
      <c r="H11" s="403" t="s">
        <v>145</v>
      </c>
      <c r="I11" s="405">
        <v>1962</v>
      </c>
      <c r="J11" s="402"/>
      <c r="K11" s="400" t="s">
        <v>145</v>
      </c>
      <c r="L11" s="405">
        <v>2153</v>
      </c>
      <c r="M11" s="381"/>
      <c r="N11" s="406" t="s">
        <v>145</v>
      </c>
      <c r="O11" s="407">
        <v>1782</v>
      </c>
      <c r="P11" s="402"/>
      <c r="Q11" s="406" t="s">
        <v>145</v>
      </c>
      <c r="R11" s="408">
        <v>1738</v>
      </c>
    </row>
    <row r="12" spans="1:18" s="377" customFormat="1" ht="10.5" thickBot="1">
      <c r="A12" s="409"/>
      <c r="B12" s="409"/>
      <c r="C12" s="410"/>
      <c r="D12" s="409"/>
      <c r="E12" s="409"/>
      <c r="F12" s="410"/>
      <c r="G12" s="409"/>
      <c r="H12" s="409"/>
      <c r="I12" s="410"/>
      <c r="J12" s="409"/>
      <c r="K12" s="409"/>
      <c r="L12" s="410"/>
      <c r="M12" s="411"/>
      <c r="N12" s="411"/>
      <c r="O12" s="367"/>
      <c r="P12" s="409"/>
      <c r="Q12" s="411"/>
      <c r="R12" s="367"/>
    </row>
    <row r="13" spans="1:18" s="377" customFormat="1" ht="10.5" thickBot="1">
      <c r="A13" s="363" t="s">
        <v>193</v>
      </c>
      <c r="B13" s="364"/>
      <c r="C13" s="365" t="s">
        <v>179</v>
      </c>
      <c r="D13" s="366" t="s">
        <v>194</v>
      </c>
      <c r="E13" s="364"/>
      <c r="F13" s="365" t="s">
        <v>179</v>
      </c>
      <c r="G13" s="366" t="s">
        <v>195</v>
      </c>
      <c r="H13" s="364"/>
      <c r="I13" s="365" t="s">
        <v>179</v>
      </c>
      <c r="J13" s="366" t="s">
        <v>196</v>
      </c>
      <c r="K13" s="364"/>
      <c r="L13" s="365" t="s">
        <v>179</v>
      </c>
      <c r="M13" s="366" t="s">
        <v>197</v>
      </c>
      <c r="N13" s="364"/>
      <c r="O13" s="365" t="s">
        <v>179</v>
      </c>
      <c r="P13" s="366" t="s">
        <v>198</v>
      </c>
      <c r="Q13" s="364"/>
      <c r="R13" s="367" t="s">
        <v>179</v>
      </c>
    </row>
    <row r="14" spans="1:18" s="377" customFormat="1" ht="18">
      <c r="A14" s="369" t="s">
        <v>185</v>
      </c>
      <c r="B14" s="370" t="s">
        <v>186</v>
      </c>
      <c r="C14" s="371" t="s">
        <v>191</v>
      </c>
      <c r="D14" s="372" t="s">
        <v>185</v>
      </c>
      <c r="E14" s="373" t="s">
        <v>186</v>
      </c>
      <c r="F14" s="375" t="s">
        <v>191</v>
      </c>
      <c r="G14" s="372" t="s">
        <v>185</v>
      </c>
      <c r="H14" s="370" t="s">
        <v>186</v>
      </c>
      <c r="I14" s="371">
        <v>1</v>
      </c>
      <c r="J14" s="372" t="s">
        <v>185</v>
      </c>
      <c r="K14" s="373" t="s">
        <v>186</v>
      </c>
      <c r="L14" s="375">
        <v>3</v>
      </c>
      <c r="M14" s="372" t="s">
        <v>185</v>
      </c>
      <c r="N14" s="370" t="s">
        <v>186</v>
      </c>
      <c r="O14" s="412">
        <v>1</v>
      </c>
      <c r="P14" s="372" t="s">
        <v>185</v>
      </c>
      <c r="Q14" s="370" t="s">
        <v>186</v>
      </c>
      <c r="R14" s="376">
        <v>9</v>
      </c>
    </row>
    <row r="15" spans="1:18" s="377" customFormat="1" ht="18">
      <c r="A15" s="378"/>
      <c r="B15" s="413" t="s">
        <v>187</v>
      </c>
      <c r="C15" s="383">
        <v>1676</v>
      </c>
      <c r="D15" s="381"/>
      <c r="E15" s="379" t="s">
        <v>187</v>
      </c>
      <c r="F15" s="385">
        <v>1806</v>
      </c>
      <c r="G15" s="381"/>
      <c r="H15" s="382" t="s">
        <v>187</v>
      </c>
      <c r="I15" s="383">
        <v>1580</v>
      </c>
      <c r="J15" s="381"/>
      <c r="K15" s="379" t="s">
        <v>187</v>
      </c>
      <c r="L15" s="385">
        <v>1322</v>
      </c>
      <c r="M15" s="381"/>
      <c r="N15" s="379" t="s">
        <v>187</v>
      </c>
      <c r="O15" s="385">
        <v>999</v>
      </c>
      <c r="P15" s="381"/>
      <c r="Q15" s="379" t="s">
        <v>187</v>
      </c>
      <c r="R15" s="414">
        <v>3092</v>
      </c>
    </row>
    <row r="16" spans="1:18" s="377" customFormat="1" ht="9.75">
      <c r="A16" s="378"/>
      <c r="B16" s="389" t="s">
        <v>188</v>
      </c>
      <c r="C16" s="385">
        <v>0</v>
      </c>
      <c r="D16" s="381"/>
      <c r="E16" s="389" t="s">
        <v>188</v>
      </c>
      <c r="F16" s="385">
        <v>0</v>
      </c>
      <c r="G16" s="381"/>
      <c r="H16" s="389" t="s">
        <v>188</v>
      </c>
      <c r="I16" s="385">
        <v>0</v>
      </c>
      <c r="J16" s="381"/>
      <c r="K16" s="389" t="s">
        <v>188</v>
      </c>
      <c r="L16" s="385">
        <v>0</v>
      </c>
      <c r="M16" s="381"/>
      <c r="N16" s="389" t="s">
        <v>188</v>
      </c>
      <c r="O16" s="385">
        <v>0</v>
      </c>
      <c r="P16" s="381"/>
      <c r="Q16" s="389" t="s">
        <v>188</v>
      </c>
      <c r="R16" s="386">
        <v>0</v>
      </c>
    </row>
    <row r="17" spans="1:18" s="377" customFormat="1" ht="9.75">
      <c r="A17" s="391"/>
      <c r="B17" s="387" t="s">
        <v>145</v>
      </c>
      <c r="C17" s="395">
        <v>1676</v>
      </c>
      <c r="D17" s="394"/>
      <c r="E17" s="392" t="s">
        <v>145</v>
      </c>
      <c r="F17" s="395">
        <v>1806</v>
      </c>
      <c r="G17" s="394"/>
      <c r="H17" s="392" t="s">
        <v>145</v>
      </c>
      <c r="I17" s="395">
        <v>1581</v>
      </c>
      <c r="J17" s="394"/>
      <c r="K17" s="392" t="s">
        <v>145</v>
      </c>
      <c r="L17" s="395">
        <v>1325</v>
      </c>
      <c r="M17" s="394"/>
      <c r="N17" s="392" t="s">
        <v>145</v>
      </c>
      <c r="O17" s="395">
        <v>1000</v>
      </c>
      <c r="P17" s="394"/>
      <c r="Q17" s="392" t="s">
        <v>145</v>
      </c>
      <c r="R17" s="415">
        <v>3101</v>
      </c>
    </row>
    <row r="18" spans="1:18" s="377" customFormat="1" ht="9.75">
      <c r="A18" s="397" t="s">
        <v>189</v>
      </c>
      <c r="B18" s="416" t="s">
        <v>190</v>
      </c>
      <c r="C18" s="383">
        <v>3</v>
      </c>
      <c r="D18" s="398" t="s">
        <v>189</v>
      </c>
      <c r="E18" s="389" t="s">
        <v>190</v>
      </c>
      <c r="F18" s="385">
        <v>3</v>
      </c>
      <c r="G18" s="398" t="s">
        <v>189</v>
      </c>
      <c r="H18" s="390" t="s">
        <v>190</v>
      </c>
      <c r="I18" s="383">
        <v>2</v>
      </c>
      <c r="J18" s="398" t="s">
        <v>189</v>
      </c>
      <c r="K18" s="390" t="s">
        <v>190</v>
      </c>
      <c r="L18" s="383">
        <v>7</v>
      </c>
      <c r="M18" s="398" t="s">
        <v>189</v>
      </c>
      <c r="N18" s="390" t="s">
        <v>190</v>
      </c>
      <c r="O18" s="383">
        <v>8</v>
      </c>
      <c r="P18" s="398" t="s">
        <v>189</v>
      </c>
      <c r="Q18" s="389" t="s">
        <v>190</v>
      </c>
      <c r="R18" s="386">
        <v>36</v>
      </c>
    </row>
    <row r="19" spans="1:18" s="377" customFormat="1" ht="9.75">
      <c r="A19" s="378"/>
      <c r="B19" s="389" t="s">
        <v>192</v>
      </c>
      <c r="C19" s="385">
        <v>1672</v>
      </c>
      <c r="D19" s="381"/>
      <c r="E19" s="390" t="s">
        <v>192</v>
      </c>
      <c r="F19" s="383">
        <v>1802</v>
      </c>
      <c r="G19" s="381"/>
      <c r="H19" s="389" t="s">
        <v>192</v>
      </c>
      <c r="I19" s="385">
        <v>1580</v>
      </c>
      <c r="J19" s="381"/>
      <c r="K19" s="389" t="s">
        <v>192</v>
      </c>
      <c r="L19" s="385">
        <v>1317</v>
      </c>
      <c r="M19" s="381"/>
      <c r="N19" s="389" t="s">
        <v>192</v>
      </c>
      <c r="O19" s="385">
        <v>991</v>
      </c>
      <c r="P19" s="381"/>
      <c r="Q19" s="389" t="s">
        <v>192</v>
      </c>
      <c r="R19" s="414">
        <v>3067</v>
      </c>
    </row>
    <row r="20" spans="1:18" s="377" customFormat="1" ht="9.75">
      <c r="A20" s="378"/>
      <c r="B20" s="389" t="s">
        <v>188</v>
      </c>
      <c r="C20" s="385">
        <v>0</v>
      </c>
      <c r="D20" s="381"/>
      <c r="E20" s="389" t="s">
        <v>188</v>
      </c>
      <c r="F20" s="385">
        <v>0</v>
      </c>
      <c r="G20" s="381"/>
      <c r="H20" s="389" t="s">
        <v>188</v>
      </c>
      <c r="I20" s="385">
        <v>0</v>
      </c>
      <c r="J20" s="381"/>
      <c r="K20" s="389" t="s">
        <v>188</v>
      </c>
      <c r="L20" s="385">
        <v>0</v>
      </c>
      <c r="M20" s="381"/>
      <c r="N20" s="389" t="s">
        <v>188</v>
      </c>
      <c r="O20" s="385">
        <v>0</v>
      </c>
      <c r="P20" s="381"/>
      <c r="Q20" s="389" t="s">
        <v>188</v>
      </c>
      <c r="R20" s="386">
        <v>0</v>
      </c>
    </row>
    <row r="21" spans="1:18" s="377" customFormat="1" ht="10.5" thickBot="1">
      <c r="A21" s="399"/>
      <c r="B21" s="417" t="s">
        <v>145</v>
      </c>
      <c r="C21" s="418">
        <v>1675</v>
      </c>
      <c r="D21" s="402"/>
      <c r="E21" s="419" t="s">
        <v>145</v>
      </c>
      <c r="F21" s="418">
        <v>1805</v>
      </c>
      <c r="G21" s="402"/>
      <c r="H21" s="419" t="s">
        <v>145</v>
      </c>
      <c r="I21" s="418">
        <v>1582</v>
      </c>
      <c r="J21" s="402"/>
      <c r="K21" s="419" t="s">
        <v>145</v>
      </c>
      <c r="L21" s="418">
        <v>1324</v>
      </c>
      <c r="M21" s="402"/>
      <c r="N21" s="419" t="s">
        <v>145</v>
      </c>
      <c r="O21" s="418">
        <v>999</v>
      </c>
      <c r="P21" s="402"/>
      <c r="Q21" s="419" t="s">
        <v>145</v>
      </c>
      <c r="R21" s="420">
        <v>3103</v>
      </c>
    </row>
    <row r="22" spans="1:18" s="377" customFormat="1" ht="10.5" thickBot="1">
      <c r="A22" s="409"/>
      <c r="B22" s="409"/>
      <c r="C22" s="410"/>
      <c r="D22" s="409"/>
      <c r="E22" s="409"/>
      <c r="F22" s="410"/>
      <c r="G22" s="409"/>
      <c r="H22" s="409"/>
      <c r="I22" s="410"/>
      <c r="J22" s="409"/>
      <c r="K22" s="409"/>
      <c r="L22" s="410"/>
      <c r="M22" s="409"/>
      <c r="N22" s="409"/>
      <c r="O22" s="410"/>
      <c r="P22" s="409"/>
      <c r="Q22" s="409"/>
      <c r="R22" s="410"/>
    </row>
    <row r="23" spans="1:18" s="377" customFormat="1" ht="10.5" thickBot="1">
      <c r="A23" s="363" t="s">
        <v>73</v>
      </c>
      <c r="B23" s="364"/>
      <c r="C23" s="367" t="s">
        <v>179</v>
      </c>
      <c r="D23" s="409"/>
      <c r="E23" s="409"/>
      <c r="F23" s="410"/>
      <c r="G23" s="409"/>
      <c r="H23" s="409"/>
      <c r="I23" s="410"/>
      <c r="J23" s="409"/>
      <c r="K23" s="409"/>
      <c r="L23" s="410"/>
      <c r="M23" s="409"/>
      <c r="N23" s="409"/>
      <c r="O23" s="410"/>
      <c r="P23" s="409"/>
      <c r="Q23" s="409"/>
      <c r="R23" s="410"/>
    </row>
    <row r="24" spans="1:18" s="377" customFormat="1" ht="18">
      <c r="A24" s="369" t="s">
        <v>185</v>
      </c>
      <c r="B24" s="370" t="s">
        <v>186</v>
      </c>
      <c r="C24" s="421">
        <v>16</v>
      </c>
      <c r="D24" s="409"/>
      <c r="E24" s="409"/>
      <c r="F24" s="410"/>
      <c r="G24" s="409"/>
      <c r="H24" s="409"/>
      <c r="I24" s="410"/>
      <c r="J24" s="409"/>
      <c r="K24" s="409"/>
      <c r="L24" s="410"/>
      <c r="M24" s="409"/>
      <c r="N24" s="409"/>
      <c r="O24" s="410"/>
      <c r="P24" s="409"/>
      <c r="Q24" s="409"/>
      <c r="R24" s="410"/>
    </row>
    <row r="25" spans="1:18" s="377" customFormat="1" ht="18">
      <c r="A25" s="378"/>
      <c r="B25" s="379" t="s">
        <v>187</v>
      </c>
      <c r="C25" s="422">
        <v>19005</v>
      </c>
      <c r="D25" s="409"/>
      <c r="E25" s="409"/>
      <c r="F25" s="423"/>
      <c r="G25" s="409"/>
      <c r="H25" s="409"/>
      <c r="I25" s="410"/>
      <c r="J25" s="409"/>
      <c r="K25" s="409"/>
      <c r="L25" s="410"/>
      <c r="M25" s="409"/>
      <c r="N25" s="409"/>
      <c r="O25" s="410"/>
      <c r="P25" s="409"/>
      <c r="Q25" s="409"/>
      <c r="R25" s="410"/>
    </row>
    <row r="26" spans="1:18" s="377" customFormat="1" ht="9.75">
      <c r="A26" s="378"/>
      <c r="B26" s="389" t="s">
        <v>188</v>
      </c>
      <c r="C26" s="422">
        <v>0</v>
      </c>
      <c r="D26" s="409"/>
      <c r="E26" s="409"/>
      <c r="F26" s="410"/>
      <c r="G26" s="409"/>
      <c r="H26" s="409"/>
      <c r="I26" s="410"/>
      <c r="J26" s="409"/>
      <c r="K26" s="409"/>
      <c r="L26" s="410"/>
      <c r="M26" s="409"/>
      <c r="N26" s="409"/>
      <c r="O26" s="410"/>
      <c r="P26" s="409"/>
      <c r="Q26" s="409"/>
      <c r="R26" s="410"/>
    </row>
    <row r="27" spans="1:18" s="377" customFormat="1" ht="9.75">
      <c r="A27" s="391"/>
      <c r="B27" s="392" t="s">
        <v>145</v>
      </c>
      <c r="C27" s="424">
        <v>19021</v>
      </c>
      <c r="D27" s="409"/>
      <c r="E27" s="409"/>
      <c r="F27" s="410"/>
      <c r="G27" s="409"/>
      <c r="H27" s="409"/>
      <c r="I27" s="410"/>
      <c r="J27" s="409"/>
      <c r="K27" s="409"/>
      <c r="L27" s="410"/>
      <c r="M27" s="409"/>
      <c r="N27" s="409"/>
      <c r="O27" s="410"/>
      <c r="P27" s="409"/>
      <c r="Q27" s="409"/>
      <c r="R27" s="410"/>
    </row>
    <row r="28" spans="1:18" s="377" customFormat="1" ht="9.75">
      <c r="A28" s="397" t="s">
        <v>189</v>
      </c>
      <c r="B28" s="389" t="s">
        <v>190</v>
      </c>
      <c r="C28" s="422">
        <v>74</v>
      </c>
      <c r="F28" s="425"/>
      <c r="I28" s="425"/>
      <c r="L28" s="425"/>
      <c r="O28" s="425"/>
      <c r="R28" s="425"/>
    </row>
    <row r="29" spans="1:18" s="377" customFormat="1" ht="9.75">
      <c r="A29" s="378"/>
      <c r="B29" s="389" t="s">
        <v>192</v>
      </c>
      <c r="C29" s="422">
        <v>18943</v>
      </c>
      <c r="F29" s="425"/>
      <c r="I29" s="425"/>
      <c r="L29" s="425"/>
      <c r="O29" s="425"/>
      <c r="R29" s="425"/>
    </row>
    <row r="30" spans="1:18" s="377" customFormat="1" ht="9.75">
      <c r="A30" s="378"/>
      <c r="B30" s="389" t="s">
        <v>188</v>
      </c>
      <c r="C30" s="422">
        <v>0</v>
      </c>
      <c r="F30" s="425"/>
      <c r="I30" s="425"/>
      <c r="L30" s="425"/>
      <c r="O30" s="425"/>
      <c r="R30" s="425"/>
    </row>
    <row r="31" spans="1:18" s="377" customFormat="1" ht="10.5" thickBot="1">
      <c r="A31" s="399"/>
      <c r="B31" s="419" t="s">
        <v>145</v>
      </c>
      <c r="C31" s="426">
        <v>19017</v>
      </c>
      <c r="F31" s="425"/>
      <c r="I31" s="425"/>
      <c r="L31" s="425"/>
      <c r="O31" s="425"/>
      <c r="R31" s="425"/>
    </row>
    <row r="32" spans="1:18" s="368" customFormat="1" ht="15" customHeight="1">
      <c r="A32" s="427" t="s">
        <v>176</v>
      </c>
    </row>
  </sheetData>
  <mergeCells count="39">
    <mergeCell ref="A23:B23"/>
    <mergeCell ref="A24:A27"/>
    <mergeCell ref="A28:A31"/>
    <mergeCell ref="A18:A21"/>
    <mergeCell ref="D18:D21"/>
    <mergeCell ref="G18:G21"/>
    <mergeCell ref="J18:J21"/>
    <mergeCell ref="M18:M21"/>
    <mergeCell ref="P18:P21"/>
    <mergeCell ref="A14:A17"/>
    <mergeCell ref="D14:D17"/>
    <mergeCell ref="G14:G17"/>
    <mergeCell ref="J14:J17"/>
    <mergeCell ref="M14:M17"/>
    <mergeCell ref="P14:P17"/>
    <mergeCell ref="A13:B13"/>
    <mergeCell ref="D13:E13"/>
    <mergeCell ref="G13:H13"/>
    <mergeCell ref="J13:K13"/>
    <mergeCell ref="M13:N13"/>
    <mergeCell ref="P13:Q13"/>
    <mergeCell ref="A8:A11"/>
    <mergeCell ref="D8:D11"/>
    <mergeCell ref="G8:G11"/>
    <mergeCell ref="J8:J11"/>
    <mergeCell ref="M8:M11"/>
    <mergeCell ref="P8:P11"/>
    <mergeCell ref="A4:A7"/>
    <mergeCell ref="D4:D7"/>
    <mergeCell ref="G4:G7"/>
    <mergeCell ref="J4:J7"/>
    <mergeCell ref="M4:M7"/>
    <mergeCell ref="P4:P7"/>
    <mergeCell ref="A3:B3"/>
    <mergeCell ref="D3:E3"/>
    <mergeCell ref="G3:H3"/>
    <mergeCell ref="J3:K3"/>
    <mergeCell ref="M3:N3"/>
    <mergeCell ref="P3:Q3"/>
  </mergeCells>
  <phoneticPr fontId="2"/>
  <pageMargins left="0.47244094488188981" right="0.47244094488188981" top="0.70866141732283472" bottom="0.74803149606299213" header="0.31496062992125984" footer="0.31496062992125984"/>
  <pageSetup paperSize="9" scale="1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362DD-186C-482E-8ADB-97DE27619C5A}">
  <dimension ref="A1:AC102"/>
  <sheetViews>
    <sheetView showGridLines="0" zoomScaleNormal="100" zoomScaleSheetLayoutView="100" workbookViewId="0"/>
  </sheetViews>
  <sheetFormatPr defaultColWidth="8.875" defaultRowHeight="12"/>
  <cols>
    <col min="1" max="2" width="2.625" style="2" customWidth="1"/>
    <col min="3" max="3" width="10.5" style="2" customWidth="1"/>
    <col min="4" max="14" width="7" style="2" customWidth="1"/>
    <col min="15" max="16" width="7.625" style="2" customWidth="1"/>
    <col min="17" max="16384" width="8.875" style="2"/>
  </cols>
  <sheetData>
    <row r="1" spans="1:26" s="7" customFormat="1" ht="15" customHeight="1" thickBot="1">
      <c r="A1" s="62" t="s">
        <v>24</v>
      </c>
      <c r="N1" s="63"/>
    </row>
    <row r="2" spans="1:26" s="66" customFormat="1" ht="15.95" customHeight="1" thickBot="1">
      <c r="A2" s="20"/>
      <c r="B2" s="20"/>
      <c r="C2" s="20"/>
      <c r="D2" s="64"/>
      <c r="E2" s="20" t="s">
        <v>25</v>
      </c>
      <c r="F2" s="20" t="s">
        <v>26</v>
      </c>
      <c r="G2" s="20" t="s">
        <v>27</v>
      </c>
      <c r="H2" s="20" t="s">
        <v>28</v>
      </c>
      <c r="I2" s="20" t="s">
        <v>29</v>
      </c>
      <c r="J2" s="20" t="s">
        <v>30</v>
      </c>
      <c r="K2" s="20" t="s">
        <v>31</v>
      </c>
      <c r="L2" s="20" t="s">
        <v>32</v>
      </c>
      <c r="M2" s="20" t="s">
        <v>33</v>
      </c>
      <c r="N2" s="20" t="s">
        <v>34</v>
      </c>
      <c r="O2" s="65"/>
      <c r="P2" s="65"/>
    </row>
    <row r="3" spans="1:26" s="66" customFormat="1" ht="15.95" customHeight="1">
      <c r="A3" s="67"/>
      <c r="B3" s="68" t="s">
        <v>35</v>
      </c>
      <c r="C3" s="68"/>
      <c r="D3" s="69" t="s">
        <v>25</v>
      </c>
      <c r="E3" s="70">
        <f>SUM(F3:N3)</f>
        <v>86433</v>
      </c>
      <c r="F3" s="70">
        <f>SUM(F4:F5)</f>
        <v>2338</v>
      </c>
      <c r="G3" s="70">
        <f t="shared" ref="G3:N3" si="0">SUM(G4:G5)</f>
        <v>3020</v>
      </c>
      <c r="H3" s="70">
        <f t="shared" si="0"/>
        <v>4100</v>
      </c>
      <c r="I3" s="70">
        <f t="shared" si="0"/>
        <v>4597</v>
      </c>
      <c r="J3" s="70">
        <f t="shared" si="0"/>
        <v>5898</v>
      </c>
      <c r="K3" s="70">
        <f t="shared" si="0"/>
        <v>9308</v>
      </c>
      <c r="L3" s="70">
        <f t="shared" si="0"/>
        <v>14116</v>
      </c>
      <c r="M3" s="70">
        <f t="shared" si="0"/>
        <v>18693</v>
      </c>
      <c r="N3" s="70">
        <f t="shared" si="0"/>
        <v>24363</v>
      </c>
      <c r="O3" s="33"/>
      <c r="P3" s="65"/>
    </row>
    <row r="4" spans="1:26" s="66" customFormat="1" ht="15.95" customHeight="1">
      <c r="A4" s="53"/>
      <c r="B4" s="18"/>
      <c r="C4" s="18"/>
      <c r="D4" s="69" t="s">
        <v>36</v>
      </c>
      <c r="E4" s="70">
        <f>SUM(F4:N4)</f>
        <v>35281</v>
      </c>
      <c r="F4" s="71">
        <v>1001</v>
      </c>
      <c r="G4" s="72">
        <v>1103</v>
      </c>
      <c r="H4" s="72">
        <v>1481</v>
      </c>
      <c r="I4" s="72">
        <v>1745</v>
      </c>
      <c r="J4" s="72">
        <v>2256</v>
      </c>
      <c r="K4" s="72">
        <v>3903</v>
      </c>
      <c r="L4" s="72">
        <v>5971</v>
      </c>
      <c r="M4" s="72">
        <v>8152</v>
      </c>
      <c r="N4" s="72">
        <v>9669</v>
      </c>
      <c r="O4" s="73"/>
      <c r="P4" s="74"/>
    </row>
    <row r="5" spans="1:26" s="66" customFormat="1" ht="15.95" customHeight="1">
      <c r="A5" s="53"/>
      <c r="B5" s="18"/>
      <c r="C5" s="18"/>
      <c r="D5" s="69" t="s">
        <v>37</v>
      </c>
      <c r="E5" s="70">
        <f>SUM(F5:N5)</f>
        <v>51152</v>
      </c>
      <c r="F5" s="72">
        <v>1337</v>
      </c>
      <c r="G5" s="72">
        <v>1917</v>
      </c>
      <c r="H5" s="72">
        <v>2619</v>
      </c>
      <c r="I5" s="72">
        <v>2852</v>
      </c>
      <c r="J5" s="72">
        <v>3642</v>
      </c>
      <c r="K5" s="72">
        <v>5405</v>
      </c>
      <c r="L5" s="72">
        <v>8145</v>
      </c>
      <c r="M5" s="72">
        <v>10541</v>
      </c>
      <c r="N5" s="72">
        <v>14694</v>
      </c>
      <c r="O5" s="73"/>
      <c r="P5" s="74"/>
      <c r="Q5" s="75"/>
      <c r="R5" s="75"/>
      <c r="S5" s="75"/>
      <c r="T5" s="75"/>
      <c r="U5" s="75"/>
      <c r="V5" s="75"/>
      <c r="W5" s="75"/>
      <c r="X5" s="75"/>
      <c r="Y5" s="75"/>
      <c r="Z5" s="75"/>
    </row>
    <row r="6" spans="1:26" s="66" customFormat="1" ht="15.95" customHeight="1">
      <c r="A6" s="53"/>
      <c r="B6" s="18"/>
      <c r="C6" s="18"/>
      <c r="D6" s="69"/>
      <c r="E6" s="70"/>
      <c r="F6" s="76"/>
      <c r="G6" s="76"/>
      <c r="H6" s="76"/>
      <c r="I6" s="76"/>
      <c r="J6" s="76"/>
      <c r="K6" s="76"/>
      <c r="L6" s="76"/>
      <c r="M6" s="76"/>
      <c r="N6" s="76"/>
      <c r="O6" s="73"/>
      <c r="P6" s="74"/>
      <c r="Q6" s="74"/>
      <c r="R6" s="75"/>
      <c r="S6" s="75"/>
      <c r="T6" s="75"/>
      <c r="U6" s="75"/>
      <c r="V6" s="75"/>
      <c r="W6" s="75"/>
      <c r="X6" s="75"/>
      <c r="Y6" s="75"/>
      <c r="Z6" s="75"/>
    </row>
    <row r="7" spans="1:26" s="66" customFormat="1" ht="15.95" customHeight="1">
      <c r="A7" s="53"/>
      <c r="B7" s="18" t="s">
        <v>38</v>
      </c>
      <c r="C7" s="18"/>
      <c r="D7" s="69" t="s">
        <v>25</v>
      </c>
      <c r="E7" s="77">
        <v>0.22193435408123702</v>
      </c>
      <c r="F7" s="78">
        <v>6.2878197025522414E-2</v>
      </c>
      <c r="G7" s="78">
        <v>7.8764801001512702E-2</v>
      </c>
      <c r="H7" s="78">
        <v>0.12233693381870263</v>
      </c>
      <c r="I7" s="78">
        <v>0.1715362513526624</v>
      </c>
      <c r="J7" s="78">
        <v>0.22669792827766461</v>
      </c>
      <c r="K7" s="78">
        <v>0.24648465429123745</v>
      </c>
      <c r="L7" s="78">
        <v>0.26685823392630964</v>
      </c>
      <c r="M7" s="78">
        <v>0.37719439848258607</v>
      </c>
      <c r="N7" s="78">
        <v>0.2788166628519112</v>
      </c>
      <c r="O7" s="33"/>
      <c r="P7" s="74"/>
      <c r="Q7" s="74"/>
      <c r="R7" s="75"/>
      <c r="S7" s="75"/>
      <c r="T7" s="75"/>
      <c r="U7" s="75"/>
      <c r="V7" s="75"/>
      <c r="W7" s="75"/>
      <c r="X7" s="75"/>
      <c r="Y7" s="75"/>
      <c r="Z7" s="75"/>
    </row>
    <row r="8" spans="1:26" s="66" customFormat="1" ht="15.95" customHeight="1">
      <c r="A8" s="53"/>
      <c r="B8" s="18"/>
      <c r="C8" s="18"/>
      <c r="D8" s="69" t="s">
        <v>36</v>
      </c>
      <c r="E8" s="77">
        <v>0.22395231626655157</v>
      </c>
      <c r="F8" s="79">
        <v>6.3246351172047771E-2</v>
      </c>
      <c r="G8" s="79">
        <v>6.7503059975520197E-2</v>
      </c>
      <c r="H8" s="79">
        <v>0.10596737263880938</v>
      </c>
      <c r="I8" s="79">
        <v>0.16194895591647332</v>
      </c>
      <c r="J8" s="79">
        <v>0.22347696879643389</v>
      </c>
      <c r="K8" s="79">
        <v>0.24441104640240466</v>
      </c>
      <c r="L8" s="79">
        <v>0.26260005277509013</v>
      </c>
      <c r="M8" s="79">
        <v>0.38887563802890807</v>
      </c>
      <c r="N8" s="79">
        <v>0.31336898395721924</v>
      </c>
      <c r="O8" s="80"/>
      <c r="P8" s="12"/>
      <c r="Q8" s="12"/>
      <c r="R8" s="75"/>
      <c r="S8" s="75"/>
      <c r="T8" s="81"/>
      <c r="U8" s="75"/>
      <c r="V8" s="75"/>
      <c r="W8" s="75"/>
      <c r="X8" s="75"/>
      <c r="Y8" s="75"/>
      <c r="Z8" s="75"/>
    </row>
    <row r="9" spans="1:26" s="66" customFormat="1" ht="15.95" customHeight="1">
      <c r="A9" s="53"/>
      <c r="B9" s="18"/>
      <c r="C9" s="18"/>
      <c r="D9" s="69" t="s">
        <v>37</v>
      </c>
      <c r="E9" s="77">
        <v>0.22056356854882175</v>
      </c>
      <c r="F9" s="79">
        <v>6.2605356808391091E-2</v>
      </c>
      <c r="G9" s="79">
        <v>8.7128442868830105E-2</v>
      </c>
      <c r="H9" s="79">
        <v>0.13404647353874502</v>
      </c>
      <c r="I9" s="79">
        <v>0.17798302546180728</v>
      </c>
      <c r="J9" s="79">
        <v>0.22874010802662981</v>
      </c>
      <c r="K9" s="79">
        <v>0.24800403780857116</v>
      </c>
      <c r="L9" s="79">
        <v>0.27006863622799165</v>
      </c>
      <c r="M9" s="79">
        <v>0.36863087952439239</v>
      </c>
      <c r="N9" s="79">
        <v>0.25995577178239715</v>
      </c>
      <c r="O9" s="80"/>
      <c r="P9" s="12"/>
      <c r="Q9" s="12"/>
      <c r="R9" s="75"/>
      <c r="S9" s="75"/>
      <c r="T9" s="75"/>
      <c r="U9" s="75"/>
      <c r="V9" s="75"/>
      <c r="W9" s="75"/>
      <c r="X9" s="75"/>
      <c r="Y9" s="75"/>
      <c r="Z9" s="75"/>
    </row>
    <row r="10" spans="1:26" s="66" customFormat="1" ht="15.95" customHeight="1">
      <c r="A10" s="75"/>
      <c r="B10" s="75"/>
      <c r="C10" s="75"/>
      <c r="D10" s="82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0"/>
      <c r="P10" s="74"/>
      <c r="Q10" s="75"/>
      <c r="R10" s="75"/>
      <c r="S10" s="75"/>
      <c r="T10" s="75"/>
      <c r="U10" s="75"/>
      <c r="V10" s="75"/>
      <c r="W10" s="75"/>
      <c r="X10" s="75"/>
      <c r="Y10" s="75"/>
      <c r="Z10" s="75"/>
    </row>
    <row r="11" spans="1:26" s="73" customFormat="1" ht="15.95" customHeight="1">
      <c r="A11" s="84"/>
      <c r="B11" s="85" t="s">
        <v>39</v>
      </c>
      <c r="C11" s="85"/>
      <c r="D11" s="86" t="s">
        <v>25</v>
      </c>
      <c r="E11" s="70">
        <f>SUM(F11:N11)</f>
        <v>77882</v>
      </c>
      <c r="F11" s="70">
        <v>2208</v>
      </c>
      <c r="G11" s="70">
        <v>2763</v>
      </c>
      <c r="H11" s="70">
        <v>3587</v>
      </c>
      <c r="I11" s="70">
        <v>4097</v>
      </c>
      <c r="J11" s="70">
        <v>5169</v>
      </c>
      <c r="K11" s="70">
        <v>8280</v>
      </c>
      <c r="L11" s="70">
        <v>13877</v>
      </c>
      <c r="M11" s="70">
        <v>15662</v>
      </c>
      <c r="N11" s="70">
        <v>22239</v>
      </c>
      <c r="O11" s="74"/>
      <c r="P11" s="74"/>
    </row>
    <row r="12" spans="1:26" s="73" customFormat="1" ht="15.95" customHeight="1">
      <c r="A12" s="84"/>
      <c r="D12" s="86" t="s">
        <v>36</v>
      </c>
      <c r="E12" s="70">
        <f>SUM(F12:N12)</f>
        <v>31847</v>
      </c>
      <c r="F12" s="71">
        <v>932</v>
      </c>
      <c r="G12" s="72">
        <v>1016</v>
      </c>
      <c r="H12" s="72">
        <v>1389</v>
      </c>
      <c r="I12" s="72">
        <v>1548</v>
      </c>
      <c r="J12" s="72">
        <v>1982</v>
      </c>
      <c r="K12" s="72">
        <v>3442</v>
      </c>
      <c r="L12" s="72">
        <v>5899</v>
      </c>
      <c r="M12" s="72">
        <v>6896</v>
      </c>
      <c r="N12" s="72">
        <v>8743</v>
      </c>
      <c r="O12" s="74"/>
      <c r="P12" s="74"/>
    </row>
    <row r="13" spans="1:26" s="73" customFormat="1" ht="15.95" customHeight="1">
      <c r="A13" s="84"/>
      <c r="D13" s="86" t="s">
        <v>37</v>
      </c>
      <c r="E13" s="70">
        <f>SUM(F13:N13)</f>
        <v>46035</v>
      </c>
      <c r="F13" s="72">
        <v>1276</v>
      </c>
      <c r="G13" s="72">
        <v>1747</v>
      </c>
      <c r="H13" s="72">
        <v>2198</v>
      </c>
      <c r="I13" s="72">
        <v>2549</v>
      </c>
      <c r="J13" s="72">
        <v>3187</v>
      </c>
      <c r="K13" s="72">
        <v>4838</v>
      </c>
      <c r="L13" s="72">
        <v>7978</v>
      </c>
      <c r="M13" s="72">
        <v>8766</v>
      </c>
      <c r="N13" s="72">
        <v>13496</v>
      </c>
      <c r="O13" s="74"/>
      <c r="P13" s="74"/>
    </row>
    <row r="14" spans="1:26" s="73" customFormat="1" ht="15.95" customHeight="1">
      <c r="D14" s="86"/>
      <c r="O14" s="14"/>
      <c r="P14" s="14"/>
      <c r="Q14" s="14"/>
      <c r="R14" s="14"/>
    </row>
    <row r="15" spans="1:26" s="73" customFormat="1" ht="15.95" customHeight="1">
      <c r="A15" s="84"/>
      <c r="B15" s="85" t="s">
        <v>40</v>
      </c>
      <c r="C15" s="85"/>
      <c r="D15" s="86" t="s">
        <v>25</v>
      </c>
      <c r="E15" s="87">
        <f>SUM(E16:E17)</f>
        <v>2183</v>
      </c>
      <c r="F15" s="87">
        <f>SUM(F16:F17)</f>
        <v>25</v>
      </c>
      <c r="G15" s="87">
        <f t="shared" ref="G15:N15" si="1">SUM(G16:G17)</f>
        <v>41</v>
      </c>
      <c r="H15" s="87">
        <f t="shared" si="1"/>
        <v>65</v>
      </c>
      <c r="I15" s="87">
        <f t="shared" si="1"/>
        <v>100</v>
      </c>
      <c r="J15" s="87">
        <f t="shared" si="1"/>
        <v>120</v>
      </c>
      <c r="K15" s="87">
        <f t="shared" si="1"/>
        <v>195</v>
      </c>
      <c r="L15" s="87">
        <f t="shared" si="1"/>
        <v>379</v>
      </c>
      <c r="M15" s="87">
        <f t="shared" si="1"/>
        <v>476</v>
      </c>
      <c r="N15" s="87">
        <f t="shared" si="1"/>
        <v>782</v>
      </c>
      <c r="O15" s="33"/>
      <c r="P15" s="88"/>
      <c r="Q15" s="88"/>
      <c r="R15" s="88"/>
    </row>
    <row r="16" spans="1:26" s="73" customFormat="1" ht="15.95" customHeight="1">
      <c r="A16" s="84"/>
      <c r="D16" s="86" t="s">
        <v>36</v>
      </c>
      <c r="E16" s="87">
        <f>SUM(F16:N16)</f>
        <v>1016</v>
      </c>
      <c r="F16" s="89">
        <v>8</v>
      </c>
      <c r="G16" s="89">
        <v>18</v>
      </c>
      <c r="H16" s="89">
        <v>35</v>
      </c>
      <c r="I16" s="89">
        <v>42</v>
      </c>
      <c r="J16" s="89">
        <v>52</v>
      </c>
      <c r="K16" s="89">
        <v>85</v>
      </c>
      <c r="L16" s="89">
        <v>186</v>
      </c>
      <c r="M16" s="89">
        <v>247</v>
      </c>
      <c r="N16" s="89">
        <v>343</v>
      </c>
      <c r="P16" s="88"/>
      <c r="Q16" s="88"/>
      <c r="R16" s="88"/>
    </row>
    <row r="17" spans="1:29" s="73" customFormat="1" ht="15.95" customHeight="1">
      <c r="A17" s="84"/>
      <c r="D17" s="86" t="s">
        <v>37</v>
      </c>
      <c r="E17" s="87">
        <f>SUM(F17:N17)</f>
        <v>1167</v>
      </c>
      <c r="F17" s="89">
        <v>17</v>
      </c>
      <c r="G17" s="89">
        <v>23</v>
      </c>
      <c r="H17" s="89">
        <v>30</v>
      </c>
      <c r="I17" s="89">
        <v>58</v>
      </c>
      <c r="J17" s="89">
        <v>68</v>
      </c>
      <c r="K17" s="89">
        <v>110</v>
      </c>
      <c r="L17" s="89">
        <v>193</v>
      </c>
      <c r="M17" s="89">
        <v>229</v>
      </c>
      <c r="N17" s="89">
        <v>439</v>
      </c>
      <c r="P17" s="88"/>
      <c r="Q17" s="88"/>
      <c r="R17" s="88"/>
    </row>
    <row r="18" spans="1:29" s="73" customFormat="1" ht="15.95" customHeight="1">
      <c r="D18" s="86"/>
      <c r="E18" s="14"/>
      <c r="F18" s="14"/>
      <c r="G18" s="14"/>
      <c r="H18" s="14"/>
      <c r="I18" s="14"/>
      <c r="J18" s="14"/>
      <c r="K18" s="14"/>
      <c r="L18" s="14"/>
      <c r="M18" s="14"/>
      <c r="N18" s="14"/>
      <c r="P18" s="90"/>
      <c r="Q18" s="14"/>
      <c r="R18" s="14"/>
    </row>
    <row r="19" spans="1:29" s="73" customFormat="1" ht="15.95" customHeight="1">
      <c r="A19" s="84"/>
      <c r="B19" s="85" t="s">
        <v>41</v>
      </c>
      <c r="C19" s="85"/>
      <c r="D19" s="86" t="s">
        <v>25</v>
      </c>
      <c r="E19" s="91">
        <f>E15/E11</f>
        <v>2.8029583215633907E-2</v>
      </c>
      <c r="F19" s="91">
        <f t="shared" ref="F19:N20" si="2">F15/F11</f>
        <v>1.1322463768115942E-2</v>
      </c>
      <c r="G19" s="91">
        <f t="shared" si="2"/>
        <v>1.4838943177705392E-2</v>
      </c>
      <c r="H19" s="91">
        <f t="shared" si="2"/>
        <v>1.8120992472818512E-2</v>
      </c>
      <c r="I19" s="91">
        <f t="shared" si="2"/>
        <v>2.4408103490358799E-2</v>
      </c>
      <c r="J19" s="91">
        <f t="shared" si="2"/>
        <v>2.3215322112594312E-2</v>
      </c>
      <c r="K19" s="91">
        <f t="shared" si="2"/>
        <v>2.355072463768116E-2</v>
      </c>
      <c r="L19" s="91">
        <f t="shared" si="2"/>
        <v>2.7311378540030264E-2</v>
      </c>
      <c r="M19" s="91">
        <f t="shared" si="2"/>
        <v>3.039203166900779E-2</v>
      </c>
      <c r="N19" s="91">
        <f t="shared" si="2"/>
        <v>3.5163451594046498E-2</v>
      </c>
      <c r="O19" s="33"/>
      <c r="P19" s="90"/>
      <c r="Q19" s="14"/>
      <c r="R19" s="14"/>
    </row>
    <row r="20" spans="1:29" s="73" customFormat="1" ht="15.95" customHeight="1">
      <c r="A20" s="84"/>
      <c r="D20" s="86" t="s">
        <v>36</v>
      </c>
      <c r="E20" s="91">
        <f t="shared" ref="E20:N21" si="3">E16/E12</f>
        <v>3.1902533990642759E-2</v>
      </c>
      <c r="F20" s="91">
        <f>F16/F12</f>
        <v>8.5836909871244635E-3</v>
      </c>
      <c r="G20" s="91">
        <f>G16/G12</f>
        <v>1.7716535433070866E-2</v>
      </c>
      <c r="H20" s="91">
        <f t="shared" si="2"/>
        <v>2.51979841612671E-2</v>
      </c>
      <c r="I20" s="91">
        <f t="shared" si="2"/>
        <v>2.7131782945736434E-2</v>
      </c>
      <c r="J20" s="91">
        <f t="shared" si="2"/>
        <v>2.6236125126135216E-2</v>
      </c>
      <c r="K20" s="91">
        <f t="shared" si="2"/>
        <v>2.4694944799535153E-2</v>
      </c>
      <c r="L20" s="91">
        <f t="shared" si="2"/>
        <v>3.1530767926767247E-2</v>
      </c>
      <c r="M20" s="91">
        <f t="shared" si="2"/>
        <v>3.581786542923434E-2</v>
      </c>
      <c r="N20" s="91">
        <f t="shared" si="2"/>
        <v>3.9231385108086471E-2</v>
      </c>
      <c r="O20" s="90"/>
      <c r="P20" s="90"/>
      <c r="Q20" s="14"/>
      <c r="R20" s="14"/>
    </row>
    <row r="21" spans="1:29" s="73" customFormat="1" ht="15.95" customHeight="1">
      <c r="A21" s="84"/>
      <c r="D21" s="86" t="s">
        <v>37</v>
      </c>
      <c r="E21" s="91">
        <f t="shared" si="3"/>
        <v>2.535027696318019E-2</v>
      </c>
      <c r="F21" s="91">
        <f t="shared" si="3"/>
        <v>1.3322884012539185E-2</v>
      </c>
      <c r="G21" s="91">
        <f t="shared" si="3"/>
        <v>1.316542644533486E-2</v>
      </c>
      <c r="H21" s="91">
        <f t="shared" si="3"/>
        <v>1.364877161055505E-2</v>
      </c>
      <c r="I21" s="91">
        <f t="shared" si="3"/>
        <v>2.2754021184778345E-2</v>
      </c>
      <c r="J21" s="91">
        <f t="shared" si="3"/>
        <v>2.1336680263570756E-2</v>
      </c>
      <c r="K21" s="91">
        <f t="shared" si="3"/>
        <v>2.2736668044646548E-2</v>
      </c>
      <c r="L21" s="91">
        <f t="shared" si="3"/>
        <v>2.4191526698420656E-2</v>
      </c>
      <c r="M21" s="91">
        <f t="shared" si="3"/>
        <v>2.6123659593885466E-2</v>
      </c>
      <c r="N21" s="91">
        <f t="shared" si="3"/>
        <v>3.2528156490812095E-2</v>
      </c>
      <c r="O21" s="90"/>
      <c r="P21" s="90"/>
      <c r="Q21" s="14"/>
      <c r="R21" s="14"/>
    </row>
    <row r="22" spans="1:29" s="73" customFormat="1" ht="15.95" customHeight="1">
      <c r="D22" s="86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32"/>
      <c r="P22" s="32"/>
    </row>
    <row r="23" spans="1:29" s="73" customFormat="1" ht="15.95" customHeight="1">
      <c r="A23" s="84"/>
      <c r="B23" s="85" t="s">
        <v>42</v>
      </c>
      <c r="C23" s="85"/>
      <c r="D23" s="86" t="s">
        <v>25</v>
      </c>
      <c r="E23" s="87">
        <f>SUM(E24:E25)</f>
        <v>1646</v>
      </c>
      <c r="F23" s="87">
        <f>SUM(F24:F25)</f>
        <v>19</v>
      </c>
      <c r="G23" s="87">
        <f t="shared" ref="G23:N23" si="4">SUM(G24:G25)</f>
        <v>39</v>
      </c>
      <c r="H23" s="87">
        <f t="shared" si="4"/>
        <v>55</v>
      </c>
      <c r="I23" s="87">
        <f t="shared" si="4"/>
        <v>78</v>
      </c>
      <c r="J23" s="87">
        <f t="shared" si="4"/>
        <v>94</v>
      </c>
      <c r="K23" s="87">
        <f t="shared" si="4"/>
        <v>170</v>
      </c>
      <c r="L23" s="87">
        <f t="shared" si="4"/>
        <v>297</v>
      </c>
      <c r="M23" s="87">
        <f t="shared" si="4"/>
        <v>364</v>
      </c>
      <c r="N23" s="87">
        <f t="shared" si="4"/>
        <v>530</v>
      </c>
      <c r="O23" s="33"/>
      <c r="P23" s="32"/>
    </row>
    <row r="24" spans="1:29" s="73" customFormat="1" ht="15.95" customHeight="1">
      <c r="A24" s="84"/>
      <c r="B24" s="92" t="s">
        <v>35</v>
      </c>
      <c r="C24" s="92"/>
      <c r="D24" s="86" t="s">
        <v>36</v>
      </c>
      <c r="E24" s="87">
        <f>SUM(F24:N24)</f>
        <v>755</v>
      </c>
      <c r="F24" s="87">
        <v>5</v>
      </c>
      <c r="G24" s="87">
        <v>16</v>
      </c>
      <c r="H24" s="87">
        <v>29</v>
      </c>
      <c r="I24" s="87">
        <v>31</v>
      </c>
      <c r="J24" s="87">
        <v>38</v>
      </c>
      <c r="K24" s="87">
        <v>75</v>
      </c>
      <c r="L24" s="87">
        <v>144</v>
      </c>
      <c r="M24" s="87">
        <v>180</v>
      </c>
      <c r="N24" s="87">
        <v>237</v>
      </c>
      <c r="P24" s="32"/>
    </row>
    <row r="25" spans="1:29" s="73" customFormat="1" ht="15.95" customHeight="1">
      <c r="A25" s="84"/>
      <c r="D25" s="86" t="s">
        <v>37</v>
      </c>
      <c r="E25" s="87">
        <f>SUM(F25:N25)</f>
        <v>891</v>
      </c>
      <c r="F25" s="87">
        <v>14</v>
      </c>
      <c r="G25" s="87">
        <v>23</v>
      </c>
      <c r="H25" s="87">
        <v>26</v>
      </c>
      <c r="I25" s="87">
        <v>47</v>
      </c>
      <c r="J25" s="87">
        <v>56</v>
      </c>
      <c r="K25" s="87">
        <v>95</v>
      </c>
      <c r="L25" s="87">
        <v>153</v>
      </c>
      <c r="M25" s="87">
        <v>184</v>
      </c>
      <c r="N25" s="87">
        <v>293</v>
      </c>
      <c r="P25" s="32"/>
      <c r="Q25" s="32"/>
      <c r="R25" s="32"/>
    </row>
    <row r="26" spans="1:29" s="73" customFormat="1" ht="15.95" customHeight="1">
      <c r="D26" s="86"/>
      <c r="E26" s="14"/>
      <c r="F26" s="14"/>
      <c r="G26" s="14"/>
      <c r="H26" s="14"/>
      <c r="I26" s="14"/>
      <c r="J26" s="14"/>
      <c r="K26" s="14"/>
      <c r="L26" s="14"/>
      <c r="M26" s="14"/>
      <c r="N26" s="14"/>
      <c r="P26" s="32"/>
      <c r="Q26" s="32"/>
      <c r="R26" s="32"/>
    </row>
    <row r="27" spans="1:29" s="73" customFormat="1" ht="15.95" customHeight="1">
      <c r="A27" s="93"/>
      <c r="B27" s="14" t="s">
        <v>42</v>
      </c>
      <c r="C27" s="14"/>
      <c r="D27" s="86" t="s">
        <v>25</v>
      </c>
      <c r="E27" s="91">
        <f t="shared" ref="E27:N29" si="5">E23/E15</f>
        <v>0.7540082455336693</v>
      </c>
      <c r="F27" s="91">
        <f t="shared" si="5"/>
        <v>0.76</v>
      </c>
      <c r="G27" s="91">
        <f t="shared" si="5"/>
        <v>0.95121951219512191</v>
      </c>
      <c r="H27" s="91">
        <f t="shared" si="5"/>
        <v>0.84615384615384615</v>
      </c>
      <c r="I27" s="91">
        <f t="shared" si="5"/>
        <v>0.78</v>
      </c>
      <c r="J27" s="91">
        <f t="shared" si="5"/>
        <v>0.78333333333333333</v>
      </c>
      <c r="K27" s="91">
        <f t="shared" si="5"/>
        <v>0.87179487179487181</v>
      </c>
      <c r="L27" s="91">
        <f t="shared" si="5"/>
        <v>0.78364116094986802</v>
      </c>
      <c r="M27" s="91">
        <f t="shared" si="5"/>
        <v>0.76470588235294112</v>
      </c>
      <c r="N27" s="91">
        <f t="shared" si="5"/>
        <v>0.67774936061381075</v>
      </c>
      <c r="O27" s="33"/>
      <c r="P27" s="32"/>
      <c r="Q27" s="32"/>
      <c r="R27" s="32"/>
    </row>
    <row r="28" spans="1:29" s="73" customFormat="1" ht="15.95" customHeight="1">
      <c r="A28" s="93"/>
      <c r="B28" s="14" t="s">
        <v>1</v>
      </c>
      <c r="C28" s="14"/>
      <c r="D28" s="86" t="s">
        <v>36</v>
      </c>
      <c r="E28" s="91">
        <f t="shared" si="5"/>
        <v>0.74311023622047245</v>
      </c>
      <c r="F28" s="91">
        <f>F24/F16</f>
        <v>0.625</v>
      </c>
      <c r="G28" s="91">
        <f t="shared" si="5"/>
        <v>0.88888888888888884</v>
      </c>
      <c r="H28" s="91">
        <f t="shared" si="5"/>
        <v>0.82857142857142863</v>
      </c>
      <c r="I28" s="91">
        <f t="shared" si="5"/>
        <v>0.73809523809523814</v>
      </c>
      <c r="J28" s="91">
        <f t="shared" si="5"/>
        <v>0.73076923076923073</v>
      </c>
      <c r="K28" s="91">
        <f t="shared" si="5"/>
        <v>0.88235294117647056</v>
      </c>
      <c r="L28" s="91">
        <f t="shared" si="5"/>
        <v>0.77419354838709675</v>
      </c>
      <c r="M28" s="91">
        <f t="shared" si="5"/>
        <v>0.72874493927125505</v>
      </c>
      <c r="N28" s="91">
        <f t="shared" si="5"/>
        <v>0.69096209912536444</v>
      </c>
      <c r="O28" s="46"/>
      <c r="P28" s="32"/>
      <c r="Q28" s="32"/>
      <c r="R28" s="32"/>
    </row>
    <row r="29" spans="1:29" s="73" customFormat="1" ht="15.95" customHeight="1">
      <c r="A29" s="93"/>
      <c r="B29" s="14"/>
      <c r="C29" s="14"/>
      <c r="D29" s="86" t="s">
        <v>37</v>
      </c>
      <c r="E29" s="91">
        <f t="shared" si="5"/>
        <v>0.76349614395886889</v>
      </c>
      <c r="F29" s="91">
        <f t="shared" si="5"/>
        <v>0.82352941176470584</v>
      </c>
      <c r="G29" s="91">
        <f t="shared" si="5"/>
        <v>1</v>
      </c>
      <c r="H29" s="91">
        <f t="shared" si="5"/>
        <v>0.8666666666666667</v>
      </c>
      <c r="I29" s="91">
        <f t="shared" si="5"/>
        <v>0.81034482758620685</v>
      </c>
      <c r="J29" s="91">
        <f t="shared" si="5"/>
        <v>0.82352941176470584</v>
      </c>
      <c r="K29" s="91">
        <f t="shared" si="5"/>
        <v>0.86363636363636365</v>
      </c>
      <c r="L29" s="91">
        <f t="shared" si="5"/>
        <v>0.79274611398963735</v>
      </c>
      <c r="M29" s="91">
        <f t="shared" si="5"/>
        <v>0.80349344978165937</v>
      </c>
      <c r="N29" s="91">
        <f t="shared" si="5"/>
        <v>0.66742596810933941</v>
      </c>
      <c r="O29" s="46"/>
      <c r="P29" s="32"/>
      <c r="Q29" s="32"/>
      <c r="R29" s="32"/>
    </row>
    <row r="30" spans="1:29" s="73" customFormat="1" ht="15.95" customHeight="1">
      <c r="A30" s="94"/>
      <c r="B30" s="14"/>
      <c r="C30" s="14"/>
      <c r="D30" s="86"/>
      <c r="E30" s="87"/>
      <c r="F30" s="87"/>
      <c r="G30" s="87"/>
      <c r="H30" s="87"/>
      <c r="I30" s="87"/>
      <c r="J30" s="87"/>
      <c r="K30" s="87"/>
      <c r="L30" s="87"/>
      <c r="M30" s="87"/>
      <c r="N30" s="87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spans="1:29" s="73" customFormat="1" ht="15.95" customHeight="1">
      <c r="A31" s="95"/>
      <c r="B31" s="96" t="s">
        <v>43</v>
      </c>
      <c r="C31" s="96"/>
      <c r="D31" s="97" t="s">
        <v>25</v>
      </c>
      <c r="E31" s="98">
        <v>1.7415215398716773E-2</v>
      </c>
      <c r="F31" s="98">
        <v>0</v>
      </c>
      <c r="G31" s="98">
        <v>0</v>
      </c>
      <c r="H31" s="98">
        <v>1.5384615384615385E-2</v>
      </c>
      <c r="I31" s="98">
        <v>0</v>
      </c>
      <c r="J31" s="98">
        <v>1.6666666666666666E-2</v>
      </c>
      <c r="K31" s="98">
        <v>2.564102564102564E-2</v>
      </c>
      <c r="L31" s="98">
        <v>2.1108179419525065E-2</v>
      </c>
      <c r="M31" s="98">
        <v>1.0526315789473684E-2</v>
      </c>
      <c r="N31" s="98">
        <v>2.1739130434782608E-2</v>
      </c>
      <c r="O31" s="33"/>
      <c r="P31" s="74"/>
      <c r="Q31" s="74"/>
      <c r="R31" s="75"/>
      <c r="S31" s="75"/>
      <c r="T31" s="75"/>
      <c r="U31" s="75"/>
      <c r="V31" s="75"/>
      <c r="W31" s="75"/>
      <c r="X31" s="75"/>
      <c r="Y31" s="75"/>
      <c r="Z31" s="75"/>
      <c r="AA31" s="14"/>
      <c r="AB31" s="14"/>
      <c r="AC31" s="14"/>
    </row>
    <row r="32" spans="1:29" s="73" customFormat="1" ht="15.95" customHeight="1">
      <c r="A32" s="95"/>
      <c r="B32" s="96"/>
      <c r="C32" s="96"/>
      <c r="D32" s="97" t="s">
        <v>36</v>
      </c>
      <c r="E32" s="98">
        <v>1.8719211822660099E-2</v>
      </c>
      <c r="F32" s="98">
        <v>0</v>
      </c>
      <c r="G32" s="98">
        <v>0</v>
      </c>
      <c r="H32" s="98">
        <v>2.8571428571428571E-2</v>
      </c>
      <c r="I32" s="98">
        <v>0</v>
      </c>
      <c r="J32" s="98">
        <v>0</v>
      </c>
      <c r="K32" s="98">
        <v>2.3529411764705882E-2</v>
      </c>
      <c r="L32" s="98">
        <v>2.1505376344086023E-2</v>
      </c>
      <c r="M32" s="98">
        <v>1.2195121951219513E-2</v>
      </c>
      <c r="N32" s="98">
        <v>2.6239067055393587E-2</v>
      </c>
      <c r="O32" s="33"/>
      <c r="P32" s="74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14"/>
      <c r="AB32" s="14"/>
      <c r="AC32" s="14"/>
    </row>
    <row r="33" spans="1:29" s="73" customFormat="1" ht="15.95" customHeight="1">
      <c r="A33" s="95"/>
      <c r="B33" s="96"/>
      <c r="C33" s="96"/>
      <c r="D33" s="97" t="s">
        <v>37</v>
      </c>
      <c r="E33" s="98">
        <v>1.6281062553556127E-2</v>
      </c>
      <c r="F33" s="98">
        <v>0</v>
      </c>
      <c r="G33" s="98">
        <v>0</v>
      </c>
      <c r="H33" s="98">
        <v>0</v>
      </c>
      <c r="I33" s="98">
        <v>0</v>
      </c>
      <c r="J33" s="98">
        <v>2.9411764705882353E-2</v>
      </c>
      <c r="K33" s="98">
        <v>2.7272727272727271E-2</v>
      </c>
      <c r="L33" s="98">
        <v>2.072538860103627E-2</v>
      </c>
      <c r="M33" s="98">
        <v>8.7336244541484712E-3</v>
      </c>
      <c r="N33" s="98">
        <v>1.8223234624145785E-2</v>
      </c>
      <c r="O33" s="33"/>
      <c r="P33" s="12"/>
      <c r="Q33" s="12"/>
      <c r="R33" s="100"/>
      <c r="S33" s="101"/>
      <c r="T33" s="101"/>
      <c r="U33" s="101"/>
      <c r="V33" s="101"/>
      <c r="W33" s="101"/>
      <c r="X33" s="75"/>
      <c r="Y33" s="75"/>
      <c r="Z33" s="75"/>
      <c r="AA33" s="14"/>
      <c r="AB33" s="14"/>
      <c r="AC33" s="14"/>
    </row>
    <row r="34" spans="1:29" s="73" customFormat="1" ht="15.95" customHeight="1">
      <c r="A34" s="102"/>
      <c r="B34" s="96"/>
      <c r="C34" s="96"/>
      <c r="D34" s="97"/>
      <c r="E34" s="98"/>
      <c r="P34" s="12"/>
      <c r="Q34" s="12"/>
      <c r="R34" s="100"/>
      <c r="S34" s="101"/>
      <c r="T34" s="101"/>
      <c r="U34" s="101"/>
      <c r="V34" s="101"/>
      <c r="W34" s="101"/>
      <c r="X34" s="75"/>
      <c r="Y34" s="75"/>
      <c r="Z34" s="75"/>
      <c r="AA34" s="14"/>
      <c r="AB34" s="14"/>
      <c r="AC34" s="14"/>
    </row>
    <row r="35" spans="1:29" s="73" customFormat="1" ht="15.95" customHeight="1">
      <c r="A35" s="95"/>
      <c r="B35" s="96" t="s">
        <v>44</v>
      </c>
      <c r="C35" s="96"/>
      <c r="D35" s="96" t="s">
        <v>25</v>
      </c>
      <c r="E35" s="103">
        <v>4.8791761896201948E-4</v>
      </c>
      <c r="F35" s="98">
        <v>0</v>
      </c>
      <c r="G35" s="98">
        <v>0</v>
      </c>
      <c r="H35" s="98">
        <v>2.7878449958182325E-4</v>
      </c>
      <c r="I35" s="98">
        <v>0</v>
      </c>
      <c r="J35" s="98">
        <v>3.8692203520990519E-4</v>
      </c>
      <c r="K35" s="98">
        <v>6.0386473429951688E-4</v>
      </c>
      <c r="L35" s="98">
        <v>5.764934784175254E-4</v>
      </c>
      <c r="M35" s="98">
        <v>3.1924403013663645E-4</v>
      </c>
      <c r="N35" s="98">
        <v>7.6442286074014122E-4</v>
      </c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spans="1:29" s="73" customFormat="1" ht="15.95" customHeight="1">
      <c r="A36" s="95"/>
      <c r="B36" s="96"/>
      <c r="C36" s="96"/>
      <c r="D36" s="96" t="s">
        <v>36</v>
      </c>
      <c r="E36" s="103">
        <v>5.9660250573052409E-4</v>
      </c>
      <c r="F36" s="98">
        <v>0</v>
      </c>
      <c r="G36" s="98">
        <v>0</v>
      </c>
      <c r="H36" s="98">
        <v>7.1994240460763136E-4</v>
      </c>
      <c r="I36" s="98">
        <v>0</v>
      </c>
      <c r="J36" s="98">
        <v>0</v>
      </c>
      <c r="K36" s="98">
        <v>5.8105752469494478E-4</v>
      </c>
      <c r="L36" s="98">
        <v>6.7808103068316659E-4</v>
      </c>
      <c r="M36" s="98">
        <v>4.3503480278422272E-4</v>
      </c>
      <c r="N36" s="98">
        <v>1.0293949445270502E-3</v>
      </c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spans="1:29" s="73" customFormat="1" ht="15.95" customHeight="1" thickBot="1">
      <c r="A37" s="104"/>
      <c r="B37" s="105"/>
      <c r="C37" s="105"/>
      <c r="D37" s="105" t="s">
        <v>37</v>
      </c>
      <c r="E37" s="106">
        <v>4.1272944498750949E-4</v>
      </c>
      <c r="F37" s="107">
        <v>0</v>
      </c>
      <c r="G37" s="107">
        <v>0</v>
      </c>
      <c r="H37" s="107">
        <v>0</v>
      </c>
      <c r="I37" s="107">
        <v>0</v>
      </c>
      <c r="J37" s="107">
        <v>6.275494195167869E-4</v>
      </c>
      <c r="K37" s="107">
        <v>6.2009094667217859E-4</v>
      </c>
      <c r="L37" s="107">
        <v>5.0137879167711202E-4</v>
      </c>
      <c r="M37" s="107">
        <v>2.2815423226100844E-4</v>
      </c>
      <c r="N37" s="98">
        <v>5.9276822762299936E-4</v>
      </c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</row>
    <row r="38" spans="1:29" s="18" customFormat="1" ht="12.6" customHeight="1">
      <c r="A38" s="68" t="s">
        <v>45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8"/>
      <c r="P38" s="108"/>
      <c r="Q38" s="108"/>
      <c r="R38" s="108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</row>
    <row r="39" spans="1:29" s="18" customFormat="1" ht="15" customHeight="1">
      <c r="A39" s="18" t="s">
        <v>46</v>
      </c>
      <c r="D39" s="12"/>
      <c r="E39" s="12"/>
      <c r="O39" s="8"/>
      <c r="P39" s="108"/>
      <c r="Q39" s="108"/>
      <c r="R39" s="108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</row>
    <row r="40" spans="1:29" ht="15" customHeight="1">
      <c r="A40" s="8"/>
    </row>
    <row r="41" spans="1:29" ht="15" customHeight="1"/>
    <row r="42" spans="1:29" ht="15" customHeight="1">
      <c r="E42" s="109"/>
      <c r="F42" s="109"/>
      <c r="G42" s="109"/>
      <c r="H42" s="109"/>
      <c r="I42" s="109"/>
      <c r="J42" s="109"/>
      <c r="K42" s="109"/>
      <c r="L42" s="109"/>
      <c r="M42" s="109"/>
      <c r="N42" s="109"/>
    </row>
    <row r="43" spans="1:29" ht="15" customHeight="1">
      <c r="E43" s="110"/>
      <c r="F43" s="110"/>
      <c r="G43" s="110"/>
      <c r="H43" s="110"/>
      <c r="I43" s="110"/>
      <c r="J43" s="110"/>
      <c r="K43" s="110"/>
      <c r="L43" s="110"/>
      <c r="M43" s="110"/>
      <c r="N43" s="110"/>
    </row>
    <row r="44" spans="1:29" ht="15" customHeight="1">
      <c r="E44" s="110"/>
      <c r="F44" s="110"/>
      <c r="G44" s="110"/>
      <c r="H44" s="110"/>
      <c r="I44" s="110"/>
      <c r="J44" s="110"/>
      <c r="K44" s="110"/>
      <c r="L44" s="110"/>
      <c r="M44" s="110"/>
      <c r="N44" s="110"/>
    </row>
    <row r="45" spans="1:29" ht="15" customHeight="1"/>
    <row r="46" spans="1:29" ht="15" customHeight="1"/>
    <row r="47" spans="1:29" ht="15" customHeight="1"/>
    <row r="48" spans="1:29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</sheetData>
  <mergeCells count="13">
    <mergeCell ref="A23:A25"/>
    <mergeCell ref="B23:C23"/>
    <mergeCell ref="A27:A29"/>
    <mergeCell ref="A31:A33"/>
    <mergeCell ref="A35:A37"/>
    <mergeCell ref="A38:N38"/>
    <mergeCell ref="B3:C3"/>
    <mergeCell ref="A11:A13"/>
    <mergeCell ref="B11:C11"/>
    <mergeCell ref="A15:A17"/>
    <mergeCell ref="B15:C15"/>
    <mergeCell ref="A19:A21"/>
    <mergeCell ref="B19:C19"/>
  </mergeCells>
  <phoneticPr fontId="2"/>
  <printOptions horizontalCentered="1"/>
  <pageMargins left="0.47244094488188981" right="0.47244094488188981" top="0.70866141732283472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A8B33-770F-4FE1-AAB8-CEEE7144ED2D}">
  <dimension ref="A1:N169"/>
  <sheetViews>
    <sheetView showGridLines="0" zoomScaleNormal="100" zoomScaleSheetLayoutView="100" workbookViewId="0"/>
  </sheetViews>
  <sheetFormatPr defaultColWidth="8.875" defaultRowHeight="12"/>
  <cols>
    <col min="1" max="2" width="2.625" style="2" customWidth="1"/>
    <col min="3" max="3" width="10.5" style="2" customWidth="1"/>
    <col min="4" max="14" width="7" style="2" customWidth="1"/>
    <col min="15" max="16384" width="8.875" style="2"/>
  </cols>
  <sheetData>
    <row r="1" spans="1:14" s="7" customFormat="1" ht="15" customHeight="1" thickBot="1">
      <c r="A1" s="111" t="s">
        <v>47</v>
      </c>
      <c r="N1" s="63"/>
    </row>
    <row r="2" spans="1:14" s="66" customFormat="1" ht="15.95" customHeight="1" thickBot="1">
      <c r="A2" s="20"/>
      <c r="B2" s="20"/>
      <c r="C2" s="20"/>
      <c r="D2" s="64"/>
      <c r="E2" s="20" t="s">
        <v>25</v>
      </c>
      <c r="F2" s="20" t="s">
        <v>26</v>
      </c>
      <c r="G2" s="20" t="s">
        <v>27</v>
      </c>
      <c r="H2" s="20" t="s">
        <v>28</v>
      </c>
      <c r="I2" s="20" t="s">
        <v>29</v>
      </c>
      <c r="J2" s="20" t="s">
        <v>30</v>
      </c>
      <c r="K2" s="20" t="s">
        <v>31</v>
      </c>
      <c r="L2" s="20" t="s">
        <v>32</v>
      </c>
      <c r="M2" s="20" t="s">
        <v>33</v>
      </c>
      <c r="N2" s="20" t="s">
        <v>34</v>
      </c>
    </row>
    <row r="3" spans="1:14" s="18" customFormat="1" ht="15.95" customHeight="1">
      <c r="A3" s="112"/>
      <c r="B3" s="18" t="s">
        <v>48</v>
      </c>
      <c r="D3" s="69" t="s">
        <v>25</v>
      </c>
      <c r="E3" s="113">
        <f>SUM(E4:E5)</f>
        <v>685</v>
      </c>
      <c r="F3" s="113">
        <f>SUM(F4:F5)</f>
        <v>8</v>
      </c>
      <c r="G3" s="113">
        <f t="shared" ref="G3:N3" si="0">SUM(G4:G5)</f>
        <v>31</v>
      </c>
      <c r="H3" s="113">
        <f t="shared" si="0"/>
        <v>35</v>
      </c>
      <c r="I3" s="113">
        <f t="shared" si="0"/>
        <v>42</v>
      </c>
      <c r="J3" s="113">
        <f t="shared" si="0"/>
        <v>44</v>
      </c>
      <c r="K3" s="113">
        <f t="shared" si="0"/>
        <v>89</v>
      </c>
      <c r="L3" s="113">
        <f t="shared" si="0"/>
        <v>123</v>
      </c>
      <c r="M3" s="113">
        <f t="shared" si="0"/>
        <v>134</v>
      </c>
      <c r="N3" s="113">
        <f t="shared" si="0"/>
        <v>179</v>
      </c>
    </row>
    <row r="4" spans="1:14" s="73" customFormat="1" ht="15.95" customHeight="1">
      <c r="A4" s="114"/>
      <c r="D4" s="86" t="s">
        <v>36</v>
      </c>
      <c r="E4" s="113">
        <f>SUM(F4:N4)</f>
        <v>305</v>
      </c>
      <c r="F4" s="113">
        <v>2</v>
      </c>
      <c r="G4" s="113">
        <v>14</v>
      </c>
      <c r="H4" s="113">
        <v>22</v>
      </c>
      <c r="I4" s="113">
        <v>15</v>
      </c>
      <c r="J4" s="113">
        <v>20</v>
      </c>
      <c r="K4" s="113">
        <v>41</v>
      </c>
      <c r="L4" s="113">
        <v>59</v>
      </c>
      <c r="M4" s="113">
        <v>57</v>
      </c>
      <c r="N4" s="113">
        <v>75</v>
      </c>
    </row>
    <row r="5" spans="1:14" s="73" customFormat="1" ht="15.95" customHeight="1">
      <c r="A5" s="114"/>
      <c r="D5" s="86" t="s">
        <v>37</v>
      </c>
      <c r="E5" s="113">
        <f>SUM(F5:N5)</f>
        <v>380</v>
      </c>
      <c r="F5" s="113">
        <v>6</v>
      </c>
      <c r="G5" s="113">
        <v>17</v>
      </c>
      <c r="H5" s="113">
        <v>13</v>
      </c>
      <c r="I5" s="113">
        <v>27</v>
      </c>
      <c r="J5" s="113">
        <v>24</v>
      </c>
      <c r="K5" s="113">
        <v>48</v>
      </c>
      <c r="L5" s="113">
        <v>64</v>
      </c>
      <c r="M5" s="113">
        <v>77</v>
      </c>
      <c r="N5" s="113">
        <v>104</v>
      </c>
    </row>
    <row r="6" spans="1:14" s="73" customFormat="1" ht="15.95" customHeight="1">
      <c r="D6" s="86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4" s="73" customFormat="1" ht="15.95" customHeight="1">
      <c r="A7" s="84"/>
      <c r="B7" s="73" t="s">
        <v>49</v>
      </c>
      <c r="D7" s="86" t="s">
        <v>25</v>
      </c>
      <c r="E7" s="113">
        <f>SUM(E8:E9)</f>
        <v>38</v>
      </c>
      <c r="F7" s="115">
        <f t="shared" ref="F7:N7" si="1">SUM(F8:F9)</f>
        <v>0</v>
      </c>
      <c r="G7" s="115">
        <f t="shared" si="1"/>
        <v>0</v>
      </c>
      <c r="H7" s="115">
        <f t="shared" si="1"/>
        <v>1</v>
      </c>
      <c r="I7" s="115">
        <f t="shared" si="1"/>
        <v>0</v>
      </c>
      <c r="J7" s="115">
        <f t="shared" si="1"/>
        <v>2</v>
      </c>
      <c r="K7" s="115">
        <f t="shared" si="1"/>
        <v>5</v>
      </c>
      <c r="L7" s="113">
        <f t="shared" si="1"/>
        <v>8</v>
      </c>
      <c r="M7" s="113">
        <f t="shared" si="1"/>
        <v>5</v>
      </c>
      <c r="N7" s="113">
        <f t="shared" si="1"/>
        <v>17</v>
      </c>
    </row>
    <row r="8" spans="1:14" s="73" customFormat="1" ht="15.95" customHeight="1">
      <c r="A8" s="84"/>
      <c r="D8" s="86" t="s">
        <v>36</v>
      </c>
      <c r="E8" s="113">
        <f>SUM(F8:N8)</f>
        <v>19</v>
      </c>
      <c r="F8" s="115">
        <v>0</v>
      </c>
      <c r="G8" s="115">
        <v>0</v>
      </c>
      <c r="H8" s="115">
        <v>1</v>
      </c>
      <c r="I8" s="115">
        <v>0</v>
      </c>
      <c r="J8" s="115">
        <v>0</v>
      </c>
      <c r="K8" s="115">
        <v>2</v>
      </c>
      <c r="L8" s="115">
        <v>4</v>
      </c>
      <c r="M8" s="115">
        <v>3</v>
      </c>
      <c r="N8" s="115">
        <v>9</v>
      </c>
    </row>
    <row r="9" spans="1:14" s="73" customFormat="1" ht="15.95" customHeight="1">
      <c r="A9" s="84"/>
      <c r="D9" s="86" t="s">
        <v>37</v>
      </c>
      <c r="E9" s="113">
        <f>SUM(F9:N9)</f>
        <v>19</v>
      </c>
      <c r="F9" s="115">
        <v>0</v>
      </c>
      <c r="G9" s="115">
        <v>0</v>
      </c>
      <c r="H9" s="115">
        <v>0</v>
      </c>
      <c r="I9" s="115">
        <v>0</v>
      </c>
      <c r="J9" s="115">
        <v>2</v>
      </c>
      <c r="K9" s="115">
        <v>3</v>
      </c>
      <c r="L9" s="115">
        <v>4</v>
      </c>
      <c r="M9" s="115">
        <v>2</v>
      </c>
      <c r="N9" s="115">
        <v>8</v>
      </c>
    </row>
    <row r="10" spans="1:14" s="73" customFormat="1" ht="15.95" customHeight="1">
      <c r="D10" s="86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pans="1:14" s="73" customFormat="1" ht="15.95" customHeight="1">
      <c r="A11" s="84"/>
      <c r="B11" s="73" t="s">
        <v>50</v>
      </c>
      <c r="D11" s="86" t="s">
        <v>25</v>
      </c>
      <c r="E11" s="113">
        <f>SUM(E12:E13)</f>
        <v>10</v>
      </c>
      <c r="F11" s="115">
        <v>0</v>
      </c>
      <c r="G11" s="115">
        <v>0</v>
      </c>
      <c r="H11" s="115">
        <v>0</v>
      </c>
      <c r="I11" s="115">
        <v>0</v>
      </c>
      <c r="J11" s="115">
        <v>0</v>
      </c>
      <c r="K11" s="115">
        <v>2</v>
      </c>
      <c r="L11" s="113">
        <v>3</v>
      </c>
      <c r="M11" s="113">
        <v>1</v>
      </c>
      <c r="N11" s="113">
        <v>4</v>
      </c>
    </row>
    <row r="12" spans="1:14" s="73" customFormat="1" ht="15.95" customHeight="1">
      <c r="A12" s="84"/>
      <c r="D12" s="86" t="s">
        <v>36</v>
      </c>
      <c r="E12" s="113">
        <f>SUM(F12:N12)</f>
        <v>3</v>
      </c>
      <c r="F12" s="115">
        <v>0</v>
      </c>
      <c r="G12" s="115">
        <v>0</v>
      </c>
      <c r="H12" s="115">
        <v>0</v>
      </c>
      <c r="I12" s="115">
        <v>0</v>
      </c>
      <c r="J12" s="115">
        <v>0</v>
      </c>
      <c r="K12" s="115">
        <v>1</v>
      </c>
      <c r="L12" s="115">
        <v>1</v>
      </c>
      <c r="M12" s="115">
        <v>0</v>
      </c>
      <c r="N12" s="115">
        <v>1</v>
      </c>
    </row>
    <row r="13" spans="1:14" s="73" customFormat="1" ht="15.95" customHeight="1">
      <c r="A13" s="84"/>
      <c r="D13" s="86" t="s">
        <v>37</v>
      </c>
      <c r="E13" s="113">
        <f>SUM(F13:N13)</f>
        <v>7</v>
      </c>
      <c r="F13" s="115">
        <v>0</v>
      </c>
      <c r="G13" s="115">
        <v>0</v>
      </c>
      <c r="H13" s="115">
        <v>0</v>
      </c>
      <c r="I13" s="115">
        <v>0</v>
      </c>
      <c r="J13" s="115">
        <v>0</v>
      </c>
      <c r="K13" s="115">
        <v>1</v>
      </c>
      <c r="L13" s="115">
        <v>2</v>
      </c>
      <c r="M13" s="115">
        <v>1</v>
      </c>
      <c r="N13" s="115">
        <v>3</v>
      </c>
    </row>
    <row r="14" spans="1:14" s="73" customFormat="1" ht="15.95" customHeight="1">
      <c r="D14" s="86"/>
      <c r="E14" s="33"/>
      <c r="F14" s="33"/>
      <c r="G14" s="33"/>
      <c r="H14" s="33"/>
      <c r="I14" s="33"/>
      <c r="J14" s="33"/>
      <c r="K14" s="33"/>
      <c r="L14" s="33"/>
      <c r="M14" s="33"/>
      <c r="N14" s="33"/>
    </row>
    <row r="15" spans="1:14" s="73" customFormat="1" ht="15.95" customHeight="1">
      <c r="A15" s="84"/>
      <c r="B15" s="73" t="s">
        <v>51</v>
      </c>
      <c r="D15" s="86" t="s">
        <v>25</v>
      </c>
      <c r="E15" s="113">
        <f>SUM(E16:E17)</f>
        <v>150</v>
      </c>
      <c r="F15" s="113">
        <f>SUM(F16:F17)</f>
        <v>2</v>
      </c>
      <c r="G15" s="113">
        <f t="shared" ref="G15:N15" si="2">SUM(G16:G17)</f>
        <v>3</v>
      </c>
      <c r="H15" s="113">
        <f t="shared" si="2"/>
        <v>3</v>
      </c>
      <c r="I15" s="113">
        <f t="shared" si="2"/>
        <v>4</v>
      </c>
      <c r="J15" s="113">
        <f t="shared" si="2"/>
        <v>10</v>
      </c>
      <c r="K15" s="113">
        <f t="shared" si="2"/>
        <v>14</v>
      </c>
      <c r="L15" s="113">
        <f t="shared" si="2"/>
        <v>30</v>
      </c>
      <c r="M15" s="113">
        <f t="shared" si="2"/>
        <v>34</v>
      </c>
      <c r="N15" s="113">
        <f t="shared" si="2"/>
        <v>50</v>
      </c>
    </row>
    <row r="16" spans="1:14" s="73" customFormat="1" ht="15.95" customHeight="1">
      <c r="A16" s="84"/>
      <c r="B16" s="73" t="s">
        <v>52</v>
      </c>
      <c r="D16" s="86" t="s">
        <v>36</v>
      </c>
      <c r="E16" s="113">
        <f>SUM(F16:N16)</f>
        <v>73</v>
      </c>
      <c r="F16" s="115">
        <v>0</v>
      </c>
      <c r="G16" s="115">
        <v>1</v>
      </c>
      <c r="H16" s="115">
        <v>0</v>
      </c>
      <c r="I16" s="115">
        <v>1</v>
      </c>
      <c r="J16" s="115">
        <v>2</v>
      </c>
      <c r="K16" s="115">
        <v>5</v>
      </c>
      <c r="L16" s="115">
        <v>15</v>
      </c>
      <c r="M16" s="115">
        <v>19</v>
      </c>
      <c r="N16" s="115">
        <v>30</v>
      </c>
    </row>
    <row r="17" spans="1:14" s="73" customFormat="1" ht="15.95" customHeight="1">
      <c r="A17" s="84"/>
      <c r="D17" s="86" t="s">
        <v>37</v>
      </c>
      <c r="E17" s="113">
        <f>SUM(F17:N17)</f>
        <v>77</v>
      </c>
      <c r="F17" s="115">
        <v>2</v>
      </c>
      <c r="G17" s="115">
        <v>2</v>
      </c>
      <c r="H17" s="115">
        <v>3</v>
      </c>
      <c r="I17" s="115">
        <v>3</v>
      </c>
      <c r="J17" s="115">
        <v>8</v>
      </c>
      <c r="K17" s="115">
        <v>9</v>
      </c>
      <c r="L17" s="115">
        <v>15</v>
      </c>
      <c r="M17" s="115">
        <v>15</v>
      </c>
      <c r="N17" s="115">
        <v>20</v>
      </c>
    </row>
    <row r="18" spans="1:14" s="73" customFormat="1" ht="15.95" customHeight="1">
      <c r="D18" s="86"/>
      <c r="E18" s="33"/>
      <c r="F18" s="33"/>
      <c r="G18" s="33"/>
      <c r="H18" s="33"/>
      <c r="I18" s="33"/>
      <c r="J18" s="33"/>
      <c r="K18" s="33"/>
      <c r="L18" s="33"/>
      <c r="M18" s="33"/>
      <c r="N18" s="33"/>
    </row>
    <row r="19" spans="1:14" s="73" customFormat="1" ht="15.95" customHeight="1">
      <c r="A19" s="93"/>
      <c r="B19" s="14" t="s">
        <v>53</v>
      </c>
      <c r="C19" s="14"/>
      <c r="D19" s="86" t="s">
        <v>25</v>
      </c>
      <c r="E19" s="113">
        <f>SUM(E20:E21)</f>
        <v>773</v>
      </c>
      <c r="F19" s="113">
        <f t="shared" ref="F19:N19" si="3">SUM(F20:F21)</f>
        <v>9</v>
      </c>
      <c r="G19" s="113">
        <f t="shared" si="3"/>
        <v>5</v>
      </c>
      <c r="H19" s="113">
        <f t="shared" si="3"/>
        <v>16</v>
      </c>
      <c r="I19" s="113">
        <f t="shared" si="3"/>
        <v>32</v>
      </c>
      <c r="J19" s="113">
        <f t="shared" si="3"/>
        <v>38</v>
      </c>
      <c r="K19" s="113">
        <f t="shared" si="3"/>
        <v>62</v>
      </c>
      <c r="L19" s="113">
        <f t="shared" si="3"/>
        <v>136</v>
      </c>
      <c r="M19" s="113">
        <f t="shared" si="3"/>
        <v>191</v>
      </c>
      <c r="N19" s="113">
        <f t="shared" si="3"/>
        <v>284</v>
      </c>
    </row>
    <row r="20" spans="1:14" s="73" customFormat="1" ht="15.95" customHeight="1">
      <c r="A20" s="93"/>
      <c r="B20" s="14"/>
      <c r="C20" s="14"/>
      <c r="D20" s="86" t="s">
        <v>36</v>
      </c>
      <c r="E20" s="113">
        <f>SUM(F20:N20)</f>
        <v>358</v>
      </c>
      <c r="F20" s="116">
        <v>3</v>
      </c>
      <c r="G20" s="116">
        <v>1</v>
      </c>
      <c r="H20" s="116">
        <v>6</v>
      </c>
      <c r="I20" s="116">
        <v>15</v>
      </c>
      <c r="J20" s="116">
        <v>16</v>
      </c>
      <c r="K20" s="116">
        <v>27</v>
      </c>
      <c r="L20" s="116">
        <v>66</v>
      </c>
      <c r="M20" s="116">
        <v>101</v>
      </c>
      <c r="N20" s="116">
        <v>123</v>
      </c>
    </row>
    <row r="21" spans="1:14" s="73" customFormat="1" ht="15.95" customHeight="1">
      <c r="A21" s="93"/>
      <c r="B21" s="14"/>
      <c r="C21" s="14"/>
      <c r="D21" s="86" t="s">
        <v>37</v>
      </c>
      <c r="E21" s="113">
        <f>SUM(F21:N21)</f>
        <v>415</v>
      </c>
      <c r="F21" s="116">
        <v>6</v>
      </c>
      <c r="G21" s="116">
        <v>4</v>
      </c>
      <c r="H21" s="116">
        <v>10</v>
      </c>
      <c r="I21" s="116">
        <v>17</v>
      </c>
      <c r="J21" s="116">
        <v>22</v>
      </c>
      <c r="K21" s="116">
        <v>35</v>
      </c>
      <c r="L21" s="116">
        <v>70</v>
      </c>
      <c r="M21" s="116">
        <v>90</v>
      </c>
      <c r="N21" s="116">
        <v>161</v>
      </c>
    </row>
    <row r="22" spans="1:14" s="73" customFormat="1" ht="15.95" customHeight="1">
      <c r="A22" s="94"/>
      <c r="B22" s="14"/>
      <c r="C22" s="14"/>
      <c r="D22" s="86"/>
      <c r="E22" s="116"/>
      <c r="F22" s="116"/>
      <c r="G22" s="116"/>
      <c r="H22" s="116"/>
      <c r="I22" s="116"/>
      <c r="J22" s="116"/>
      <c r="K22" s="116"/>
      <c r="L22" s="116"/>
      <c r="M22" s="116"/>
      <c r="N22" s="116"/>
    </row>
    <row r="23" spans="1:14" s="73" customFormat="1" ht="15.95" customHeight="1">
      <c r="A23" s="93"/>
      <c r="B23" s="14" t="s">
        <v>54</v>
      </c>
      <c r="C23" s="14"/>
      <c r="D23" s="86" t="s">
        <v>25</v>
      </c>
      <c r="E23" s="113">
        <f>SUM(E24:E25)</f>
        <v>360</v>
      </c>
      <c r="F23" s="113">
        <f t="shared" ref="F23:N23" si="4">SUM(F24:F25)</f>
        <v>5</v>
      </c>
      <c r="G23" s="113">
        <f t="shared" si="4"/>
        <v>1</v>
      </c>
      <c r="H23" s="113">
        <f t="shared" si="4"/>
        <v>6</v>
      </c>
      <c r="I23" s="113">
        <f t="shared" si="4"/>
        <v>14</v>
      </c>
      <c r="J23" s="113">
        <f t="shared" si="4"/>
        <v>16</v>
      </c>
      <c r="K23" s="113">
        <f t="shared" si="4"/>
        <v>19</v>
      </c>
      <c r="L23" s="113">
        <f t="shared" si="4"/>
        <v>55</v>
      </c>
      <c r="M23" s="113">
        <f t="shared" si="4"/>
        <v>67</v>
      </c>
      <c r="N23" s="113">
        <f t="shared" si="4"/>
        <v>177</v>
      </c>
    </row>
    <row r="24" spans="1:14" s="73" customFormat="1" ht="15.95" customHeight="1">
      <c r="A24" s="93"/>
      <c r="B24" s="14"/>
      <c r="C24" s="14"/>
      <c r="D24" s="86" t="s">
        <v>36</v>
      </c>
      <c r="E24" s="113">
        <f>SUM(F24:N24)</f>
        <v>170</v>
      </c>
      <c r="F24" s="116">
        <v>3</v>
      </c>
      <c r="G24" s="116">
        <v>1</v>
      </c>
      <c r="H24" s="116">
        <v>2</v>
      </c>
      <c r="I24" s="116">
        <v>8</v>
      </c>
      <c r="J24" s="116">
        <v>9</v>
      </c>
      <c r="K24" s="116">
        <v>7</v>
      </c>
      <c r="L24" s="116">
        <v>29</v>
      </c>
      <c r="M24" s="116">
        <v>44</v>
      </c>
      <c r="N24" s="116">
        <v>67</v>
      </c>
    </row>
    <row r="25" spans="1:14" s="73" customFormat="1" ht="15.95" customHeight="1">
      <c r="A25" s="93"/>
      <c r="B25" s="14"/>
      <c r="C25" s="14"/>
      <c r="D25" s="86" t="s">
        <v>37</v>
      </c>
      <c r="E25" s="113">
        <f>SUM(F25:N25)</f>
        <v>190</v>
      </c>
      <c r="F25" s="115">
        <v>2</v>
      </c>
      <c r="G25" s="115">
        <v>0</v>
      </c>
      <c r="H25" s="115">
        <v>4</v>
      </c>
      <c r="I25" s="115">
        <v>6</v>
      </c>
      <c r="J25" s="115">
        <v>7</v>
      </c>
      <c r="K25" s="115">
        <v>12</v>
      </c>
      <c r="L25" s="115">
        <v>26</v>
      </c>
      <c r="M25" s="115">
        <v>23</v>
      </c>
      <c r="N25" s="115">
        <v>110</v>
      </c>
    </row>
    <row r="26" spans="1:14" s="73" customFormat="1" ht="15.95" customHeight="1">
      <c r="A26" s="94"/>
      <c r="B26" s="14"/>
      <c r="C26" s="14"/>
      <c r="D26" s="86"/>
      <c r="E26" s="116"/>
      <c r="F26" s="116"/>
      <c r="G26" s="116"/>
      <c r="H26" s="116"/>
      <c r="I26" s="116"/>
      <c r="J26" s="116"/>
      <c r="K26" s="116"/>
      <c r="L26" s="116"/>
      <c r="M26" s="116"/>
      <c r="N26" s="116"/>
    </row>
    <row r="27" spans="1:14" s="73" customFormat="1" ht="15.95" customHeight="1">
      <c r="A27" s="93"/>
      <c r="B27" s="14" t="s">
        <v>55</v>
      </c>
      <c r="C27" s="14"/>
      <c r="D27" s="86" t="s">
        <v>25</v>
      </c>
      <c r="E27" s="113">
        <f>SUM(E28:E29)</f>
        <v>176</v>
      </c>
      <c r="F27" s="113">
        <f>SUM(F28:F29)</f>
        <v>1</v>
      </c>
      <c r="G27" s="113">
        <f t="shared" ref="G27:N27" si="5">SUM(G28:G29)</f>
        <v>1</v>
      </c>
      <c r="H27" s="113">
        <f t="shared" si="5"/>
        <v>4</v>
      </c>
      <c r="I27" s="113">
        <f t="shared" si="5"/>
        <v>8</v>
      </c>
      <c r="J27" s="113">
        <f t="shared" si="5"/>
        <v>10</v>
      </c>
      <c r="K27" s="113">
        <f t="shared" si="5"/>
        <v>6</v>
      </c>
      <c r="L27" s="113">
        <f t="shared" si="5"/>
        <v>27</v>
      </c>
      <c r="M27" s="113">
        <f t="shared" si="5"/>
        <v>44</v>
      </c>
      <c r="N27" s="113">
        <f t="shared" si="5"/>
        <v>75</v>
      </c>
    </row>
    <row r="28" spans="1:14" s="73" customFormat="1" ht="15.95" customHeight="1">
      <c r="A28" s="93"/>
      <c r="B28" s="14"/>
      <c r="C28" s="14"/>
      <c r="D28" s="86" t="s">
        <v>36</v>
      </c>
      <c r="E28" s="113">
        <f>SUM(F28:N28)</f>
        <v>90</v>
      </c>
      <c r="F28" s="115">
        <v>0</v>
      </c>
      <c r="G28" s="115">
        <v>1</v>
      </c>
      <c r="H28" s="115">
        <v>4</v>
      </c>
      <c r="I28" s="117">
        <v>3</v>
      </c>
      <c r="J28" s="116">
        <v>5</v>
      </c>
      <c r="K28" s="116">
        <v>3</v>
      </c>
      <c r="L28" s="116">
        <v>13</v>
      </c>
      <c r="M28" s="116">
        <v>22</v>
      </c>
      <c r="N28" s="116">
        <v>39</v>
      </c>
    </row>
    <row r="29" spans="1:14" s="73" customFormat="1" ht="15.95" customHeight="1" thickBot="1">
      <c r="A29" s="118"/>
      <c r="B29" s="119"/>
      <c r="C29" s="119"/>
      <c r="D29" s="120" t="s">
        <v>37</v>
      </c>
      <c r="E29" s="113">
        <f>SUM(F29:N29)</f>
        <v>86</v>
      </c>
      <c r="F29" s="115">
        <v>1</v>
      </c>
      <c r="G29" s="115">
        <v>0</v>
      </c>
      <c r="H29" s="115">
        <v>0</v>
      </c>
      <c r="I29" s="121">
        <v>5</v>
      </c>
      <c r="J29" s="121">
        <v>5</v>
      </c>
      <c r="K29" s="121">
        <v>3</v>
      </c>
      <c r="L29" s="121">
        <v>14</v>
      </c>
      <c r="M29" s="121">
        <v>22</v>
      </c>
      <c r="N29" s="121">
        <v>36</v>
      </c>
    </row>
    <row r="30" spans="1:14" s="122" customFormat="1" ht="12.6" customHeight="1">
      <c r="A30" s="68" t="s">
        <v>45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</row>
    <row r="31" spans="1:14" s="122" customFormat="1" ht="15" customHeight="1">
      <c r="A31" s="122" t="s">
        <v>46</v>
      </c>
      <c r="C31" s="123"/>
      <c r="D31" s="123"/>
    </row>
    <row r="32" spans="1:14" ht="15" customHeight="1">
      <c r="D32" s="124"/>
      <c r="E32" s="108"/>
    </row>
    <row r="33" spans="4:5" ht="15" customHeight="1">
      <c r="D33" s="124"/>
      <c r="E33" s="124"/>
    </row>
    <row r="34" spans="4:5" ht="15" customHeight="1"/>
    <row r="35" spans="4:5" ht="15" customHeight="1"/>
    <row r="36" spans="4:5" ht="15" customHeight="1">
      <c r="D36" s="124"/>
    </row>
    <row r="37" spans="4:5" ht="15" customHeight="1">
      <c r="D37" s="124"/>
    </row>
    <row r="38" spans="4:5" ht="15" customHeight="1">
      <c r="D38" s="124"/>
    </row>
    <row r="39" spans="4:5" ht="15" customHeight="1">
      <c r="D39" s="124"/>
    </row>
    <row r="40" spans="4:5" ht="15" customHeight="1">
      <c r="D40" s="124"/>
      <c r="E40" s="124"/>
    </row>
    <row r="41" spans="4:5" ht="15" customHeight="1">
      <c r="D41" s="124"/>
      <c r="E41" s="124"/>
    </row>
    <row r="42" spans="4:5" ht="15" customHeight="1">
      <c r="D42" s="124"/>
      <c r="E42" s="124"/>
    </row>
    <row r="43" spans="4:5" ht="15" customHeight="1">
      <c r="D43" s="124"/>
      <c r="E43" s="124"/>
    </row>
    <row r="44" spans="4:5" ht="15" customHeight="1">
      <c r="D44" s="124"/>
      <c r="E44" s="124"/>
    </row>
    <row r="45" spans="4:5" ht="15" customHeight="1">
      <c r="D45" s="124"/>
      <c r="E45" s="124"/>
    </row>
    <row r="46" spans="4:5" ht="15" customHeight="1">
      <c r="D46" s="124"/>
      <c r="E46" s="124"/>
    </row>
    <row r="47" spans="4:5" ht="15" customHeight="1">
      <c r="D47" s="124"/>
      <c r="E47" s="124"/>
    </row>
    <row r="48" spans="4:5" ht="15" customHeight="1">
      <c r="D48" s="124"/>
      <c r="E48" s="124"/>
    </row>
    <row r="49" spans="4:5" ht="15" customHeight="1">
      <c r="D49" s="124"/>
      <c r="E49" s="124"/>
    </row>
    <row r="50" spans="4:5" ht="15" customHeight="1">
      <c r="D50" s="124"/>
      <c r="E50" s="124"/>
    </row>
    <row r="51" spans="4:5" ht="15" customHeight="1">
      <c r="D51" s="124"/>
      <c r="E51" s="124"/>
    </row>
    <row r="52" spans="4:5" ht="15" customHeight="1">
      <c r="D52" s="124"/>
      <c r="E52" s="124"/>
    </row>
    <row r="53" spans="4:5" ht="15" customHeight="1">
      <c r="D53" s="124"/>
      <c r="E53" s="124"/>
    </row>
    <row r="54" spans="4:5" ht="15" customHeight="1">
      <c r="D54" s="124"/>
      <c r="E54" s="124"/>
    </row>
    <row r="55" spans="4:5" ht="15" customHeight="1">
      <c r="D55" s="124"/>
      <c r="E55" s="124"/>
    </row>
    <row r="56" spans="4:5" ht="15" customHeight="1">
      <c r="E56" s="124"/>
    </row>
    <row r="57" spans="4:5" ht="15" customHeight="1">
      <c r="E57" s="124"/>
    </row>
    <row r="58" spans="4:5" ht="15" customHeight="1"/>
    <row r="59" spans="4:5" ht="15" customHeight="1"/>
    <row r="60" spans="4:5" ht="15" customHeight="1"/>
    <row r="61" spans="4:5" ht="15" customHeight="1"/>
    <row r="62" spans="4:5" ht="15" customHeight="1"/>
    <row r="63" spans="4:5" ht="15" customHeight="1"/>
    <row r="64" spans="4:5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</sheetData>
  <mergeCells count="8">
    <mergeCell ref="A27:A29"/>
    <mergeCell ref="A30:N30"/>
    <mergeCell ref="A3:A5"/>
    <mergeCell ref="A7:A9"/>
    <mergeCell ref="A11:A13"/>
    <mergeCell ref="A15:A17"/>
    <mergeCell ref="A19:A21"/>
    <mergeCell ref="A23:A25"/>
  </mergeCells>
  <phoneticPr fontId="2"/>
  <printOptions horizontalCentered="1"/>
  <pageMargins left="0.47000000000000003" right="0.47000000000000003" top="0.70866141732283472" bottom="0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00A83-0BB8-4936-BDA4-990B51E779BD}">
  <dimension ref="A1:AA119"/>
  <sheetViews>
    <sheetView showGridLines="0" zoomScaleSheetLayoutView="100" workbookViewId="0"/>
  </sheetViews>
  <sheetFormatPr defaultColWidth="8.875" defaultRowHeight="12"/>
  <cols>
    <col min="1" max="2" width="2.625" style="2" customWidth="1"/>
    <col min="3" max="3" width="10.5" style="2" customWidth="1"/>
    <col min="4" max="14" width="7" style="2" customWidth="1"/>
    <col min="15" max="16" width="7.625" style="2" customWidth="1"/>
    <col min="17" max="16384" width="8.875" style="2"/>
  </cols>
  <sheetData>
    <row r="1" spans="1:27" s="7" customFormat="1" ht="15" customHeight="1" thickBot="1">
      <c r="A1" s="111" t="s">
        <v>56</v>
      </c>
      <c r="N1" s="63"/>
    </row>
    <row r="2" spans="1:27" s="66" customFormat="1" ht="15.95" customHeight="1" thickBot="1">
      <c r="A2" s="20"/>
      <c r="B2" s="20"/>
      <c r="C2" s="20"/>
      <c r="D2" s="64"/>
      <c r="E2" s="20" t="s">
        <v>25</v>
      </c>
      <c r="F2" s="20" t="s">
        <v>26</v>
      </c>
      <c r="G2" s="20" t="s">
        <v>27</v>
      </c>
      <c r="H2" s="20" t="s">
        <v>28</v>
      </c>
      <c r="I2" s="20" t="s">
        <v>29</v>
      </c>
      <c r="J2" s="20" t="s">
        <v>30</v>
      </c>
      <c r="K2" s="20" t="s">
        <v>31</v>
      </c>
      <c r="L2" s="20" t="s">
        <v>32</v>
      </c>
      <c r="M2" s="20" t="s">
        <v>33</v>
      </c>
      <c r="N2" s="20" t="s">
        <v>34</v>
      </c>
    </row>
    <row r="3" spans="1:27" s="66" customFormat="1" ht="15.95" customHeight="1">
      <c r="A3" s="112"/>
      <c r="B3" s="68" t="s">
        <v>35</v>
      </c>
      <c r="C3" s="68"/>
      <c r="D3" s="69" t="s">
        <v>25</v>
      </c>
      <c r="E3" s="70">
        <v>71714</v>
      </c>
      <c r="F3" s="70">
        <v>2172</v>
      </c>
      <c r="G3" s="70">
        <v>2832</v>
      </c>
      <c r="H3" s="70">
        <v>3824</v>
      </c>
      <c r="I3" s="70">
        <v>4231</v>
      </c>
      <c r="J3" s="70">
        <v>5382</v>
      </c>
      <c r="K3" s="70">
        <v>8326</v>
      </c>
      <c r="L3" s="70">
        <v>12061</v>
      </c>
      <c r="M3" s="70">
        <v>15533</v>
      </c>
      <c r="N3" s="70">
        <v>17353</v>
      </c>
    </row>
    <row r="4" spans="1:27" s="66" customFormat="1" ht="15.95" customHeight="1">
      <c r="A4" s="125"/>
      <c r="B4" s="18"/>
      <c r="C4" s="18"/>
      <c r="D4" s="69" t="s">
        <v>36</v>
      </c>
      <c r="E4" s="70">
        <v>28960</v>
      </c>
      <c r="F4" s="70">
        <v>922</v>
      </c>
      <c r="G4" s="70">
        <v>992</v>
      </c>
      <c r="H4" s="70">
        <v>1297</v>
      </c>
      <c r="I4" s="70">
        <v>1547</v>
      </c>
      <c r="J4" s="70">
        <v>1974</v>
      </c>
      <c r="K4" s="70">
        <v>3381</v>
      </c>
      <c r="L4" s="70">
        <v>4926</v>
      </c>
      <c r="M4" s="70">
        <v>6673</v>
      </c>
      <c r="N4" s="70">
        <v>7248</v>
      </c>
      <c r="P4" s="65"/>
      <c r="Q4" s="65"/>
    </row>
    <row r="5" spans="1:27" s="66" customFormat="1" ht="15.95" customHeight="1">
      <c r="A5" s="125"/>
      <c r="B5" s="18"/>
      <c r="C5" s="18"/>
      <c r="D5" s="69" t="s">
        <v>37</v>
      </c>
      <c r="E5" s="70">
        <v>42754</v>
      </c>
      <c r="F5" s="70">
        <v>1250</v>
      </c>
      <c r="G5" s="70">
        <v>1840</v>
      </c>
      <c r="H5" s="70">
        <v>2527</v>
      </c>
      <c r="I5" s="70">
        <v>2684</v>
      </c>
      <c r="J5" s="70">
        <v>3408</v>
      </c>
      <c r="K5" s="70">
        <v>4945</v>
      </c>
      <c r="L5" s="70">
        <v>7135</v>
      </c>
      <c r="M5" s="70">
        <v>8860</v>
      </c>
      <c r="N5" s="70">
        <v>10105</v>
      </c>
      <c r="P5" s="65"/>
      <c r="Q5" s="65"/>
    </row>
    <row r="6" spans="1:27" s="66" customFormat="1" ht="15.95" customHeight="1">
      <c r="A6" s="126"/>
      <c r="B6" s="18"/>
      <c r="C6" s="18"/>
      <c r="D6" s="69"/>
      <c r="E6" s="70"/>
      <c r="F6" s="70"/>
      <c r="G6" s="70"/>
      <c r="H6" s="70"/>
      <c r="I6" s="70"/>
      <c r="J6" s="70"/>
      <c r="K6" s="70"/>
      <c r="L6" s="70"/>
      <c r="M6" s="70"/>
      <c r="N6" s="70"/>
      <c r="P6" s="65"/>
      <c r="Q6" s="65"/>
      <c r="R6" s="75"/>
      <c r="S6" s="75"/>
      <c r="T6" s="75"/>
      <c r="U6" s="75"/>
      <c r="V6" s="75"/>
      <c r="W6" s="75"/>
      <c r="X6" s="75"/>
      <c r="Y6" s="75"/>
      <c r="Z6" s="75"/>
      <c r="AA6" s="75"/>
    </row>
    <row r="7" spans="1:27" s="66" customFormat="1" ht="15.95" customHeight="1">
      <c r="A7" s="126"/>
      <c r="B7" s="18" t="s">
        <v>38</v>
      </c>
      <c r="C7" s="18"/>
      <c r="D7" s="69" t="s">
        <v>25</v>
      </c>
      <c r="E7" s="79">
        <v>0.18414031988455604</v>
      </c>
      <c r="F7" s="79">
        <v>5.8413791248688916E-2</v>
      </c>
      <c r="G7" s="79">
        <v>7.3861561733868861E-2</v>
      </c>
      <c r="H7" s="79">
        <v>0.11410156949334606</v>
      </c>
      <c r="I7" s="79">
        <v>0.15787902533676629</v>
      </c>
      <c r="J7" s="79">
        <v>0.20686474228389129</v>
      </c>
      <c r="K7" s="79">
        <v>0.22048036437783014</v>
      </c>
      <c r="L7" s="79">
        <v>0.22800914985726978</v>
      </c>
      <c r="M7" s="79">
        <v>0.31343072763226926</v>
      </c>
      <c r="N7" s="79">
        <v>0.19859235523002974</v>
      </c>
      <c r="P7" s="6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</row>
    <row r="8" spans="1:27" s="66" customFormat="1" ht="15.95" customHeight="1">
      <c r="A8" s="126"/>
      <c r="B8" s="18"/>
      <c r="C8" s="18"/>
      <c r="D8" s="69" t="s">
        <v>36</v>
      </c>
      <c r="E8" s="79">
        <v>0.18382866356053779</v>
      </c>
      <c r="F8" s="79">
        <v>5.8254880899728315E-2</v>
      </c>
      <c r="G8" s="79">
        <v>6.0709914320685433E-2</v>
      </c>
      <c r="H8" s="79">
        <v>9.2801946193474524E-2</v>
      </c>
      <c r="I8" s="79">
        <v>0.14357308584686776</v>
      </c>
      <c r="J8" s="79">
        <v>0.19554234769687964</v>
      </c>
      <c r="K8" s="79">
        <v>0.21172271275596469</v>
      </c>
      <c r="L8" s="79">
        <v>0.21664174509631454</v>
      </c>
      <c r="M8" s="79">
        <v>0.31832275914706865</v>
      </c>
      <c r="N8" s="79">
        <v>0.23490520175012153</v>
      </c>
      <c r="P8" s="65"/>
      <c r="Q8" s="12"/>
      <c r="R8" s="127"/>
      <c r="S8" s="127"/>
      <c r="T8" s="127"/>
      <c r="U8" s="127"/>
      <c r="V8" s="127"/>
      <c r="W8" s="127"/>
      <c r="X8" s="127"/>
      <c r="Y8" s="127"/>
      <c r="Z8" s="127"/>
      <c r="AA8" s="127"/>
    </row>
    <row r="9" spans="1:27" s="66" customFormat="1" ht="15.95" customHeight="1">
      <c r="A9" s="126"/>
      <c r="B9" s="18"/>
      <c r="C9" s="18"/>
      <c r="D9" s="69" t="s">
        <v>37</v>
      </c>
      <c r="E9" s="79">
        <v>0.1843520255265938</v>
      </c>
      <c r="F9" s="79">
        <v>5.853156021726915E-2</v>
      </c>
      <c r="G9" s="79">
        <v>8.3628761021725298E-2</v>
      </c>
      <c r="H9" s="79">
        <v>0.12933770089057223</v>
      </c>
      <c r="I9" s="79">
        <v>0.16749875187219171</v>
      </c>
      <c r="J9" s="79">
        <v>0.21404346187664866</v>
      </c>
      <c r="K9" s="79">
        <v>0.22689731118656511</v>
      </c>
      <c r="L9" s="79">
        <v>0.23657946218375941</v>
      </c>
      <c r="M9" s="79">
        <v>0.30984437838783002</v>
      </c>
      <c r="N9" s="79">
        <v>0.17877045555064131</v>
      </c>
      <c r="P9" s="65"/>
      <c r="Q9" s="12"/>
      <c r="R9" s="127"/>
      <c r="S9" s="127"/>
      <c r="T9" s="127"/>
      <c r="U9" s="127"/>
      <c r="V9" s="127"/>
      <c r="W9" s="127"/>
      <c r="X9" s="127"/>
      <c r="Y9" s="127"/>
      <c r="Z9" s="127"/>
      <c r="AA9" s="127"/>
    </row>
    <row r="10" spans="1:27" s="66" customFormat="1" ht="15.95" customHeight="1">
      <c r="A10" s="18"/>
      <c r="B10" s="75"/>
      <c r="C10" s="75"/>
      <c r="D10" s="82"/>
      <c r="E10" s="73"/>
      <c r="F10" s="73"/>
      <c r="G10" s="73"/>
      <c r="H10" s="73"/>
      <c r="I10" s="73"/>
      <c r="J10" s="73"/>
      <c r="K10" s="73"/>
      <c r="L10" s="73"/>
      <c r="M10" s="73"/>
      <c r="N10" s="73"/>
      <c r="P10" s="65"/>
      <c r="Q10" s="12"/>
      <c r="R10" s="127"/>
      <c r="S10" s="127"/>
      <c r="T10" s="127"/>
      <c r="U10" s="127"/>
      <c r="V10" s="127"/>
      <c r="W10" s="127"/>
      <c r="X10" s="127"/>
      <c r="Y10" s="127"/>
      <c r="Z10" s="127"/>
      <c r="AA10" s="127"/>
    </row>
    <row r="11" spans="1:27" s="66" customFormat="1" ht="15.95" customHeight="1">
      <c r="A11" s="114"/>
      <c r="B11" s="128" t="s">
        <v>39</v>
      </c>
      <c r="C11" s="128"/>
      <c r="D11" s="69" t="s">
        <v>25</v>
      </c>
      <c r="E11" s="70">
        <v>65934</v>
      </c>
      <c r="F11" s="70">
        <v>2109</v>
      </c>
      <c r="G11" s="70">
        <v>2690</v>
      </c>
      <c r="H11" s="70">
        <v>3566</v>
      </c>
      <c r="I11" s="70">
        <v>3883</v>
      </c>
      <c r="J11" s="70">
        <v>4904</v>
      </c>
      <c r="K11" s="70">
        <v>7592</v>
      </c>
      <c r="L11" s="70">
        <v>11988</v>
      </c>
      <c r="M11" s="70">
        <v>13158</v>
      </c>
      <c r="N11" s="70">
        <v>16044</v>
      </c>
      <c r="O11" s="18"/>
      <c r="P11" s="74"/>
      <c r="Q11" s="65"/>
      <c r="R11" s="75"/>
      <c r="S11" s="75"/>
      <c r="T11" s="75"/>
      <c r="U11" s="75"/>
      <c r="V11" s="75"/>
      <c r="W11" s="75"/>
      <c r="X11" s="75"/>
      <c r="Y11" s="75"/>
      <c r="Z11" s="75"/>
      <c r="AA11" s="75"/>
    </row>
    <row r="12" spans="1:27" s="66" customFormat="1" ht="15.95" customHeight="1">
      <c r="A12" s="114"/>
      <c r="B12" s="18"/>
      <c r="C12" s="18"/>
      <c r="D12" s="69" t="s">
        <v>36</v>
      </c>
      <c r="E12" s="70">
        <v>26730</v>
      </c>
      <c r="F12" s="70">
        <v>851</v>
      </c>
      <c r="G12" s="70">
        <v>944</v>
      </c>
      <c r="H12" s="70">
        <v>1290</v>
      </c>
      <c r="I12" s="70">
        <v>1383</v>
      </c>
      <c r="J12" s="70">
        <v>1836</v>
      </c>
      <c r="K12" s="70">
        <v>3071</v>
      </c>
      <c r="L12" s="70">
        <v>4900</v>
      </c>
      <c r="M12" s="70">
        <v>5721</v>
      </c>
      <c r="N12" s="70">
        <v>6734</v>
      </c>
      <c r="O12" s="18"/>
      <c r="P12" s="74"/>
      <c r="Q12" s="65"/>
    </row>
    <row r="13" spans="1:27" s="66" customFormat="1" ht="15.95" customHeight="1">
      <c r="A13" s="114"/>
      <c r="B13" s="18"/>
      <c r="C13" s="18"/>
      <c r="D13" s="69" t="s">
        <v>37</v>
      </c>
      <c r="E13" s="70">
        <v>39204</v>
      </c>
      <c r="F13" s="70">
        <v>1258</v>
      </c>
      <c r="G13" s="70">
        <v>1746</v>
      </c>
      <c r="H13" s="70">
        <v>2276</v>
      </c>
      <c r="I13" s="70">
        <v>2500</v>
      </c>
      <c r="J13" s="70">
        <v>3068</v>
      </c>
      <c r="K13" s="70">
        <v>4521</v>
      </c>
      <c r="L13" s="70">
        <v>7088</v>
      </c>
      <c r="M13" s="70">
        <v>7437</v>
      </c>
      <c r="N13" s="70">
        <v>9310</v>
      </c>
      <c r="O13" s="18"/>
      <c r="P13" s="74"/>
      <c r="Q13" s="65"/>
    </row>
    <row r="14" spans="1:27" s="18" customFormat="1" ht="15.95" customHeight="1">
      <c r="D14" s="69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14"/>
      <c r="P14" s="129"/>
      <c r="Q14" s="14"/>
    </row>
    <row r="15" spans="1:27" s="18" customFormat="1" ht="15.95" customHeight="1">
      <c r="A15" s="114"/>
      <c r="B15" s="128" t="s">
        <v>40</v>
      </c>
      <c r="C15" s="128"/>
      <c r="D15" s="69" t="s">
        <v>25</v>
      </c>
      <c r="E15" s="110">
        <f>SUM(E16:E17)</f>
        <v>4791</v>
      </c>
      <c r="F15" s="110">
        <f>SUM(F16:F17)</f>
        <v>105</v>
      </c>
      <c r="G15" s="110">
        <f t="shared" ref="G15:N15" si="0">SUM(G16:G17)</f>
        <v>147</v>
      </c>
      <c r="H15" s="110">
        <f t="shared" si="0"/>
        <v>180</v>
      </c>
      <c r="I15" s="110">
        <f t="shared" si="0"/>
        <v>200</v>
      </c>
      <c r="J15" s="110">
        <f t="shared" si="0"/>
        <v>265</v>
      </c>
      <c r="K15" s="110">
        <f t="shared" si="0"/>
        <v>445</v>
      </c>
      <c r="L15" s="110">
        <f t="shared" si="0"/>
        <v>789</v>
      </c>
      <c r="M15" s="110">
        <f t="shared" si="0"/>
        <v>991</v>
      </c>
      <c r="N15" s="110">
        <f t="shared" si="0"/>
        <v>1669</v>
      </c>
      <c r="O15" s="14"/>
      <c r="P15" s="88"/>
      <c r="Q15" s="88"/>
    </row>
    <row r="16" spans="1:27" s="18" customFormat="1" ht="15.95" customHeight="1">
      <c r="A16" s="114"/>
      <c r="D16" s="69" t="s">
        <v>36</v>
      </c>
      <c r="E16" s="110">
        <f>SUM(F16:N16)</f>
        <v>2377</v>
      </c>
      <c r="F16" s="89">
        <v>43</v>
      </c>
      <c r="G16" s="89">
        <v>60</v>
      </c>
      <c r="H16" s="89">
        <v>60</v>
      </c>
      <c r="I16" s="89">
        <v>111</v>
      </c>
      <c r="J16" s="89">
        <v>131</v>
      </c>
      <c r="K16" s="89">
        <v>223</v>
      </c>
      <c r="L16" s="89">
        <v>405</v>
      </c>
      <c r="M16" s="89">
        <v>518</v>
      </c>
      <c r="N16" s="89">
        <v>826</v>
      </c>
      <c r="O16" s="14"/>
      <c r="P16" s="88"/>
      <c r="Q16" s="88"/>
    </row>
    <row r="17" spans="1:27" s="18" customFormat="1" ht="15.95" customHeight="1">
      <c r="A17" s="114"/>
      <c r="D17" s="69" t="s">
        <v>37</v>
      </c>
      <c r="E17" s="110">
        <f>SUM(F17:N17)</f>
        <v>2414</v>
      </c>
      <c r="F17" s="89">
        <v>62</v>
      </c>
      <c r="G17" s="89">
        <v>87</v>
      </c>
      <c r="H17" s="89">
        <v>120</v>
      </c>
      <c r="I17" s="89">
        <v>89</v>
      </c>
      <c r="J17" s="89">
        <v>134</v>
      </c>
      <c r="K17" s="89">
        <v>222</v>
      </c>
      <c r="L17" s="89">
        <v>384</v>
      </c>
      <c r="M17" s="89">
        <v>473</v>
      </c>
      <c r="N17" s="89">
        <v>843</v>
      </c>
      <c r="O17" s="14"/>
      <c r="P17" s="88"/>
      <c r="Q17" s="88"/>
    </row>
    <row r="18" spans="1:27" s="18" customFormat="1" ht="15.95" customHeight="1">
      <c r="D18" s="69"/>
      <c r="E18" s="73"/>
      <c r="F18" s="73"/>
      <c r="G18" s="73"/>
      <c r="H18" s="73"/>
      <c r="I18" s="73"/>
      <c r="J18" s="73"/>
      <c r="K18" s="73"/>
      <c r="L18" s="73"/>
      <c r="M18" s="73"/>
      <c r="N18" s="73"/>
      <c r="P18" s="90"/>
      <c r="Q18" s="14"/>
    </row>
    <row r="19" spans="1:27" s="18" customFormat="1" ht="15.95" customHeight="1">
      <c r="A19" s="114"/>
      <c r="B19" s="128" t="s">
        <v>41</v>
      </c>
      <c r="C19" s="128"/>
      <c r="D19" s="69" t="s">
        <v>25</v>
      </c>
      <c r="E19" s="130">
        <f>E15/E11</f>
        <v>7.2663572663572665E-2</v>
      </c>
      <c r="F19" s="130">
        <f t="shared" ref="F19:N21" si="1">F15/F11</f>
        <v>4.9786628733997154E-2</v>
      </c>
      <c r="G19" s="130">
        <f t="shared" si="1"/>
        <v>5.4646840148698882E-2</v>
      </c>
      <c r="H19" s="130">
        <f t="shared" si="1"/>
        <v>5.0476724621424565E-2</v>
      </c>
      <c r="I19" s="130">
        <f t="shared" si="1"/>
        <v>5.1506567087303633E-2</v>
      </c>
      <c r="J19" s="130">
        <f t="shared" si="1"/>
        <v>5.403752039151713E-2</v>
      </c>
      <c r="K19" s="130">
        <f t="shared" si="1"/>
        <v>5.8614330874604846E-2</v>
      </c>
      <c r="L19" s="130">
        <f t="shared" si="1"/>
        <v>6.5815815815815817E-2</v>
      </c>
      <c r="M19" s="130">
        <f t="shared" si="1"/>
        <v>7.5315397476820187E-2</v>
      </c>
      <c r="N19" s="130">
        <f t="shared" si="1"/>
        <v>0.10402642732485665</v>
      </c>
      <c r="P19" s="90"/>
      <c r="Q19" s="14"/>
    </row>
    <row r="20" spans="1:27" s="18" customFormat="1" ht="15.95" customHeight="1">
      <c r="A20" s="114"/>
      <c r="D20" s="69" t="s">
        <v>36</v>
      </c>
      <c r="E20" s="130">
        <f t="shared" ref="E20" si="2">E16/E12</f>
        <v>8.8926300037411143E-2</v>
      </c>
      <c r="F20" s="130">
        <f t="shared" si="1"/>
        <v>5.0528789659224443E-2</v>
      </c>
      <c r="G20" s="130">
        <f t="shared" si="1"/>
        <v>6.3559322033898302E-2</v>
      </c>
      <c r="H20" s="130">
        <f t="shared" si="1"/>
        <v>4.6511627906976744E-2</v>
      </c>
      <c r="I20" s="130">
        <f t="shared" si="1"/>
        <v>8.0260303687635579E-2</v>
      </c>
      <c r="J20" s="130">
        <f t="shared" si="1"/>
        <v>7.1350762527233116E-2</v>
      </c>
      <c r="K20" s="130">
        <f t="shared" si="1"/>
        <v>7.2614783458156959E-2</v>
      </c>
      <c r="L20" s="130">
        <f t="shared" si="1"/>
        <v>8.2653061224489802E-2</v>
      </c>
      <c r="M20" s="130">
        <f t="shared" si="1"/>
        <v>9.0543611256773293E-2</v>
      </c>
      <c r="N20" s="130">
        <f t="shared" si="1"/>
        <v>0.12266112266112267</v>
      </c>
      <c r="P20" s="8"/>
    </row>
    <row r="21" spans="1:27" s="18" customFormat="1" ht="15.95" customHeight="1">
      <c r="A21" s="114"/>
      <c r="D21" s="69" t="s">
        <v>37</v>
      </c>
      <c r="E21" s="130">
        <f>E17/E13</f>
        <v>6.1575349454137333E-2</v>
      </c>
      <c r="F21" s="130">
        <f t="shared" si="1"/>
        <v>4.9284578696343402E-2</v>
      </c>
      <c r="G21" s="130">
        <f t="shared" si="1"/>
        <v>4.9828178694158079E-2</v>
      </c>
      <c r="H21" s="130">
        <f t="shared" si="1"/>
        <v>5.272407732864675E-2</v>
      </c>
      <c r="I21" s="130">
        <f t="shared" si="1"/>
        <v>3.56E-2</v>
      </c>
      <c r="J21" s="130">
        <f t="shared" si="1"/>
        <v>4.3676662320730114E-2</v>
      </c>
      <c r="K21" s="130">
        <f t="shared" si="1"/>
        <v>4.9104180491041802E-2</v>
      </c>
      <c r="L21" s="130">
        <f t="shared" si="1"/>
        <v>5.4176072234762979E-2</v>
      </c>
      <c r="M21" s="130">
        <f t="shared" si="1"/>
        <v>6.3600914347182999E-2</v>
      </c>
      <c r="N21" s="130">
        <f t="shared" si="1"/>
        <v>9.0547798066595062E-2</v>
      </c>
      <c r="P21" s="8"/>
    </row>
    <row r="22" spans="1:27" s="18" customFormat="1" ht="15.95" customHeight="1">
      <c r="D22" s="69"/>
      <c r="E22" s="73"/>
      <c r="F22" s="73"/>
      <c r="G22" s="73"/>
      <c r="H22" s="73"/>
      <c r="I22" s="73"/>
      <c r="J22" s="73"/>
      <c r="K22" s="73"/>
      <c r="L22" s="73"/>
      <c r="M22" s="73"/>
      <c r="N22" s="73"/>
      <c r="P22" s="8"/>
    </row>
    <row r="23" spans="1:27" s="18" customFormat="1" ht="15.95" customHeight="1">
      <c r="A23" s="114"/>
      <c r="B23" s="128" t="s">
        <v>42</v>
      </c>
      <c r="C23" s="128"/>
      <c r="D23" s="69" t="s">
        <v>25</v>
      </c>
      <c r="E23" s="110">
        <f>SUM(E24:E25)</f>
        <v>2859</v>
      </c>
      <c r="F23" s="110">
        <f>SUM(F24:F25)</f>
        <v>59</v>
      </c>
      <c r="G23" s="110">
        <f t="shared" ref="G23:N23" si="3">SUM(G24:G25)</f>
        <v>82</v>
      </c>
      <c r="H23" s="110">
        <f t="shared" si="3"/>
        <v>125</v>
      </c>
      <c r="I23" s="110">
        <f t="shared" si="3"/>
        <v>132</v>
      </c>
      <c r="J23" s="110">
        <f t="shared" si="3"/>
        <v>170</v>
      </c>
      <c r="K23" s="110">
        <f t="shared" si="3"/>
        <v>301</v>
      </c>
      <c r="L23" s="110">
        <f t="shared" si="3"/>
        <v>531</v>
      </c>
      <c r="M23" s="110">
        <f t="shared" si="3"/>
        <v>657</v>
      </c>
      <c r="N23" s="110">
        <f t="shared" si="3"/>
        <v>802</v>
      </c>
      <c r="P23" s="8"/>
    </row>
    <row r="24" spans="1:27" s="18" customFormat="1" ht="15.95" customHeight="1">
      <c r="A24" s="114"/>
      <c r="B24" s="131" t="s">
        <v>35</v>
      </c>
      <c r="C24" s="131"/>
      <c r="D24" s="69" t="s">
        <v>36</v>
      </c>
      <c r="E24" s="110">
        <f>SUM(F24:N24)</f>
        <v>1403</v>
      </c>
      <c r="F24" s="110">
        <v>22</v>
      </c>
      <c r="G24" s="110">
        <v>34</v>
      </c>
      <c r="H24" s="110">
        <v>38</v>
      </c>
      <c r="I24" s="110">
        <v>72</v>
      </c>
      <c r="J24" s="110">
        <v>75</v>
      </c>
      <c r="K24" s="110">
        <v>151</v>
      </c>
      <c r="L24" s="110">
        <v>263</v>
      </c>
      <c r="M24" s="110">
        <v>335</v>
      </c>
      <c r="N24" s="110">
        <v>413</v>
      </c>
      <c r="P24" s="8"/>
    </row>
    <row r="25" spans="1:27" s="18" customFormat="1" ht="15.95" customHeight="1">
      <c r="A25" s="114"/>
      <c r="D25" s="69" t="s">
        <v>37</v>
      </c>
      <c r="E25" s="110">
        <f>SUM(F25:N25)</f>
        <v>1456</v>
      </c>
      <c r="F25" s="110">
        <v>37</v>
      </c>
      <c r="G25" s="110">
        <v>48</v>
      </c>
      <c r="H25" s="110">
        <v>87</v>
      </c>
      <c r="I25" s="110">
        <v>60</v>
      </c>
      <c r="J25" s="110">
        <v>95</v>
      </c>
      <c r="K25" s="110">
        <v>150</v>
      </c>
      <c r="L25" s="110">
        <v>268</v>
      </c>
      <c r="M25" s="110">
        <v>322</v>
      </c>
      <c r="N25" s="110">
        <v>389</v>
      </c>
      <c r="P25" s="8"/>
    </row>
    <row r="26" spans="1:27" s="18" customFormat="1" ht="15.95" customHeight="1">
      <c r="D26" s="69"/>
      <c r="E26" s="73"/>
      <c r="F26" s="73"/>
      <c r="G26" s="73"/>
      <c r="H26" s="73"/>
      <c r="I26" s="73"/>
      <c r="J26" s="73"/>
      <c r="K26" s="73"/>
      <c r="L26" s="73"/>
      <c r="M26" s="73"/>
      <c r="N26" s="73"/>
      <c r="P26" s="8"/>
      <c r="Q26" s="8"/>
    </row>
    <row r="27" spans="1:27" s="18" customFormat="1" ht="15.95" customHeight="1">
      <c r="A27" s="125"/>
      <c r="B27" s="12" t="s">
        <v>42</v>
      </c>
      <c r="C27" s="12"/>
      <c r="D27" s="69" t="s">
        <v>25</v>
      </c>
      <c r="E27" s="91">
        <f t="shared" ref="E27:N29" si="4">E23/E15</f>
        <v>0.59674389480275514</v>
      </c>
      <c r="F27" s="91">
        <f t="shared" si="4"/>
        <v>0.56190476190476191</v>
      </c>
      <c r="G27" s="91">
        <f t="shared" si="4"/>
        <v>0.55782312925170063</v>
      </c>
      <c r="H27" s="91">
        <f t="shared" si="4"/>
        <v>0.69444444444444442</v>
      </c>
      <c r="I27" s="91">
        <f t="shared" si="4"/>
        <v>0.66</v>
      </c>
      <c r="J27" s="91">
        <f t="shared" si="4"/>
        <v>0.64150943396226412</v>
      </c>
      <c r="K27" s="91">
        <f t="shared" si="4"/>
        <v>0.67640449438202244</v>
      </c>
      <c r="L27" s="91">
        <f t="shared" si="4"/>
        <v>0.6730038022813688</v>
      </c>
      <c r="M27" s="91">
        <f t="shared" si="4"/>
        <v>0.66296670030272453</v>
      </c>
      <c r="N27" s="91">
        <f t="shared" si="4"/>
        <v>0.48052726183343319</v>
      </c>
      <c r="P27" s="8"/>
      <c r="Q27" s="8"/>
    </row>
    <row r="28" spans="1:27" s="18" customFormat="1" ht="15.95" customHeight="1">
      <c r="A28" s="125"/>
      <c r="B28" s="12" t="s">
        <v>1</v>
      </c>
      <c r="C28" s="12"/>
      <c r="D28" s="69" t="s">
        <v>36</v>
      </c>
      <c r="E28" s="91">
        <f t="shared" si="4"/>
        <v>0.59023979806478755</v>
      </c>
      <c r="F28" s="91">
        <f t="shared" si="4"/>
        <v>0.51162790697674421</v>
      </c>
      <c r="G28" s="91">
        <f t="shared" si="4"/>
        <v>0.56666666666666665</v>
      </c>
      <c r="H28" s="91">
        <f t="shared" si="4"/>
        <v>0.6333333333333333</v>
      </c>
      <c r="I28" s="91">
        <f t="shared" si="4"/>
        <v>0.64864864864864868</v>
      </c>
      <c r="J28" s="91">
        <f t="shared" si="4"/>
        <v>0.5725190839694656</v>
      </c>
      <c r="K28" s="91">
        <f t="shared" si="4"/>
        <v>0.67713004484304928</v>
      </c>
      <c r="L28" s="91">
        <f t="shared" si="4"/>
        <v>0.64938271604938269</v>
      </c>
      <c r="M28" s="91">
        <f t="shared" si="4"/>
        <v>0.64671814671814676</v>
      </c>
      <c r="N28" s="91">
        <f t="shared" si="4"/>
        <v>0.5</v>
      </c>
      <c r="P28" s="8"/>
      <c r="Q28" s="8"/>
    </row>
    <row r="29" spans="1:27" s="18" customFormat="1" ht="15.95" customHeight="1">
      <c r="A29" s="125"/>
      <c r="B29" s="12"/>
      <c r="C29" s="12"/>
      <c r="D29" s="69" t="s">
        <v>37</v>
      </c>
      <c r="E29" s="91">
        <f t="shared" si="4"/>
        <v>0.60314830157415078</v>
      </c>
      <c r="F29" s="91">
        <f t="shared" si="4"/>
        <v>0.59677419354838712</v>
      </c>
      <c r="G29" s="91">
        <f t="shared" si="4"/>
        <v>0.55172413793103448</v>
      </c>
      <c r="H29" s="91">
        <f t="shared" si="4"/>
        <v>0.72499999999999998</v>
      </c>
      <c r="I29" s="91">
        <f t="shared" si="4"/>
        <v>0.6741573033707865</v>
      </c>
      <c r="J29" s="91">
        <f t="shared" si="4"/>
        <v>0.70895522388059706</v>
      </c>
      <c r="K29" s="91">
        <f t="shared" si="4"/>
        <v>0.67567567567567566</v>
      </c>
      <c r="L29" s="91">
        <f t="shared" si="4"/>
        <v>0.69791666666666663</v>
      </c>
      <c r="M29" s="91">
        <f t="shared" si="4"/>
        <v>0.68076109936575058</v>
      </c>
      <c r="N29" s="91">
        <f t="shared" si="4"/>
        <v>0.46144721233689207</v>
      </c>
      <c r="P29" s="8"/>
      <c r="Q29" s="108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1:27" s="18" customFormat="1" ht="15.95" customHeight="1">
      <c r="A30" s="126"/>
      <c r="B30" s="12"/>
      <c r="C30" s="12"/>
      <c r="D30" s="69"/>
      <c r="E30" s="91"/>
      <c r="F30" s="91"/>
      <c r="G30" s="91"/>
      <c r="H30" s="91"/>
      <c r="I30" s="91"/>
      <c r="J30" s="91"/>
      <c r="K30" s="91"/>
      <c r="L30" s="91"/>
      <c r="M30" s="91"/>
      <c r="N30" s="91"/>
      <c r="P30" s="8"/>
      <c r="Q30" s="108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1:27" s="18" customFormat="1" ht="15.95" customHeight="1">
      <c r="A31" s="125"/>
      <c r="B31" s="12" t="s">
        <v>57</v>
      </c>
      <c r="C31" s="12"/>
      <c r="D31" s="69" t="s">
        <v>25</v>
      </c>
      <c r="E31" s="98">
        <v>3.8199999999999998E-2</v>
      </c>
      <c r="F31" s="98">
        <v>0</v>
      </c>
      <c r="G31" s="98">
        <v>1.3605442176870748E-2</v>
      </c>
      <c r="H31" s="98">
        <v>2.7777777777777776E-2</v>
      </c>
      <c r="I31" s="98">
        <v>0.03</v>
      </c>
      <c r="J31" s="98">
        <v>3.7735849056603772E-2</v>
      </c>
      <c r="K31" s="98">
        <v>6.0674157303370786E-2</v>
      </c>
      <c r="L31" s="98">
        <v>4.4359949302915085E-2</v>
      </c>
      <c r="M31" s="98">
        <v>4.843592330978809E-2</v>
      </c>
      <c r="N31" s="98">
        <v>2.9958058717795086E-2</v>
      </c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</row>
    <row r="32" spans="1:27" s="18" customFormat="1" ht="15.95" customHeight="1">
      <c r="A32" s="125"/>
      <c r="B32" s="12" t="s">
        <v>58</v>
      </c>
      <c r="C32" s="12"/>
      <c r="D32" s="69" t="s">
        <v>36</v>
      </c>
      <c r="E32" s="98">
        <v>4.8000000000000001E-2</v>
      </c>
      <c r="F32" s="98">
        <v>0</v>
      </c>
      <c r="G32" s="98">
        <v>0</v>
      </c>
      <c r="H32" s="98">
        <v>3.3333333333333333E-2</v>
      </c>
      <c r="I32" s="98">
        <v>4.5045045045045043E-2</v>
      </c>
      <c r="J32" s="98">
        <v>5.3435114503816793E-2</v>
      </c>
      <c r="K32" s="98">
        <v>8.9686098654708515E-2</v>
      </c>
      <c r="L32" s="98">
        <v>4.6913580246913583E-2</v>
      </c>
      <c r="M32" s="98">
        <v>6.5637065637065631E-2</v>
      </c>
      <c r="N32" s="98">
        <v>3.2687651331719129E-2</v>
      </c>
      <c r="Q32" s="12"/>
      <c r="R32" s="127"/>
      <c r="S32" s="127"/>
      <c r="T32" s="127"/>
      <c r="U32" s="127"/>
      <c r="V32" s="127"/>
      <c r="W32" s="127"/>
      <c r="X32" s="127"/>
      <c r="Y32" s="127"/>
      <c r="Z32" s="127"/>
      <c r="AA32" s="127"/>
    </row>
    <row r="33" spans="1:27" s="18" customFormat="1" ht="15.95" customHeight="1">
      <c r="A33" s="125"/>
      <c r="B33" s="12"/>
      <c r="C33" s="12"/>
      <c r="D33" s="69" t="s">
        <v>37</v>
      </c>
      <c r="E33" s="98">
        <v>2.86E-2</v>
      </c>
      <c r="F33" s="98">
        <v>0</v>
      </c>
      <c r="G33" s="98">
        <v>2.2988505747126436E-2</v>
      </c>
      <c r="H33" s="98">
        <v>2.5000000000000001E-2</v>
      </c>
      <c r="I33" s="98">
        <v>1.1235955056179775E-2</v>
      </c>
      <c r="J33" s="98">
        <v>2.2388059701492536E-2</v>
      </c>
      <c r="K33" s="98">
        <v>3.1531531531531529E-2</v>
      </c>
      <c r="L33" s="98">
        <v>4.1666666666666664E-2</v>
      </c>
      <c r="M33" s="98">
        <v>2.9598308668076109E-2</v>
      </c>
      <c r="N33" s="98">
        <v>2.7283511269276393E-2</v>
      </c>
      <c r="O33" s="12"/>
      <c r="Q33" s="12"/>
      <c r="R33" s="127"/>
      <c r="S33" s="127"/>
      <c r="T33" s="127"/>
      <c r="U33" s="127"/>
      <c r="V33" s="127"/>
      <c r="W33" s="127"/>
      <c r="X33" s="127"/>
      <c r="Y33" s="127"/>
      <c r="Z33" s="127"/>
      <c r="AA33" s="127"/>
    </row>
    <row r="34" spans="1:27" s="18" customFormat="1" ht="15.95" customHeight="1">
      <c r="A34" s="126"/>
      <c r="B34" s="12"/>
      <c r="C34" s="12"/>
      <c r="D34" s="69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12"/>
      <c r="Q34" s="12"/>
      <c r="R34" s="127"/>
      <c r="S34" s="127"/>
      <c r="T34" s="127"/>
      <c r="U34" s="127"/>
      <c r="V34" s="127"/>
      <c r="W34" s="127"/>
      <c r="X34" s="127"/>
      <c r="Y34" s="127"/>
      <c r="Z34" s="127"/>
      <c r="AA34" s="127"/>
    </row>
    <row r="35" spans="1:27" s="18" customFormat="1" ht="15.95" customHeight="1">
      <c r="A35" s="125"/>
      <c r="B35" s="12" t="s">
        <v>44</v>
      </c>
      <c r="C35" s="12"/>
      <c r="D35" s="69" t="s">
        <v>25</v>
      </c>
      <c r="E35" s="98">
        <v>2.8E-3</v>
      </c>
      <c r="F35" s="98">
        <v>0</v>
      </c>
      <c r="G35" s="98">
        <v>7.4349442379182155E-4</v>
      </c>
      <c r="H35" s="98">
        <v>1.4021312394840158E-3</v>
      </c>
      <c r="I35" s="98">
        <v>1.545197012619109E-3</v>
      </c>
      <c r="J35" s="98">
        <v>2.0391517128874386E-3</v>
      </c>
      <c r="K35" s="98">
        <v>3.5563751317175974E-3</v>
      </c>
      <c r="L35" s="98">
        <v>2.9195862529195864E-3</v>
      </c>
      <c r="M35" s="98">
        <v>3.6479708162334701E-3</v>
      </c>
      <c r="N35" s="98">
        <v>3.1164298180004985E-3</v>
      </c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</row>
    <row r="36" spans="1:27" s="18" customFormat="1" ht="15.95" customHeight="1">
      <c r="A36" s="125"/>
      <c r="B36" s="12"/>
      <c r="C36" s="12"/>
      <c r="D36" s="69" t="s">
        <v>36</v>
      </c>
      <c r="E36" s="98">
        <v>4.3E-3</v>
      </c>
      <c r="F36" s="98">
        <v>0</v>
      </c>
      <c r="G36" s="98">
        <v>0</v>
      </c>
      <c r="H36" s="98">
        <v>1.5503875968992248E-3</v>
      </c>
      <c r="I36" s="98">
        <v>3.6153289949385392E-3</v>
      </c>
      <c r="J36" s="98">
        <v>3.8126361655773421E-3</v>
      </c>
      <c r="K36" s="98">
        <v>6.5125366330185605E-3</v>
      </c>
      <c r="L36" s="98">
        <v>3.8775510204081634E-3</v>
      </c>
      <c r="M36" s="98">
        <v>5.943016955077784E-3</v>
      </c>
      <c r="N36" s="98">
        <v>4.0095040095040092E-3</v>
      </c>
    </row>
    <row r="37" spans="1:27" s="18" customFormat="1" ht="15.95" customHeight="1" thickBot="1">
      <c r="A37" s="132"/>
      <c r="B37" s="16"/>
      <c r="C37" s="16"/>
      <c r="D37" s="23" t="s">
        <v>37</v>
      </c>
      <c r="E37" s="98">
        <v>1.8E-3</v>
      </c>
      <c r="F37" s="98">
        <v>0</v>
      </c>
      <c r="G37" s="98">
        <v>1.145475372279496E-3</v>
      </c>
      <c r="H37" s="98">
        <v>1.3181019332161687E-3</v>
      </c>
      <c r="I37" s="98">
        <v>4.0000000000000002E-4</v>
      </c>
      <c r="J37" s="98">
        <v>9.7783572359843554E-4</v>
      </c>
      <c r="K37" s="98">
        <v>1.5483300154833001E-3</v>
      </c>
      <c r="L37" s="98">
        <v>2.257336343115124E-3</v>
      </c>
      <c r="M37" s="98">
        <v>1.8824794944197929E-3</v>
      </c>
      <c r="N37" s="98">
        <v>2.4704618689581096E-3</v>
      </c>
      <c r="O37" s="12"/>
    </row>
    <row r="38" spans="1:27" s="18" customFormat="1" ht="12.6" customHeight="1">
      <c r="A38" s="68" t="s">
        <v>45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8"/>
      <c r="P38" s="8"/>
      <c r="Q38" s="8"/>
      <c r="R38" s="8"/>
    </row>
    <row r="39" spans="1:27" s="18" customFormat="1" ht="15" customHeight="1">
      <c r="A39" s="18" t="s">
        <v>46</v>
      </c>
      <c r="D39" s="12"/>
      <c r="E39" s="12"/>
      <c r="O39" s="8"/>
      <c r="P39" s="8"/>
      <c r="Q39" s="8"/>
      <c r="R39" s="8"/>
    </row>
    <row r="40" spans="1:27" s="133" customFormat="1" ht="1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27" s="133" customFormat="1" ht="1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27" s="133" customFormat="1" ht="1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27" s="133" customFormat="1" ht="1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27" s="133" customFormat="1" ht="1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27" ht="15" customHeight="1">
      <c r="E45" s="110"/>
      <c r="F45" s="110"/>
      <c r="G45" s="110"/>
      <c r="H45" s="110"/>
      <c r="I45" s="110"/>
      <c r="J45" s="110"/>
      <c r="K45" s="110"/>
      <c r="L45" s="110"/>
      <c r="M45" s="110"/>
      <c r="N45" s="110"/>
    </row>
    <row r="46" spans="1:27" ht="15" customHeight="1">
      <c r="E46" s="110"/>
      <c r="F46" s="110"/>
      <c r="G46" s="110"/>
      <c r="H46" s="110"/>
      <c r="I46" s="110"/>
      <c r="J46" s="110"/>
      <c r="K46" s="110"/>
      <c r="L46" s="110"/>
      <c r="M46" s="110"/>
      <c r="N46" s="110"/>
    </row>
    <row r="47" spans="1:27" ht="15" customHeight="1">
      <c r="E47" s="110"/>
      <c r="F47" s="110"/>
      <c r="G47" s="110"/>
      <c r="H47" s="110"/>
      <c r="I47" s="110"/>
      <c r="J47" s="110"/>
      <c r="K47" s="110"/>
      <c r="L47" s="110"/>
      <c r="M47" s="110"/>
      <c r="N47" s="110"/>
    </row>
    <row r="48" spans="1:27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14">
    <mergeCell ref="A35:A37"/>
    <mergeCell ref="A38:N38"/>
    <mergeCell ref="A19:A21"/>
    <mergeCell ref="B19:C19"/>
    <mergeCell ref="A23:A25"/>
    <mergeCell ref="B23:C23"/>
    <mergeCell ref="A27:A29"/>
    <mergeCell ref="A31:A33"/>
    <mergeCell ref="A3:A5"/>
    <mergeCell ref="B3:C3"/>
    <mergeCell ref="A11:A13"/>
    <mergeCell ref="B11:C11"/>
    <mergeCell ref="A15:A17"/>
    <mergeCell ref="B15:C15"/>
  </mergeCells>
  <phoneticPr fontId="2"/>
  <printOptions horizontalCentered="1"/>
  <pageMargins left="0.47244094488188981" right="0.47244094488188981" top="0.70866141732283472" bottom="0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784E4-4BF0-4837-ADDE-34778D4BF30C}">
  <dimension ref="A1:R146"/>
  <sheetViews>
    <sheetView showGridLines="0" zoomScaleNormal="100" zoomScaleSheetLayoutView="118" workbookViewId="0"/>
  </sheetViews>
  <sheetFormatPr defaultColWidth="8.875" defaultRowHeight="12"/>
  <cols>
    <col min="1" max="2" width="2.625" style="140" customWidth="1"/>
    <col min="3" max="3" width="10.5" style="140" customWidth="1"/>
    <col min="4" max="14" width="7" style="140" customWidth="1"/>
    <col min="15" max="16" width="7.625" style="140" customWidth="1"/>
    <col min="17" max="16384" width="8.875" style="140"/>
  </cols>
  <sheetData>
    <row r="1" spans="1:14" s="135" customFormat="1" ht="15" customHeight="1" thickBot="1">
      <c r="A1" s="134" t="s">
        <v>59</v>
      </c>
      <c r="N1" s="63"/>
    </row>
    <row r="2" spans="1:14" s="136" customFormat="1" ht="15.95" customHeight="1" thickBot="1">
      <c r="A2" s="20"/>
      <c r="B2" s="20"/>
      <c r="C2" s="20"/>
      <c r="D2" s="64"/>
      <c r="E2" s="20" t="s">
        <v>25</v>
      </c>
      <c r="F2" s="20" t="s">
        <v>26</v>
      </c>
      <c r="G2" s="20" t="s">
        <v>27</v>
      </c>
      <c r="H2" s="20" t="s">
        <v>28</v>
      </c>
      <c r="I2" s="20" t="s">
        <v>29</v>
      </c>
      <c r="J2" s="20" t="s">
        <v>30</v>
      </c>
      <c r="K2" s="20" t="s">
        <v>31</v>
      </c>
      <c r="L2" s="20" t="s">
        <v>32</v>
      </c>
      <c r="M2" s="20" t="s">
        <v>33</v>
      </c>
      <c r="N2" s="20" t="s">
        <v>34</v>
      </c>
    </row>
    <row r="3" spans="1:14" s="73" customFormat="1" ht="15.95" customHeight="1">
      <c r="A3" s="84"/>
      <c r="B3" s="73" t="s">
        <v>48</v>
      </c>
      <c r="D3" s="86" t="s">
        <v>25</v>
      </c>
      <c r="E3" s="110">
        <f>SUM(E4:E5)</f>
        <v>382</v>
      </c>
      <c r="F3" s="110">
        <f>SUM(F4:F5)</f>
        <v>24</v>
      </c>
      <c r="G3" s="110">
        <f t="shared" ref="G3:N3" si="0">SUM(G4:G5)</f>
        <v>24</v>
      </c>
      <c r="H3" s="110">
        <f t="shared" si="0"/>
        <v>40</v>
      </c>
      <c r="I3" s="110">
        <f t="shared" si="0"/>
        <v>20</v>
      </c>
      <c r="J3" s="110">
        <f t="shared" si="0"/>
        <v>16</v>
      </c>
      <c r="K3" s="110">
        <f t="shared" si="0"/>
        <v>36</v>
      </c>
      <c r="L3" s="110">
        <f t="shared" si="0"/>
        <v>73</v>
      </c>
      <c r="M3" s="110">
        <f t="shared" si="0"/>
        <v>69</v>
      </c>
      <c r="N3" s="110">
        <f t="shared" si="0"/>
        <v>80</v>
      </c>
    </row>
    <row r="4" spans="1:14" s="73" customFormat="1" ht="15.95" customHeight="1">
      <c r="A4" s="84"/>
      <c r="D4" s="86" t="s">
        <v>36</v>
      </c>
      <c r="E4" s="110">
        <f>SUM(F4:N4)</f>
        <v>113</v>
      </c>
      <c r="F4" s="110">
        <v>5</v>
      </c>
      <c r="G4" s="110">
        <v>7</v>
      </c>
      <c r="H4" s="110">
        <v>6</v>
      </c>
      <c r="I4" s="110">
        <v>5</v>
      </c>
      <c r="J4" s="110">
        <v>4</v>
      </c>
      <c r="K4" s="110">
        <v>11</v>
      </c>
      <c r="L4" s="110">
        <v>22</v>
      </c>
      <c r="M4" s="110">
        <v>22</v>
      </c>
      <c r="N4" s="110">
        <v>31</v>
      </c>
    </row>
    <row r="5" spans="1:14" s="73" customFormat="1" ht="15.95" customHeight="1">
      <c r="A5" s="84"/>
      <c r="D5" s="86" t="s">
        <v>37</v>
      </c>
      <c r="E5" s="110">
        <f>SUM(F5:N5)</f>
        <v>269</v>
      </c>
      <c r="F5" s="110">
        <v>19</v>
      </c>
      <c r="G5" s="110">
        <v>17</v>
      </c>
      <c r="H5" s="110">
        <v>34</v>
      </c>
      <c r="I5" s="110">
        <v>15</v>
      </c>
      <c r="J5" s="110">
        <v>12</v>
      </c>
      <c r="K5" s="110">
        <v>25</v>
      </c>
      <c r="L5" s="110">
        <v>51</v>
      </c>
      <c r="M5" s="110">
        <v>47</v>
      </c>
      <c r="N5" s="110">
        <v>49</v>
      </c>
    </row>
    <row r="6" spans="1:14" s="73" customFormat="1" ht="15.95" customHeight="1">
      <c r="D6" s="86"/>
      <c r="E6" s="110"/>
      <c r="F6" s="110"/>
      <c r="G6" s="110"/>
      <c r="H6" s="110"/>
      <c r="I6" s="110"/>
      <c r="J6" s="110"/>
      <c r="K6" s="110"/>
      <c r="L6" s="110"/>
      <c r="M6" s="110"/>
      <c r="N6" s="110"/>
    </row>
    <row r="7" spans="1:14" s="73" customFormat="1" ht="15.95" customHeight="1">
      <c r="A7" s="84"/>
      <c r="B7" s="73" t="s">
        <v>60</v>
      </c>
      <c r="D7" s="86" t="s">
        <v>25</v>
      </c>
      <c r="E7" s="110">
        <f>SUM(E8:E9)</f>
        <v>183</v>
      </c>
      <c r="F7" s="137">
        <f>SUM(F8:F9)</f>
        <v>0</v>
      </c>
      <c r="G7" s="110">
        <f t="shared" ref="G7:N7" si="1">SUM(G8:G9)</f>
        <v>2</v>
      </c>
      <c r="H7" s="110">
        <f t="shared" si="1"/>
        <v>5</v>
      </c>
      <c r="I7" s="110">
        <f t="shared" si="1"/>
        <v>6</v>
      </c>
      <c r="J7" s="110">
        <f t="shared" si="1"/>
        <v>10</v>
      </c>
      <c r="K7" s="110">
        <f t="shared" si="1"/>
        <v>27</v>
      </c>
      <c r="L7" s="110">
        <f t="shared" si="1"/>
        <v>35</v>
      </c>
      <c r="M7" s="110">
        <f t="shared" si="1"/>
        <v>48</v>
      </c>
      <c r="N7" s="110">
        <f t="shared" si="1"/>
        <v>50</v>
      </c>
    </row>
    <row r="8" spans="1:14" s="73" customFormat="1" ht="15.95" customHeight="1">
      <c r="A8" s="84"/>
      <c r="D8" s="86" t="s">
        <v>36</v>
      </c>
      <c r="E8" s="110">
        <f>SUM(F8:N8)</f>
        <v>114</v>
      </c>
      <c r="F8" s="137">
        <v>0</v>
      </c>
      <c r="G8" s="137">
        <v>0</v>
      </c>
      <c r="H8" s="110">
        <v>2</v>
      </c>
      <c r="I8" s="110">
        <v>5</v>
      </c>
      <c r="J8" s="110">
        <v>7</v>
      </c>
      <c r="K8" s="110">
        <v>20</v>
      </c>
      <c r="L8" s="110">
        <v>19</v>
      </c>
      <c r="M8" s="110">
        <v>34</v>
      </c>
      <c r="N8" s="110">
        <v>27</v>
      </c>
    </row>
    <row r="9" spans="1:14" s="73" customFormat="1" ht="15.95" customHeight="1">
      <c r="A9" s="84"/>
      <c r="D9" s="86" t="s">
        <v>37</v>
      </c>
      <c r="E9" s="110">
        <f>SUM(F9:N9)</f>
        <v>69</v>
      </c>
      <c r="F9" s="137">
        <v>0</v>
      </c>
      <c r="G9" s="137">
        <v>2</v>
      </c>
      <c r="H9" s="110">
        <v>3</v>
      </c>
      <c r="I9" s="110">
        <v>1</v>
      </c>
      <c r="J9" s="110">
        <v>3</v>
      </c>
      <c r="K9" s="110">
        <v>7</v>
      </c>
      <c r="L9" s="110">
        <v>16</v>
      </c>
      <c r="M9" s="110">
        <v>14</v>
      </c>
      <c r="N9" s="110">
        <v>23</v>
      </c>
    </row>
    <row r="10" spans="1:14" s="73" customFormat="1" ht="15.95" customHeight="1">
      <c r="D10" s="86"/>
      <c r="E10" s="110"/>
      <c r="F10" s="110"/>
      <c r="G10" s="110"/>
      <c r="H10" s="110"/>
      <c r="I10" s="110"/>
      <c r="J10" s="110"/>
      <c r="K10" s="110"/>
      <c r="L10" s="110"/>
      <c r="M10" s="110"/>
      <c r="N10" s="110"/>
    </row>
    <row r="11" spans="1:14" s="73" customFormat="1" ht="15.95" customHeight="1">
      <c r="A11" s="84"/>
      <c r="B11" s="73" t="s">
        <v>61</v>
      </c>
      <c r="D11" s="86" t="s">
        <v>25</v>
      </c>
      <c r="E11" s="110">
        <f t="shared" ref="E11:N11" si="2">SUM(E12:E13)</f>
        <v>17</v>
      </c>
      <c r="F11" s="137">
        <f t="shared" si="2"/>
        <v>0</v>
      </c>
      <c r="G11" s="137">
        <f t="shared" si="2"/>
        <v>0</v>
      </c>
      <c r="H11" s="137">
        <f t="shared" si="2"/>
        <v>1</v>
      </c>
      <c r="I11" s="137">
        <f t="shared" si="2"/>
        <v>0</v>
      </c>
      <c r="J11" s="137">
        <f t="shared" si="2"/>
        <v>0</v>
      </c>
      <c r="K11" s="137">
        <f t="shared" si="2"/>
        <v>1</v>
      </c>
      <c r="L11" s="110">
        <f t="shared" si="2"/>
        <v>1</v>
      </c>
      <c r="M11" s="110">
        <f t="shared" si="2"/>
        <v>7</v>
      </c>
      <c r="N11" s="110">
        <f t="shared" si="2"/>
        <v>7</v>
      </c>
    </row>
    <row r="12" spans="1:14" s="73" customFormat="1" ht="15.95" customHeight="1">
      <c r="A12" s="84"/>
      <c r="B12" s="73" t="s">
        <v>52</v>
      </c>
      <c r="D12" s="86" t="s">
        <v>36</v>
      </c>
      <c r="E12" s="110">
        <f>SUM(F12:N12)</f>
        <v>8</v>
      </c>
      <c r="F12" s="137">
        <v>0</v>
      </c>
      <c r="G12" s="137">
        <v>0</v>
      </c>
      <c r="H12" s="137">
        <v>1</v>
      </c>
      <c r="I12" s="137">
        <v>0</v>
      </c>
      <c r="J12" s="137">
        <v>0</v>
      </c>
      <c r="K12" s="137">
        <v>0</v>
      </c>
      <c r="L12" s="137">
        <v>0</v>
      </c>
      <c r="M12" s="137">
        <v>3</v>
      </c>
      <c r="N12" s="137">
        <v>4</v>
      </c>
    </row>
    <row r="13" spans="1:14" s="73" customFormat="1" ht="15.95" customHeight="1">
      <c r="A13" s="84"/>
      <c r="D13" s="86" t="s">
        <v>37</v>
      </c>
      <c r="E13" s="113">
        <f>SUM(F13:N13)</f>
        <v>9</v>
      </c>
      <c r="F13" s="138">
        <v>0</v>
      </c>
      <c r="G13" s="138">
        <v>0</v>
      </c>
      <c r="H13" s="138">
        <v>0</v>
      </c>
      <c r="I13" s="138">
        <v>0</v>
      </c>
      <c r="J13" s="138">
        <v>0</v>
      </c>
      <c r="K13" s="138">
        <v>1</v>
      </c>
      <c r="L13" s="138">
        <v>1</v>
      </c>
      <c r="M13" s="138">
        <v>4</v>
      </c>
      <c r="N13" s="138">
        <v>3</v>
      </c>
    </row>
    <row r="14" spans="1:14" s="73" customFormat="1" ht="15.95" customHeight="1">
      <c r="A14" s="139"/>
      <c r="D14" s="86"/>
      <c r="E14" s="113"/>
      <c r="F14" s="113"/>
      <c r="G14" s="113"/>
      <c r="H14" s="113"/>
      <c r="I14" s="113"/>
      <c r="J14" s="113"/>
      <c r="K14" s="113"/>
      <c r="L14" s="113"/>
      <c r="M14" s="113"/>
      <c r="N14" s="113"/>
    </row>
    <row r="15" spans="1:14" s="73" customFormat="1" ht="15.95" customHeight="1">
      <c r="A15" s="125"/>
      <c r="B15" s="12" t="s">
        <v>53</v>
      </c>
      <c r="C15" s="12"/>
      <c r="D15" s="69" t="s">
        <v>25</v>
      </c>
      <c r="E15" s="113">
        <f>SUM(E16:E17)</f>
        <v>2277</v>
      </c>
      <c r="F15" s="113">
        <f>SUM(F16:F17)</f>
        <v>35</v>
      </c>
      <c r="G15" s="113">
        <f t="shared" ref="G15:N15" si="3">SUM(G16:G17)</f>
        <v>56</v>
      </c>
      <c r="H15" s="113">
        <f t="shared" si="3"/>
        <v>79</v>
      </c>
      <c r="I15" s="113">
        <f t="shared" si="3"/>
        <v>106</v>
      </c>
      <c r="J15" s="113">
        <f t="shared" si="3"/>
        <v>144</v>
      </c>
      <c r="K15" s="113">
        <f t="shared" si="3"/>
        <v>237</v>
      </c>
      <c r="L15" s="113">
        <f t="shared" si="3"/>
        <v>422</v>
      </c>
      <c r="M15" s="113">
        <f t="shared" si="3"/>
        <v>533</v>
      </c>
      <c r="N15" s="113">
        <f t="shared" si="3"/>
        <v>665</v>
      </c>
    </row>
    <row r="16" spans="1:14" s="73" customFormat="1" ht="15.95" customHeight="1">
      <c r="A16" s="125"/>
      <c r="B16" s="12"/>
      <c r="C16" s="12"/>
      <c r="D16" s="69" t="s">
        <v>36</v>
      </c>
      <c r="E16" s="113">
        <v>1168</v>
      </c>
      <c r="F16" s="113">
        <v>17</v>
      </c>
      <c r="G16" s="113">
        <v>27</v>
      </c>
      <c r="H16" s="113">
        <v>29</v>
      </c>
      <c r="I16" s="113">
        <v>62</v>
      </c>
      <c r="J16" s="113">
        <v>64</v>
      </c>
      <c r="K16" s="113">
        <v>120</v>
      </c>
      <c r="L16" s="113">
        <v>222</v>
      </c>
      <c r="M16" s="113">
        <v>276</v>
      </c>
      <c r="N16" s="113">
        <v>351</v>
      </c>
    </row>
    <row r="17" spans="1:14" s="73" customFormat="1" ht="15.95" customHeight="1">
      <c r="A17" s="125"/>
      <c r="B17" s="12"/>
      <c r="C17" s="12"/>
      <c r="D17" s="69" t="s">
        <v>37</v>
      </c>
      <c r="E17" s="113">
        <v>1109</v>
      </c>
      <c r="F17" s="113">
        <v>18</v>
      </c>
      <c r="G17" s="113">
        <v>29</v>
      </c>
      <c r="H17" s="113">
        <v>50</v>
      </c>
      <c r="I17" s="113">
        <v>44</v>
      </c>
      <c r="J17" s="113">
        <v>80</v>
      </c>
      <c r="K17" s="113">
        <v>117</v>
      </c>
      <c r="L17" s="113">
        <v>200</v>
      </c>
      <c r="M17" s="113">
        <v>257</v>
      </c>
      <c r="N17" s="113">
        <v>314</v>
      </c>
    </row>
    <row r="18" spans="1:14" s="73" customFormat="1" ht="15.95" customHeight="1">
      <c r="D18" s="86"/>
      <c r="E18" s="110"/>
      <c r="F18" s="110"/>
      <c r="G18" s="110"/>
      <c r="H18" s="110"/>
      <c r="I18" s="110"/>
      <c r="J18" s="110"/>
      <c r="K18" s="110"/>
      <c r="L18" s="110"/>
      <c r="M18" s="110"/>
      <c r="N18" s="110"/>
    </row>
    <row r="19" spans="1:14" ht="15.95" customHeight="1">
      <c r="A19" s="125"/>
      <c r="B19" s="12" t="s">
        <v>54</v>
      </c>
      <c r="C19" s="12"/>
      <c r="D19" s="69" t="s">
        <v>25</v>
      </c>
      <c r="E19" s="110">
        <f t="shared" ref="E19:N19" si="4">SUM(E20:E21)</f>
        <v>1351</v>
      </c>
      <c r="F19" s="110">
        <f t="shared" si="4"/>
        <v>35</v>
      </c>
      <c r="G19" s="110">
        <f t="shared" si="4"/>
        <v>41</v>
      </c>
      <c r="H19" s="110">
        <f t="shared" si="4"/>
        <v>45</v>
      </c>
      <c r="I19" s="110">
        <f t="shared" si="4"/>
        <v>48</v>
      </c>
      <c r="J19" s="110">
        <f t="shared" si="4"/>
        <v>58</v>
      </c>
      <c r="K19" s="110">
        <f t="shared" si="4"/>
        <v>85</v>
      </c>
      <c r="L19" s="110">
        <f t="shared" si="4"/>
        <v>167</v>
      </c>
      <c r="M19" s="110">
        <f t="shared" si="4"/>
        <v>230</v>
      </c>
      <c r="N19" s="110">
        <f t="shared" si="4"/>
        <v>642</v>
      </c>
    </row>
    <row r="20" spans="1:14" ht="15.95" customHeight="1">
      <c r="A20" s="125"/>
      <c r="B20" s="12"/>
      <c r="C20" s="12"/>
      <c r="D20" s="69" t="s">
        <v>36</v>
      </c>
      <c r="E20" s="110">
        <f>SUM(F20:N20)</f>
        <v>677</v>
      </c>
      <c r="F20" s="141">
        <v>16</v>
      </c>
      <c r="G20" s="141">
        <v>17</v>
      </c>
      <c r="H20" s="141">
        <v>18</v>
      </c>
      <c r="I20" s="141">
        <v>29</v>
      </c>
      <c r="J20" s="141">
        <v>34</v>
      </c>
      <c r="K20" s="141">
        <v>42</v>
      </c>
      <c r="L20" s="141">
        <v>91</v>
      </c>
      <c r="M20" s="141">
        <v>124</v>
      </c>
      <c r="N20" s="141">
        <v>306</v>
      </c>
    </row>
    <row r="21" spans="1:14" ht="15.95" customHeight="1">
      <c r="A21" s="125"/>
      <c r="B21" s="12"/>
      <c r="C21" s="12"/>
      <c r="D21" s="69" t="s">
        <v>37</v>
      </c>
      <c r="E21" s="110">
        <f>SUM(F21:N21)</f>
        <v>674</v>
      </c>
      <c r="F21" s="141">
        <v>19</v>
      </c>
      <c r="G21" s="141">
        <v>24</v>
      </c>
      <c r="H21" s="141">
        <v>27</v>
      </c>
      <c r="I21" s="141">
        <v>19</v>
      </c>
      <c r="J21" s="141">
        <v>24</v>
      </c>
      <c r="K21" s="141">
        <v>43</v>
      </c>
      <c r="L21" s="141">
        <v>76</v>
      </c>
      <c r="M21" s="141">
        <v>106</v>
      </c>
      <c r="N21" s="141">
        <v>336</v>
      </c>
    </row>
    <row r="22" spans="1:14" ht="15.95" customHeight="1">
      <c r="A22" s="126"/>
      <c r="B22" s="12"/>
      <c r="C22" s="12"/>
      <c r="D22" s="69"/>
      <c r="E22" s="141"/>
      <c r="F22" s="141"/>
      <c r="G22" s="141"/>
      <c r="H22" s="141"/>
      <c r="I22" s="141"/>
      <c r="J22" s="141"/>
      <c r="K22" s="141"/>
      <c r="L22" s="141"/>
      <c r="M22" s="141"/>
      <c r="N22" s="141"/>
    </row>
    <row r="23" spans="1:14" ht="15.95" customHeight="1">
      <c r="A23" s="125"/>
      <c r="B23" s="12" t="s">
        <v>55</v>
      </c>
      <c r="C23" s="12"/>
      <c r="D23" s="69" t="s">
        <v>25</v>
      </c>
      <c r="E23" s="110">
        <f t="shared" ref="E23:N23" si="5">SUM(E24:E25)</f>
        <v>581</v>
      </c>
      <c r="F23" s="110">
        <f t="shared" si="5"/>
        <v>11</v>
      </c>
      <c r="G23" s="110">
        <f t="shared" si="5"/>
        <v>24</v>
      </c>
      <c r="H23" s="110">
        <f t="shared" si="5"/>
        <v>10</v>
      </c>
      <c r="I23" s="110">
        <f t="shared" si="5"/>
        <v>20</v>
      </c>
      <c r="J23" s="110">
        <f t="shared" si="5"/>
        <v>37</v>
      </c>
      <c r="K23" s="110">
        <f t="shared" si="5"/>
        <v>59</v>
      </c>
      <c r="L23" s="110">
        <f t="shared" si="5"/>
        <v>91</v>
      </c>
      <c r="M23" s="110">
        <f t="shared" si="5"/>
        <v>104</v>
      </c>
      <c r="N23" s="110">
        <f t="shared" si="5"/>
        <v>225</v>
      </c>
    </row>
    <row r="24" spans="1:14" ht="15.95" customHeight="1">
      <c r="A24" s="125"/>
      <c r="B24" s="12"/>
      <c r="C24" s="12"/>
      <c r="D24" s="69" t="s">
        <v>36</v>
      </c>
      <c r="E24" s="110">
        <f>SUM(F24:N24)</f>
        <v>297</v>
      </c>
      <c r="F24" s="141">
        <v>5</v>
      </c>
      <c r="G24" s="141">
        <v>9</v>
      </c>
      <c r="H24" s="141">
        <v>4</v>
      </c>
      <c r="I24" s="141">
        <v>10</v>
      </c>
      <c r="J24" s="141">
        <v>22</v>
      </c>
      <c r="K24" s="141">
        <v>30</v>
      </c>
      <c r="L24" s="141">
        <v>51</v>
      </c>
      <c r="M24" s="141">
        <v>59</v>
      </c>
      <c r="N24" s="141">
        <v>107</v>
      </c>
    </row>
    <row r="25" spans="1:14" ht="15.95" customHeight="1" thickBot="1">
      <c r="A25" s="132"/>
      <c r="B25" s="16"/>
      <c r="C25" s="16"/>
      <c r="D25" s="23" t="s">
        <v>37</v>
      </c>
      <c r="E25" s="142">
        <f>SUM(F25:N25)</f>
        <v>284</v>
      </c>
      <c r="F25" s="142">
        <v>6</v>
      </c>
      <c r="G25" s="142">
        <v>15</v>
      </c>
      <c r="H25" s="142">
        <v>6</v>
      </c>
      <c r="I25" s="142">
        <v>10</v>
      </c>
      <c r="J25" s="142">
        <v>15</v>
      </c>
      <c r="K25" s="142">
        <v>29</v>
      </c>
      <c r="L25" s="142">
        <v>40</v>
      </c>
      <c r="M25" s="142">
        <v>45</v>
      </c>
      <c r="N25" s="142">
        <v>118</v>
      </c>
    </row>
    <row r="26" spans="1:14" ht="15" customHeight="1">
      <c r="D26" s="143"/>
    </row>
    <row r="27" spans="1:14" s="146" customFormat="1" ht="14.1" customHeight="1" thickBot="1">
      <c r="A27" s="144" t="s">
        <v>62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</row>
    <row r="28" spans="1:14" s="136" customFormat="1" ht="15.95" customHeight="1" thickBot="1">
      <c r="A28" s="20"/>
      <c r="B28" s="20"/>
      <c r="C28" s="20"/>
      <c r="D28" s="64"/>
      <c r="E28" s="20" t="s">
        <v>25</v>
      </c>
      <c r="F28" s="20" t="s">
        <v>26</v>
      </c>
      <c r="G28" s="20" t="s">
        <v>27</v>
      </c>
      <c r="H28" s="20" t="s">
        <v>28</v>
      </c>
      <c r="I28" s="20" t="s">
        <v>29</v>
      </c>
      <c r="J28" s="20" t="s">
        <v>30</v>
      </c>
      <c r="K28" s="20" t="s">
        <v>31</v>
      </c>
      <c r="L28" s="20" t="s">
        <v>32</v>
      </c>
      <c r="M28" s="20" t="s">
        <v>33</v>
      </c>
      <c r="N28" s="20" t="s">
        <v>34</v>
      </c>
    </row>
    <row r="29" spans="1:14" s="73" customFormat="1" ht="15.95" customHeight="1">
      <c r="B29" s="73" t="s">
        <v>63</v>
      </c>
      <c r="D29" s="86" t="s">
        <v>25</v>
      </c>
      <c r="E29" s="110">
        <f>SUM(E30:E31)</f>
        <v>1427</v>
      </c>
      <c r="F29" s="110">
        <f>SUM(F30:F31)</f>
        <v>13</v>
      </c>
      <c r="G29" s="110">
        <f t="shared" ref="G29:N29" si="6">SUM(G30:G31)</f>
        <v>26</v>
      </c>
      <c r="H29" s="110">
        <f t="shared" si="6"/>
        <v>42</v>
      </c>
      <c r="I29" s="110">
        <f t="shared" si="6"/>
        <v>48</v>
      </c>
      <c r="J29" s="110">
        <f t="shared" si="6"/>
        <v>73</v>
      </c>
      <c r="K29" s="110">
        <f t="shared" si="6"/>
        <v>147</v>
      </c>
      <c r="L29" s="110">
        <f t="shared" si="6"/>
        <v>285</v>
      </c>
      <c r="M29" s="110">
        <f t="shared" si="6"/>
        <v>357</v>
      </c>
      <c r="N29" s="110">
        <f t="shared" si="6"/>
        <v>436</v>
      </c>
    </row>
    <row r="30" spans="1:14" s="73" customFormat="1" ht="15.95" customHeight="1">
      <c r="D30" s="86" t="s">
        <v>36</v>
      </c>
      <c r="E30" s="110">
        <f>SUM(F30:N30)</f>
        <v>780</v>
      </c>
      <c r="F30" s="110">
        <v>5</v>
      </c>
      <c r="G30" s="110">
        <v>14</v>
      </c>
      <c r="H30" s="110">
        <v>15</v>
      </c>
      <c r="I30" s="110">
        <v>34</v>
      </c>
      <c r="J30" s="110">
        <v>39</v>
      </c>
      <c r="K30" s="110">
        <v>83</v>
      </c>
      <c r="L30" s="110">
        <v>152</v>
      </c>
      <c r="M30" s="110">
        <v>194</v>
      </c>
      <c r="N30" s="110">
        <v>244</v>
      </c>
    </row>
    <row r="31" spans="1:14" s="73" customFormat="1" ht="15.95" customHeight="1">
      <c r="D31" s="86" t="s">
        <v>37</v>
      </c>
      <c r="E31" s="110">
        <f>SUM(F31:N31)</f>
        <v>647</v>
      </c>
      <c r="F31" s="110">
        <v>8</v>
      </c>
      <c r="G31" s="110">
        <v>12</v>
      </c>
      <c r="H31" s="110">
        <v>27</v>
      </c>
      <c r="I31" s="110">
        <v>14</v>
      </c>
      <c r="J31" s="110">
        <v>34</v>
      </c>
      <c r="K31" s="110">
        <v>64</v>
      </c>
      <c r="L31" s="110">
        <v>133</v>
      </c>
      <c r="M31" s="110">
        <v>163</v>
      </c>
      <c r="N31" s="110">
        <v>192</v>
      </c>
    </row>
    <row r="32" spans="1:14" s="73" customFormat="1" ht="15.95" customHeight="1">
      <c r="D32" s="86"/>
      <c r="E32" s="110"/>
      <c r="F32" s="110"/>
      <c r="G32" s="110"/>
      <c r="H32" s="110"/>
      <c r="I32" s="110"/>
      <c r="J32" s="110"/>
      <c r="K32" s="110"/>
      <c r="L32" s="110"/>
      <c r="M32" s="110"/>
      <c r="N32" s="110"/>
    </row>
    <row r="33" spans="1:18" s="73" customFormat="1" ht="15.95" customHeight="1">
      <c r="A33" s="84"/>
      <c r="B33" s="73" t="s">
        <v>64</v>
      </c>
      <c r="D33" s="86" t="s">
        <v>25</v>
      </c>
      <c r="E33" s="110">
        <f>SUM(F33:N33)</f>
        <v>604</v>
      </c>
      <c r="F33" s="110">
        <f>SUM(F34:F35)</f>
        <v>10</v>
      </c>
      <c r="G33" s="110">
        <f t="shared" ref="G33:N33" si="7">SUM(G34:G35)</f>
        <v>17</v>
      </c>
      <c r="H33" s="110">
        <f t="shared" si="7"/>
        <v>18</v>
      </c>
      <c r="I33" s="110">
        <f t="shared" si="7"/>
        <v>37</v>
      </c>
      <c r="J33" s="110">
        <f t="shared" si="7"/>
        <v>40</v>
      </c>
      <c r="K33" s="110">
        <f t="shared" si="7"/>
        <v>60</v>
      </c>
      <c r="L33" s="110">
        <f t="shared" si="7"/>
        <v>103</v>
      </c>
      <c r="M33" s="110">
        <f t="shared" si="7"/>
        <v>148</v>
      </c>
      <c r="N33" s="110">
        <f t="shared" si="7"/>
        <v>171</v>
      </c>
    </row>
    <row r="34" spans="1:18" s="73" customFormat="1" ht="15.95" customHeight="1">
      <c r="A34" s="84"/>
      <c r="D34" s="86" t="s">
        <v>36</v>
      </c>
      <c r="E34" s="110">
        <f t="shared" ref="E34:E35" si="8">SUM(F34:N34)</f>
        <v>335</v>
      </c>
      <c r="F34" s="110">
        <v>6</v>
      </c>
      <c r="G34" s="110">
        <v>7</v>
      </c>
      <c r="H34" s="110">
        <v>9</v>
      </c>
      <c r="I34" s="110">
        <v>20</v>
      </c>
      <c r="J34" s="110">
        <v>17</v>
      </c>
      <c r="K34" s="110">
        <v>31</v>
      </c>
      <c r="L34" s="110">
        <v>58</v>
      </c>
      <c r="M34" s="110">
        <v>95</v>
      </c>
      <c r="N34" s="110">
        <v>92</v>
      </c>
    </row>
    <row r="35" spans="1:18" s="73" customFormat="1" ht="15.95" customHeight="1">
      <c r="A35" s="84"/>
      <c r="D35" s="86" t="s">
        <v>37</v>
      </c>
      <c r="E35" s="110">
        <f t="shared" si="8"/>
        <v>269</v>
      </c>
      <c r="F35" s="110">
        <v>4</v>
      </c>
      <c r="G35" s="110">
        <v>10</v>
      </c>
      <c r="H35" s="110">
        <v>9</v>
      </c>
      <c r="I35" s="110">
        <v>17</v>
      </c>
      <c r="J35" s="110">
        <v>23</v>
      </c>
      <c r="K35" s="110">
        <v>29</v>
      </c>
      <c r="L35" s="110">
        <v>45</v>
      </c>
      <c r="M35" s="110">
        <v>53</v>
      </c>
      <c r="N35" s="110">
        <v>79</v>
      </c>
    </row>
    <row r="36" spans="1:18" s="73" customFormat="1" ht="15.95" customHeight="1">
      <c r="D36" s="86"/>
      <c r="E36" s="110"/>
      <c r="F36" s="110"/>
      <c r="G36" s="110"/>
      <c r="H36" s="110"/>
      <c r="I36" s="110"/>
      <c r="J36" s="110"/>
      <c r="K36" s="110"/>
      <c r="L36" s="110"/>
      <c r="M36" s="110"/>
      <c r="N36" s="110"/>
    </row>
    <row r="37" spans="1:18" s="73" customFormat="1" ht="15.95" customHeight="1">
      <c r="A37" s="84"/>
      <c r="B37" s="73" t="s">
        <v>65</v>
      </c>
      <c r="D37" s="86" t="s">
        <v>25</v>
      </c>
      <c r="E37" s="110">
        <f>SUM(F37:N37)</f>
        <v>548</v>
      </c>
      <c r="F37" s="110">
        <f>SUM(F38:F39)</f>
        <v>4</v>
      </c>
      <c r="G37" s="110">
        <f t="shared" ref="G37:N37" si="9">SUM(G38:G39)</f>
        <v>12</v>
      </c>
      <c r="H37" s="110">
        <f t="shared" si="9"/>
        <v>13</v>
      </c>
      <c r="I37" s="110">
        <f t="shared" si="9"/>
        <v>29</v>
      </c>
      <c r="J37" s="110">
        <f t="shared" si="9"/>
        <v>29</v>
      </c>
      <c r="K37" s="110">
        <f t="shared" si="9"/>
        <v>62</v>
      </c>
      <c r="L37" s="110">
        <f t="shared" si="9"/>
        <v>96</v>
      </c>
      <c r="M37" s="110">
        <f t="shared" si="9"/>
        <v>139</v>
      </c>
      <c r="N37" s="110">
        <f t="shared" si="9"/>
        <v>164</v>
      </c>
    </row>
    <row r="38" spans="1:18" s="73" customFormat="1" ht="15.95" customHeight="1">
      <c r="A38" s="84"/>
      <c r="D38" s="86" t="s">
        <v>36</v>
      </c>
      <c r="E38" s="110">
        <f t="shared" ref="E38:E39" si="10">SUM(F38:N38)</f>
        <v>289</v>
      </c>
      <c r="F38" s="110">
        <v>1</v>
      </c>
      <c r="G38" s="110">
        <v>8</v>
      </c>
      <c r="H38" s="110">
        <v>7</v>
      </c>
      <c r="I38" s="110">
        <v>21</v>
      </c>
      <c r="J38" s="110">
        <v>13</v>
      </c>
      <c r="K38" s="110">
        <v>34</v>
      </c>
      <c r="L38" s="110">
        <v>52</v>
      </c>
      <c r="M38" s="110">
        <v>72</v>
      </c>
      <c r="N38" s="110">
        <v>81</v>
      </c>
    </row>
    <row r="39" spans="1:18" s="73" customFormat="1" ht="15.95" customHeight="1">
      <c r="A39" s="84"/>
      <c r="D39" s="86" t="s">
        <v>37</v>
      </c>
      <c r="E39" s="110">
        <f t="shared" si="10"/>
        <v>259</v>
      </c>
      <c r="F39" s="110">
        <v>3</v>
      </c>
      <c r="G39" s="110">
        <v>4</v>
      </c>
      <c r="H39" s="110">
        <v>6</v>
      </c>
      <c r="I39" s="110">
        <v>8</v>
      </c>
      <c r="J39" s="110">
        <v>16</v>
      </c>
      <c r="K39" s="110">
        <v>28</v>
      </c>
      <c r="L39" s="110">
        <v>44</v>
      </c>
      <c r="M39" s="110">
        <v>67</v>
      </c>
      <c r="N39" s="110">
        <v>83</v>
      </c>
    </row>
    <row r="40" spans="1:18" s="73" customFormat="1" ht="15.95" customHeight="1">
      <c r="D40" s="86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4"/>
    </row>
    <row r="41" spans="1:18" s="73" customFormat="1" ht="15.95" customHeight="1">
      <c r="A41" s="125"/>
      <c r="B41" s="12" t="s">
        <v>66</v>
      </c>
      <c r="C41" s="12"/>
      <c r="D41" s="69" t="s">
        <v>25</v>
      </c>
      <c r="E41" s="110">
        <f>SUM(F41:N41)</f>
        <v>568</v>
      </c>
      <c r="F41" s="110">
        <f>SUM(F42:F43)</f>
        <v>14</v>
      </c>
      <c r="G41" s="110">
        <f t="shared" ref="G41:N41" si="11">SUM(G42:G43)</f>
        <v>20</v>
      </c>
      <c r="H41" s="110">
        <f t="shared" si="11"/>
        <v>32</v>
      </c>
      <c r="I41" s="110">
        <f t="shared" si="11"/>
        <v>32</v>
      </c>
      <c r="J41" s="110">
        <f t="shared" si="11"/>
        <v>41</v>
      </c>
      <c r="K41" s="110">
        <f t="shared" si="11"/>
        <v>54</v>
      </c>
      <c r="L41" s="110">
        <f t="shared" si="11"/>
        <v>99</v>
      </c>
      <c r="M41" s="110">
        <f t="shared" si="11"/>
        <v>104</v>
      </c>
      <c r="N41" s="110">
        <f t="shared" si="11"/>
        <v>172</v>
      </c>
      <c r="O41" s="32"/>
      <c r="P41" s="32"/>
      <c r="Q41" s="32"/>
      <c r="R41" s="32"/>
    </row>
    <row r="42" spans="1:18" s="73" customFormat="1" ht="15.95" customHeight="1">
      <c r="A42" s="125"/>
      <c r="B42" s="12"/>
      <c r="C42" s="12"/>
      <c r="D42" s="69" t="s">
        <v>36</v>
      </c>
      <c r="E42" s="110">
        <f t="shared" ref="E42:E43" si="12">SUM(F42:N42)</f>
        <v>256</v>
      </c>
      <c r="F42" s="87">
        <v>7</v>
      </c>
      <c r="G42" s="87">
        <v>9</v>
      </c>
      <c r="H42" s="87">
        <v>12</v>
      </c>
      <c r="I42" s="87">
        <v>15</v>
      </c>
      <c r="J42" s="87">
        <v>15</v>
      </c>
      <c r="K42" s="87">
        <v>25</v>
      </c>
      <c r="L42" s="87">
        <v>47</v>
      </c>
      <c r="M42" s="87">
        <v>48</v>
      </c>
      <c r="N42" s="87">
        <v>78</v>
      </c>
      <c r="O42" s="32"/>
      <c r="P42" s="32"/>
      <c r="Q42" s="32"/>
      <c r="R42" s="32"/>
    </row>
    <row r="43" spans="1:18" ht="15.95" customHeight="1" thickBot="1">
      <c r="A43" s="132"/>
      <c r="B43" s="16"/>
      <c r="C43" s="16"/>
      <c r="D43" s="23" t="s">
        <v>37</v>
      </c>
      <c r="E43" s="110">
        <f t="shared" si="12"/>
        <v>312</v>
      </c>
      <c r="F43" s="147">
        <v>7</v>
      </c>
      <c r="G43" s="147">
        <v>11</v>
      </c>
      <c r="H43" s="147">
        <v>20</v>
      </c>
      <c r="I43" s="147">
        <v>17</v>
      </c>
      <c r="J43" s="147">
        <v>26</v>
      </c>
      <c r="K43" s="147">
        <v>29</v>
      </c>
      <c r="L43" s="147">
        <v>52</v>
      </c>
      <c r="M43" s="147">
        <v>56</v>
      </c>
      <c r="N43" s="147">
        <v>94</v>
      </c>
    </row>
    <row r="44" spans="1:18" ht="12.6" customHeight="1">
      <c r="A44" s="68" t="s">
        <v>67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</row>
    <row r="45" spans="1:18" ht="12.6" customHeight="1">
      <c r="A45" s="122" t="s">
        <v>68</v>
      </c>
      <c r="B45" s="122"/>
      <c r="C45" s="122"/>
      <c r="D45" s="123"/>
      <c r="E45" s="123"/>
      <c r="F45" s="122"/>
      <c r="G45" s="122"/>
      <c r="H45" s="122"/>
      <c r="I45" s="122"/>
      <c r="J45" s="122"/>
      <c r="K45" s="122"/>
      <c r="L45" s="122"/>
      <c r="M45" s="122"/>
      <c r="N45" s="18"/>
    </row>
    <row r="46" spans="1:18" s="73" customFormat="1" ht="12.6" customHeight="1">
      <c r="A46" s="73" t="s">
        <v>69</v>
      </c>
    </row>
    <row r="47" spans="1:18" s="73" customFormat="1" ht="15" customHeight="1">
      <c r="A47" s="73" t="s">
        <v>46</v>
      </c>
    </row>
    <row r="48" spans="1:1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</sheetData>
  <mergeCells count="10">
    <mergeCell ref="A33:A35"/>
    <mergeCell ref="A37:A39"/>
    <mergeCell ref="A41:A43"/>
    <mergeCell ref="A44:N44"/>
    <mergeCell ref="A3:A5"/>
    <mergeCell ref="A7:A9"/>
    <mergeCell ref="A11:A13"/>
    <mergeCell ref="A15:A17"/>
    <mergeCell ref="A19:A21"/>
    <mergeCell ref="A23:A25"/>
  </mergeCells>
  <phoneticPr fontId="2"/>
  <printOptions horizontalCentered="1"/>
  <pageMargins left="0.47000000000000003" right="0.47000000000000003" top="0.70866141732283472" bottom="0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6E4D7-4900-4286-B82B-FAFDC2EA27DB}">
  <dimension ref="A1:AA178"/>
  <sheetViews>
    <sheetView showGridLines="0" zoomScaleNormal="100" zoomScaleSheetLayoutView="100" workbookViewId="0"/>
  </sheetViews>
  <sheetFormatPr defaultColWidth="8.875" defaultRowHeight="12"/>
  <cols>
    <col min="1" max="2" width="2.625" style="2" customWidth="1"/>
    <col min="3" max="3" width="10.125" style="2" customWidth="1"/>
    <col min="4" max="14" width="7" style="2" customWidth="1"/>
    <col min="15" max="16" width="7.625" style="2" customWidth="1"/>
    <col min="17" max="16384" width="8.875" style="2"/>
  </cols>
  <sheetData>
    <row r="1" spans="1:27" s="149" customFormat="1" ht="15" customHeight="1" thickBot="1">
      <c r="A1" s="148" t="s">
        <v>70</v>
      </c>
      <c r="E1" s="150"/>
      <c r="F1" s="150"/>
      <c r="G1" s="150"/>
      <c r="H1" s="150"/>
      <c r="I1" s="150"/>
      <c r="J1" s="150"/>
      <c r="K1" s="150"/>
      <c r="L1" s="150"/>
      <c r="M1" s="150"/>
      <c r="N1" s="63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</row>
    <row r="2" spans="1:27" s="158" customFormat="1" ht="15" customHeight="1" thickBot="1">
      <c r="A2" s="152"/>
      <c r="B2" s="152"/>
      <c r="C2" s="152"/>
      <c r="D2" s="153"/>
      <c r="E2" s="154" t="s">
        <v>25</v>
      </c>
      <c r="F2" s="154" t="s">
        <v>26</v>
      </c>
      <c r="G2" s="154" t="s">
        <v>27</v>
      </c>
      <c r="H2" s="154" t="s">
        <v>28</v>
      </c>
      <c r="I2" s="154" t="s">
        <v>29</v>
      </c>
      <c r="J2" s="154" t="s">
        <v>30</v>
      </c>
      <c r="K2" s="154" t="s">
        <v>31</v>
      </c>
      <c r="L2" s="154" t="s">
        <v>32</v>
      </c>
      <c r="M2" s="154" t="s">
        <v>33</v>
      </c>
      <c r="N2" s="154" t="s">
        <v>34</v>
      </c>
      <c r="O2" s="155"/>
      <c r="P2" s="156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6"/>
    </row>
    <row r="3" spans="1:27" s="158" customFormat="1" ht="11.1" customHeight="1">
      <c r="A3" s="159" t="s">
        <v>35</v>
      </c>
      <c r="B3" s="73"/>
      <c r="C3" s="92" t="s">
        <v>71</v>
      </c>
      <c r="D3" s="86" t="s">
        <v>25</v>
      </c>
      <c r="E3" s="160">
        <v>7392</v>
      </c>
      <c r="F3" s="160">
        <v>960</v>
      </c>
      <c r="G3" s="160">
        <v>1177</v>
      </c>
      <c r="H3" s="160">
        <v>689</v>
      </c>
      <c r="I3" s="160">
        <v>632</v>
      </c>
      <c r="J3" s="160">
        <v>754</v>
      </c>
      <c r="K3" s="160">
        <v>1002</v>
      </c>
      <c r="L3" s="160">
        <v>935</v>
      </c>
      <c r="M3" s="160">
        <v>766</v>
      </c>
      <c r="N3" s="160">
        <v>477</v>
      </c>
      <c r="O3" s="155"/>
      <c r="P3" s="161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56"/>
    </row>
    <row r="4" spans="1:27" s="158" customFormat="1" ht="11.1" customHeight="1">
      <c r="A4" s="93"/>
      <c r="B4" s="73"/>
      <c r="C4" s="73"/>
      <c r="D4" s="86" t="s">
        <v>36</v>
      </c>
      <c r="E4" s="160">
        <v>3413</v>
      </c>
      <c r="F4" s="160">
        <v>426</v>
      </c>
      <c r="G4" s="160">
        <v>427</v>
      </c>
      <c r="H4" s="160">
        <v>237</v>
      </c>
      <c r="I4" s="160">
        <v>266</v>
      </c>
      <c r="J4" s="160">
        <v>359</v>
      </c>
      <c r="K4" s="160">
        <v>494</v>
      </c>
      <c r="L4" s="160">
        <v>513</v>
      </c>
      <c r="M4" s="160">
        <v>445</v>
      </c>
      <c r="N4" s="160">
        <v>246</v>
      </c>
      <c r="O4" s="155"/>
      <c r="P4" s="161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56"/>
    </row>
    <row r="5" spans="1:27" s="158" customFormat="1" ht="11.1" customHeight="1">
      <c r="A5" s="93"/>
      <c r="B5" s="73"/>
      <c r="C5" s="73"/>
      <c r="D5" s="86" t="s">
        <v>37</v>
      </c>
      <c r="E5" s="160">
        <v>3979</v>
      </c>
      <c r="F5" s="160">
        <v>534</v>
      </c>
      <c r="G5" s="160">
        <v>750</v>
      </c>
      <c r="H5" s="160">
        <v>452</v>
      </c>
      <c r="I5" s="160">
        <v>366</v>
      </c>
      <c r="J5" s="160">
        <v>395</v>
      </c>
      <c r="K5" s="160">
        <v>508</v>
      </c>
      <c r="L5" s="160">
        <v>422</v>
      </c>
      <c r="M5" s="160">
        <v>321</v>
      </c>
      <c r="N5" s="160">
        <v>231</v>
      </c>
      <c r="O5" s="155"/>
      <c r="P5" s="161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56"/>
    </row>
    <row r="6" spans="1:27" s="158" customFormat="1" ht="11.1" customHeight="1">
      <c r="A6" s="93"/>
      <c r="B6" s="73"/>
      <c r="C6" s="92" t="s">
        <v>72</v>
      </c>
      <c r="D6" s="86" t="s">
        <v>25</v>
      </c>
      <c r="E6" s="160">
        <v>28591</v>
      </c>
      <c r="F6" s="163">
        <v>0</v>
      </c>
      <c r="G6" s="163">
        <v>0</v>
      </c>
      <c r="H6" s="160">
        <v>3079</v>
      </c>
      <c r="I6" s="160">
        <v>3089</v>
      </c>
      <c r="J6" s="160">
        <v>3201</v>
      </c>
      <c r="K6" s="160">
        <v>3671</v>
      </c>
      <c r="L6" s="160">
        <v>4581</v>
      </c>
      <c r="M6" s="160">
        <v>5613</v>
      </c>
      <c r="N6" s="160">
        <v>5357</v>
      </c>
      <c r="O6" s="155"/>
      <c r="P6" s="155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</row>
    <row r="7" spans="1:27" s="158" customFormat="1" ht="11.1" customHeight="1">
      <c r="A7" s="93"/>
      <c r="B7" s="73"/>
      <c r="C7" s="73"/>
      <c r="D7" s="86" t="s">
        <v>36</v>
      </c>
      <c r="E7" s="160">
        <v>12225</v>
      </c>
      <c r="F7" s="163">
        <v>0</v>
      </c>
      <c r="G7" s="163">
        <v>0</v>
      </c>
      <c r="H7" s="160">
        <v>1037</v>
      </c>
      <c r="I7" s="160">
        <v>1122</v>
      </c>
      <c r="J7" s="160">
        <v>1240</v>
      </c>
      <c r="K7" s="160">
        <v>1612</v>
      </c>
      <c r="L7" s="160">
        <v>2034</v>
      </c>
      <c r="M7" s="160">
        <v>2641</v>
      </c>
      <c r="N7" s="160">
        <v>2539</v>
      </c>
      <c r="O7" s="155"/>
      <c r="P7" s="155"/>
    </row>
    <row r="8" spans="1:27" s="158" customFormat="1" ht="11.1" customHeight="1">
      <c r="A8" s="93"/>
      <c r="B8" s="73"/>
      <c r="C8" s="73"/>
      <c r="D8" s="86" t="s">
        <v>37</v>
      </c>
      <c r="E8" s="160">
        <v>16366</v>
      </c>
      <c r="F8" s="163">
        <v>0</v>
      </c>
      <c r="G8" s="163">
        <v>0</v>
      </c>
      <c r="H8" s="160">
        <v>2042</v>
      </c>
      <c r="I8" s="160">
        <v>1967</v>
      </c>
      <c r="J8" s="160">
        <v>1961</v>
      </c>
      <c r="K8" s="160">
        <v>2059</v>
      </c>
      <c r="L8" s="160">
        <v>2547</v>
      </c>
      <c r="M8" s="160">
        <v>2972</v>
      </c>
      <c r="N8" s="160">
        <v>2818</v>
      </c>
      <c r="O8" s="155"/>
      <c r="P8" s="155"/>
    </row>
    <row r="9" spans="1:27" s="158" customFormat="1" ht="11.1" customHeight="1">
      <c r="A9" s="93"/>
      <c r="B9" s="73"/>
      <c r="C9" s="73" t="s">
        <v>73</v>
      </c>
      <c r="D9" s="86" t="s">
        <v>25</v>
      </c>
      <c r="E9" s="160">
        <f>E10+E11</f>
        <v>35983</v>
      </c>
      <c r="F9" s="160">
        <f t="shared" ref="F9:N9" si="0">F10+F11</f>
        <v>960</v>
      </c>
      <c r="G9" s="160">
        <f t="shared" si="0"/>
        <v>1177</v>
      </c>
      <c r="H9" s="160">
        <f t="shared" si="0"/>
        <v>3768</v>
      </c>
      <c r="I9" s="160">
        <f t="shared" si="0"/>
        <v>3721</v>
      </c>
      <c r="J9" s="160">
        <f t="shared" si="0"/>
        <v>3955</v>
      </c>
      <c r="K9" s="160">
        <f t="shared" si="0"/>
        <v>4673</v>
      </c>
      <c r="L9" s="160">
        <f t="shared" si="0"/>
        <v>5516</v>
      </c>
      <c r="M9" s="160">
        <f t="shared" si="0"/>
        <v>6379</v>
      </c>
      <c r="N9" s="160">
        <f t="shared" si="0"/>
        <v>5834</v>
      </c>
      <c r="O9" s="155"/>
      <c r="P9" s="155"/>
    </row>
    <row r="10" spans="1:27" s="158" customFormat="1" ht="11.1" customHeight="1">
      <c r="A10" s="93"/>
      <c r="B10" s="73"/>
      <c r="C10" s="73"/>
      <c r="D10" s="86" t="s">
        <v>36</v>
      </c>
      <c r="E10" s="160">
        <v>15638</v>
      </c>
      <c r="F10" s="160">
        <v>426</v>
      </c>
      <c r="G10" s="160">
        <v>427</v>
      </c>
      <c r="H10" s="160">
        <v>1274</v>
      </c>
      <c r="I10" s="160">
        <v>1388</v>
      </c>
      <c r="J10" s="160">
        <v>1599</v>
      </c>
      <c r="K10" s="160">
        <v>2106</v>
      </c>
      <c r="L10" s="160">
        <v>2547</v>
      </c>
      <c r="M10" s="160">
        <v>3086</v>
      </c>
      <c r="N10" s="160">
        <v>2785</v>
      </c>
      <c r="O10" s="155"/>
      <c r="P10" s="155"/>
    </row>
    <row r="11" spans="1:27" s="158" customFormat="1" ht="11.1" customHeight="1">
      <c r="A11" s="93"/>
      <c r="B11" s="73"/>
      <c r="C11" s="73"/>
      <c r="D11" s="86" t="s">
        <v>37</v>
      </c>
      <c r="E11" s="160">
        <v>20345</v>
      </c>
      <c r="F11" s="160">
        <v>534</v>
      </c>
      <c r="G11" s="160">
        <v>750</v>
      </c>
      <c r="H11" s="160">
        <v>2494</v>
      </c>
      <c r="I11" s="160">
        <v>2333</v>
      </c>
      <c r="J11" s="160">
        <v>2356</v>
      </c>
      <c r="K11" s="160">
        <v>2567</v>
      </c>
      <c r="L11" s="160">
        <v>2969</v>
      </c>
      <c r="M11" s="160">
        <v>3293</v>
      </c>
      <c r="N11" s="160">
        <v>3049</v>
      </c>
      <c r="O11" s="155"/>
      <c r="P11" s="155"/>
    </row>
    <row r="12" spans="1:27" s="158" customFormat="1" ht="11.1" customHeight="1">
      <c r="A12" s="94"/>
      <c r="B12" s="73"/>
      <c r="C12" s="73"/>
      <c r="D12" s="86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55"/>
      <c r="P12" s="155"/>
    </row>
    <row r="13" spans="1:27" s="158" customFormat="1" ht="12.95" customHeight="1">
      <c r="A13" s="164" t="s">
        <v>38</v>
      </c>
      <c r="B13" s="73"/>
      <c r="C13" s="73"/>
      <c r="D13" s="86" t="s">
        <v>25</v>
      </c>
      <c r="E13" s="165">
        <v>0.15382087183819357</v>
      </c>
      <c r="F13" s="165">
        <v>2.5818250275663611E-2</v>
      </c>
      <c r="G13" s="165">
        <v>3.0697407542642535E-2</v>
      </c>
      <c r="H13" s="165">
        <v>0.1938294444112908</v>
      </c>
      <c r="I13" s="165">
        <v>0.23493413933355722</v>
      </c>
      <c r="J13" s="165">
        <v>0.25879232809316988</v>
      </c>
      <c r="K13" s="165">
        <v>0.20774302889071314</v>
      </c>
      <c r="L13" s="165">
        <v>0.18405580656748019</v>
      </c>
      <c r="M13" s="165">
        <v>0.21560595665684654</v>
      </c>
      <c r="N13" s="165">
        <v>0.11419089036392767</v>
      </c>
      <c r="O13" s="155"/>
      <c r="P13" s="155"/>
    </row>
    <row r="14" spans="1:27" s="158" customFormat="1" ht="12.95" customHeight="1">
      <c r="A14" s="164"/>
      <c r="B14" s="73"/>
      <c r="C14" s="73"/>
      <c r="D14" s="86" t="s">
        <v>36</v>
      </c>
      <c r="E14" s="165">
        <v>0.16364940522286686</v>
      </c>
      <c r="F14" s="165">
        <v>2.6916029569722624E-2</v>
      </c>
      <c r="G14" s="165">
        <v>2.6132190942472461E-2</v>
      </c>
      <c r="H14" s="165">
        <v>0.16034630795649685</v>
      </c>
      <c r="I14" s="165">
        <v>0.21169373549883991</v>
      </c>
      <c r="J14" s="165">
        <v>0.26755819712729073</v>
      </c>
      <c r="K14" s="165">
        <v>0.21685766171958168</v>
      </c>
      <c r="L14" s="165">
        <v>0.19302489225085759</v>
      </c>
      <c r="M14" s="165">
        <v>0.24347660163144588</v>
      </c>
      <c r="N14" s="165">
        <v>0.15391346621293145</v>
      </c>
      <c r="O14" s="155"/>
      <c r="P14" s="155"/>
    </row>
    <row r="15" spans="1:27" s="158" customFormat="1" ht="12.95" customHeight="1">
      <c r="A15" s="164"/>
      <c r="B15" s="73"/>
      <c r="C15" s="73"/>
      <c r="D15" s="86" t="s">
        <v>37</v>
      </c>
      <c r="E15" s="165">
        <v>0.14714442791540003</v>
      </c>
      <c r="F15" s="165">
        <v>2.5004682524817381E-2</v>
      </c>
      <c r="G15" s="165">
        <v>3.408781019907281E-2</v>
      </c>
      <c r="H15" s="165">
        <v>0.21778073497799161</v>
      </c>
      <c r="I15" s="165">
        <v>0.25056165751372939</v>
      </c>
      <c r="J15" s="165">
        <v>0.25323451827659843</v>
      </c>
      <c r="K15" s="165">
        <v>0.20106451316876203</v>
      </c>
      <c r="L15" s="165">
        <v>0.17729367684604927</v>
      </c>
      <c r="M15" s="165">
        <v>0.19517398146529114</v>
      </c>
      <c r="N15" s="165">
        <v>9.2507739938080494E-2</v>
      </c>
      <c r="O15" s="155"/>
      <c r="P15" s="155"/>
    </row>
    <row r="16" spans="1:27" s="158" customFormat="1" ht="11.1" customHeight="1">
      <c r="A16" s="65"/>
      <c r="B16" s="65"/>
      <c r="C16" s="65"/>
      <c r="D16" s="166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55"/>
      <c r="P16" s="155"/>
    </row>
    <row r="17" spans="1:16" s="158" customFormat="1" ht="11.1" customHeight="1">
      <c r="A17" s="93" t="s">
        <v>39</v>
      </c>
      <c r="B17" s="73"/>
      <c r="C17" s="92" t="s">
        <v>71</v>
      </c>
      <c r="D17" s="86" t="s">
        <v>25</v>
      </c>
      <c r="E17" s="160">
        <v>7190</v>
      </c>
      <c r="F17" s="160">
        <v>1022</v>
      </c>
      <c r="G17" s="160">
        <v>1194</v>
      </c>
      <c r="H17" s="160">
        <v>604</v>
      </c>
      <c r="I17" s="160">
        <v>640</v>
      </c>
      <c r="J17" s="160">
        <v>694</v>
      </c>
      <c r="K17" s="160">
        <v>868</v>
      </c>
      <c r="L17" s="160">
        <v>911</v>
      </c>
      <c r="M17" s="160">
        <v>722</v>
      </c>
      <c r="N17" s="160">
        <v>535</v>
      </c>
      <c r="O17" s="155"/>
      <c r="P17" s="155"/>
    </row>
    <row r="18" spans="1:16" s="158" customFormat="1" ht="11.1" customHeight="1">
      <c r="A18" s="93"/>
      <c r="B18" s="73"/>
      <c r="C18" s="73"/>
      <c r="D18" s="86" t="s">
        <v>36</v>
      </c>
      <c r="E18" s="160">
        <v>3217</v>
      </c>
      <c r="F18" s="160">
        <v>410</v>
      </c>
      <c r="G18" s="160">
        <v>440</v>
      </c>
      <c r="H18" s="160">
        <v>231</v>
      </c>
      <c r="I18" s="160">
        <v>255</v>
      </c>
      <c r="J18" s="160">
        <v>305</v>
      </c>
      <c r="K18" s="160">
        <v>420</v>
      </c>
      <c r="L18" s="160">
        <v>475</v>
      </c>
      <c r="M18" s="160">
        <v>400</v>
      </c>
      <c r="N18" s="160">
        <v>281</v>
      </c>
      <c r="O18" s="155"/>
      <c r="P18" s="155"/>
    </row>
    <row r="19" spans="1:16" s="158" customFormat="1" ht="11.1" customHeight="1">
      <c r="A19" s="93"/>
      <c r="B19" s="73"/>
      <c r="C19" s="73"/>
      <c r="D19" s="86" t="s">
        <v>37</v>
      </c>
      <c r="E19" s="160">
        <v>3973</v>
      </c>
      <c r="F19" s="160">
        <v>612</v>
      </c>
      <c r="G19" s="160">
        <v>754</v>
      </c>
      <c r="H19" s="160">
        <v>373</v>
      </c>
      <c r="I19" s="160">
        <v>385</v>
      </c>
      <c r="J19" s="160">
        <v>389</v>
      </c>
      <c r="K19" s="160">
        <v>448</v>
      </c>
      <c r="L19" s="160">
        <v>436</v>
      </c>
      <c r="M19" s="160">
        <v>322</v>
      </c>
      <c r="N19" s="160">
        <v>254</v>
      </c>
      <c r="O19" s="155"/>
      <c r="P19" s="155"/>
    </row>
    <row r="20" spans="1:16" s="158" customFormat="1" ht="11.1" customHeight="1">
      <c r="A20" s="93"/>
      <c r="B20" s="73"/>
      <c r="C20" s="92" t="s">
        <v>72</v>
      </c>
      <c r="D20" s="86" t="s">
        <v>25</v>
      </c>
      <c r="E20" s="160">
        <v>23923</v>
      </c>
      <c r="F20" s="163">
        <v>0</v>
      </c>
      <c r="G20" s="163">
        <v>0</v>
      </c>
      <c r="H20" s="160">
        <v>2728</v>
      </c>
      <c r="I20" s="160">
        <v>2575</v>
      </c>
      <c r="J20" s="160">
        <v>2778</v>
      </c>
      <c r="K20" s="160">
        <v>3172</v>
      </c>
      <c r="L20" s="160">
        <v>4220</v>
      </c>
      <c r="M20" s="160">
        <v>4306</v>
      </c>
      <c r="N20" s="160">
        <v>4144</v>
      </c>
      <c r="O20" s="155"/>
      <c r="P20" s="155"/>
    </row>
    <row r="21" spans="1:16" s="158" customFormat="1" ht="11.1" customHeight="1">
      <c r="A21" s="93"/>
      <c r="B21" s="73"/>
      <c r="C21" s="73"/>
      <c r="D21" s="86" t="s">
        <v>36</v>
      </c>
      <c r="E21" s="160">
        <v>10143</v>
      </c>
      <c r="F21" s="163">
        <v>0</v>
      </c>
      <c r="G21" s="163">
        <v>0</v>
      </c>
      <c r="H21" s="160">
        <v>967</v>
      </c>
      <c r="I21" s="160">
        <v>893</v>
      </c>
      <c r="J21" s="160">
        <v>1102</v>
      </c>
      <c r="K21" s="160">
        <v>1357</v>
      </c>
      <c r="L21" s="160">
        <v>1842</v>
      </c>
      <c r="M21" s="160">
        <v>2018</v>
      </c>
      <c r="N21" s="160">
        <v>1964</v>
      </c>
      <c r="O21" s="155"/>
      <c r="P21" s="155"/>
    </row>
    <row r="22" spans="1:16" s="158" customFormat="1" ht="11.1" customHeight="1">
      <c r="A22" s="93"/>
      <c r="B22" s="73"/>
      <c r="C22" s="73"/>
      <c r="D22" s="86" t="s">
        <v>37</v>
      </c>
      <c r="E22" s="160">
        <v>13780</v>
      </c>
      <c r="F22" s="163">
        <v>0</v>
      </c>
      <c r="G22" s="163">
        <v>0</v>
      </c>
      <c r="H22" s="160">
        <v>1761</v>
      </c>
      <c r="I22" s="160">
        <v>1682</v>
      </c>
      <c r="J22" s="160">
        <v>1676</v>
      </c>
      <c r="K22" s="160">
        <v>1815</v>
      </c>
      <c r="L22" s="160">
        <v>2378</v>
      </c>
      <c r="M22" s="160">
        <v>2288</v>
      </c>
      <c r="N22" s="160">
        <v>2180</v>
      </c>
      <c r="O22" s="155"/>
      <c r="P22" s="155"/>
    </row>
    <row r="23" spans="1:16" s="158" customFormat="1" ht="11.1" customHeight="1">
      <c r="A23" s="93"/>
      <c r="B23" s="73"/>
      <c r="C23" s="73" t="s">
        <v>73</v>
      </c>
      <c r="D23" s="86" t="s">
        <v>25</v>
      </c>
      <c r="E23" s="160">
        <v>31113</v>
      </c>
      <c r="F23" s="160">
        <v>1022</v>
      </c>
      <c r="G23" s="160">
        <v>1194</v>
      </c>
      <c r="H23" s="160">
        <v>3332</v>
      </c>
      <c r="I23" s="160">
        <v>3215</v>
      </c>
      <c r="J23" s="160">
        <v>3472</v>
      </c>
      <c r="K23" s="160">
        <v>4040</v>
      </c>
      <c r="L23" s="160">
        <v>5131</v>
      </c>
      <c r="M23" s="160">
        <v>5028</v>
      </c>
      <c r="N23" s="160">
        <v>4679</v>
      </c>
      <c r="O23" s="155"/>
      <c r="P23" s="155"/>
    </row>
    <row r="24" spans="1:16" s="158" customFormat="1" ht="11.1" customHeight="1">
      <c r="A24" s="93"/>
      <c r="B24" s="73"/>
      <c r="C24" s="73"/>
      <c r="D24" s="86" t="s">
        <v>36</v>
      </c>
      <c r="E24" s="160">
        <v>13360</v>
      </c>
      <c r="F24" s="160">
        <v>410</v>
      </c>
      <c r="G24" s="160">
        <v>440</v>
      </c>
      <c r="H24" s="160">
        <v>1198</v>
      </c>
      <c r="I24" s="160">
        <v>1148</v>
      </c>
      <c r="J24" s="160">
        <v>1407</v>
      </c>
      <c r="K24" s="160">
        <v>1777</v>
      </c>
      <c r="L24" s="160">
        <v>2317</v>
      </c>
      <c r="M24" s="160">
        <v>2418</v>
      </c>
      <c r="N24" s="160">
        <v>2245</v>
      </c>
      <c r="O24" s="155"/>
      <c r="P24" s="155"/>
    </row>
    <row r="25" spans="1:16" s="158" customFormat="1" ht="11.1" customHeight="1">
      <c r="A25" s="93"/>
      <c r="B25" s="73"/>
      <c r="C25" s="73"/>
      <c r="D25" s="86" t="s">
        <v>37</v>
      </c>
      <c r="E25" s="160">
        <v>17753</v>
      </c>
      <c r="F25" s="160">
        <v>612</v>
      </c>
      <c r="G25" s="160">
        <v>754</v>
      </c>
      <c r="H25" s="160">
        <v>2134</v>
      </c>
      <c r="I25" s="160">
        <v>2067</v>
      </c>
      <c r="J25" s="160">
        <v>2065</v>
      </c>
      <c r="K25" s="160">
        <v>2263</v>
      </c>
      <c r="L25" s="160">
        <v>2814</v>
      </c>
      <c r="M25" s="160">
        <v>2610</v>
      </c>
      <c r="N25" s="160">
        <v>2434</v>
      </c>
      <c r="O25" s="155"/>
      <c r="P25" s="155"/>
    </row>
    <row r="26" spans="1:16" s="169" customFormat="1" ht="11.1" customHeight="1">
      <c r="A26" s="73"/>
      <c r="B26" s="73"/>
      <c r="C26" s="73"/>
      <c r="D26" s="86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</row>
    <row r="27" spans="1:16" s="158" customFormat="1" ht="11.1" customHeight="1">
      <c r="A27" s="93" t="s">
        <v>40</v>
      </c>
      <c r="B27" s="73"/>
      <c r="C27" s="92" t="s">
        <v>71</v>
      </c>
      <c r="D27" s="86" t="s">
        <v>25</v>
      </c>
      <c r="E27" s="160">
        <f t="shared" ref="E27:N27" si="1">SUM(E28:E29)</f>
        <v>449</v>
      </c>
      <c r="F27" s="160">
        <f t="shared" si="1"/>
        <v>58</v>
      </c>
      <c r="G27" s="160">
        <f t="shared" si="1"/>
        <v>76</v>
      </c>
      <c r="H27" s="160">
        <f t="shared" si="1"/>
        <v>46</v>
      </c>
      <c r="I27" s="160">
        <f t="shared" si="1"/>
        <v>37</v>
      </c>
      <c r="J27" s="160">
        <f t="shared" si="1"/>
        <v>47</v>
      </c>
      <c r="K27" s="160">
        <f t="shared" si="1"/>
        <v>60</v>
      </c>
      <c r="L27" s="160">
        <f t="shared" si="1"/>
        <v>46</v>
      </c>
      <c r="M27" s="160">
        <f t="shared" si="1"/>
        <v>52</v>
      </c>
      <c r="N27" s="160">
        <f t="shared" si="1"/>
        <v>27</v>
      </c>
      <c r="O27" s="155"/>
      <c r="P27" s="155"/>
    </row>
    <row r="28" spans="1:16" s="158" customFormat="1" ht="11.1" customHeight="1">
      <c r="A28" s="93"/>
      <c r="B28" s="73"/>
      <c r="C28" s="73"/>
      <c r="D28" s="86" t="s">
        <v>36</v>
      </c>
      <c r="E28" s="160">
        <f>SUM(F28:N28)</f>
        <v>212</v>
      </c>
      <c r="F28" s="160">
        <v>19</v>
      </c>
      <c r="G28" s="160">
        <v>28</v>
      </c>
      <c r="H28" s="160">
        <v>23</v>
      </c>
      <c r="I28" s="160">
        <v>14</v>
      </c>
      <c r="J28" s="160">
        <v>24</v>
      </c>
      <c r="K28" s="160">
        <v>33</v>
      </c>
      <c r="L28" s="160">
        <v>20</v>
      </c>
      <c r="M28" s="160">
        <v>32</v>
      </c>
      <c r="N28" s="160">
        <v>19</v>
      </c>
      <c r="O28" s="155"/>
      <c r="P28" s="155"/>
    </row>
    <row r="29" spans="1:16" s="158" customFormat="1" ht="11.1" customHeight="1">
      <c r="A29" s="93"/>
      <c r="B29" s="73"/>
      <c r="C29" s="73"/>
      <c r="D29" s="86" t="s">
        <v>37</v>
      </c>
      <c r="E29" s="160">
        <f t="shared" ref="E29" si="2">SUM(F29:N29)</f>
        <v>237</v>
      </c>
      <c r="F29" s="160">
        <v>39</v>
      </c>
      <c r="G29" s="160">
        <v>48</v>
      </c>
      <c r="H29" s="160">
        <v>23</v>
      </c>
      <c r="I29" s="160">
        <v>23</v>
      </c>
      <c r="J29" s="160">
        <v>23</v>
      </c>
      <c r="K29" s="160">
        <v>27</v>
      </c>
      <c r="L29" s="160">
        <v>26</v>
      </c>
      <c r="M29" s="160">
        <v>20</v>
      </c>
      <c r="N29" s="160">
        <v>8</v>
      </c>
      <c r="O29" s="155"/>
      <c r="P29" s="155"/>
    </row>
    <row r="30" spans="1:16" s="158" customFormat="1" ht="11.1" customHeight="1">
      <c r="A30" s="93"/>
      <c r="B30" s="73"/>
      <c r="C30" s="92" t="s">
        <v>72</v>
      </c>
      <c r="D30" s="86" t="s">
        <v>25</v>
      </c>
      <c r="E30" s="160">
        <f t="shared" ref="E30:N30" si="3">SUM(E31:E32)</f>
        <v>2874</v>
      </c>
      <c r="F30" s="163">
        <f t="shared" si="3"/>
        <v>0</v>
      </c>
      <c r="G30" s="163">
        <f t="shared" si="3"/>
        <v>0</v>
      </c>
      <c r="H30" s="160">
        <f t="shared" si="3"/>
        <v>240</v>
      </c>
      <c r="I30" s="160">
        <f t="shared" si="3"/>
        <v>249</v>
      </c>
      <c r="J30" s="160">
        <f t="shared" si="3"/>
        <v>295</v>
      </c>
      <c r="K30" s="160">
        <f t="shared" si="3"/>
        <v>365</v>
      </c>
      <c r="L30" s="160">
        <f t="shared" si="3"/>
        <v>535</v>
      </c>
      <c r="M30" s="160">
        <f t="shared" si="3"/>
        <v>625</v>
      </c>
      <c r="N30" s="160">
        <f t="shared" si="3"/>
        <v>565</v>
      </c>
      <c r="O30" s="155"/>
      <c r="P30" s="155"/>
    </row>
    <row r="31" spans="1:16" s="158" customFormat="1" ht="11.1" customHeight="1">
      <c r="A31" s="93"/>
      <c r="B31" s="73"/>
      <c r="C31" s="73"/>
      <c r="D31" s="86" t="s">
        <v>36</v>
      </c>
      <c r="E31" s="160">
        <f>SUM(F31:N31)</f>
        <v>1416</v>
      </c>
      <c r="F31" s="163">
        <v>0</v>
      </c>
      <c r="G31" s="163">
        <v>0</v>
      </c>
      <c r="H31" s="160">
        <v>89</v>
      </c>
      <c r="I31" s="160">
        <v>109</v>
      </c>
      <c r="J31" s="160">
        <v>131</v>
      </c>
      <c r="K31" s="160">
        <v>192</v>
      </c>
      <c r="L31" s="160">
        <v>263</v>
      </c>
      <c r="M31" s="160">
        <v>329</v>
      </c>
      <c r="N31" s="160">
        <v>303</v>
      </c>
      <c r="O31" s="155"/>
      <c r="P31" s="155"/>
    </row>
    <row r="32" spans="1:16" s="158" customFormat="1" ht="11.1" customHeight="1">
      <c r="A32" s="93"/>
      <c r="B32" s="73"/>
      <c r="C32" s="73"/>
      <c r="D32" s="86" t="s">
        <v>37</v>
      </c>
      <c r="E32" s="160">
        <f>SUM(F32:N32)</f>
        <v>1458</v>
      </c>
      <c r="F32" s="163">
        <v>0</v>
      </c>
      <c r="G32" s="163">
        <v>0</v>
      </c>
      <c r="H32" s="160">
        <v>151</v>
      </c>
      <c r="I32" s="160">
        <v>140</v>
      </c>
      <c r="J32" s="160">
        <v>164</v>
      </c>
      <c r="K32" s="160">
        <v>173</v>
      </c>
      <c r="L32" s="160">
        <v>272</v>
      </c>
      <c r="M32" s="160">
        <v>296</v>
      </c>
      <c r="N32" s="160">
        <v>262</v>
      </c>
      <c r="O32" s="155"/>
      <c r="P32" s="155"/>
    </row>
    <row r="33" spans="1:16" s="158" customFormat="1" ht="11.1" customHeight="1">
      <c r="A33" s="93"/>
      <c r="B33" s="73"/>
      <c r="C33" s="73" t="s">
        <v>73</v>
      </c>
      <c r="D33" s="86" t="s">
        <v>25</v>
      </c>
      <c r="E33" s="160">
        <f>E27+E30</f>
        <v>3323</v>
      </c>
      <c r="F33" s="160">
        <f t="shared" ref="F33:N33" si="4">F27+F30</f>
        <v>58</v>
      </c>
      <c r="G33" s="160">
        <f t="shared" si="4"/>
        <v>76</v>
      </c>
      <c r="H33" s="160">
        <f>H27+H30</f>
        <v>286</v>
      </c>
      <c r="I33" s="160">
        <f t="shared" si="4"/>
        <v>286</v>
      </c>
      <c r="J33" s="160">
        <f t="shared" si="4"/>
        <v>342</v>
      </c>
      <c r="K33" s="160">
        <f t="shared" si="4"/>
        <v>425</v>
      </c>
      <c r="L33" s="160">
        <f t="shared" si="4"/>
        <v>581</v>
      </c>
      <c r="M33" s="160">
        <f t="shared" si="4"/>
        <v>677</v>
      </c>
      <c r="N33" s="160">
        <f t="shared" si="4"/>
        <v>592</v>
      </c>
      <c r="O33" s="155"/>
      <c r="P33" s="155"/>
    </row>
    <row r="34" spans="1:16" s="158" customFormat="1" ht="11.1" customHeight="1">
      <c r="A34" s="93"/>
      <c r="B34" s="73"/>
      <c r="C34" s="73"/>
      <c r="D34" s="86" t="s">
        <v>36</v>
      </c>
      <c r="E34" s="160">
        <f t="shared" ref="E34:N35" si="5">E28+E31</f>
        <v>1628</v>
      </c>
      <c r="F34" s="160">
        <f t="shared" si="5"/>
        <v>19</v>
      </c>
      <c r="G34" s="160">
        <f t="shared" si="5"/>
        <v>28</v>
      </c>
      <c r="H34" s="160">
        <f t="shared" si="5"/>
        <v>112</v>
      </c>
      <c r="I34" s="160">
        <f t="shared" si="5"/>
        <v>123</v>
      </c>
      <c r="J34" s="160">
        <f t="shared" si="5"/>
        <v>155</v>
      </c>
      <c r="K34" s="160">
        <f t="shared" si="5"/>
        <v>225</v>
      </c>
      <c r="L34" s="160">
        <f t="shared" si="5"/>
        <v>283</v>
      </c>
      <c r="M34" s="160">
        <f t="shared" si="5"/>
        <v>361</v>
      </c>
      <c r="N34" s="160">
        <f t="shared" si="5"/>
        <v>322</v>
      </c>
      <c r="O34" s="155"/>
      <c r="P34" s="155"/>
    </row>
    <row r="35" spans="1:16" s="158" customFormat="1" ht="11.1" customHeight="1">
      <c r="A35" s="93"/>
      <c r="B35" s="73"/>
      <c r="C35" s="73"/>
      <c r="D35" s="86" t="s">
        <v>37</v>
      </c>
      <c r="E35" s="160">
        <f t="shared" si="5"/>
        <v>1695</v>
      </c>
      <c r="F35" s="160">
        <f t="shared" si="5"/>
        <v>39</v>
      </c>
      <c r="G35" s="160">
        <f t="shared" si="5"/>
        <v>48</v>
      </c>
      <c r="H35" s="160">
        <f t="shared" si="5"/>
        <v>174</v>
      </c>
      <c r="I35" s="160">
        <f t="shared" si="5"/>
        <v>163</v>
      </c>
      <c r="J35" s="160">
        <f t="shared" si="5"/>
        <v>187</v>
      </c>
      <c r="K35" s="160">
        <f t="shared" si="5"/>
        <v>200</v>
      </c>
      <c r="L35" s="160">
        <f t="shared" si="5"/>
        <v>298</v>
      </c>
      <c r="M35" s="160">
        <f t="shared" si="5"/>
        <v>316</v>
      </c>
      <c r="N35" s="160">
        <f t="shared" si="5"/>
        <v>270</v>
      </c>
      <c r="O35" s="155"/>
      <c r="P35" s="155"/>
    </row>
    <row r="36" spans="1:16" s="169" customFormat="1" ht="11.1" customHeight="1">
      <c r="A36" s="73"/>
      <c r="B36" s="73"/>
      <c r="C36" s="73"/>
      <c r="D36" s="86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70"/>
      <c r="P36" s="146"/>
    </row>
    <row r="37" spans="1:16" s="158" customFormat="1" ht="11.1" customHeight="1">
      <c r="A37" s="93" t="s">
        <v>41</v>
      </c>
      <c r="B37" s="73"/>
      <c r="C37" s="92" t="s">
        <v>71</v>
      </c>
      <c r="D37" s="86" t="s">
        <v>25</v>
      </c>
      <c r="E37" s="171">
        <f>E27/E17</f>
        <v>6.2447844228094573E-2</v>
      </c>
      <c r="F37" s="171">
        <f t="shared" ref="F37:N37" si="6">F27/F17</f>
        <v>5.6751467710371817E-2</v>
      </c>
      <c r="G37" s="171">
        <f t="shared" si="6"/>
        <v>6.3651591289782247E-2</v>
      </c>
      <c r="H37" s="171">
        <f t="shared" si="6"/>
        <v>7.6158940397350994E-2</v>
      </c>
      <c r="I37" s="171">
        <f t="shared" si="6"/>
        <v>5.7812500000000003E-2</v>
      </c>
      <c r="J37" s="171">
        <f t="shared" si="6"/>
        <v>6.7723342939481262E-2</v>
      </c>
      <c r="K37" s="171">
        <f t="shared" si="6"/>
        <v>6.9124423963133647E-2</v>
      </c>
      <c r="L37" s="171">
        <f t="shared" si="6"/>
        <v>5.0493962678375415E-2</v>
      </c>
      <c r="M37" s="171">
        <f t="shared" si="6"/>
        <v>7.2022160664819951E-2</v>
      </c>
      <c r="N37" s="171">
        <f t="shared" si="6"/>
        <v>5.046728971962617E-2</v>
      </c>
      <c r="O37" s="155"/>
      <c r="P37" s="155"/>
    </row>
    <row r="38" spans="1:16" s="158" customFormat="1" ht="11.1" customHeight="1">
      <c r="A38" s="93"/>
      <c r="B38" s="73"/>
      <c r="C38" s="73"/>
      <c r="D38" s="86" t="s">
        <v>36</v>
      </c>
      <c r="E38" s="171">
        <f t="shared" ref="E38:N45" si="7">E28/E18</f>
        <v>6.5899906745414988E-2</v>
      </c>
      <c r="F38" s="171">
        <f t="shared" si="7"/>
        <v>4.6341463414634146E-2</v>
      </c>
      <c r="G38" s="171">
        <f t="shared" si="7"/>
        <v>6.363636363636363E-2</v>
      </c>
      <c r="H38" s="171">
        <f t="shared" si="7"/>
        <v>9.9567099567099568E-2</v>
      </c>
      <c r="I38" s="171">
        <f t="shared" si="7"/>
        <v>5.4901960784313725E-2</v>
      </c>
      <c r="J38" s="171">
        <f t="shared" si="7"/>
        <v>7.8688524590163941E-2</v>
      </c>
      <c r="K38" s="171">
        <f t="shared" si="7"/>
        <v>7.857142857142857E-2</v>
      </c>
      <c r="L38" s="171">
        <f t="shared" si="7"/>
        <v>4.2105263157894736E-2</v>
      </c>
      <c r="M38" s="171">
        <f t="shared" si="7"/>
        <v>0.08</v>
      </c>
      <c r="N38" s="171">
        <f t="shared" si="7"/>
        <v>6.7615658362989328E-2</v>
      </c>
      <c r="O38" s="155"/>
      <c r="P38" s="155"/>
    </row>
    <row r="39" spans="1:16" s="158" customFormat="1" ht="11.1" customHeight="1">
      <c r="A39" s="93"/>
      <c r="B39" s="73"/>
      <c r="C39" s="73"/>
      <c r="D39" s="86" t="s">
        <v>37</v>
      </c>
      <c r="E39" s="171">
        <f t="shared" si="7"/>
        <v>5.9652655424112758E-2</v>
      </c>
      <c r="F39" s="171">
        <f t="shared" si="7"/>
        <v>6.3725490196078427E-2</v>
      </c>
      <c r="G39" s="171">
        <f t="shared" si="7"/>
        <v>6.3660477453580902E-2</v>
      </c>
      <c r="H39" s="171">
        <f t="shared" si="7"/>
        <v>6.1662198391420911E-2</v>
      </c>
      <c r="I39" s="171">
        <f t="shared" si="7"/>
        <v>5.9740259740259739E-2</v>
      </c>
      <c r="J39" s="171">
        <f t="shared" si="7"/>
        <v>5.9125964010282778E-2</v>
      </c>
      <c r="K39" s="171">
        <f t="shared" si="7"/>
        <v>6.0267857142857144E-2</v>
      </c>
      <c r="L39" s="171">
        <f t="shared" si="7"/>
        <v>5.9633027522935783E-2</v>
      </c>
      <c r="M39" s="171">
        <f t="shared" si="7"/>
        <v>6.2111801242236024E-2</v>
      </c>
      <c r="N39" s="171">
        <f t="shared" si="7"/>
        <v>3.1496062992125984E-2</v>
      </c>
      <c r="O39" s="155"/>
      <c r="P39" s="155"/>
    </row>
    <row r="40" spans="1:16" s="158" customFormat="1" ht="11.1" customHeight="1">
      <c r="A40" s="93"/>
      <c r="B40" s="73"/>
      <c r="C40" s="92" t="s">
        <v>72</v>
      </c>
      <c r="D40" s="86" t="s">
        <v>25</v>
      </c>
      <c r="E40" s="171">
        <f t="shared" si="7"/>
        <v>0.12013543451908205</v>
      </c>
      <c r="F40" s="171"/>
      <c r="G40" s="171"/>
      <c r="H40" s="171">
        <f t="shared" si="7"/>
        <v>8.797653958944282E-2</v>
      </c>
      <c r="I40" s="171">
        <f t="shared" si="7"/>
        <v>9.6699029126213587E-2</v>
      </c>
      <c r="J40" s="171">
        <f t="shared" si="7"/>
        <v>0.10619150467962563</v>
      </c>
      <c r="K40" s="171">
        <f t="shared" si="7"/>
        <v>0.11506935687263556</v>
      </c>
      <c r="L40" s="171">
        <f t="shared" si="7"/>
        <v>0.12677725118483413</v>
      </c>
      <c r="M40" s="171">
        <f t="shared" si="7"/>
        <v>0.14514630747793777</v>
      </c>
      <c r="N40" s="171">
        <f t="shared" si="7"/>
        <v>0.13634169884169883</v>
      </c>
      <c r="O40" s="155"/>
      <c r="P40" s="155"/>
    </row>
    <row r="41" spans="1:16" s="158" customFormat="1" ht="11.1" customHeight="1">
      <c r="A41" s="93"/>
      <c r="B41" s="73"/>
      <c r="C41" s="73"/>
      <c r="D41" s="86" t="s">
        <v>36</v>
      </c>
      <c r="E41" s="171">
        <f t="shared" si="7"/>
        <v>0.1396036675539781</v>
      </c>
      <c r="F41" s="171"/>
      <c r="G41" s="171"/>
      <c r="H41" s="171">
        <f t="shared" si="7"/>
        <v>9.2037228541882107E-2</v>
      </c>
      <c r="I41" s="171">
        <f t="shared" si="7"/>
        <v>0.12206047032474804</v>
      </c>
      <c r="J41" s="171">
        <f t="shared" si="7"/>
        <v>0.11887477313974591</v>
      </c>
      <c r="K41" s="171">
        <f t="shared" si="7"/>
        <v>0.1414885777450258</v>
      </c>
      <c r="L41" s="171">
        <f t="shared" si="7"/>
        <v>0.14277958740499458</v>
      </c>
      <c r="M41" s="171">
        <f t="shared" si="7"/>
        <v>0.16303270564915759</v>
      </c>
      <c r="N41" s="171">
        <f t="shared" si="7"/>
        <v>0.15427698574338086</v>
      </c>
      <c r="O41" s="155"/>
      <c r="P41" s="155"/>
    </row>
    <row r="42" spans="1:16" s="158" customFormat="1" ht="11.1" customHeight="1">
      <c r="A42" s="93"/>
      <c r="B42" s="73"/>
      <c r="C42" s="73"/>
      <c r="D42" s="86" t="s">
        <v>37</v>
      </c>
      <c r="E42" s="171">
        <f t="shared" si="7"/>
        <v>0.10580551523947751</v>
      </c>
      <c r="F42" s="171"/>
      <c r="G42" s="171"/>
      <c r="H42" s="171">
        <f t="shared" si="7"/>
        <v>8.5746734809767175E-2</v>
      </c>
      <c r="I42" s="171">
        <f t="shared" si="7"/>
        <v>8.3234244946492272E-2</v>
      </c>
      <c r="J42" s="171">
        <f t="shared" si="7"/>
        <v>9.7852028639618144E-2</v>
      </c>
      <c r="K42" s="171">
        <f t="shared" si="7"/>
        <v>9.5316804407713493E-2</v>
      </c>
      <c r="L42" s="171">
        <f t="shared" si="7"/>
        <v>0.11438183347350715</v>
      </c>
      <c r="M42" s="171">
        <f t="shared" si="7"/>
        <v>0.12937062937062938</v>
      </c>
      <c r="N42" s="171">
        <f t="shared" si="7"/>
        <v>0.12018348623853212</v>
      </c>
      <c r="O42" s="155"/>
      <c r="P42" s="155"/>
    </row>
    <row r="43" spans="1:16" s="158" customFormat="1" ht="11.1" customHeight="1">
      <c r="A43" s="93"/>
      <c r="B43" s="73"/>
      <c r="C43" s="73" t="s">
        <v>73</v>
      </c>
      <c r="D43" s="86" t="s">
        <v>25</v>
      </c>
      <c r="E43" s="171">
        <f t="shared" si="7"/>
        <v>0.10680422974319416</v>
      </c>
      <c r="F43" s="171">
        <f t="shared" si="7"/>
        <v>5.6751467710371817E-2</v>
      </c>
      <c r="G43" s="171">
        <f t="shared" si="7"/>
        <v>6.3651591289782247E-2</v>
      </c>
      <c r="H43" s="171">
        <f t="shared" si="7"/>
        <v>8.5834333733493404E-2</v>
      </c>
      <c r="I43" s="171">
        <f t="shared" si="7"/>
        <v>8.8958009331259719E-2</v>
      </c>
      <c r="J43" s="171">
        <f t="shared" si="7"/>
        <v>9.8502304147465441E-2</v>
      </c>
      <c r="K43" s="171">
        <f t="shared" si="7"/>
        <v>0.10519801980198019</v>
      </c>
      <c r="L43" s="171">
        <f t="shared" si="7"/>
        <v>0.11323328785811733</v>
      </c>
      <c r="M43" s="171">
        <f t="shared" si="7"/>
        <v>0.13464598249801113</v>
      </c>
      <c r="N43" s="171">
        <f t="shared" si="7"/>
        <v>0.12652276127377646</v>
      </c>
      <c r="O43" s="155"/>
      <c r="P43" s="155"/>
    </row>
    <row r="44" spans="1:16" s="158" customFormat="1" ht="11.1" customHeight="1">
      <c r="A44" s="93"/>
      <c r="B44" s="73"/>
      <c r="C44" s="73"/>
      <c r="D44" s="86" t="s">
        <v>36</v>
      </c>
      <c r="E44" s="171">
        <f t="shared" si="7"/>
        <v>0.1218562874251497</v>
      </c>
      <c r="F44" s="171">
        <f t="shared" si="7"/>
        <v>4.6341463414634146E-2</v>
      </c>
      <c r="G44" s="171">
        <f t="shared" si="7"/>
        <v>6.363636363636363E-2</v>
      </c>
      <c r="H44" s="171">
        <f t="shared" si="7"/>
        <v>9.3489148580968282E-2</v>
      </c>
      <c r="I44" s="171">
        <f t="shared" si="7"/>
        <v>0.10714285714285714</v>
      </c>
      <c r="J44" s="171">
        <f t="shared" si="7"/>
        <v>0.11016346837242359</v>
      </c>
      <c r="K44" s="171">
        <f t="shared" si="7"/>
        <v>0.12661789532920653</v>
      </c>
      <c r="L44" s="171">
        <f t="shared" si="7"/>
        <v>0.12214069917997411</v>
      </c>
      <c r="M44" s="171">
        <f t="shared" si="7"/>
        <v>0.14929693961952026</v>
      </c>
      <c r="N44" s="171">
        <f t="shared" si="7"/>
        <v>0.14342984409799556</v>
      </c>
      <c r="O44" s="155"/>
      <c r="P44" s="155"/>
    </row>
    <row r="45" spans="1:16" s="158" customFormat="1" ht="11.1" customHeight="1">
      <c r="A45" s="93"/>
      <c r="B45" s="73"/>
      <c r="C45" s="73"/>
      <c r="D45" s="86" t="s">
        <v>37</v>
      </c>
      <c r="E45" s="171">
        <f t="shared" si="7"/>
        <v>9.5476820819016497E-2</v>
      </c>
      <c r="F45" s="171">
        <f t="shared" si="7"/>
        <v>6.3725490196078427E-2</v>
      </c>
      <c r="G45" s="171">
        <f t="shared" si="7"/>
        <v>6.3660477453580902E-2</v>
      </c>
      <c r="H45" s="171">
        <f t="shared" si="7"/>
        <v>8.1537019681349576E-2</v>
      </c>
      <c r="I45" s="171">
        <f t="shared" si="7"/>
        <v>7.885824866956942E-2</v>
      </c>
      <c r="J45" s="171">
        <f t="shared" si="7"/>
        <v>9.0556900726392248E-2</v>
      </c>
      <c r="K45" s="171">
        <f t="shared" si="7"/>
        <v>8.8378258948298719E-2</v>
      </c>
      <c r="L45" s="171">
        <f t="shared" si="7"/>
        <v>0.10589907604832978</v>
      </c>
      <c r="M45" s="171">
        <f t="shared" si="7"/>
        <v>0.1210727969348659</v>
      </c>
      <c r="N45" s="171">
        <f>N35/N25</f>
        <v>0.11092851273623665</v>
      </c>
      <c r="O45" s="155"/>
      <c r="P45" s="155"/>
    </row>
    <row r="46" spans="1:16" s="168" customFormat="1" ht="11.1" customHeight="1">
      <c r="A46" s="73"/>
      <c r="B46" s="73"/>
      <c r="C46" s="73"/>
      <c r="D46" s="86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0"/>
      <c r="P46" s="170"/>
    </row>
    <row r="47" spans="1:16" s="174" customFormat="1" ht="11.1" customHeight="1">
      <c r="A47" s="93" t="s">
        <v>74</v>
      </c>
      <c r="B47" s="73"/>
      <c r="C47" s="92" t="s">
        <v>71</v>
      </c>
      <c r="D47" s="86" t="s">
        <v>25</v>
      </c>
      <c r="E47" s="173">
        <v>321</v>
      </c>
      <c r="F47" s="173">
        <f>SUM(F48:F49)</f>
        <v>44</v>
      </c>
      <c r="G47" s="173">
        <f t="shared" ref="G47:N47" si="8">SUM(G48:G49)</f>
        <v>57</v>
      </c>
      <c r="H47" s="173">
        <f t="shared" si="8"/>
        <v>33</v>
      </c>
      <c r="I47" s="173">
        <f t="shared" si="8"/>
        <v>26</v>
      </c>
      <c r="J47" s="173">
        <f t="shared" si="8"/>
        <v>34</v>
      </c>
      <c r="K47" s="173">
        <f t="shared" si="8"/>
        <v>41</v>
      </c>
      <c r="L47" s="173">
        <f t="shared" si="8"/>
        <v>36</v>
      </c>
      <c r="M47" s="173">
        <f t="shared" si="8"/>
        <v>36</v>
      </c>
      <c r="N47" s="173">
        <f t="shared" si="8"/>
        <v>14</v>
      </c>
      <c r="O47" s="155"/>
      <c r="P47" s="155"/>
    </row>
    <row r="48" spans="1:16" s="174" customFormat="1" ht="11.1" customHeight="1">
      <c r="A48" s="93"/>
      <c r="B48" s="73"/>
      <c r="C48" s="73"/>
      <c r="D48" s="86" t="s">
        <v>36</v>
      </c>
      <c r="E48" s="173">
        <v>146</v>
      </c>
      <c r="F48" s="173">
        <v>15</v>
      </c>
      <c r="G48" s="173">
        <v>18</v>
      </c>
      <c r="H48" s="173">
        <v>15</v>
      </c>
      <c r="I48" s="173">
        <v>8</v>
      </c>
      <c r="J48" s="173">
        <v>18</v>
      </c>
      <c r="K48" s="173">
        <v>23</v>
      </c>
      <c r="L48" s="173">
        <v>15</v>
      </c>
      <c r="M48" s="173">
        <v>23</v>
      </c>
      <c r="N48" s="173">
        <v>11</v>
      </c>
      <c r="O48" s="155"/>
      <c r="P48" s="155"/>
    </row>
    <row r="49" spans="1:18" s="174" customFormat="1" ht="11.1" customHeight="1">
      <c r="A49" s="93"/>
      <c r="B49" s="73"/>
      <c r="C49" s="73"/>
      <c r="D49" s="86" t="s">
        <v>37</v>
      </c>
      <c r="E49" s="173">
        <v>175</v>
      </c>
      <c r="F49" s="173">
        <v>29</v>
      </c>
      <c r="G49" s="173">
        <v>39</v>
      </c>
      <c r="H49" s="173">
        <v>18</v>
      </c>
      <c r="I49" s="173">
        <v>18</v>
      </c>
      <c r="J49" s="173">
        <v>16</v>
      </c>
      <c r="K49" s="173">
        <v>18</v>
      </c>
      <c r="L49" s="173">
        <v>21</v>
      </c>
      <c r="M49" s="173">
        <v>13</v>
      </c>
      <c r="N49" s="173">
        <v>3</v>
      </c>
      <c r="O49" s="155"/>
      <c r="P49" s="155"/>
    </row>
    <row r="50" spans="1:18" s="174" customFormat="1" ht="11.1" customHeight="1">
      <c r="A50" s="93"/>
      <c r="B50" s="73"/>
      <c r="C50" s="92" t="s">
        <v>72</v>
      </c>
      <c r="D50" s="86" t="s">
        <v>25</v>
      </c>
      <c r="E50" s="173">
        <v>2642</v>
      </c>
      <c r="F50" s="175">
        <v>0</v>
      </c>
      <c r="G50" s="175">
        <v>0</v>
      </c>
      <c r="H50" s="173">
        <v>220</v>
      </c>
      <c r="I50" s="173">
        <v>234</v>
      </c>
      <c r="J50" s="173">
        <v>272</v>
      </c>
      <c r="K50" s="173">
        <v>332</v>
      </c>
      <c r="L50" s="173">
        <v>502</v>
      </c>
      <c r="M50" s="173">
        <v>567</v>
      </c>
      <c r="N50" s="173">
        <v>515</v>
      </c>
      <c r="O50" s="155"/>
      <c r="P50" s="155"/>
    </row>
    <row r="51" spans="1:18" s="174" customFormat="1" ht="11.1" customHeight="1">
      <c r="A51" s="93"/>
      <c r="B51" s="73"/>
      <c r="C51" s="73"/>
      <c r="D51" s="86" t="s">
        <v>36</v>
      </c>
      <c r="E51" s="173">
        <v>1284</v>
      </c>
      <c r="F51" s="175">
        <v>0</v>
      </c>
      <c r="G51" s="175">
        <v>0</v>
      </c>
      <c r="H51" s="173">
        <v>82</v>
      </c>
      <c r="I51" s="173">
        <v>101</v>
      </c>
      <c r="J51" s="173">
        <v>120</v>
      </c>
      <c r="K51" s="173">
        <v>171</v>
      </c>
      <c r="L51" s="173">
        <v>249</v>
      </c>
      <c r="M51" s="173">
        <v>290</v>
      </c>
      <c r="N51" s="173">
        <v>271</v>
      </c>
      <c r="O51" s="155"/>
      <c r="P51" s="155"/>
    </row>
    <row r="52" spans="1:18" s="174" customFormat="1" ht="11.1" customHeight="1">
      <c r="A52" s="93"/>
      <c r="B52" s="73"/>
      <c r="C52" s="73"/>
      <c r="D52" s="86" t="s">
        <v>37</v>
      </c>
      <c r="E52" s="173">
        <v>1358</v>
      </c>
      <c r="F52" s="175">
        <v>0</v>
      </c>
      <c r="G52" s="175">
        <v>0</v>
      </c>
      <c r="H52" s="173">
        <v>138</v>
      </c>
      <c r="I52" s="173">
        <v>133</v>
      </c>
      <c r="J52" s="173">
        <v>152</v>
      </c>
      <c r="K52" s="173">
        <v>161</v>
      </c>
      <c r="L52" s="173">
        <v>253</v>
      </c>
      <c r="M52" s="173">
        <v>277</v>
      </c>
      <c r="N52" s="173">
        <v>244</v>
      </c>
      <c r="O52" s="155"/>
      <c r="P52" s="155"/>
    </row>
    <row r="53" spans="1:18" s="174" customFormat="1" ht="11.1" customHeight="1">
      <c r="A53" s="93"/>
      <c r="B53" s="73"/>
      <c r="C53" s="73" t="s">
        <v>73</v>
      </c>
      <c r="D53" s="86" t="s">
        <v>25</v>
      </c>
      <c r="E53" s="173">
        <f>E47+E50</f>
        <v>2963</v>
      </c>
      <c r="F53" s="173">
        <f>SUM(F54:F55)</f>
        <v>44</v>
      </c>
      <c r="G53" s="173">
        <f t="shared" ref="G53:N53" si="9">SUM(G54:G55)</f>
        <v>57</v>
      </c>
      <c r="H53" s="173">
        <f t="shared" si="9"/>
        <v>253</v>
      </c>
      <c r="I53" s="173">
        <f t="shared" si="9"/>
        <v>260</v>
      </c>
      <c r="J53" s="173">
        <f t="shared" si="9"/>
        <v>306</v>
      </c>
      <c r="K53" s="173">
        <f t="shared" si="9"/>
        <v>373</v>
      </c>
      <c r="L53" s="173">
        <f t="shared" si="9"/>
        <v>538</v>
      </c>
      <c r="M53" s="173">
        <f t="shared" si="9"/>
        <v>603</v>
      </c>
      <c r="N53" s="173">
        <f t="shared" si="9"/>
        <v>529</v>
      </c>
      <c r="O53" s="160"/>
      <c r="P53" s="155"/>
    </row>
    <row r="54" spans="1:18" s="174" customFormat="1" ht="11.1" customHeight="1">
      <c r="A54" s="93"/>
      <c r="B54" s="73"/>
      <c r="C54" s="73"/>
      <c r="D54" s="86" t="s">
        <v>36</v>
      </c>
      <c r="E54" s="160">
        <f t="shared" ref="E54:N55" si="10">E48+E51</f>
        <v>1430</v>
      </c>
      <c r="F54" s="160">
        <f t="shared" si="10"/>
        <v>15</v>
      </c>
      <c r="G54" s="160">
        <f t="shared" si="10"/>
        <v>18</v>
      </c>
      <c r="H54" s="160">
        <f t="shared" si="10"/>
        <v>97</v>
      </c>
      <c r="I54" s="160">
        <f t="shared" si="10"/>
        <v>109</v>
      </c>
      <c r="J54" s="160">
        <f t="shared" si="10"/>
        <v>138</v>
      </c>
      <c r="K54" s="160">
        <f t="shared" si="10"/>
        <v>194</v>
      </c>
      <c r="L54" s="160">
        <f t="shared" si="10"/>
        <v>264</v>
      </c>
      <c r="M54" s="160">
        <f t="shared" si="10"/>
        <v>313</v>
      </c>
      <c r="N54" s="160">
        <f t="shared" si="10"/>
        <v>282</v>
      </c>
      <c r="O54" s="155"/>
      <c r="P54" s="155"/>
    </row>
    <row r="55" spans="1:18" s="174" customFormat="1" ht="11.1" customHeight="1">
      <c r="A55" s="93"/>
      <c r="B55" s="73"/>
      <c r="C55" s="73"/>
      <c r="D55" s="86" t="s">
        <v>37</v>
      </c>
      <c r="E55" s="160">
        <f t="shared" si="10"/>
        <v>1533</v>
      </c>
      <c r="F55" s="160">
        <f t="shared" si="10"/>
        <v>29</v>
      </c>
      <c r="G55" s="160">
        <f t="shared" si="10"/>
        <v>39</v>
      </c>
      <c r="H55" s="160">
        <f t="shared" si="10"/>
        <v>156</v>
      </c>
      <c r="I55" s="160">
        <f t="shared" si="10"/>
        <v>151</v>
      </c>
      <c r="J55" s="160">
        <f t="shared" si="10"/>
        <v>168</v>
      </c>
      <c r="K55" s="160">
        <f t="shared" si="10"/>
        <v>179</v>
      </c>
      <c r="L55" s="160">
        <f t="shared" si="10"/>
        <v>274</v>
      </c>
      <c r="M55" s="160">
        <f t="shared" si="10"/>
        <v>290</v>
      </c>
      <c r="N55" s="160">
        <f t="shared" si="10"/>
        <v>247</v>
      </c>
      <c r="O55" s="155"/>
      <c r="P55" s="155"/>
    </row>
    <row r="56" spans="1:18" s="168" customFormat="1" ht="11.1" customHeight="1">
      <c r="A56" s="73"/>
      <c r="B56" s="73"/>
      <c r="C56" s="73"/>
      <c r="D56" s="86"/>
      <c r="G56" s="176"/>
      <c r="H56" s="176"/>
      <c r="K56" s="176"/>
      <c r="O56" s="170"/>
      <c r="P56" s="170"/>
      <c r="Q56" s="170"/>
      <c r="R56" s="170"/>
    </row>
    <row r="57" spans="1:18" s="174" customFormat="1" ht="11.1" customHeight="1">
      <c r="A57" s="93" t="s">
        <v>75</v>
      </c>
      <c r="B57" s="73"/>
      <c r="C57" s="92" t="s">
        <v>71</v>
      </c>
      <c r="D57" s="86" t="s">
        <v>25</v>
      </c>
      <c r="E57" s="177">
        <f>E47/E27</f>
        <v>0.71492204899777279</v>
      </c>
      <c r="F57" s="178">
        <f t="shared" ref="F57:N57" si="11">F47/F27</f>
        <v>0.75862068965517238</v>
      </c>
      <c r="G57" s="178">
        <f t="shared" si="11"/>
        <v>0.75</v>
      </c>
      <c r="H57" s="178">
        <f t="shared" si="11"/>
        <v>0.71739130434782605</v>
      </c>
      <c r="I57" s="178">
        <f t="shared" si="11"/>
        <v>0.70270270270270274</v>
      </c>
      <c r="J57" s="178">
        <f t="shared" si="11"/>
        <v>0.72340425531914898</v>
      </c>
      <c r="K57" s="178">
        <f t="shared" si="11"/>
        <v>0.68333333333333335</v>
      </c>
      <c r="L57" s="178">
        <f t="shared" si="11"/>
        <v>0.78260869565217395</v>
      </c>
      <c r="M57" s="178">
        <f t="shared" si="11"/>
        <v>0.69230769230769229</v>
      </c>
      <c r="N57" s="178">
        <f t="shared" si="11"/>
        <v>0.51851851851851849</v>
      </c>
      <c r="O57" s="155"/>
      <c r="P57" s="155"/>
    </row>
    <row r="58" spans="1:18" s="174" customFormat="1" ht="11.1" customHeight="1">
      <c r="A58" s="93"/>
      <c r="B58" s="73"/>
      <c r="C58" s="73"/>
      <c r="D58" s="86" t="s">
        <v>36</v>
      </c>
      <c r="E58" s="177">
        <f t="shared" ref="E58:N65" si="12">E48/E28</f>
        <v>0.68867924528301883</v>
      </c>
      <c r="F58" s="178">
        <f t="shared" si="12"/>
        <v>0.78947368421052633</v>
      </c>
      <c r="G58" s="178">
        <f t="shared" si="12"/>
        <v>0.6428571428571429</v>
      </c>
      <c r="H58" s="178">
        <f t="shared" si="12"/>
        <v>0.65217391304347827</v>
      </c>
      <c r="I58" s="178">
        <f t="shared" si="12"/>
        <v>0.5714285714285714</v>
      </c>
      <c r="J58" s="178">
        <f t="shared" si="12"/>
        <v>0.75</v>
      </c>
      <c r="K58" s="178">
        <f t="shared" si="12"/>
        <v>0.69696969696969702</v>
      </c>
      <c r="L58" s="178">
        <f t="shared" si="12"/>
        <v>0.75</v>
      </c>
      <c r="M58" s="178">
        <f t="shared" si="12"/>
        <v>0.71875</v>
      </c>
      <c r="N58" s="178">
        <f t="shared" si="12"/>
        <v>0.57894736842105265</v>
      </c>
      <c r="O58" s="155"/>
      <c r="P58" s="155"/>
    </row>
    <row r="59" spans="1:18" s="174" customFormat="1" ht="11.1" customHeight="1">
      <c r="A59" s="93"/>
      <c r="B59" s="73"/>
      <c r="C59" s="73"/>
      <c r="D59" s="86" t="s">
        <v>37</v>
      </c>
      <c r="E59" s="177">
        <f t="shared" si="12"/>
        <v>0.73839662447257381</v>
      </c>
      <c r="F59" s="178">
        <f t="shared" si="12"/>
        <v>0.74358974358974361</v>
      </c>
      <c r="G59" s="178">
        <f t="shared" si="12"/>
        <v>0.8125</v>
      </c>
      <c r="H59" s="178">
        <f t="shared" si="12"/>
        <v>0.78260869565217395</v>
      </c>
      <c r="I59" s="178">
        <f t="shared" si="12"/>
        <v>0.78260869565217395</v>
      </c>
      <c r="J59" s="178">
        <f t="shared" si="12"/>
        <v>0.69565217391304346</v>
      </c>
      <c r="K59" s="178">
        <f t="shared" si="12"/>
        <v>0.66666666666666663</v>
      </c>
      <c r="L59" s="178">
        <f t="shared" si="12"/>
        <v>0.80769230769230771</v>
      </c>
      <c r="M59" s="178">
        <f t="shared" si="12"/>
        <v>0.65</v>
      </c>
      <c r="N59" s="178">
        <f t="shared" si="12"/>
        <v>0.375</v>
      </c>
      <c r="O59" s="155"/>
      <c r="P59" s="155"/>
    </row>
    <row r="60" spans="1:18" s="174" customFormat="1" ht="11.1" customHeight="1">
      <c r="A60" s="93"/>
      <c r="B60" s="73"/>
      <c r="C60" s="92" t="s">
        <v>72</v>
      </c>
      <c r="D60" s="86" t="s">
        <v>25</v>
      </c>
      <c r="E60" s="177">
        <f t="shared" si="12"/>
        <v>0.919276270006959</v>
      </c>
      <c r="F60" s="178"/>
      <c r="G60" s="178"/>
      <c r="H60" s="178">
        <f t="shared" si="12"/>
        <v>0.91666666666666663</v>
      </c>
      <c r="I60" s="178">
        <f t="shared" si="12"/>
        <v>0.93975903614457834</v>
      </c>
      <c r="J60" s="178">
        <f t="shared" si="12"/>
        <v>0.92203389830508475</v>
      </c>
      <c r="K60" s="178">
        <f t="shared" si="12"/>
        <v>0.90958904109589045</v>
      </c>
      <c r="L60" s="178">
        <f t="shared" si="12"/>
        <v>0.93831775700934583</v>
      </c>
      <c r="M60" s="178">
        <f t="shared" si="12"/>
        <v>0.90720000000000001</v>
      </c>
      <c r="N60" s="178">
        <f t="shared" si="12"/>
        <v>0.91150442477876104</v>
      </c>
      <c r="O60" s="155"/>
      <c r="P60" s="155"/>
    </row>
    <row r="61" spans="1:18" s="174" customFormat="1" ht="11.1" customHeight="1">
      <c r="A61" s="93"/>
      <c r="B61" s="73"/>
      <c r="C61" s="73"/>
      <c r="D61" s="86" t="s">
        <v>36</v>
      </c>
      <c r="E61" s="177">
        <f t="shared" si="12"/>
        <v>0.90677966101694918</v>
      </c>
      <c r="F61" s="178"/>
      <c r="G61" s="178"/>
      <c r="H61" s="178">
        <f t="shared" si="12"/>
        <v>0.9213483146067416</v>
      </c>
      <c r="I61" s="178">
        <f t="shared" si="12"/>
        <v>0.92660550458715596</v>
      </c>
      <c r="J61" s="178">
        <f t="shared" si="12"/>
        <v>0.91603053435114501</v>
      </c>
      <c r="K61" s="178">
        <f t="shared" si="12"/>
        <v>0.890625</v>
      </c>
      <c r="L61" s="178">
        <f t="shared" si="12"/>
        <v>0.94676806083650189</v>
      </c>
      <c r="M61" s="178">
        <f t="shared" si="12"/>
        <v>0.8814589665653495</v>
      </c>
      <c r="N61" s="178">
        <f t="shared" si="12"/>
        <v>0.89438943894389444</v>
      </c>
      <c r="O61" s="155"/>
      <c r="P61" s="155"/>
    </row>
    <row r="62" spans="1:18" s="174" customFormat="1" ht="11.1" customHeight="1">
      <c r="A62" s="93"/>
      <c r="B62" s="73"/>
      <c r="C62" s="73"/>
      <c r="D62" s="86" t="s">
        <v>37</v>
      </c>
      <c r="E62" s="177">
        <f t="shared" si="12"/>
        <v>0.93141289437585739</v>
      </c>
      <c r="F62" s="178"/>
      <c r="G62" s="178"/>
      <c r="H62" s="178">
        <f t="shared" si="12"/>
        <v>0.91390728476821192</v>
      </c>
      <c r="I62" s="178">
        <f t="shared" si="12"/>
        <v>0.95</v>
      </c>
      <c r="J62" s="178">
        <f t="shared" si="12"/>
        <v>0.92682926829268297</v>
      </c>
      <c r="K62" s="178">
        <f t="shared" si="12"/>
        <v>0.93063583815028905</v>
      </c>
      <c r="L62" s="178">
        <f t="shared" si="12"/>
        <v>0.93014705882352944</v>
      </c>
      <c r="M62" s="178">
        <f t="shared" si="12"/>
        <v>0.93581081081081086</v>
      </c>
      <c r="N62" s="178">
        <f t="shared" si="12"/>
        <v>0.93129770992366412</v>
      </c>
      <c r="O62" s="155"/>
      <c r="P62" s="155"/>
    </row>
    <row r="63" spans="1:18" s="174" customFormat="1" ht="11.1" customHeight="1">
      <c r="A63" s="93"/>
      <c r="B63" s="73"/>
      <c r="C63" s="73" t="s">
        <v>73</v>
      </c>
      <c r="D63" s="86" t="s">
        <v>25</v>
      </c>
      <c r="E63" s="177">
        <f t="shared" si="12"/>
        <v>0.891664158892567</v>
      </c>
      <c r="F63" s="178">
        <f t="shared" si="12"/>
        <v>0.75862068965517238</v>
      </c>
      <c r="G63" s="178">
        <f t="shared" si="12"/>
        <v>0.75</v>
      </c>
      <c r="H63" s="178">
        <f t="shared" si="12"/>
        <v>0.88461538461538458</v>
      </c>
      <c r="I63" s="178">
        <f t="shared" si="12"/>
        <v>0.90909090909090906</v>
      </c>
      <c r="J63" s="178">
        <f t="shared" si="12"/>
        <v>0.89473684210526316</v>
      </c>
      <c r="K63" s="178">
        <f t="shared" si="12"/>
        <v>0.87764705882352945</v>
      </c>
      <c r="L63" s="178">
        <f t="shared" si="12"/>
        <v>0.9259896729776248</v>
      </c>
      <c r="M63" s="178">
        <f t="shared" si="12"/>
        <v>0.89069423929098968</v>
      </c>
      <c r="N63" s="178">
        <f t="shared" si="12"/>
        <v>0.89358108108108103</v>
      </c>
      <c r="O63" s="155"/>
      <c r="P63" s="155"/>
    </row>
    <row r="64" spans="1:18" s="174" customFormat="1" ht="11.1" customHeight="1">
      <c r="A64" s="93"/>
      <c r="B64" s="73"/>
      <c r="C64" s="73"/>
      <c r="D64" s="86" t="s">
        <v>36</v>
      </c>
      <c r="E64" s="177">
        <f t="shared" si="12"/>
        <v>0.8783783783783784</v>
      </c>
      <c r="F64" s="178">
        <f t="shared" si="12"/>
        <v>0.78947368421052633</v>
      </c>
      <c r="G64" s="178">
        <f t="shared" si="12"/>
        <v>0.6428571428571429</v>
      </c>
      <c r="H64" s="178">
        <f t="shared" si="12"/>
        <v>0.8660714285714286</v>
      </c>
      <c r="I64" s="178">
        <f t="shared" si="12"/>
        <v>0.88617886178861793</v>
      </c>
      <c r="J64" s="178">
        <f t="shared" si="12"/>
        <v>0.89032258064516134</v>
      </c>
      <c r="K64" s="178">
        <f t="shared" si="12"/>
        <v>0.86222222222222222</v>
      </c>
      <c r="L64" s="178">
        <f t="shared" si="12"/>
        <v>0.93286219081272082</v>
      </c>
      <c r="M64" s="178">
        <f t="shared" si="12"/>
        <v>0.86703601108033246</v>
      </c>
      <c r="N64" s="178">
        <f t="shared" si="12"/>
        <v>0.87577639751552794</v>
      </c>
      <c r="O64" s="155"/>
      <c r="P64" s="155"/>
    </row>
    <row r="65" spans="1:27" s="174" customFormat="1" ht="11.1" customHeight="1" thickBot="1">
      <c r="A65" s="118"/>
      <c r="B65" s="119"/>
      <c r="C65" s="119"/>
      <c r="D65" s="120" t="s">
        <v>37</v>
      </c>
      <c r="E65" s="179">
        <f t="shared" si="12"/>
        <v>0.90442477876106198</v>
      </c>
      <c r="F65" s="180">
        <f t="shared" si="12"/>
        <v>0.74358974358974361</v>
      </c>
      <c r="G65" s="180">
        <f t="shared" si="12"/>
        <v>0.8125</v>
      </c>
      <c r="H65" s="180">
        <f t="shared" si="12"/>
        <v>0.89655172413793105</v>
      </c>
      <c r="I65" s="180">
        <f t="shared" si="12"/>
        <v>0.92638036809815949</v>
      </c>
      <c r="J65" s="180">
        <f t="shared" si="12"/>
        <v>0.89839572192513373</v>
      </c>
      <c r="K65" s="180">
        <f t="shared" si="12"/>
        <v>0.89500000000000002</v>
      </c>
      <c r="L65" s="180">
        <f t="shared" si="12"/>
        <v>0.91946308724832215</v>
      </c>
      <c r="M65" s="180">
        <f t="shared" si="12"/>
        <v>0.91772151898734178</v>
      </c>
      <c r="N65" s="180">
        <f>N55/N35</f>
        <v>0.91481481481481486</v>
      </c>
      <c r="O65" s="155"/>
      <c r="P65" s="155"/>
    </row>
    <row r="66" spans="1:27" s="168" customFormat="1" ht="15" customHeight="1">
      <c r="A66" s="181"/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78"/>
      <c r="O66" s="170"/>
      <c r="P66" s="170"/>
      <c r="Q66" s="170"/>
      <c r="R66" s="170"/>
    </row>
    <row r="67" spans="1:27" s="168" customFormat="1" ht="15" customHeight="1">
      <c r="A67" s="182"/>
      <c r="B67" s="182"/>
      <c r="C67" s="182"/>
      <c r="D67" s="182"/>
      <c r="E67" s="182"/>
      <c r="F67" s="182"/>
      <c r="G67" s="182"/>
      <c r="H67" s="182"/>
      <c r="I67" s="182"/>
      <c r="J67" s="182"/>
      <c r="K67" s="182"/>
      <c r="L67" s="182"/>
      <c r="M67" s="182"/>
      <c r="N67" s="178"/>
      <c r="O67" s="170"/>
      <c r="P67" s="170"/>
      <c r="Q67" s="170"/>
      <c r="R67" s="170"/>
    </row>
    <row r="68" spans="1:27" s="168" customFormat="1" ht="15" hidden="1" customHeight="1">
      <c r="A68" s="182"/>
      <c r="B68" s="182"/>
      <c r="C68" s="182"/>
      <c r="D68" s="182"/>
      <c r="E68" s="182"/>
      <c r="F68" s="182"/>
      <c r="G68" s="182"/>
      <c r="H68" s="182"/>
      <c r="I68" s="182"/>
      <c r="J68" s="182"/>
      <c r="K68" s="182"/>
      <c r="L68" s="182"/>
      <c r="M68" s="182"/>
      <c r="N68" s="178"/>
      <c r="O68" s="170"/>
      <c r="P68" s="170"/>
      <c r="Q68" s="170"/>
      <c r="R68" s="170"/>
    </row>
    <row r="69" spans="1:27" s="140" customFormat="1" ht="15" customHeight="1" thickBot="1">
      <c r="A69" s="168" t="s">
        <v>76</v>
      </c>
      <c r="D69" s="170"/>
      <c r="P69" s="143"/>
      <c r="Q69" s="143"/>
      <c r="R69" s="143"/>
      <c r="S69" s="143"/>
      <c r="T69" s="143"/>
      <c r="U69" s="143"/>
      <c r="V69" s="143"/>
      <c r="W69" s="143"/>
      <c r="X69" s="143"/>
      <c r="Y69" s="143"/>
      <c r="Z69" s="143"/>
      <c r="AA69" s="143"/>
    </row>
    <row r="70" spans="1:27" s="140" customFormat="1" ht="15" customHeight="1" thickBot="1">
      <c r="A70" s="183"/>
      <c r="B70" s="183"/>
      <c r="C70" s="183"/>
      <c r="D70" s="183"/>
      <c r="E70" s="184" t="s">
        <v>25</v>
      </c>
      <c r="F70" s="185" t="s">
        <v>26</v>
      </c>
      <c r="G70" s="185" t="s">
        <v>27</v>
      </c>
      <c r="H70" s="185" t="s">
        <v>28</v>
      </c>
      <c r="I70" s="185" t="s">
        <v>29</v>
      </c>
      <c r="J70" s="185" t="s">
        <v>30</v>
      </c>
      <c r="K70" s="185" t="s">
        <v>31</v>
      </c>
      <c r="L70" s="185" t="s">
        <v>32</v>
      </c>
      <c r="M70" s="185" t="s">
        <v>33</v>
      </c>
      <c r="N70" s="185" t="s">
        <v>34</v>
      </c>
      <c r="P70" s="157"/>
      <c r="Q70" s="157"/>
      <c r="R70" s="157"/>
      <c r="S70" s="157"/>
      <c r="T70" s="157"/>
      <c r="U70" s="157"/>
      <c r="V70" s="157"/>
      <c r="W70" s="157"/>
      <c r="X70" s="157"/>
      <c r="Y70" s="157"/>
      <c r="Z70" s="157"/>
      <c r="AA70" s="157"/>
    </row>
    <row r="71" spans="1:27" s="140" customFormat="1" ht="10.5" customHeight="1">
      <c r="A71" s="164" t="s">
        <v>77</v>
      </c>
      <c r="B71" s="14"/>
      <c r="C71" s="186" t="s">
        <v>71</v>
      </c>
      <c r="D71" s="14" t="s">
        <v>25</v>
      </c>
      <c r="E71" s="187">
        <v>4.4543429844097994E-3</v>
      </c>
      <c r="F71" s="188">
        <v>0</v>
      </c>
      <c r="G71" s="188">
        <v>0</v>
      </c>
      <c r="H71" s="188">
        <v>0</v>
      </c>
      <c r="I71" s="188">
        <v>0</v>
      </c>
      <c r="J71" s="188">
        <v>0</v>
      </c>
      <c r="K71" s="188">
        <v>0</v>
      </c>
      <c r="L71" s="188">
        <v>2.1739130434782608E-2</v>
      </c>
      <c r="M71" s="188">
        <v>1.9230769230769232E-2</v>
      </c>
      <c r="N71" s="189">
        <v>0</v>
      </c>
      <c r="P71" s="190"/>
      <c r="Q71" s="176"/>
      <c r="R71" s="162"/>
      <c r="S71" s="162"/>
      <c r="T71" s="162"/>
      <c r="U71" s="162"/>
      <c r="V71" s="162"/>
      <c r="W71" s="162"/>
      <c r="X71" s="162"/>
      <c r="Y71" s="162"/>
      <c r="Z71" s="162"/>
      <c r="AA71" s="162"/>
    </row>
    <row r="72" spans="1:27" s="140" customFormat="1" ht="10.5" customHeight="1">
      <c r="A72" s="164"/>
      <c r="B72" s="14"/>
      <c r="C72" s="14"/>
      <c r="D72" s="14" t="s">
        <v>36</v>
      </c>
      <c r="E72" s="191">
        <v>9.433962264150943E-3</v>
      </c>
      <c r="F72" s="189">
        <v>0</v>
      </c>
      <c r="G72" s="189">
        <v>0</v>
      </c>
      <c r="H72" s="189">
        <v>0</v>
      </c>
      <c r="I72" s="189">
        <v>0</v>
      </c>
      <c r="J72" s="189">
        <v>0</v>
      </c>
      <c r="K72" s="189">
        <v>0</v>
      </c>
      <c r="L72" s="189">
        <v>0.05</v>
      </c>
      <c r="M72" s="189">
        <v>3.125E-2</v>
      </c>
      <c r="N72" s="189">
        <v>0</v>
      </c>
      <c r="P72" s="176"/>
      <c r="Q72" s="176"/>
      <c r="R72" s="162"/>
      <c r="S72" s="162"/>
      <c r="T72" s="162"/>
      <c r="U72" s="162"/>
      <c r="V72" s="162"/>
      <c r="W72" s="162"/>
      <c r="X72" s="162"/>
      <c r="Y72" s="162"/>
      <c r="Z72" s="162"/>
      <c r="AA72" s="162"/>
    </row>
    <row r="73" spans="1:27" s="140" customFormat="1" ht="10.5" customHeight="1">
      <c r="A73" s="164"/>
      <c r="B73" s="14"/>
      <c r="C73" s="14"/>
      <c r="D73" s="14" t="s">
        <v>37</v>
      </c>
      <c r="E73" s="191">
        <v>0</v>
      </c>
      <c r="F73" s="189">
        <v>0</v>
      </c>
      <c r="G73" s="189">
        <v>0</v>
      </c>
      <c r="H73" s="189">
        <v>0</v>
      </c>
      <c r="I73" s="189">
        <v>0</v>
      </c>
      <c r="J73" s="189">
        <v>0</v>
      </c>
      <c r="K73" s="189">
        <v>0</v>
      </c>
      <c r="L73" s="189">
        <v>0</v>
      </c>
      <c r="M73" s="189">
        <v>0</v>
      </c>
      <c r="N73" s="189">
        <v>0</v>
      </c>
      <c r="P73" s="176"/>
      <c r="Q73" s="176"/>
      <c r="R73" s="162"/>
      <c r="S73" s="162"/>
      <c r="T73" s="162"/>
      <c r="U73" s="162"/>
      <c r="V73" s="162"/>
      <c r="W73" s="162"/>
      <c r="X73" s="162"/>
      <c r="Y73" s="162"/>
      <c r="Z73" s="162"/>
      <c r="AA73" s="162"/>
    </row>
    <row r="74" spans="1:27" s="140" customFormat="1" ht="10.5" customHeight="1">
      <c r="A74" s="164"/>
      <c r="B74" s="14"/>
      <c r="C74" s="186" t="s">
        <v>72</v>
      </c>
      <c r="D74" s="14" t="s">
        <v>25</v>
      </c>
      <c r="E74" s="191">
        <v>2.4704244954766877E-2</v>
      </c>
      <c r="F74" s="189"/>
      <c r="G74" s="189"/>
      <c r="H74" s="189">
        <v>8.3333333333333332E-3</v>
      </c>
      <c r="I74" s="189">
        <v>1.6064257028112448E-2</v>
      </c>
      <c r="J74" s="189">
        <v>6.7796610169491523E-3</v>
      </c>
      <c r="K74" s="189">
        <v>2.4657534246575342E-2</v>
      </c>
      <c r="L74" s="189">
        <v>2.9906542056074768E-2</v>
      </c>
      <c r="M74" s="189">
        <v>2.5600000000000001E-2</v>
      </c>
      <c r="N74" s="189">
        <v>3.8938053097345132E-2</v>
      </c>
      <c r="P74" s="190"/>
      <c r="Q74" s="176"/>
      <c r="R74" s="162"/>
      <c r="S74" s="162"/>
      <c r="T74" s="162"/>
      <c r="U74" s="162"/>
      <c r="V74" s="162"/>
      <c r="W74" s="162"/>
      <c r="X74" s="162"/>
      <c r="Y74" s="162"/>
      <c r="Z74" s="162"/>
      <c r="AA74" s="162"/>
    </row>
    <row r="75" spans="1:27" s="140" customFormat="1" ht="10.5" customHeight="1">
      <c r="A75" s="164"/>
      <c r="B75" s="14"/>
      <c r="C75" s="14"/>
      <c r="D75" s="14" t="s">
        <v>36</v>
      </c>
      <c r="E75" s="191">
        <v>3.46045197740113E-2</v>
      </c>
      <c r="F75" s="189"/>
      <c r="G75" s="189"/>
      <c r="H75" s="189">
        <v>1.1235955056179775E-2</v>
      </c>
      <c r="I75" s="189">
        <v>1.834862385321101E-2</v>
      </c>
      <c r="J75" s="189">
        <v>1.5267175572519083E-2</v>
      </c>
      <c r="K75" s="189">
        <v>2.6041666666666668E-2</v>
      </c>
      <c r="L75" s="189">
        <v>4.1825095057034217E-2</v>
      </c>
      <c r="M75" s="189">
        <v>3.3434650455927049E-2</v>
      </c>
      <c r="N75" s="189">
        <v>5.6105610561056105E-2</v>
      </c>
      <c r="P75" s="176"/>
      <c r="Q75" s="176"/>
      <c r="R75" s="162"/>
      <c r="S75" s="162"/>
      <c r="T75" s="162"/>
      <c r="U75" s="162"/>
      <c r="V75" s="162"/>
      <c r="W75" s="162"/>
      <c r="X75" s="162"/>
      <c r="Y75" s="162"/>
      <c r="Z75" s="162"/>
      <c r="AA75" s="162"/>
    </row>
    <row r="76" spans="1:27" s="140" customFormat="1" ht="10.5" customHeight="1">
      <c r="A76" s="164"/>
      <c r="B76" s="14"/>
      <c r="C76" s="14"/>
      <c r="D76" s="14" t="s">
        <v>37</v>
      </c>
      <c r="E76" s="191">
        <v>1.5089163237311385E-2</v>
      </c>
      <c r="F76" s="189"/>
      <c r="G76" s="189"/>
      <c r="H76" s="189">
        <v>6.6225165562913907E-3</v>
      </c>
      <c r="I76" s="189">
        <v>1.4285714285714285E-2</v>
      </c>
      <c r="J76" s="189">
        <v>0</v>
      </c>
      <c r="K76" s="189">
        <v>2.3121387283236993E-2</v>
      </c>
      <c r="L76" s="189">
        <v>1.8382352941176471E-2</v>
      </c>
      <c r="M76" s="189">
        <v>1.6891891891891893E-2</v>
      </c>
      <c r="N76" s="189">
        <v>1.9083969465648856E-2</v>
      </c>
      <c r="P76" s="176"/>
      <c r="Q76" s="176"/>
      <c r="R76" s="162"/>
      <c r="S76" s="162"/>
      <c r="T76" s="162"/>
      <c r="U76" s="162"/>
      <c r="V76" s="162"/>
      <c r="W76" s="162"/>
      <c r="X76" s="162"/>
      <c r="Y76" s="162"/>
      <c r="Z76" s="162"/>
      <c r="AA76" s="162"/>
    </row>
    <row r="77" spans="1:27" s="140" customFormat="1" ht="10.5" customHeight="1">
      <c r="A77" s="164"/>
      <c r="B77" s="14"/>
      <c r="C77" s="14" t="s">
        <v>73</v>
      </c>
      <c r="D77" s="14" t="s">
        <v>25</v>
      </c>
      <c r="E77" s="191">
        <v>2.19681011134517E-2</v>
      </c>
      <c r="F77" s="189">
        <v>0</v>
      </c>
      <c r="G77" s="189">
        <v>0</v>
      </c>
      <c r="H77" s="189">
        <v>6.993006993006993E-3</v>
      </c>
      <c r="I77" s="189">
        <v>1.3986013986013986E-2</v>
      </c>
      <c r="J77" s="189">
        <v>5.8479532163742687E-3</v>
      </c>
      <c r="K77" s="189">
        <v>2.1176470588235293E-2</v>
      </c>
      <c r="L77" s="189">
        <v>2.9259896729776247E-2</v>
      </c>
      <c r="M77" s="189">
        <v>2.5110782865583457E-2</v>
      </c>
      <c r="N77" s="189">
        <v>3.7162162162162164E-2</v>
      </c>
      <c r="P77" s="176"/>
      <c r="Q77" s="176"/>
      <c r="R77" s="162"/>
      <c r="S77" s="162"/>
      <c r="T77" s="162"/>
      <c r="U77" s="162"/>
      <c r="V77" s="162"/>
      <c r="W77" s="162"/>
      <c r="X77" s="162"/>
      <c r="Y77" s="162"/>
      <c r="Z77" s="162"/>
      <c r="AA77" s="162"/>
    </row>
    <row r="78" spans="1:27" s="140" customFormat="1" ht="10.5" customHeight="1">
      <c r="A78" s="164"/>
      <c r="B78" s="14"/>
      <c r="C78" s="14"/>
      <c r="D78" s="14" t="s">
        <v>36</v>
      </c>
      <c r="E78" s="191">
        <v>3.1326781326781329E-2</v>
      </c>
      <c r="F78" s="189">
        <v>0</v>
      </c>
      <c r="G78" s="189">
        <v>0</v>
      </c>
      <c r="H78" s="189">
        <v>8.9285714285714281E-3</v>
      </c>
      <c r="I78" s="189">
        <v>1.6260162601626018E-2</v>
      </c>
      <c r="J78" s="189">
        <v>1.2903225806451613E-2</v>
      </c>
      <c r="K78" s="189">
        <v>2.2222222222222223E-2</v>
      </c>
      <c r="L78" s="189">
        <v>4.2402826855123678E-2</v>
      </c>
      <c r="M78" s="189">
        <v>3.3240997229916899E-2</v>
      </c>
      <c r="N78" s="189">
        <v>5.2795031055900624E-2</v>
      </c>
      <c r="P78" s="176"/>
      <c r="Q78" s="176"/>
      <c r="R78" s="162"/>
      <c r="S78" s="162"/>
      <c r="T78" s="162"/>
      <c r="U78" s="162"/>
      <c r="V78" s="162"/>
      <c r="W78" s="162"/>
      <c r="X78" s="162"/>
      <c r="Y78" s="162"/>
      <c r="Z78" s="162"/>
      <c r="AA78" s="162"/>
    </row>
    <row r="79" spans="1:27" s="140" customFormat="1" ht="10.5" customHeight="1">
      <c r="A79" s="164"/>
      <c r="B79" s="14"/>
      <c r="C79" s="14"/>
      <c r="D79" s="14" t="s">
        <v>37</v>
      </c>
      <c r="E79" s="191">
        <v>1.2979351032448377E-2</v>
      </c>
      <c r="F79" s="189">
        <v>0</v>
      </c>
      <c r="G79" s="189">
        <v>0</v>
      </c>
      <c r="H79" s="189">
        <v>5.7471264367816091E-3</v>
      </c>
      <c r="I79" s="189">
        <v>1.2269938650306749E-2</v>
      </c>
      <c r="J79" s="189">
        <v>0</v>
      </c>
      <c r="K79" s="189">
        <v>0.02</v>
      </c>
      <c r="L79" s="189">
        <v>1.6778523489932886E-2</v>
      </c>
      <c r="M79" s="189">
        <v>1.5822784810126583E-2</v>
      </c>
      <c r="N79" s="189">
        <v>1.8518518518518517E-2</v>
      </c>
      <c r="P79" s="176"/>
      <c r="Q79" s="176"/>
      <c r="R79" s="162"/>
      <c r="S79" s="162"/>
      <c r="T79" s="162"/>
      <c r="U79" s="162"/>
      <c r="V79" s="162"/>
      <c r="W79" s="162"/>
      <c r="X79" s="162"/>
      <c r="Y79" s="162"/>
      <c r="Z79" s="162"/>
      <c r="AA79" s="162"/>
    </row>
    <row r="80" spans="1:27" s="140" customFormat="1" ht="10.5" customHeight="1">
      <c r="A80" s="192"/>
      <c r="B80" s="14"/>
      <c r="C80" s="14"/>
      <c r="D80" s="14"/>
      <c r="E80" s="193"/>
      <c r="F80" s="189"/>
      <c r="G80" s="189"/>
      <c r="H80" s="189"/>
      <c r="I80" s="189"/>
      <c r="J80" s="189"/>
      <c r="K80" s="189"/>
      <c r="L80" s="189"/>
      <c r="M80" s="189"/>
      <c r="N80" s="189"/>
      <c r="O80" s="143"/>
      <c r="P80" s="143"/>
      <c r="Q80" s="143"/>
      <c r="R80" s="194"/>
      <c r="S80" s="194"/>
      <c r="T80" s="194"/>
      <c r="U80" s="194"/>
      <c r="V80" s="194"/>
      <c r="W80" s="194"/>
      <c r="X80" s="194"/>
      <c r="Y80" s="194"/>
      <c r="Z80" s="194"/>
      <c r="AA80" s="194"/>
    </row>
    <row r="81" spans="1:27" s="140" customFormat="1" ht="9.9499999999999993" customHeight="1">
      <c r="A81" s="164" t="s">
        <v>78</v>
      </c>
      <c r="B81" s="14"/>
      <c r="C81" s="186" t="s">
        <v>71</v>
      </c>
      <c r="D81" s="14" t="s">
        <v>25</v>
      </c>
      <c r="E81" s="191">
        <v>2.7816411682892909E-4</v>
      </c>
      <c r="F81" s="189">
        <v>0</v>
      </c>
      <c r="G81" s="189">
        <v>0</v>
      </c>
      <c r="H81" s="189">
        <v>0</v>
      </c>
      <c r="I81" s="189">
        <v>0</v>
      </c>
      <c r="J81" s="189">
        <v>0</v>
      </c>
      <c r="K81" s="189">
        <v>0</v>
      </c>
      <c r="L81" s="189">
        <v>1.0976948408342481E-3</v>
      </c>
      <c r="M81" s="189">
        <v>1.3850415512465374E-3</v>
      </c>
      <c r="N81" s="189">
        <v>0</v>
      </c>
      <c r="O81" s="143"/>
      <c r="R81" s="195"/>
      <c r="S81" s="195"/>
      <c r="T81" s="195"/>
      <c r="U81" s="195"/>
      <c r="V81" s="195"/>
      <c r="W81" s="195"/>
      <c r="X81" s="195"/>
      <c r="Y81" s="195"/>
      <c r="Z81" s="195"/>
      <c r="AA81" s="195"/>
    </row>
    <row r="82" spans="1:27" s="140" customFormat="1" ht="9.9499999999999993" customHeight="1">
      <c r="A82" s="164"/>
      <c r="B82" s="14"/>
      <c r="C82" s="14"/>
      <c r="D82" s="14" t="s">
        <v>36</v>
      </c>
      <c r="E82" s="191">
        <v>6.2169723344731112E-4</v>
      </c>
      <c r="F82" s="189">
        <v>0</v>
      </c>
      <c r="G82" s="189">
        <v>0</v>
      </c>
      <c r="H82" s="189">
        <v>0</v>
      </c>
      <c r="I82" s="189">
        <v>0</v>
      </c>
      <c r="J82" s="189">
        <v>0</v>
      </c>
      <c r="K82" s="189">
        <v>0</v>
      </c>
      <c r="L82" s="189">
        <v>2.1052631578947368E-3</v>
      </c>
      <c r="M82" s="189">
        <v>2.5000000000000001E-3</v>
      </c>
      <c r="N82" s="189">
        <v>0</v>
      </c>
      <c r="O82" s="143"/>
      <c r="R82" s="195"/>
      <c r="S82" s="195"/>
      <c r="T82" s="195"/>
      <c r="U82" s="195"/>
      <c r="V82" s="195"/>
      <c r="W82" s="195"/>
      <c r="X82" s="195"/>
      <c r="Y82" s="195"/>
      <c r="Z82" s="195"/>
      <c r="AA82" s="195"/>
    </row>
    <row r="83" spans="1:27" s="140" customFormat="1" ht="9.9499999999999993" customHeight="1">
      <c r="A83" s="164"/>
      <c r="B83" s="14"/>
      <c r="C83" s="14"/>
      <c r="D83" s="14" t="s">
        <v>37</v>
      </c>
      <c r="E83" s="191">
        <v>0</v>
      </c>
      <c r="F83" s="189">
        <v>0</v>
      </c>
      <c r="G83" s="189">
        <v>0</v>
      </c>
      <c r="H83" s="189">
        <v>0</v>
      </c>
      <c r="I83" s="189">
        <v>0</v>
      </c>
      <c r="J83" s="189">
        <v>0</v>
      </c>
      <c r="K83" s="189">
        <v>0</v>
      </c>
      <c r="L83" s="189">
        <v>0</v>
      </c>
      <c r="M83" s="189">
        <v>0</v>
      </c>
      <c r="N83" s="189">
        <v>0</v>
      </c>
      <c r="O83" s="143"/>
      <c r="R83" s="195"/>
      <c r="S83" s="195"/>
      <c r="T83" s="195"/>
      <c r="U83" s="195"/>
      <c r="V83" s="195"/>
      <c r="W83" s="195"/>
      <c r="X83" s="195"/>
      <c r="Y83" s="195"/>
      <c r="Z83" s="195"/>
      <c r="AA83" s="195"/>
    </row>
    <row r="84" spans="1:27" s="140" customFormat="1" ht="9.9499999999999993" customHeight="1">
      <c r="A84" s="164"/>
      <c r="B84" s="14"/>
      <c r="C84" s="186" t="s">
        <v>72</v>
      </c>
      <c r="D84" s="14" t="s">
        <v>25</v>
      </c>
      <c r="E84" s="191">
        <v>2.967855202106759E-3</v>
      </c>
      <c r="F84" s="189"/>
      <c r="G84" s="189"/>
      <c r="H84" s="189">
        <v>7.3313782991202346E-4</v>
      </c>
      <c r="I84" s="189">
        <v>1.5533980582524273E-3</v>
      </c>
      <c r="J84" s="189">
        <v>7.1994240460763136E-4</v>
      </c>
      <c r="K84" s="189">
        <v>2.8373266078184113E-3</v>
      </c>
      <c r="L84" s="189">
        <v>3.7914691943127963E-3</v>
      </c>
      <c r="M84" s="189">
        <v>3.7157454714352067E-3</v>
      </c>
      <c r="N84" s="189">
        <v>5.3088803088803087E-3</v>
      </c>
      <c r="O84" s="143"/>
    </row>
    <row r="85" spans="1:27" s="140" customFormat="1" ht="9.9499999999999993" customHeight="1">
      <c r="A85" s="164"/>
      <c r="B85" s="14"/>
      <c r="C85" s="14"/>
      <c r="D85" s="14" t="s">
        <v>36</v>
      </c>
      <c r="E85" s="191">
        <v>4.830917874396135E-3</v>
      </c>
      <c r="F85" s="189"/>
      <c r="G85" s="189"/>
      <c r="H85" s="189">
        <v>1.0341261633919339E-3</v>
      </c>
      <c r="I85" s="189">
        <v>2.2396416573348264E-3</v>
      </c>
      <c r="J85" s="189">
        <v>1.8148820326678765E-3</v>
      </c>
      <c r="K85" s="189">
        <v>3.6845983787767134E-3</v>
      </c>
      <c r="L85" s="189">
        <v>5.9717698154180239E-3</v>
      </c>
      <c r="M85" s="189">
        <v>5.4509415262636272E-3</v>
      </c>
      <c r="N85" s="189">
        <v>8.6558044806517315E-3</v>
      </c>
      <c r="O85" s="143"/>
    </row>
    <row r="86" spans="1:27" s="140" customFormat="1" ht="9.9499999999999993" customHeight="1">
      <c r="A86" s="164"/>
      <c r="B86" s="14"/>
      <c r="C86" s="14"/>
      <c r="D86" s="14" t="s">
        <v>37</v>
      </c>
      <c r="E86" s="191">
        <v>1.5965166908563134E-3</v>
      </c>
      <c r="F86" s="189"/>
      <c r="G86" s="189"/>
      <c r="H86" s="189">
        <v>5.6785917092561046E-4</v>
      </c>
      <c r="I86" s="189">
        <v>1.1890606420927466E-3</v>
      </c>
      <c r="J86" s="189">
        <v>0</v>
      </c>
      <c r="K86" s="189">
        <v>2.2038567493112946E-3</v>
      </c>
      <c r="L86" s="189">
        <v>2.1026072329688814E-3</v>
      </c>
      <c r="M86" s="189">
        <v>2.1853146853146855E-3</v>
      </c>
      <c r="N86" s="189">
        <v>2.2935779816513763E-3</v>
      </c>
      <c r="O86" s="143"/>
    </row>
    <row r="87" spans="1:27" s="140" customFormat="1" ht="9.9499999999999993" customHeight="1">
      <c r="A87" s="164"/>
      <c r="B87" s="14"/>
      <c r="C87" s="14" t="s">
        <v>73</v>
      </c>
      <c r="D87" s="14" t="s">
        <v>25</v>
      </c>
      <c r="E87" s="191">
        <v>2.3462861183428151E-3</v>
      </c>
      <c r="F87" s="189">
        <v>0</v>
      </c>
      <c r="G87" s="189">
        <v>0</v>
      </c>
      <c r="H87" s="189">
        <v>6.0024009603841532E-4</v>
      </c>
      <c r="I87" s="189">
        <v>1.244167962674961E-3</v>
      </c>
      <c r="J87" s="189">
        <v>5.76036866359447E-4</v>
      </c>
      <c r="K87" s="189">
        <v>2.2277227722772275E-3</v>
      </c>
      <c r="L87" s="189">
        <v>3.3131943091015397E-3</v>
      </c>
      <c r="M87" s="189">
        <v>3.381066030230708E-3</v>
      </c>
      <c r="N87" s="189">
        <v>4.7018593716606112E-3</v>
      </c>
      <c r="O87" s="143"/>
    </row>
    <row r="88" spans="1:27" s="140" customFormat="1" ht="9.9499999999999993" customHeight="1">
      <c r="A88" s="164"/>
      <c r="B88" s="14"/>
      <c r="C88" s="14"/>
      <c r="D88" s="14" t="s">
        <v>36</v>
      </c>
      <c r="E88" s="191">
        <v>3.8173652694610777E-3</v>
      </c>
      <c r="F88" s="189">
        <v>0</v>
      </c>
      <c r="G88" s="189">
        <v>0</v>
      </c>
      <c r="H88" s="189">
        <v>8.3472454090150253E-4</v>
      </c>
      <c r="I88" s="189">
        <v>1.7421602787456446E-3</v>
      </c>
      <c r="J88" s="189">
        <v>1.4214641080312722E-3</v>
      </c>
      <c r="K88" s="189">
        <v>2.8137310073157004E-3</v>
      </c>
      <c r="L88" s="189">
        <v>5.1791109192921882E-3</v>
      </c>
      <c r="M88" s="189">
        <v>4.9627791563275434E-3</v>
      </c>
      <c r="N88" s="189">
        <v>7.5723830734966595E-3</v>
      </c>
      <c r="O88" s="143"/>
    </row>
    <row r="89" spans="1:27" s="202" customFormat="1" ht="12" customHeight="1" thickBot="1">
      <c r="A89" s="196"/>
      <c r="B89" s="197"/>
      <c r="C89" s="197"/>
      <c r="D89" s="198" t="s">
        <v>37</v>
      </c>
      <c r="E89" s="199">
        <v>1.2392271728721906E-3</v>
      </c>
      <c r="F89" s="200">
        <v>0</v>
      </c>
      <c r="G89" s="200">
        <v>0</v>
      </c>
      <c r="H89" s="200">
        <v>4.6860356138706655E-4</v>
      </c>
      <c r="I89" s="200">
        <v>9.6758587324625057E-4</v>
      </c>
      <c r="J89" s="200">
        <v>0</v>
      </c>
      <c r="K89" s="200">
        <v>1.7675651789659744E-3</v>
      </c>
      <c r="L89" s="200">
        <v>1.7768301350390902E-3</v>
      </c>
      <c r="M89" s="200">
        <v>1.9157088122605363E-3</v>
      </c>
      <c r="N89" s="200">
        <v>2.0542317173377158E-3</v>
      </c>
      <c r="O89" s="201"/>
    </row>
    <row r="90" spans="1:27" s="140" customFormat="1" ht="12.95" customHeight="1">
      <c r="A90" s="203" t="s">
        <v>45</v>
      </c>
      <c r="B90" s="203"/>
      <c r="C90" s="203"/>
      <c r="D90" s="203"/>
      <c r="E90" s="203"/>
      <c r="F90" s="203"/>
      <c r="G90" s="203"/>
      <c r="H90" s="203"/>
      <c r="I90" s="203"/>
      <c r="J90" s="203"/>
      <c r="K90" s="203"/>
      <c r="L90" s="203"/>
      <c r="M90" s="203"/>
      <c r="N90" s="203"/>
    </row>
    <row r="91" spans="1:27" ht="15" customHeight="1">
      <c r="A91" s="18" t="s">
        <v>46</v>
      </c>
      <c r="B91" s="169"/>
      <c r="C91" s="169"/>
      <c r="D91" s="161"/>
      <c r="E91" s="161"/>
      <c r="F91" s="169"/>
      <c r="G91" s="169"/>
      <c r="H91" s="169"/>
      <c r="I91" s="169"/>
      <c r="J91" s="169"/>
      <c r="K91" s="169"/>
      <c r="L91" s="169"/>
      <c r="M91" s="169"/>
    </row>
    <row r="92" spans="1:27" ht="15" customHeight="1"/>
    <row r="93" spans="1:27" ht="15" customHeight="1">
      <c r="J93" s="124"/>
    </row>
    <row r="94" spans="1:27" ht="15" customHeight="1"/>
    <row r="95" spans="1:27" ht="15" customHeight="1"/>
    <row r="96" spans="1:27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</sheetData>
  <mergeCells count="11">
    <mergeCell ref="A57:A65"/>
    <mergeCell ref="A66:M66"/>
    <mergeCell ref="A71:A79"/>
    <mergeCell ref="A81:A89"/>
    <mergeCell ref="A90:N90"/>
    <mergeCell ref="A3:A11"/>
    <mergeCell ref="A13:A15"/>
    <mergeCell ref="A17:A25"/>
    <mergeCell ref="A27:A35"/>
    <mergeCell ref="A37:A45"/>
    <mergeCell ref="A47:A55"/>
  </mergeCells>
  <phoneticPr fontId="2"/>
  <printOptions horizontalCentered="1"/>
  <pageMargins left="0.47244094488188981" right="0.47244094488188981" top="0.70866141732283472" bottom="0" header="0" footer="0"/>
  <pageSetup paperSize="9" orientation="portrait" r:id="rId1"/>
  <headerFooter alignWithMargins="0"/>
  <rowBreaks count="1" manualBreakCount="1">
    <brk id="67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97D3B-98F3-4429-9D1B-EE85EE2AE8B3}">
  <dimension ref="A1:R161"/>
  <sheetViews>
    <sheetView showGridLines="0" zoomScaleNormal="100" zoomScaleSheetLayoutView="112" workbookViewId="0"/>
  </sheetViews>
  <sheetFormatPr defaultColWidth="8.875" defaultRowHeight="12"/>
  <cols>
    <col min="1" max="1" width="4.5" style="2" customWidth="1"/>
    <col min="2" max="2" width="2.625" style="2" customWidth="1"/>
    <col min="3" max="3" width="8.5" style="2" customWidth="1"/>
    <col min="4" max="14" width="7" style="2" customWidth="1"/>
    <col min="15" max="16" width="7.625" style="2" customWidth="1"/>
    <col min="17" max="16384" width="8.875" style="2"/>
  </cols>
  <sheetData>
    <row r="1" spans="1:14" s="145" customFormat="1" ht="15" customHeight="1">
      <c r="A1" s="148" t="s">
        <v>79</v>
      </c>
    </row>
    <row r="2" spans="1:14" s="158" customFormat="1" ht="12.6" customHeight="1" thickBot="1">
      <c r="A2" s="204" t="s">
        <v>80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63"/>
    </row>
    <row r="3" spans="1:14" s="169" customFormat="1" ht="11.1" customHeight="1" thickBot="1">
      <c r="A3" s="20"/>
      <c r="B3" s="20"/>
      <c r="C3" s="20"/>
      <c r="D3" s="64"/>
      <c r="E3" s="20" t="s">
        <v>25</v>
      </c>
      <c r="F3" s="20" t="s">
        <v>26</v>
      </c>
      <c r="G3" s="20" t="s">
        <v>27</v>
      </c>
      <c r="H3" s="20" t="s">
        <v>28</v>
      </c>
      <c r="I3" s="20" t="s">
        <v>29</v>
      </c>
      <c r="J3" s="20" t="s">
        <v>30</v>
      </c>
      <c r="K3" s="20" t="s">
        <v>31</v>
      </c>
      <c r="L3" s="20" t="s">
        <v>32</v>
      </c>
      <c r="M3" s="20" t="s">
        <v>33</v>
      </c>
      <c r="N3" s="20" t="s">
        <v>34</v>
      </c>
    </row>
    <row r="4" spans="1:14" s="169" customFormat="1" ht="9" customHeight="1">
      <c r="A4" s="205" t="s">
        <v>81</v>
      </c>
      <c r="B4" s="18"/>
      <c r="C4" s="131" t="s">
        <v>71</v>
      </c>
      <c r="D4" s="69" t="s">
        <v>25</v>
      </c>
      <c r="E4" s="206">
        <f>SUM(E5:E6)</f>
        <v>39</v>
      </c>
      <c r="F4" s="206">
        <f>SUM(F5:F6)</f>
        <v>8</v>
      </c>
      <c r="G4" s="206">
        <f t="shared" ref="G4:N4" si="0">SUM(G5:G6)</f>
        <v>9</v>
      </c>
      <c r="H4" s="206">
        <f t="shared" si="0"/>
        <v>5</v>
      </c>
      <c r="I4" s="206">
        <f t="shared" si="0"/>
        <v>3</v>
      </c>
      <c r="J4" s="206">
        <f t="shared" si="0"/>
        <v>4</v>
      </c>
      <c r="K4" s="206">
        <f t="shared" si="0"/>
        <v>4</v>
      </c>
      <c r="L4" s="206">
        <f t="shared" si="0"/>
        <v>4</v>
      </c>
      <c r="M4" s="206">
        <f t="shared" si="0"/>
        <v>2</v>
      </c>
      <c r="N4" s="206">
        <f t="shared" si="0"/>
        <v>0</v>
      </c>
    </row>
    <row r="5" spans="1:14" s="169" customFormat="1" ht="9" customHeight="1">
      <c r="A5" s="207"/>
      <c r="B5" s="18"/>
      <c r="C5" s="18"/>
      <c r="D5" s="69" t="s">
        <v>36</v>
      </c>
      <c r="E5" s="206">
        <f>SUM(F5:N5)</f>
        <v>16</v>
      </c>
      <c r="F5" s="206">
        <v>3</v>
      </c>
      <c r="G5" s="206">
        <v>2</v>
      </c>
      <c r="H5" s="206">
        <v>3</v>
      </c>
      <c r="I5" s="206">
        <v>0</v>
      </c>
      <c r="J5" s="206">
        <v>1</v>
      </c>
      <c r="K5" s="206">
        <v>3</v>
      </c>
      <c r="L5" s="206">
        <v>2</v>
      </c>
      <c r="M5" s="206">
        <v>2</v>
      </c>
      <c r="N5" s="206">
        <v>0</v>
      </c>
    </row>
    <row r="6" spans="1:14" s="169" customFormat="1" ht="9" customHeight="1">
      <c r="A6" s="207"/>
      <c r="B6" s="18"/>
      <c r="C6" s="18"/>
      <c r="D6" s="69" t="s">
        <v>37</v>
      </c>
      <c r="E6" s="206">
        <f>SUM(F6:N6)</f>
        <v>23</v>
      </c>
      <c r="F6" s="206">
        <v>5</v>
      </c>
      <c r="G6" s="206">
        <v>7</v>
      </c>
      <c r="H6" s="206">
        <v>2</v>
      </c>
      <c r="I6" s="206">
        <v>3</v>
      </c>
      <c r="J6" s="206">
        <v>3</v>
      </c>
      <c r="K6" s="206">
        <v>1</v>
      </c>
      <c r="L6" s="206">
        <v>2</v>
      </c>
      <c r="M6" s="206">
        <v>0</v>
      </c>
      <c r="N6" s="206">
        <v>0</v>
      </c>
    </row>
    <row r="7" spans="1:14" s="169" customFormat="1" ht="9" customHeight="1">
      <c r="A7" s="207"/>
      <c r="B7" s="18"/>
      <c r="C7" s="131" t="s">
        <v>72</v>
      </c>
      <c r="D7" s="69" t="s">
        <v>25</v>
      </c>
      <c r="E7" s="206">
        <f>SUM(E8:E9)</f>
        <v>2392</v>
      </c>
      <c r="F7" s="206">
        <f>SUM(F8:F9)</f>
        <v>0</v>
      </c>
      <c r="G7" s="206">
        <f t="shared" ref="G7:N7" si="1">SUM(G8:G9)</f>
        <v>0</v>
      </c>
      <c r="H7" s="206">
        <f t="shared" si="1"/>
        <v>212</v>
      </c>
      <c r="I7" s="206">
        <f t="shared" si="1"/>
        <v>218</v>
      </c>
      <c r="J7" s="206">
        <f t="shared" si="1"/>
        <v>256</v>
      </c>
      <c r="K7" s="206">
        <f t="shared" si="1"/>
        <v>294</v>
      </c>
      <c r="L7" s="206">
        <f t="shared" si="1"/>
        <v>452</v>
      </c>
      <c r="M7" s="206">
        <f t="shared" si="1"/>
        <v>505</v>
      </c>
      <c r="N7" s="206">
        <f t="shared" si="1"/>
        <v>455</v>
      </c>
    </row>
    <row r="8" spans="1:14" s="169" customFormat="1" ht="9" customHeight="1">
      <c r="A8" s="207"/>
      <c r="B8" s="18"/>
      <c r="C8" s="18"/>
      <c r="D8" s="69" t="s">
        <v>36</v>
      </c>
      <c r="E8" s="206">
        <f>SUM(F8:N8)</f>
        <v>1123</v>
      </c>
      <c r="F8" s="206">
        <v>0</v>
      </c>
      <c r="G8" s="206">
        <v>0</v>
      </c>
      <c r="H8" s="208">
        <v>79</v>
      </c>
      <c r="I8" s="208">
        <v>95</v>
      </c>
      <c r="J8" s="208">
        <v>111</v>
      </c>
      <c r="K8" s="208">
        <v>143</v>
      </c>
      <c r="L8" s="208">
        <v>216</v>
      </c>
      <c r="M8" s="208">
        <v>250</v>
      </c>
      <c r="N8" s="208">
        <v>229</v>
      </c>
    </row>
    <row r="9" spans="1:14" s="169" customFormat="1" ht="9" customHeight="1">
      <c r="A9" s="207"/>
      <c r="B9" s="18"/>
      <c r="C9" s="18"/>
      <c r="D9" s="69" t="s">
        <v>37</v>
      </c>
      <c r="E9" s="206">
        <f>SUM(F9:N9)</f>
        <v>1269</v>
      </c>
      <c r="F9" s="206">
        <v>0</v>
      </c>
      <c r="G9" s="206">
        <v>0</v>
      </c>
      <c r="H9" s="208">
        <v>133</v>
      </c>
      <c r="I9" s="208">
        <v>123</v>
      </c>
      <c r="J9" s="208">
        <v>145</v>
      </c>
      <c r="K9" s="208">
        <v>151</v>
      </c>
      <c r="L9" s="208">
        <v>236</v>
      </c>
      <c r="M9" s="208">
        <v>255</v>
      </c>
      <c r="N9" s="208">
        <v>226</v>
      </c>
    </row>
    <row r="10" spans="1:14" s="169" customFormat="1" ht="9" customHeight="1">
      <c r="A10" s="207"/>
      <c r="B10" s="18"/>
      <c r="C10" s="18" t="s">
        <v>73</v>
      </c>
      <c r="D10" s="69" t="s">
        <v>25</v>
      </c>
      <c r="E10" s="206">
        <f>E4+E7</f>
        <v>2431</v>
      </c>
      <c r="F10" s="206">
        <f t="shared" ref="F10:N10" si="2">F4+F7</f>
        <v>8</v>
      </c>
      <c r="G10" s="206">
        <f t="shared" si="2"/>
        <v>9</v>
      </c>
      <c r="H10" s="206">
        <f t="shared" si="2"/>
        <v>217</v>
      </c>
      <c r="I10" s="206">
        <f t="shared" si="2"/>
        <v>221</v>
      </c>
      <c r="J10" s="206">
        <f t="shared" si="2"/>
        <v>260</v>
      </c>
      <c r="K10" s="206">
        <f t="shared" si="2"/>
        <v>298</v>
      </c>
      <c r="L10" s="206">
        <f t="shared" si="2"/>
        <v>456</v>
      </c>
      <c r="M10" s="206">
        <f t="shared" si="2"/>
        <v>507</v>
      </c>
      <c r="N10" s="206">
        <f t="shared" si="2"/>
        <v>455</v>
      </c>
    </row>
    <row r="11" spans="1:14" s="169" customFormat="1" ht="9" customHeight="1">
      <c r="A11" s="207"/>
      <c r="B11" s="18"/>
      <c r="C11" s="18"/>
      <c r="D11" s="69" t="s">
        <v>36</v>
      </c>
      <c r="E11" s="206">
        <f t="shared" ref="E11:N12" si="3">E5+E8</f>
        <v>1139</v>
      </c>
      <c r="F11" s="206">
        <f t="shared" si="3"/>
        <v>3</v>
      </c>
      <c r="G11" s="206">
        <f t="shared" si="3"/>
        <v>2</v>
      </c>
      <c r="H11" s="206">
        <f t="shared" si="3"/>
        <v>82</v>
      </c>
      <c r="I11" s="206">
        <f t="shared" si="3"/>
        <v>95</v>
      </c>
      <c r="J11" s="206">
        <f t="shared" si="3"/>
        <v>112</v>
      </c>
      <c r="K11" s="206">
        <f t="shared" si="3"/>
        <v>146</v>
      </c>
      <c r="L11" s="206">
        <f t="shared" si="3"/>
        <v>218</v>
      </c>
      <c r="M11" s="206">
        <f t="shared" si="3"/>
        <v>252</v>
      </c>
      <c r="N11" s="206">
        <f t="shared" si="3"/>
        <v>229</v>
      </c>
    </row>
    <row r="12" spans="1:14" s="169" customFormat="1" ht="9" customHeight="1">
      <c r="A12" s="207"/>
      <c r="B12" s="18"/>
      <c r="C12" s="12"/>
      <c r="D12" s="69" t="s">
        <v>37</v>
      </c>
      <c r="E12" s="206">
        <f t="shared" si="3"/>
        <v>1292</v>
      </c>
      <c r="F12" s="206">
        <f t="shared" si="3"/>
        <v>5</v>
      </c>
      <c r="G12" s="206">
        <f t="shared" si="3"/>
        <v>7</v>
      </c>
      <c r="H12" s="206">
        <f t="shared" si="3"/>
        <v>135</v>
      </c>
      <c r="I12" s="206">
        <f t="shared" si="3"/>
        <v>126</v>
      </c>
      <c r="J12" s="206">
        <f t="shared" si="3"/>
        <v>148</v>
      </c>
      <c r="K12" s="206">
        <f t="shared" si="3"/>
        <v>152</v>
      </c>
      <c r="L12" s="206">
        <f t="shared" si="3"/>
        <v>238</v>
      </c>
      <c r="M12" s="206">
        <f t="shared" si="3"/>
        <v>255</v>
      </c>
      <c r="N12" s="206">
        <f t="shared" si="3"/>
        <v>226</v>
      </c>
    </row>
    <row r="13" spans="1:14" s="169" customFormat="1" ht="5.0999999999999996" customHeight="1">
      <c r="A13" s="209"/>
      <c r="B13" s="18"/>
      <c r="C13" s="12"/>
      <c r="D13" s="69"/>
      <c r="E13" s="206"/>
      <c r="F13" s="206"/>
      <c r="G13" s="206"/>
      <c r="H13" s="206"/>
      <c r="I13" s="206"/>
      <c r="J13" s="206"/>
      <c r="K13" s="206"/>
      <c r="L13" s="206"/>
      <c r="M13" s="206"/>
      <c r="N13" s="206"/>
    </row>
    <row r="14" spans="1:14" s="169" customFormat="1" ht="5.0999999999999996" customHeight="1">
      <c r="A14" s="210"/>
      <c r="B14" s="18"/>
      <c r="C14" s="18"/>
      <c r="D14" s="69"/>
      <c r="E14" s="206"/>
      <c r="F14" s="206"/>
      <c r="G14" s="206"/>
      <c r="H14" s="206"/>
      <c r="I14" s="206"/>
      <c r="J14" s="206"/>
      <c r="K14" s="206"/>
      <c r="L14" s="206"/>
      <c r="M14" s="206"/>
      <c r="N14" s="206"/>
    </row>
    <row r="15" spans="1:14" s="169" customFormat="1" ht="9" customHeight="1">
      <c r="A15" s="211" t="s">
        <v>82</v>
      </c>
      <c r="B15" s="18"/>
      <c r="C15" s="131" t="s">
        <v>71</v>
      </c>
      <c r="D15" s="69" t="s">
        <v>25</v>
      </c>
      <c r="E15" s="206">
        <f>SUM(E16:E17)</f>
        <v>2</v>
      </c>
      <c r="F15" s="206">
        <f>SUM(F16:F17)</f>
        <v>0</v>
      </c>
      <c r="G15" s="206">
        <f t="shared" ref="G15:N15" si="4">SUM(G16:G17)</f>
        <v>0</v>
      </c>
      <c r="H15" s="206">
        <f t="shared" si="4"/>
        <v>0</v>
      </c>
      <c r="I15" s="206">
        <f t="shared" si="4"/>
        <v>0</v>
      </c>
      <c r="J15" s="206">
        <f t="shared" si="4"/>
        <v>0</v>
      </c>
      <c r="K15" s="206">
        <f t="shared" si="4"/>
        <v>0</v>
      </c>
      <c r="L15" s="206">
        <f t="shared" si="4"/>
        <v>1</v>
      </c>
      <c r="M15" s="206">
        <f t="shared" si="4"/>
        <v>1</v>
      </c>
      <c r="N15" s="206">
        <f t="shared" si="4"/>
        <v>0</v>
      </c>
    </row>
    <row r="16" spans="1:14" s="169" customFormat="1" ht="9" customHeight="1">
      <c r="A16" s="211"/>
      <c r="B16" s="18"/>
      <c r="C16" s="18"/>
      <c r="D16" s="69" t="s">
        <v>36</v>
      </c>
      <c r="E16" s="206">
        <f>SUM(F16:N16)</f>
        <v>2</v>
      </c>
      <c r="F16" s="206">
        <v>0</v>
      </c>
      <c r="G16" s="206">
        <v>0</v>
      </c>
      <c r="H16" s="206">
        <v>0</v>
      </c>
      <c r="I16" s="206">
        <v>0</v>
      </c>
      <c r="J16" s="206">
        <v>0</v>
      </c>
      <c r="K16" s="206">
        <v>0</v>
      </c>
      <c r="L16" s="206">
        <v>1</v>
      </c>
      <c r="M16" s="206">
        <v>1</v>
      </c>
      <c r="N16" s="206">
        <v>0</v>
      </c>
    </row>
    <row r="17" spans="1:14" s="169" customFormat="1" ht="9" customHeight="1">
      <c r="A17" s="211"/>
      <c r="B17" s="18"/>
      <c r="C17" s="18"/>
      <c r="D17" s="69" t="s">
        <v>37</v>
      </c>
      <c r="E17" s="206">
        <f>SUM(F17:N17)</f>
        <v>0</v>
      </c>
      <c r="F17" s="206">
        <v>0</v>
      </c>
      <c r="G17" s="206">
        <v>0</v>
      </c>
      <c r="H17" s="206">
        <v>0</v>
      </c>
      <c r="I17" s="206">
        <v>0</v>
      </c>
      <c r="J17" s="206">
        <v>0</v>
      </c>
      <c r="K17" s="206">
        <v>0</v>
      </c>
      <c r="L17" s="206">
        <v>0</v>
      </c>
      <c r="M17" s="206">
        <v>0</v>
      </c>
      <c r="N17" s="206">
        <v>0</v>
      </c>
    </row>
    <row r="18" spans="1:14" s="169" customFormat="1" ht="9" customHeight="1">
      <c r="A18" s="211"/>
      <c r="B18" s="18"/>
      <c r="C18" s="131" t="s">
        <v>72</v>
      </c>
      <c r="D18" s="69" t="s">
        <v>25</v>
      </c>
      <c r="E18" s="206">
        <f>SUM(E19:E20)</f>
        <v>71</v>
      </c>
      <c r="F18" s="206">
        <f>SUM(F19:F20)</f>
        <v>0</v>
      </c>
      <c r="G18" s="206">
        <f t="shared" ref="G18:N18" si="5">SUM(G19:G20)</f>
        <v>0</v>
      </c>
      <c r="H18" s="206">
        <f t="shared" si="5"/>
        <v>2</v>
      </c>
      <c r="I18" s="206">
        <f t="shared" si="5"/>
        <v>4</v>
      </c>
      <c r="J18" s="206">
        <f t="shared" si="5"/>
        <v>2</v>
      </c>
      <c r="K18" s="206">
        <f t="shared" si="5"/>
        <v>9</v>
      </c>
      <c r="L18" s="206">
        <f t="shared" si="5"/>
        <v>16</v>
      </c>
      <c r="M18" s="206">
        <f t="shared" si="5"/>
        <v>16</v>
      </c>
      <c r="N18" s="206">
        <f t="shared" si="5"/>
        <v>22</v>
      </c>
    </row>
    <row r="19" spans="1:14" s="169" customFormat="1" ht="9" customHeight="1">
      <c r="A19" s="211"/>
      <c r="B19" s="18"/>
      <c r="C19" s="18"/>
      <c r="D19" s="69" t="s">
        <v>36</v>
      </c>
      <c r="E19" s="206">
        <f>SUM(F19:N19)</f>
        <v>49</v>
      </c>
      <c r="F19" s="206">
        <v>0</v>
      </c>
      <c r="G19" s="206">
        <v>0</v>
      </c>
      <c r="H19" s="208">
        <v>1</v>
      </c>
      <c r="I19" s="208">
        <v>2</v>
      </c>
      <c r="J19" s="208">
        <v>2</v>
      </c>
      <c r="K19" s="208">
        <v>5</v>
      </c>
      <c r="L19" s="208">
        <v>11</v>
      </c>
      <c r="M19" s="208">
        <v>11</v>
      </c>
      <c r="N19" s="208">
        <v>17</v>
      </c>
    </row>
    <row r="20" spans="1:14" s="169" customFormat="1" ht="9" customHeight="1">
      <c r="A20" s="211"/>
      <c r="B20" s="18"/>
      <c r="C20" s="18"/>
      <c r="D20" s="69" t="s">
        <v>37</v>
      </c>
      <c r="E20" s="206">
        <f>SUM(F20:N20)</f>
        <v>22</v>
      </c>
      <c r="F20" s="206">
        <v>0</v>
      </c>
      <c r="G20" s="206">
        <v>0</v>
      </c>
      <c r="H20" s="208">
        <v>1</v>
      </c>
      <c r="I20" s="208">
        <v>2</v>
      </c>
      <c r="J20" s="206">
        <v>0</v>
      </c>
      <c r="K20" s="208">
        <v>4</v>
      </c>
      <c r="L20" s="208">
        <v>5</v>
      </c>
      <c r="M20" s="208">
        <v>5</v>
      </c>
      <c r="N20" s="208">
        <v>5</v>
      </c>
    </row>
    <row r="21" spans="1:14" s="169" customFormat="1" ht="9" customHeight="1">
      <c r="A21" s="211"/>
      <c r="B21" s="18"/>
      <c r="C21" s="18" t="s">
        <v>73</v>
      </c>
      <c r="D21" s="69" t="s">
        <v>25</v>
      </c>
      <c r="E21" s="206">
        <f>E15+E18</f>
        <v>73</v>
      </c>
      <c r="F21" s="206">
        <f t="shared" ref="F21:N21" si="6">F15+F18</f>
        <v>0</v>
      </c>
      <c r="G21" s="206">
        <f t="shared" si="6"/>
        <v>0</v>
      </c>
      <c r="H21" s="206">
        <f t="shared" si="6"/>
        <v>2</v>
      </c>
      <c r="I21" s="206">
        <f t="shared" si="6"/>
        <v>4</v>
      </c>
      <c r="J21" s="206">
        <f t="shared" si="6"/>
        <v>2</v>
      </c>
      <c r="K21" s="206">
        <f t="shared" si="6"/>
        <v>9</v>
      </c>
      <c r="L21" s="206">
        <f t="shared" si="6"/>
        <v>17</v>
      </c>
      <c r="M21" s="206">
        <f t="shared" si="6"/>
        <v>17</v>
      </c>
      <c r="N21" s="206">
        <f t="shared" si="6"/>
        <v>22</v>
      </c>
    </row>
    <row r="22" spans="1:14" s="169" customFormat="1" ht="9" customHeight="1">
      <c r="A22" s="211"/>
      <c r="B22" s="18"/>
      <c r="C22" s="18"/>
      <c r="D22" s="69" t="s">
        <v>36</v>
      </c>
      <c r="E22" s="206">
        <f t="shared" ref="E22:N23" si="7">E16+E19</f>
        <v>51</v>
      </c>
      <c r="F22" s="206">
        <f t="shared" si="7"/>
        <v>0</v>
      </c>
      <c r="G22" s="206">
        <f t="shared" si="7"/>
        <v>0</v>
      </c>
      <c r="H22" s="206">
        <f t="shared" si="7"/>
        <v>1</v>
      </c>
      <c r="I22" s="206">
        <f t="shared" si="7"/>
        <v>2</v>
      </c>
      <c r="J22" s="206">
        <f t="shared" si="7"/>
        <v>2</v>
      </c>
      <c r="K22" s="206">
        <f t="shared" si="7"/>
        <v>5</v>
      </c>
      <c r="L22" s="206">
        <f t="shared" si="7"/>
        <v>12</v>
      </c>
      <c r="M22" s="206">
        <f t="shared" si="7"/>
        <v>12</v>
      </c>
      <c r="N22" s="206">
        <f t="shared" si="7"/>
        <v>17</v>
      </c>
    </row>
    <row r="23" spans="1:14" s="169" customFormat="1" ht="9" customHeight="1">
      <c r="A23" s="211"/>
      <c r="B23" s="18"/>
      <c r="C23" s="12"/>
      <c r="D23" s="69" t="s">
        <v>37</v>
      </c>
      <c r="E23" s="206">
        <f t="shared" si="7"/>
        <v>22</v>
      </c>
      <c r="F23" s="206">
        <f t="shared" si="7"/>
        <v>0</v>
      </c>
      <c r="G23" s="206">
        <f t="shared" si="7"/>
        <v>0</v>
      </c>
      <c r="H23" s="206">
        <f t="shared" si="7"/>
        <v>1</v>
      </c>
      <c r="I23" s="206">
        <f t="shared" si="7"/>
        <v>2</v>
      </c>
      <c r="J23" s="206">
        <f t="shared" si="7"/>
        <v>0</v>
      </c>
      <c r="K23" s="206">
        <f t="shared" si="7"/>
        <v>4</v>
      </c>
      <c r="L23" s="206">
        <f t="shared" si="7"/>
        <v>5</v>
      </c>
      <c r="M23" s="206">
        <f t="shared" si="7"/>
        <v>5</v>
      </c>
      <c r="N23" s="206">
        <f t="shared" si="7"/>
        <v>5</v>
      </c>
    </row>
    <row r="24" spans="1:14" s="169" customFormat="1" ht="6.95" customHeight="1">
      <c r="A24" s="209"/>
      <c r="B24" s="12"/>
      <c r="C24" s="12"/>
      <c r="D24" s="69"/>
      <c r="E24" s="212"/>
      <c r="F24" s="212"/>
      <c r="G24" s="212"/>
      <c r="H24" s="212"/>
      <c r="I24" s="212"/>
      <c r="J24" s="212"/>
      <c r="K24" s="212"/>
      <c r="L24" s="212"/>
      <c r="M24" s="212"/>
      <c r="N24" s="212"/>
    </row>
    <row r="25" spans="1:14" s="169" customFormat="1" ht="5.0999999999999996" customHeight="1">
      <c r="A25" s="210"/>
      <c r="B25" s="18"/>
      <c r="C25" s="18"/>
      <c r="D25" s="69"/>
      <c r="E25" s="206"/>
      <c r="F25" s="206"/>
      <c r="G25" s="206"/>
      <c r="H25" s="206"/>
      <c r="I25" s="206"/>
      <c r="J25" s="206"/>
      <c r="K25" s="206"/>
      <c r="L25" s="206"/>
      <c r="M25" s="206"/>
      <c r="N25" s="206"/>
    </row>
    <row r="26" spans="1:14" s="169" customFormat="1" ht="9" customHeight="1">
      <c r="A26" s="211" t="s">
        <v>83</v>
      </c>
      <c r="B26" s="18"/>
      <c r="C26" s="131" t="s">
        <v>71</v>
      </c>
      <c r="D26" s="69" t="s">
        <v>25</v>
      </c>
      <c r="E26" s="206">
        <f>SUM(E27:E28)</f>
        <v>3</v>
      </c>
      <c r="F26" s="206">
        <f>SUM(F27:F28)</f>
        <v>1</v>
      </c>
      <c r="G26" s="206">
        <f t="shared" ref="G26:N26" si="8">SUM(G27:G28)</f>
        <v>0</v>
      </c>
      <c r="H26" s="206">
        <f t="shared" si="8"/>
        <v>1</v>
      </c>
      <c r="I26" s="206">
        <f t="shared" si="8"/>
        <v>0</v>
      </c>
      <c r="J26" s="206">
        <f t="shared" si="8"/>
        <v>0</v>
      </c>
      <c r="K26" s="206">
        <f t="shared" si="8"/>
        <v>1</v>
      </c>
      <c r="L26" s="206">
        <f t="shared" si="8"/>
        <v>0</v>
      </c>
      <c r="M26" s="206">
        <f t="shared" si="8"/>
        <v>0</v>
      </c>
      <c r="N26" s="206">
        <f t="shared" si="8"/>
        <v>0</v>
      </c>
    </row>
    <row r="27" spans="1:14" s="169" customFormat="1" ht="9" customHeight="1">
      <c r="A27" s="211"/>
      <c r="B27" s="18"/>
      <c r="C27" s="18"/>
      <c r="D27" s="69" t="s">
        <v>36</v>
      </c>
      <c r="E27" s="206">
        <f>SUM(F27:N27)</f>
        <v>1</v>
      </c>
      <c r="F27" s="206">
        <v>0</v>
      </c>
      <c r="G27" s="206">
        <v>0</v>
      </c>
      <c r="H27" s="206">
        <v>1</v>
      </c>
      <c r="I27" s="206">
        <v>0</v>
      </c>
      <c r="J27" s="206">
        <v>0</v>
      </c>
      <c r="K27" s="206">
        <v>0</v>
      </c>
      <c r="L27" s="206">
        <v>0</v>
      </c>
      <c r="M27" s="206">
        <v>0</v>
      </c>
      <c r="N27" s="206">
        <v>0</v>
      </c>
    </row>
    <row r="28" spans="1:14" s="169" customFormat="1" ht="9" customHeight="1">
      <c r="A28" s="211"/>
      <c r="B28" s="18"/>
      <c r="C28" s="18"/>
      <c r="D28" s="69" t="s">
        <v>37</v>
      </c>
      <c r="E28" s="206">
        <f>SUM(F28:N28)</f>
        <v>2</v>
      </c>
      <c r="F28" s="206">
        <v>1</v>
      </c>
      <c r="G28" s="206">
        <v>0</v>
      </c>
      <c r="H28" s="206">
        <v>0</v>
      </c>
      <c r="I28" s="206">
        <v>0</v>
      </c>
      <c r="J28" s="206">
        <v>0</v>
      </c>
      <c r="K28" s="206">
        <v>1</v>
      </c>
      <c r="L28" s="206">
        <v>0</v>
      </c>
      <c r="M28" s="206">
        <v>0</v>
      </c>
      <c r="N28" s="206">
        <v>0</v>
      </c>
    </row>
    <row r="29" spans="1:14" s="169" customFormat="1" ht="9" customHeight="1">
      <c r="A29" s="211"/>
      <c r="B29" s="18"/>
      <c r="C29" s="131" t="s">
        <v>72</v>
      </c>
      <c r="D29" s="69" t="s">
        <v>25</v>
      </c>
      <c r="E29" s="206">
        <f>SUM(E30:E31)</f>
        <v>12</v>
      </c>
      <c r="F29" s="206">
        <f>SUM(F30:F31)</f>
        <v>0</v>
      </c>
      <c r="G29" s="206">
        <f t="shared" ref="G29:N29" si="9">SUM(G30:G31)</f>
        <v>0</v>
      </c>
      <c r="H29" s="206">
        <f t="shared" si="9"/>
        <v>0</v>
      </c>
      <c r="I29" s="206">
        <f t="shared" si="9"/>
        <v>1</v>
      </c>
      <c r="J29" s="206">
        <f t="shared" si="9"/>
        <v>0</v>
      </c>
      <c r="K29" s="206">
        <f t="shared" si="9"/>
        <v>1</v>
      </c>
      <c r="L29" s="206">
        <f t="shared" si="9"/>
        <v>2</v>
      </c>
      <c r="M29" s="206">
        <f t="shared" si="9"/>
        <v>2</v>
      </c>
      <c r="N29" s="206">
        <f t="shared" si="9"/>
        <v>6</v>
      </c>
    </row>
    <row r="30" spans="1:14" s="169" customFormat="1" ht="9" customHeight="1">
      <c r="A30" s="211"/>
      <c r="B30" s="18"/>
      <c r="C30" s="18"/>
      <c r="D30" s="69" t="s">
        <v>36</v>
      </c>
      <c r="E30" s="206">
        <f>SUM(F30:N30)</f>
        <v>8</v>
      </c>
      <c r="F30" s="206">
        <v>0</v>
      </c>
      <c r="G30" s="206">
        <v>0</v>
      </c>
      <c r="H30" s="206">
        <v>0</v>
      </c>
      <c r="I30" s="206">
        <v>0</v>
      </c>
      <c r="J30" s="206">
        <v>0</v>
      </c>
      <c r="K30" s="206">
        <v>1</v>
      </c>
      <c r="L30" s="206">
        <v>2</v>
      </c>
      <c r="M30" s="206">
        <v>1</v>
      </c>
      <c r="N30" s="206">
        <v>4</v>
      </c>
    </row>
    <row r="31" spans="1:14" s="169" customFormat="1" ht="9" customHeight="1">
      <c r="A31" s="211"/>
      <c r="B31" s="18"/>
      <c r="C31" s="18"/>
      <c r="D31" s="69" t="s">
        <v>37</v>
      </c>
      <c r="E31" s="206">
        <f>SUM(F31:N31)</f>
        <v>4</v>
      </c>
      <c r="F31" s="206">
        <v>0</v>
      </c>
      <c r="G31" s="206">
        <v>0</v>
      </c>
      <c r="H31" s="206">
        <v>0</v>
      </c>
      <c r="I31" s="206">
        <v>1</v>
      </c>
      <c r="J31" s="206">
        <v>0</v>
      </c>
      <c r="K31" s="206">
        <v>0</v>
      </c>
      <c r="L31" s="206">
        <v>0</v>
      </c>
      <c r="M31" s="206">
        <v>1</v>
      </c>
      <c r="N31" s="206">
        <v>2</v>
      </c>
    </row>
    <row r="32" spans="1:14" s="169" customFormat="1" ht="9" customHeight="1">
      <c r="A32" s="211"/>
      <c r="B32" s="18"/>
      <c r="C32" s="18" t="s">
        <v>73</v>
      </c>
      <c r="D32" s="69" t="s">
        <v>25</v>
      </c>
      <c r="E32" s="206">
        <f>E26+E29</f>
        <v>15</v>
      </c>
      <c r="F32" s="206">
        <f t="shared" ref="F32:N32" si="10">F26+F29</f>
        <v>1</v>
      </c>
      <c r="G32" s="206">
        <f t="shared" si="10"/>
        <v>0</v>
      </c>
      <c r="H32" s="206">
        <f t="shared" si="10"/>
        <v>1</v>
      </c>
      <c r="I32" s="206">
        <f t="shared" si="10"/>
        <v>1</v>
      </c>
      <c r="J32" s="206">
        <f t="shared" si="10"/>
        <v>0</v>
      </c>
      <c r="K32" s="206">
        <f t="shared" si="10"/>
        <v>2</v>
      </c>
      <c r="L32" s="206">
        <f t="shared" si="10"/>
        <v>2</v>
      </c>
      <c r="M32" s="206">
        <f t="shared" si="10"/>
        <v>2</v>
      </c>
      <c r="N32" s="206">
        <f t="shared" si="10"/>
        <v>6</v>
      </c>
    </row>
    <row r="33" spans="1:18" s="169" customFormat="1" ht="9" customHeight="1">
      <c r="A33" s="211"/>
      <c r="B33" s="18"/>
      <c r="C33" s="18"/>
      <c r="D33" s="69" t="s">
        <v>36</v>
      </c>
      <c r="E33" s="206">
        <f t="shared" ref="E33:N34" si="11">E27+E30</f>
        <v>9</v>
      </c>
      <c r="F33" s="206">
        <f t="shared" si="11"/>
        <v>0</v>
      </c>
      <c r="G33" s="206">
        <f t="shared" si="11"/>
        <v>0</v>
      </c>
      <c r="H33" s="206">
        <f t="shared" si="11"/>
        <v>1</v>
      </c>
      <c r="I33" s="206">
        <f t="shared" si="11"/>
        <v>0</v>
      </c>
      <c r="J33" s="206">
        <f t="shared" si="11"/>
        <v>0</v>
      </c>
      <c r="K33" s="206">
        <f t="shared" si="11"/>
        <v>1</v>
      </c>
      <c r="L33" s="206">
        <f t="shared" si="11"/>
        <v>2</v>
      </c>
      <c r="M33" s="206">
        <f t="shared" si="11"/>
        <v>1</v>
      </c>
      <c r="N33" s="206">
        <f t="shared" si="11"/>
        <v>4</v>
      </c>
    </row>
    <row r="34" spans="1:18" s="169" customFormat="1" ht="9" customHeight="1">
      <c r="A34" s="211"/>
      <c r="B34" s="18"/>
      <c r="C34" s="12"/>
      <c r="D34" s="69" t="s">
        <v>37</v>
      </c>
      <c r="E34" s="206">
        <f t="shared" si="11"/>
        <v>6</v>
      </c>
      <c r="F34" s="206">
        <f t="shared" si="11"/>
        <v>1</v>
      </c>
      <c r="G34" s="206">
        <f t="shared" si="11"/>
        <v>0</v>
      </c>
      <c r="H34" s="206">
        <f t="shared" si="11"/>
        <v>0</v>
      </c>
      <c r="I34" s="206">
        <f t="shared" si="11"/>
        <v>1</v>
      </c>
      <c r="J34" s="206">
        <f t="shared" si="11"/>
        <v>0</v>
      </c>
      <c r="K34" s="206">
        <f t="shared" si="11"/>
        <v>1</v>
      </c>
      <c r="L34" s="206">
        <f t="shared" si="11"/>
        <v>0</v>
      </c>
      <c r="M34" s="206">
        <f t="shared" si="11"/>
        <v>1</v>
      </c>
      <c r="N34" s="206">
        <f t="shared" si="11"/>
        <v>2</v>
      </c>
    </row>
    <row r="35" spans="1:18" s="169" customFormat="1" ht="9" customHeight="1">
      <c r="A35" s="209"/>
      <c r="B35" s="18"/>
      <c r="C35" s="12"/>
      <c r="D35" s="69"/>
      <c r="E35" s="206"/>
      <c r="F35" s="206"/>
      <c r="G35" s="206"/>
      <c r="H35" s="206"/>
      <c r="I35" s="206"/>
      <c r="J35" s="206"/>
      <c r="K35" s="206"/>
      <c r="L35" s="206"/>
      <c r="M35" s="206"/>
      <c r="N35" s="206"/>
    </row>
    <row r="36" spans="1:18" s="169" customFormat="1" ht="5.0999999999999996" customHeight="1">
      <c r="A36" s="210"/>
      <c r="B36" s="18"/>
      <c r="C36" s="12"/>
      <c r="D36" s="69"/>
      <c r="E36" s="206"/>
      <c r="F36" s="206"/>
      <c r="G36" s="206"/>
      <c r="H36" s="206"/>
      <c r="I36" s="206"/>
      <c r="J36" s="206"/>
      <c r="K36" s="206"/>
      <c r="L36" s="206"/>
      <c r="M36" s="206"/>
      <c r="N36" s="206"/>
    </row>
    <row r="37" spans="1:18" s="169" customFormat="1" ht="9" customHeight="1">
      <c r="A37" s="207" t="s">
        <v>84</v>
      </c>
      <c r="B37" s="12"/>
      <c r="C37" s="131" t="s">
        <v>71</v>
      </c>
      <c r="D37" s="69" t="s">
        <v>25</v>
      </c>
      <c r="E37" s="206">
        <f>SUM(E38:E39)</f>
        <v>277</v>
      </c>
      <c r="F37" s="206">
        <f>SUM(F38:F39)</f>
        <v>35</v>
      </c>
      <c r="G37" s="206">
        <f t="shared" ref="G37:N37" si="12">SUM(G38:G39)</f>
        <v>48</v>
      </c>
      <c r="H37" s="206">
        <f t="shared" si="12"/>
        <v>27</v>
      </c>
      <c r="I37" s="206">
        <f t="shared" si="12"/>
        <v>23</v>
      </c>
      <c r="J37" s="206">
        <f t="shared" si="12"/>
        <v>30</v>
      </c>
      <c r="K37" s="206">
        <f t="shared" si="12"/>
        <v>36</v>
      </c>
      <c r="L37" s="206">
        <f t="shared" si="12"/>
        <v>31</v>
      </c>
      <c r="M37" s="206">
        <f t="shared" si="12"/>
        <v>33</v>
      </c>
      <c r="N37" s="206">
        <f t="shared" si="12"/>
        <v>14</v>
      </c>
    </row>
    <row r="38" spans="1:18" s="169" customFormat="1" ht="9" customHeight="1">
      <c r="A38" s="207"/>
      <c r="B38" s="12"/>
      <c r="C38" s="18"/>
      <c r="D38" s="69" t="s">
        <v>36</v>
      </c>
      <c r="E38" s="206">
        <f>SUM(F38:N38)</f>
        <v>127</v>
      </c>
      <c r="F38" s="206">
        <v>12</v>
      </c>
      <c r="G38" s="206">
        <v>16</v>
      </c>
      <c r="H38" s="206">
        <v>11</v>
      </c>
      <c r="I38" s="206">
        <v>8</v>
      </c>
      <c r="J38" s="206">
        <v>17</v>
      </c>
      <c r="K38" s="206">
        <v>20</v>
      </c>
      <c r="L38" s="206">
        <v>12</v>
      </c>
      <c r="M38" s="206">
        <v>20</v>
      </c>
      <c r="N38" s="206">
        <v>11</v>
      </c>
      <c r="O38" s="146"/>
      <c r="P38" s="146"/>
      <c r="Q38" s="146"/>
      <c r="R38" s="146"/>
    </row>
    <row r="39" spans="1:18" s="169" customFormat="1" ht="9" customHeight="1">
      <c r="A39" s="207"/>
      <c r="B39" s="12"/>
      <c r="C39" s="18"/>
      <c r="D39" s="69" t="s">
        <v>37</v>
      </c>
      <c r="E39" s="206">
        <f>SUM(F39:N39)</f>
        <v>150</v>
      </c>
      <c r="F39" s="206">
        <v>23</v>
      </c>
      <c r="G39" s="206">
        <v>32</v>
      </c>
      <c r="H39" s="206">
        <v>16</v>
      </c>
      <c r="I39" s="206">
        <v>15</v>
      </c>
      <c r="J39" s="206">
        <v>13</v>
      </c>
      <c r="K39" s="206">
        <v>16</v>
      </c>
      <c r="L39" s="206">
        <v>19</v>
      </c>
      <c r="M39" s="206">
        <v>13</v>
      </c>
      <c r="N39" s="206">
        <v>3</v>
      </c>
      <c r="O39" s="146"/>
      <c r="P39" s="146"/>
      <c r="Q39" s="146"/>
      <c r="R39" s="146"/>
    </row>
    <row r="40" spans="1:18" s="169" customFormat="1" ht="9" customHeight="1">
      <c r="A40" s="207"/>
      <c r="B40" s="12"/>
      <c r="C40" s="131" t="s">
        <v>72</v>
      </c>
      <c r="D40" s="69" t="s">
        <v>25</v>
      </c>
      <c r="E40" s="206">
        <f>SUM(E41:E42)</f>
        <v>353</v>
      </c>
      <c r="F40" s="206">
        <f>SUM(F41:F42)</f>
        <v>0</v>
      </c>
      <c r="G40" s="206">
        <f t="shared" ref="G40:N40" si="13">SUM(G41:G42)</f>
        <v>0</v>
      </c>
      <c r="H40" s="206">
        <f t="shared" si="13"/>
        <v>19</v>
      </c>
      <c r="I40" s="206">
        <f t="shared" si="13"/>
        <v>31</v>
      </c>
      <c r="J40" s="206">
        <f t="shared" si="13"/>
        <v>29</v>
      </c>
      <c r="K40" s="206">
        <f t="shared" si="13"/>
        <v>55</v>
      </c>
      <c r="L40" s="206">
        <f t="shared" si="13"/>
        <v>65</v>
      </c>
      <c r="M40" s="206">
        <f t="shared" si="13"/>
        <v>83</v>
      </c>
      <c r="N40" s="206">
        <f t="shared" si="13"/>
        <v>71</v>
      </c>
      <c r="O40" s="146"/>
      <c r="P40" s="146"/>
      <c r="Q40" s="146"/>
      <c r="R40" s="146"/>
    </row>
    <row r="41" spans="1:18" s="146" customFormat="1" ht="9" customHeight="1">
      <c r="A41" s="207"/>
      <c r="B41" s="12"/>
      <c r="C41" s="18"/>
      <c r="D41" s="69" t="s">
        <v>36</v>
      </c>
      <c r="E41" s="206">
        <f>SUM(F41:N41)</f>
        <v>181</v>
      </c>
      <c r="F41" s="206">
        <v>0</v>
      </c>
      <c r="G41" s="206">
        <v>0</v>
      </c>
      <c r="H41" s="206">
        <v>9</v>
      </c>
      <c r="I41" s="206">
        <v>11</v>
      </c>
      <c r="J41" s="206">
        <v>11</v>
      </c>
      <c r="K41" s="206">
        <v>37</v>
      </c>
      <c r="L41" s="206">
        <v>24</v>
      </c>
      <c r="M41" s="206">
        <v>44</v>
      </c>
      <c r="N41" s="206">
        <v>45</v>
      </c>
    </row>
    <row r="42" spans="1:18" s="146" customFormat="1" ht="9" customHeight="1">
      <c r="A42" s="207"/>
      <c r="B42" s="12"/>
      <c r="C42" s="18"/>
      <c r="D42" s="69" t="s">
        <v>37</v>
      </c>
      <c r="E42" s="206">
        <f>SUM(F42:N42)</f>
        <v>172</v>
      </c>
      <c r="F42" s="206">
        <v>0</v>
      </c>
      <c r="G42" s="206">
        <v>0</v>
      </c>
      <c r="H42" s="206">
        <v>10</v>
      </c>
      <c r="I42" s="206">
        <v>20</v>
      </c>
      <c r="J42" s="206">
        <v>18</v>
      </c>
      <c r="K42" s="206">
        <v>18</v>
      </c>
      <c r="L42" s="206">
        <v>41</v>
      </c>
      <c r="M42" s="206">
        <v>39</v>
      </c>
      <c r="N42" s="206">
        <v>26</v>
      </c>
    </row>
    <row r="43" spans="1:18" s="146" customFormat="1" ht="9" customHeight="1">
      <c r="A43" s="207"/>
      <c r="B43" s="12"/>
      <c r="C43" s="18" t="s">
        <v>73</v>
      </c>
      <c r="D43" s="69" t="s">
        <v>25</v>
      </c>
      <c r="E43" s="206">
        <f>E37+E40</f>
        <v>630</v>
      </c>
      <c r="F43" s="206">
        <f t="shared" ref="F43:N43" si="14">F37+F40</f>
        <v>35</v>
      </c>
      <c r="G43" s="206">
        <f t="shared" si="14"/>
        <v>48</v>
      </c>
      <c r="H43" s="206">
        <f t="shared" si="14"/>
        <v>46</v>
      </c>
      <c r="I43" s="206">
        <f t="shared" si="14"/>
        <v>54</v>
      </c>
      <c r="J43" s="206">
        <f t="shared" si="14"/>
        <v>59</v>
      </c>
      <c r="K43" s="206">
        <f t="shared" si="14"/>
        <v>91</v>
      </c>
      <c r="L43" s="206">
        <f t="shared" si="14"/>
        <v>96</v>
      </c>
      <c r="M43" s="206">
        <f t="shared" si="14"/>
        <v>116</v>
      </c>
      <c r="N43" s="206">
        <f t="shared" si="14"/>
        <v>85</v>
      </c>
    </row>
    <row r="44" spans="1:18" s="146" customFormat="1" ht="9" customHeight="1">
      <c r="A44" s="207"/>
      <c r="B44" s="12"/>
      <c r="C44" s="18"/>
      <c r="D44" s="69" t="s">
        <v>36</v>
      </c>
      <c r="E44" s="206">
        <f t="shared" ref="E44:N45" si="15">E38+E41</f>
        <v>308</v>
      </c>
      <c r="F44" s="206">
        <f t="shared" si="15"/>
        <v>12</v>
      </c>
      <c r="G44" s="206">
        <f t="shared" si="15"/>
        <v>16</v>
      </c>
      <c r="H44" s="206">
        <f t="shared" si="15"/>
        <v>20</v>
      </c>
      <c r="I44" s="206">
        <f t="shared" si="15"/>
        <v>19</v>
      </c>
      <c r="J44" s="206">
        <f t="shared" si="15"/>
        <v>28</v>
      </c>
      <c r="K44" s="206">
        <f t="shared" si="15"/>
        <v>57</v>
      </c>
      <c r="L44" s="206">
        <f t="shared" si="15"/>
        <v>36</v>
      </c>
      <c r="M44" s="206">
        <f t="shared" si="15"/>
        <v>64</v>
      </c>
      <c r="N44" s="206">
        <f t="shared" si="15"/>
        <v>56</v>
      </c>
    </row>
    <row r="45" spans="1:18" s="146" customFormat="1" ht="9" customHeight="1">
      <c r="A45" s="207"/>
      <c r="B45" s="12"/>
      <c r="C45" s="12"/>
      <c r="D45" s="69" t="s">
        <v>37</v>
      </c>
      <c r="E45" s="206">
        <f t="shared" si="15"/>
        <v>322</v>
      </c>
      <c r="F45" s="206">
        <f t="shared" si="15"/>
        <v>23</v>
      </c>
      <c r="G45" s="206">
        <f t="shared" si="15"/>
        <v>32</v>
      </c>
      <c r="H45" s="206">
        <f t="shared" si="15"/>
        <v>26</v>
      </c>
      <c r="I45" s="206">
        <f t="shared" si="15"/>
        <v>35</v>
      </c>
      <c r="J45" s="206">
        <f t="shared" si="15"/>
        <v>31</v>
      </c>
      <c r="K45" s="206">
        <f t="shared" si="15"/>
        <v>34</v>
      </c>
      <c r="L45" s="206">
        <f t="shared" si="15"/>
        <v>60</v>
      </c>
      <c r="M45" s="206">
        <f t="shared" si="15"/>
        <v>52</v>
      </c>
      <c r="N45" s="206">
        <f t="shared" si="15"/>
        <v>29</v>
      </c>
    </row>
    <row r="46" spans="1:18" s="146" customFormat="1" ht="5.0999999999999996" customHeight="1">
      <c r="A46" s="213"/>
      <c r="B46" s="12"/>
      <c r="C46" s="12"/>
      <c r="D46" s="69"/>
      <c r="E46" s="212"/>
      <c r="F46" s="212"/>
      <c r="G46" s="212"/>
      <c r="H46" s="212"/>
      <c r="I46" s="212"/>
      <c r="J46" s="212"/>
      <c r="K46" s="212"/>
      <c r="L46" s="212"/>
      <c r="M46" s="212"/>
      <c r="N46" s="212"/>
    </row>
    <row r="47" spans="1:18" s="146" customFormat="1" ht="9" customHeight="1">
      <c r="A47" s="211" t="s">
        <v>85</v>
      </c>
      <c r="B47" s="18"/>
      <c r="C47" s="131" t="s">
        <v>71</v>
      </c>
      <c r="D47" s="69" t="s">
        <v>25</v>
      </c>
      <c r="E47" s="206">
        <f>SUM(E48:E49)</f>
        <v>75</v>
      </c>
      <c r="F47" s="206">
        <f>SUM(F48:F49)</f>
        <v>6</v>
      </c>
      <c r="G47" s="206">
        <f t="shared" ref="G47:N47" si="16">SUM(G48:G49)</f>
        <v>8</v>
      </c>
      <c r="H47" s="206">
        <f t="shared" si="16"/>
        <v>9</v>
      </c>
      <c r="I47" s="206">
        <f t="shared" si="16"/>
        <v>7</v>
      </c>
      <c r="J47" s="206">
        <f t="shared" si="16"/>
        <v>6</v>
      </c>
      <c r="K47" s="206">
        <f t="shared" si="16"/>
        <v>13</v>
      </c>
      <c r="L47" s="206">
        <f t="shared" si="16"/>
        <v>9</v>
      </c>
      <c r="M47" s="206">
        <f t="shared" si="16"/>
        <v>9</v>
      </c>
      <c r="N47" s="206">
        <f t="shared" si="16"/>
        <v>8</v>
      </c>
    </row>
    <row r="48" spans="1:18" s="146" customFormat="1" ht="9" customHeight="1">
      <c r="A48" s="211"/>
      <c r="B48" s="18"/>
      <c r="C48" s="18"/>
      <c r="D48" s="69" t="s">
        <v>36</v>
      </c>
      <c r="E48" s="206">
        <f>SUM(F48:N48)</f>
        <v>43</v>
      </c>
      <c r="F48" s="206">
        <v>1</v>
      </c>
      <c r="G48" s="206">
        <v>5</v>
      </c>
      <c r="H48" s="206">
        <v>5</v>
      </c>
      <c r="I48" s="206">
        <v>4</v>
      </c>
      <c r="J48" s="206">
        <v>4</v>
      </c>
      <c r="K48" s="206">
        <v>7</v>
      </c>
      <c r="L48" s="206">
        <v>5</v>
      </c>
      <c r="M48" s="206">
        <v>6</v>
      </c>
      <c r="N48" s="206">
        <v>6</v>
      </c>
    </row>
    <row r="49" spans="1:18" s="146" customFormat="1" ht="9" customHeight="1">
      <c r="A49" s="211"/>
      <c r="B49" s="18"/>
      <c r="C49" s="18"/>
      <c r="D49" s="69" t="s">
        <v>37</v>
      </c>
      <c r="E49" s="206">
        <f>SUM(F49:N49)</f>
        <v>32</v>
      </c>
      <c r="F49" s="206">
        <v>5</v>
      </c>
      <c r="G49" s="206">
        <v>3</v>
      </c>
      <c r="H49" s="206">
        <v>4</v>
      </c>
      <c r="I49" s="206">
        <v>3</v>
      </c>
      <c r="J49" s="206">
        <v>2</v>
      </c>
      <c r="K49" s="206">
        <v>6</v>
      </c>
      <c r="L49" s="206">
        <v>4</v>
      </c>
      <c r="M49" s="206">
        <v>3</v>
      </c>
      <c r="N49" s="206">
        <v>2</v>
      </c>
    </row>
    <row r="50" spans="1:18" s="146" customFormat="1" ht="9" customHeight="1">
      <c r="A50" s="211"/>
      <c r="B50" s="18"/>
      <c r="C50" s="131" t="s">
        <v>72</v>
      </c>
      <c r="D50" s="69" t="s">
        <v>25</v>
      </c>
      <c r="E50" s="206">
        <f>SUM(E51:E52)</f>
        <v>50</v>
      </c>
      <c r="F50" s="206">
        <f>SUM(F51:F52)</f>
        <v>0</v>
      </c>
      <c r="G50" s="206">
        <f t="shared" ref="G50:N50" si="17">SUM(G51:G52)</f>
        <v>0</v>
      </c>
      <c r="H50" s="206">
        <f t="shared" si="17"/>
        <v>3</v>
      </c>
      <c r="I50" s="206">
        <f t="shared" si="17"/>
        <v>1</v>
      </c>
      <c r="J50" s="206">
        <f t="shared" si="17"/>
        <v>5</v>
      </c>
      <c r="K50" s="206">
        <f t="shared" si="17"/>
        <v>6</v>
      </c>
      <c r="L50" s="206">
        <f t="shared" si="17"/>
        <v>6</v>
      </c>
      <c r="M50" s="206">
        <f t="shared" si="17"/>
        <v>12</v>
      </c>
      <c r="N50" s="206">
        <f t="shared" si="17"/>
        <v>17</v>
      </c>
    </row>
    <row r="51" spans="1:18" s="146" customFormat="1" ht="9" customHeight="1">
      <c r="A51" s="211"/>
      <c r="B51" s="18"/>
      <c r="C51" s="18"/>
      <c r="D51" s="69" t="s">
        <v>36</v>
      </c>
      <c r="E51" s="206">
        <f>SUM(F51:N51)</f>
        <v>26</v>
      </c>
      <c r="F51" s="206">
        <v>0</v>
      </c>
      <c r="G51" s="206">
        <v>0</v>
      </c>
      <c r="H51" s="206">
        <v>1</v>
      </c>
      <c r="I51" s="206">
        <v>0</v>
      </c>
      <c r="J51" s="206">
        <v>2</v>
      </c>
      <c r="K51" s="206">
        <v>3</v>
      </c>
      <c r="L51" s="206">
        <v>2</v>
      </c>
      <c r="M51" s="206">
        <v>7</v>
      </c>
      <c r="N51" s="206">
        <v>11</v>
      </c>
    </row>
    <row r="52" spans="1:18" s="146" customFormat="1" ht="9" customHeight="1">
      <c r="A52" s="211"/>
      <c r="B52" s="18"/>
      <c r="C52" s="18"/>
      <c r="D52" s="69" t="s">
        <v>37</v>
      </c>
      <c r="E52" s="206">
        <f>SUM(F52:N52)</f>
        <v>24</v>
      </c>
      <c r="F52" s="206">
        <v>0</v>
      </c>
      <c r="G52" s="206">
        <v>0</v>
      </c>
      <c r="H52" s="206">
        <v>2</v>
      </c>
      <c r="I52" s="206">
        <v>1</v>
      </c>
      <c r="J52" s="206">
        <v>3</v>
      </c>
      <c r="K52" s="206">
        <v>3</v>
      </c>
      <c r="L52" s="206">
        <v>4</v>
      </c>
      <c r="M52" s="206">
        <v>5</v>
      </c>
      <c r="N52" s="206">
        <v>6</v>
      </c>
    </row>
    <row r="53" spans="1:18" s="146" customFormat="1" ht="9" customHeight="1">
      <c r="A53" s="211"/>
      <c r="B53" s="18"/>
      <c r="C53" s="18" t="s">
        <v>73</v>
      </c>
      <c r="D53" s="69" t="s">
        <v>25</v>
      </c>
      <c r="E53" s="206">
        <f>E47+E50</f>
        <v>125</v>
      </c>
      <c r="F53" s="206">
        <f t="shared" ref="F53:N54" si="18">F47+F50</f>
        <v>6</v>
      </c>
      <c r="G53" s="206">
        <f t="shared" si="18"/>
        <v>8</v>
      </c>
      <c r="H53" s="206">
        <f t="shared" si="18"/>
        <v>12</v>
      </c>
      <c r="I53" s="206">
        <f t="shared" si="18"/>
        <v>8</v>
      </c>
      <c r="J53" s="206">
        <f t="shared" si="18"/>
        <v>11</v>
      </c>
      <c r="K53" s="206">
        <f t="shared" si="18"/>
        <v>19</v>
      </c>
      <c r="L53" s="206">
        <f t="shared" si="18"/>
        <v>15</v>
      </c>
      <c r="M53" s="206">
        <f t="shared" si="18"/>
        <v>21</v>
      </c>
      <c r="N53" s="206">
        <f t="shared" si="18"/>
        <v>25</v>
      </c>
    </row>
    <row r="54" spans="1:18" s="146" customFormat="1" ht="9" customHeight="1">
      <c r="A54" s="211"/>
      <c r="B54" s="18"/>
      <c r="C54" s="18"/>
      <c r="D54" s="69" t="s">
        <v>36</v>
      </c>
      <c r="E54" s="206">
        <f>E48+E51</f>
        <v>69</v>
      </c>
      <c r="F54" s="206">
        <f t="shared" si="18"/>
        <v>1</v>
      </c>
      <c r="G54" s="206">
        <f t="shared" si="18"/>
        <v>5</v>
      </c>
      <c r="H54" s="206">
        <f t="shared" si="18"/>
        <v>6</v>
      </c>
      <c r="I54" s="206">
        <f t="shared" si="18"/>
        <v>4</v>
      </c>
      <c r="J54" s="206">
        <f t="shared" si="18"/>
        <v>6</v>
      </c>
      <c r="K54" s="206">
        <f t="shared" si="18"/>
        <v>10</v>
      </c>
      <c r="L54" s="206">
        <f t="shared" si="18"/>
        <v>7</v>
      </c>
      <c r="M54" s="206">
        <f t="shared" si="18"/>
        <v>13</v>
      </c>
      <c r="N54" s="206">
        <f t="shared" si="18"/>
        <v>17</v>
      </c>
    </row>
    <row r="55" spans="1:18" s="146" customFormat="1" ht="9" customHeight="1">
      <c r="A55" s="211"/>
      <c r="B55" s="18"/>
      <c r="C55" s="12"/>
      <c r="D55" s="69" t="s">
        <v>37</v>
      </c>
      <c r="E55" s="206">
        <f t="shared" ref="E55:N55" si="19">E49+E52</f>
        <v>56</v>
      </c>
      <c r="F55" s="206">
        <f t="shared" si="19"/>
        <v>5</v>
      </c>
      <c r="G55" s="206">
        <f t="shared" si="19"/>
        <v>3</v>
      </c>
      <c r="H55" s="206">
        <f t="shared" si="19"/>
        <v>6</v>
      </c>
      <c r="I55" s="206">
        <f t="shared" si="19"/>
        <v>4</v>
      </c>
      <c r="J55" s="206">
        <f t="shared" si="19"/>
        <v>5</v>
      </c>
      <c r="K55" s="206">
        <f t="shared" si="19"/>
        <v>9</v>
      </c>
      <c r="L55" s="206">
        <f t="shared" si="19"/>
        <v>8</v>
      </c>
      <c r="M55" s="206">
        <f t="shared" si="19"/>
        <v>8</v>
      </c>
      <c r="N55" s="206">
        <f t="shared" si="19"/>
        <v>8</v>
      </c>
    </row>
    <row r="56" spans="1:18" s="146" customFormat="1" ht="5.0999999999999996" customHeight="1">
      <c r="A56" s="210"/>
      <c r="B56" s="18"/>
      <c r="C56" s="18"/>
      <c r="D56" s="69"/>
      <c r="E56" s="206"/>
      <c r="F56" s="206"/>
      <c r="G56" s="206"/>
      <c r="H56" s="206"/>
      <c r="I56" s="206"/>
      <c r="J56" s="206"/>
      <c r="K56" s="206"/>
      <c r="L56" s="206"/>
      <c r="M56" s="206"/>
      <c r="N56" s="206"/>
    </row>
    <row r="57" spans="1:18" s="146" customFormat="1" ht="9" customHeight="1">
      <c r="A57" s="207" t="s">
        <v>55</v>
      </c>
      <c r="B57" s="12"/>
      <c r="C57" s="214" t="s">
        <v>71</v>
      </c>
      <c r="D57" s="69" t="s">
        <v>25</v>
      </c>
      <c r="E57" s="206">
        <f>SUM(E58:E59)</f>
        <v>53</v>
      </c>
      <c r="F57" s="206">
        <f>SUM(F58:F59)</f>
        <v>8</v>
      </c>
      <c r="G57" s="206">
        <f t="shared" ref="G57:N57" si="20">SUM(G58:G59)</f>
        <v>11</v>
      </c>
      <c r="H57" s="206">
        <f t="shared" si="20"/>
        <v>4</v>
      </c>
      <c r="I57" s="206">
        <f t="shared" si="20"/>
        <v>4</v>
      </c>
      <c r="J57" s="206">
        <f t="shared" si="20"/>
        <v>7</v>
      </c>
      <c r="K57" s="206">
        <f t="shared" si="20"/>
        <v>6</v>
      </c>
      <c r="L57" s="206">
        <f t="shared" si="20"/>
        <v>1</v>
      </c>
      <c r="M57" s="206">
        <f t="shared" si="20"/>
        <v>7</v>
      </c>
      <c r="N57" s="206">
        <f t="shared" si="20"/>
        <v>5</v>
      </c>
    </row>
    <row r="58" spans="1:18" s="146" customFormat="1" ht="9" customHeight="1">
      <c r="A58" s="207"/>
      <c r="B58" s="12"/>
      <c r="C58" s="12"/>
      <c r="D58" s="69" t="s">
        <v>36</v>
      </c>
      <c r="E58" s="206">
        <f>SUM(F58:N58)</f>
        <v>23</v>
      </c>
      <c r="F58" s="212">
        <v>3</v>
      </c>
      <c r="G58" s="212">
        <v>5</v>
      </c>
      <c r="H58" s="212">
        <v>3</v>
      </c>
      <c r="I58" s="212">
        <v>2</v>
      </c>
      <c r="J58" s="212">
        <v>2</v>
      </c>
      <c r="K58" s="212">
        <v>3</v>
      </c>
      <c r="L58" s="212">
        <v>0</v>
      </c>
      <c r="M58" s="212">
        <v>3</v>
      </c>
      <c r="N58" s="212">
        <v>2</v>
      </c>
    </row>
    <row r="59" spans="1:18" s="146" customFormat="1" ht="9" customHeight="1">
      <c r="A59" s="207"/>
      <c r="B59" s="12"/>
      <c r="C59" s="12"/>
      <c r="D59" s="69" t="s">
        <v>37</v>
      </c>
      <c r="E59" s="206">
        <f>SUM(F59:N59)</f>
        <v>30</v>
      </c>
      <c r="F59" s="212">
        <v>5</v>
      </c>
      <c r="G59" s="212">
        <v>6</v>
      </c>
      <c r="H59" s="212">
        <v>1</v>
      </c>
      <c r="I59" s="212">
        <v>2</v>
      </c>
      <c r="J59" s="212">
        <v>5</v>
      </c>
      <c r="K59" s="212">
        <v>3</v>
      </c>
      <c r="L59" s="212">
        <v>1</v>
      </c>
      <c r="M59" s="212">
        <v>4</v>
      </c>
      <c r="N59" s="212">
        <v>3</v>
      </c>
    </row>
    <row r="60" spans="1:18" s="146" customFormat="1" ht="9" customHeight="1">
      <c r="A60" s="207"/>
      <c r="B60" s="12"/>
      <c r="C60" s="214" t="s">
        <v>72</v>
      </c>
      <c r="D60" s="69" t="s">
        <v>25</v>
      </c>
      <c r="E60" s="206">
        <f>SUM(E61:E62)</f>
        <v>182</v>
      </c>
      <c r="F60" s="206">
        <f>SUM(F61:F62)</f>
        <v>0</v>
      </c>
      <c r="G60" s="206">
        <f t="shared" ref="G60:N60" si="21">SUM(G61:G62)</f>
        <v>0</v>
      </c>
      <c r="H60" s="206">
        <f t="shared" si="21"/>
        <v>17</v>
      </c>
      <c r="I60" s="206">
        <f t="shared" si="21"/>
        <v>14</v>
      </c>
      <c r="J60" s="206">
        <f t="shared" si="21"/>
        <v>18</v>
      </c>
      <c r="K60" s="206">
        <f t="shared" si="21"/>
        <v>27</v>
      </c>
      <c r="L60" s="206">
        <f t="shared" si="21"/>
        <v>27</v>
      </c>
      <c r="M60" s="206">
        <f t="shared" si="21"/>
        <v>46</v>
      </c>
      <c r="N60" s="206">
        <f t="shared" si="21"/>
        <v>33</v>
      </c>
      <c r="R60" s="215"/>
    </row>
    <row r="61" spans="1:18" s="146" customFormat="1" ht="9" customHeight="1">
      <c r="A61" s="207"/>
      <c r="B61" s="12"/>
      <c r="C61" s="12"/>
      <c r="D61" s="69" t="s">
        <v>36</v>
      </c>
      <c r="E61" s="206">
        <f>SUM(F61:N61)</f>
        <v>106</v>
      </c>
      <c r="F61" s="212">
        <v>0</v>
      </c>
      <c r="G61" s="212">
        <v>0</v>
      </c>
      <c r="H61" s="212">
        <v>6</v>
      </c>
      <c r="I61" s="212">
        <v>8</v>
      </c>
      <c r="J61" s="212">
        <v>9</v>
      </c>
      <c r="K61" s="212">
        <v>18</v>
      </c>
      <c r="L61" s="212">
        <v>12</v>
      </c>
      <c r="M61" s="212">
        <v>32</v>
      </c>
      <c r="N61" s="212">
        <v>21</v>
      </c>
    </row>
    <row r="62" spans="1:18" s="146" customFormat="1" ht="9" customHeight="1">
      <c r="A62" s="207"/>
      <c r="B62" s="12"/>
      <c r="C62" s="12"/>
      <c r="D62" s="69" t="s">
        <v>37</v>
      </c>
      <c r="E62" s="206">
        <f>SUM(F62:N62)</f>
        <v>76</v>
      </c>
      <c r="F62" s="212">
        <v>0</v>
      </c>
      <c r="G62" s="212">
        <v>0</v>
      </c>
      <c r="H62" s="212">
        <v>11</v>
      </c>
      <c r="I62" s="212">
        <v>6</v>
      </c>
      <c r="J62" s="212">
        <v>9</v>
      </c>
      <c r="K62" s="212">
        <v>9</v>
      </c>
      <c r="L62" s="212">
        <v>15</v>
      </c>
      <c r="M62" s="212">
        <v>14</v>
      </c>
      <c r="N62" s="212">
        <v>12</v>
      </c>
    </row>
    <row r="63" spans="1:18" s="146" customFormat="1" ht="9" customHeight="1">
      <c r="A63" s="207"/>
      <c r="B63" s="12"/>
      <c r="C63" s="12" t="s">
        <v>73</v>
      </c>
      <c r="D63" s="69" t="s">
        <v>25</v>
      </c>
      <c r="E63" s="206">
        <f>E57+E60</f>
        <v>235</v>
      </c>
      <c r="F63" s="206">
        <f t="shared" ref="F63:N64" si="22">F57+F60</f>
        <v>8</v>
      </c>
      <c r="G63" s="206">
        <f t="shared" si="22"/>
        <v>11</v>
      </c>
      <c r="H63" s="206">
        <f t="shared" si="22"/>
        <v>21</v>
      </c>
      <c r="I63" s="206">
        <f t="shared" si="22"/>
        <v>18</v>
      </c>
      <c r="J63" s="206">
        <f t="shared" si="22"/>
        <v>25</v>
      </c>
      <c r="K63" s="206">
        <f t="shared" si="22"/>
        <v>33</v>
      </c>
      <c r="L63" s="206">
        <f t="shared" si="22"/>
        <v>28</v>
      </c>
      <c r="M63" s="206">
        <f t="shared" si="22"/>
        <v>53</v>
      </c>
      <c r="N63" s="206">
        <f t="shared" si="22"/>
        <v>38</v>
      </c>
    </row>
    <row r="64" spans="1:18" s="146" customFormat="1" ht="9" customHeight="1">
      <c r="A64" s="207"/>
      <c r="B64" s="12"/>
      <c r="C64" s="12"/>
      <c r="D64" s="69" t="s">
        <v>36</v>
      </c>
      <c r="E64" s="206">
        <f>E58+E61</f>
        <v>129</v>
      </c>
      <c r="F64" s="206">
        <f t="shared" si="22"/>
        <v>3</v>
      </c>
      <c r="G64" s="206">
        <f t="shared" si="22"/>
        <v>5</v>
      </c>
      <c r="H64" s="206">
        <f t="shared" si="22"/>
        <v>9</v>
      </c>
      <c r="I64" s="206">
        <f t="shared" si="22"/>
        <v>10</v>
      </c>
      <c r="J64" s="206">
        <f t="shared" si="22"/>
        <v>11</v>
      </c>
      <c r="K64" s="206">
        <f t="shared" si="22"/>
        <v>21</v>
      </c>
      <c r="L64" s="206">
        <f t="shared" si="22"/>
        <v>12</v>
      </c>
      <c r="M64" s="206">
        <f t="shared" si="22"/>
        <v>35</v>
      </c>
      <c r="N64" s="206">
        <f t="shared" si="22"/>
        <v>23</v>
      </c>
    </row>
    <row r="65" spans="1:15" s="146" customFormat="1" ht="11.1" customHeight="1">
      <c r="A65" s="207"/>
      <c r="B65" s="12"/>
      <c r="C65" s="12"/>
      <c r="D65" s="69" t="s">
        <v>37</v>
      </c>
      <c r="E65" s="206">
        <f t="shared" ref="E65:N65" si="23">E59+E62</f>
        <v>106</v>
      </c>
      <c r="F65" s="206">
        <f t="shared" si="23"/>
        <v>5</v>
      </c>
      <c r="G65" s="206">
        <f t="shared" si="23"/>
        <v>6</v>
      </c>
      <c r="H65" s="206">
        <f t="shared" si="23"/>
        <v>12</v>
      </c>
      <c r="I65" s="206">
        <f t="shared" si="23"/>
        <v>8</v>
      </c>
      <c r="J65" s="206">
        <f t="shared" si="23"/>
        <v>14</v>
      </c>
      <c r="K65" s="206">
        <f t="shared" si="23"/>
        <v>12</v>
      </c>
      <c r="L65" s="206">
        <f t="shared" si="23"/>
        <v>16</v>
      </c>
      <c r="M65" s="206">
        <f t="shared" si="23"/>
        <v>18</v>
      </c>
      <c r="N65" s="206">
        <f t="shared" si="23"/>
        <v>15</v>
      </c>
      <c r="O65" s="216"/>
    </row>
    <row r="66" spans="1:15" s="146" customFormat="1" ht="9" hidden="1" customHeight="1">
      <c r="A66" s="213"/>
      <c r="B66" s="12"/>
      <c r="C66" s="12"/>
      <c r="D66" s="12"/>
      <c r="E66" s="212"/>
      <c r="F66" s="212"/>
      <c r="G66" s="212"/>
      <c r="H66" s="212"/>
      <c r="I66" s="212"/>
      <c r="J66" s="212"/>
      <c r="K66" s="212"/>
      <c r="L66" s="212"/>
      <c r="M66" s="212"/>
      <c r="N66" s="212"/>
    </row>
    <row r="67" spans="1:15" s="146" customFormat="1" ht="9" hidden="1" customHeight="1" thickBot="1">
      <c r="A67" s="213"/>
      <c r="B67" s="12"/>
      <c r="C67" s="12"/>
      <c r="D67" s="12"/>
      <c r="E67" s="212"/>
      <c r="F67" s="212"/>
      <c r="G67" s="212"/>
      <c r="H67" s="212"/>
      <c r="I67" s="212"/>
      <c r="J67" s="212"/>
      <c r="K67" s="212"/>
      <c r="L67" s="212"/>
      <c r="M67" s="212"/>
      <c r="N67" s="212"/>
    </row>
    <row r="68" spans="1:15" s="169" customFormat="1" ht="23.25" hidden="1" customHeight="1" thickBot="1">
      <c r="A68" s="75"/>
      <c r="B68" s="75"/>
      <c r="C68" s="75"/>
      <c r="D68" s="82"/>
      <c r="E68" s="217" t="s">
        <v>25</v>
      </c>
      <c r="F68" s="217" t="s">
        <v>26</v>
      </c>
      <c r="G68" s="218" t="s">
        <v>27</v>
      </c>
      <c r="H68" s="218" t="s">
        <v>28</v>
      </c>
      <c r="I68" s="218" t="s">
        <v>29</v>
      </c>
      <c r="J68" s="218" t="s">
        <v>30</v>
      </c>
      <c r="K68" s="218" t="s">
        <v>31</v>
      </c>
      <c r="L68" s="218" t="s">
        <v>32</v>
      </c>
      <c r="M68" s="218" t="s">
        <v>33</v>
      </c>
      <c r="N68" s="218" t="s">
        <v>34</v>
      </c>
    </row>
    <row r="69" spans="1:15" s="146" customFormat="1" ht="12" customHeight="1">
      <c r="A69" s="219" t="s">
        <v>86</v>
      </c>
      <c r="B69" s="12"/>
      <c r="C69" s="12" t="s">
        <v>72</v>
      </c>
      <c r="D69" s="69" t="s">
        <v>25</v>
      </c>
      <c r="E69" s="206">
        <f>SUM(E70:E71)</f>
        <v>2375</v>
      </c>
      <c r="F69" s="206">
        <f>SUM(F70:F71)</f>
        <v>0</v>
      </c>
      <c r="G69" s="206">
        <f t="shared" ref="G69:N69" si="24">SUM(G70:G71)</f>
        <v>0</v>
      </c>
      <c r="H69" s="206">
        <f t="shared" si="24"/>
        <v>212</v>
      </c>
      <c r="I69" s="206">
        <f t="shared" si="24"/>
        <v>216</v>
      </c>
      <c r="J69" s="206">
        <f t="shared" si="24"/>
        <v>254</v>
      </c>
      <c r="K69" s="206">
        <f t="shared" si="24"/>
        <v>293</v>
      </c>
      <c r="L69" s="206">
        <f t="shared" si="24"/>
        <v>448</v>
      </c>
      <c r="M69" s="206">
        <f t="shared" si="24"/>
        <v>501</v>
      </c>
      <c r="N69" s="206">
        <f t="shared" si="24"/>
        <v>451</v>
      </c>
      <c r="O69" s="215"/>
    </row>
    <row r="70" spans="1:15" s="146" customFormat="1" ht="12" customHeight="1">
      <c r="A70" s="219"/>
      <c r="B70" s="12"/>
      <c r="C70" s="12"/>
      <c r="D70" s="69" t="s">
        <v>36</v>
      </c>
      <c r="E70" s="212">
        <f>SUM(H70:N70)</f>
        <v>1113</v>
      </c>
      <c r="F70" s="212">
        <v>0</v>
      </c>
      <c r="G70" s="220">
        <v>0</v>
      </c>
      <c r="H70" s="220">
        <v>79</v>
      </c>
      <c r="I70" s="220">
        <v>95</v>
      </c>
      <c r="J70" s="220">
        <v>110</v>
      </c>
      <c r="K70" s="220">
        <v>142</v>
      </c>
      <c r="L70" s="220">
        <v>212</v>
      </c>
      <c r="M70" s="220">
        <v>248</v>
      </c>
      <c r="N70" s="220">
        <v>227</v>
      </c>
      <c r="O70" s="215"/>
    </row>
    <row r="71" spans="1:15" s="146" customFormat="1" ht="12" customHeight="1">
      <c r="A71" s="219"/>
      <c r="B71" s="12"/>
      <c r="C71" s="12"/>
      <c r="D71" s="69" t="s">
        <v>37</v>
      </c>
      <c r="E71" s="212">
        <f>SUM(H71:N71)</f>
        <v>1262</v>
      </c>
      <c r="F71" s="212">
        <v>0</v>
      </c>
      <c r="G71" s="220">
        <v>0</v>
      </c>
      <c r="H71" s="220">
        <v>133</v>
      </c>
      <c r="I71" s="220">
        <v>121</v>
      </c>
      <c r="J71" s="220">
        <v>144</v>
      </c>
      <c r="K71" s="220">
        <v>151</v>
      </c>
      <c r="L71" s="220">
        <v>236</v>
      </c>
      <c r="M71" s="220">
        <v>253</v>
      </c>
      <c r="N71" s="220">
        <v>224</v>
      </c>
      <c r="O71" s="215"/>
    </row>
    <row r="72" spans="1:15" s="146" customFormat="1" ht="9" customHeight="1" thickBot="1">
      <c r="A72" s="221"/>
      <c r="B72" s="16"/>
      <c r="C72" s="16"/>
      <c r="D72" s="23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15"/>
    </row>
    <row r="73" spans="1:15" s="146" customFormat="1" ht="9" hidden="1" customHeight="1">
      <c r="A73" s="213"/>
      <c r="B73" s="12"/>
      <c r="C73" s="12"/>
      <c r="D73" s="12"/>
      <c r="E73" s="87"/>
      <c r="F73" s="87"/>
      <c r="G73" s="87"/>
      <c r="H73" s="87"/>
      <c r="I73" s="87"/>
      <c r="J73" s="87"/>
      <c r="K73" s="87"/>
      <c r="L73" s="87"/>
      <c r="M73" s="87"/>
      <c r="N73" s="87"/>
    </row>
    <row r="74" spans="1:15" s="146" customFormat="1" ht="9" hidden="1" customHeight="1">
      <c r="A74" s="213"/>
      <c r="B74" s="12"/>
      <c r="C74" s="12"/>
      <c r="D74" s="12"/>
      <c r="E74" s="87"/>
      <c r="F74" s="87"/>
      <c r="G74" s="87"/>
      <c r="H74" s="87"/>
      <c r="I74" s="87"/>
      <c r="J74" s="87"/>
      <c r="K74" s="87"/>
      <c r="L74" s="87"/>
      <c r="M74" s="87"/>
      <c r="N74" s="87"/>
    </row>
    <row r="75" spans="1:15" s="146" customFormat="1" ht="9" hidden="1" customHeight="1">
      <c r="A75" s="213"/>
      <c r="B75" s="12"/>
      <c r="C75" s="12"/>
      <c r="D75" s="12"/>
      <c r="E75" s="87"/>
      <c r="F75" s="87"/>
      <c r="G75" s="87"/>
      <c r="H75" s="87"/>
      <c r="I75" s="87"/>
      <c r="J75" s="87"/>
      <c r="K75" s="87"/>
      <c r="L75" s="87"/>
      <c r="M75" s="87"/>
      <c r="N75" s="87"/>
    </row>
    <row r="76" spans="1:15" s="146" customFormat="1" ht="9" hidden="1" customHeight="1">
      <c r="A76" s="213"/>
      <c r="B76" s="12"/>
      <c r="C76" s="12"/>
      <c r="D76" s="12"/>
      <c r="E76" s="87"/>
      <c r="F76" s="87"/>
      <c r="G76" s="87"/>
      <c r="H76" s="87"/>
      <c r="I76" s="87"/>
      <c r="J76" s="87"/>
      <c r="K76" s="87"/>
      <c r="L76" s="87"/>
      <c r="M76" s="87"/>
      <c r="N76" s="87"/>
    </row>
    <row r="77" spans="1:15" s="146" customFormat="1" ht="9" hidden="1" customHeight="1">
      <c r="A77" s="213"/>
      <c r="B77" s="12"/>
      <c r="C77" s="12"/>
      <c r="D77" s="12"/>
      <c r="E77" s="87"/>
      <c r="F77" s="87"/>
      <c r="G77" s="87"/>
      <c r="H77" s="87"/>
      <c r="I77" s="87"/>
      <c r="J77" s="87"/>
      <c r="K77" s="87"/>
      <c r="L77" s="87"/>
      <c r="M77" s="87"/>
      <c r="N77" s="87"/>
    </row>
    <row r="78" spans="1:15" s="146" customFormat="1" ht="9" hidden="1" customHeight="1">
      <c r="A78" s="213"/>
      <c r="B78" s="12"/>
      <c r="C78" s="12"/>
      <c r="D78" s="12"/>
      <c r="E78" s="87"/>
      <c r="F78" s="87"/>
      <c r="G78" s="87"/>
      <c r="H78" s="87"/>
      <c r="I78" s="87"/>
      <c r="J78" s="87"/>
      <c r="K78" s="87"/>
      <c r="L78" s="87"/>
      <c r="M78" s="87"/>
      <c r="N78" s="87"/>
    </row>
    <row r="79" spans="1:15" s="146" customFormat="1" ht="9" hidden="1" customHeight="1">
      <c r="A79" s="213"/>
      <c r="B79" s="12"/>
      <c r="C79" s="12"/>
      <c r="D79" s="12"/>
      <c r="E79" s="87"/>
      <c r="F79" s="87"/>
      <c r="G79" s="87"/>
      <c r="H79" s="87"/>
      <c r="I79" s="87"/>
      <c r="J79" s="87"/>
      <c r="K79" s="87"/>
      <c r="L79" s="87"/>
      <c r="M79" s="87"/>
      <c r="N79" s="87"/>
    </row>
    <row r="80" spans="1:15" s="146" customFormat="1" ht="9" hidden="1" customHeight="1">
      <c r="A80" s="213"/>
      <c r="B80" s="12"/>
      <c r="C80" s="12"/>
      <c r="D80" s="12"/>
      <c r="E80" s="87"/>
      <c r="F80" s="87"/>
      <c r="G80" s="87"/>
      <c r="H80" s="87"/>
      <c r="I80" s="87"/>
      <c r="J80" s="87"/>
      <c r="K80" s="87"/>
      <c r="L80" s="87"/>
      <c r="M80" s="87"/>
      <c r="N80" s="87"/>
    </row>
    <row r="81" spans="1:17" s="146" customFormat="1" ht="9" hidden="1" customHeight="1">
      <c r="A81" s="213"/>
      <c r="B81" s="12"/>
      <c r="C81" s="12"/>
      <c r="D81" s="12"/>
      <c r="E81" s="87"/>
      <c r="F81" s="87"/>
      <c r="G81" s="87"/>
      <c r="H81" s="87"/>
      <c r="I81" s="87"/>
      <c r="J81" s="87"/>
      <c r="K81" s="87"/>
      <c r="L81" s="87"/>
      <c r="M81" s="87"/>
      <c r="N81" s="87"/>
    </row>
    <row r="82" spans="1:17" s="146" customFormat="1" ht="9" hidden="1" customHeight="1">
      <c r="A82" s="213"/>
      <c r="B82" s="12"/>
      <c r="C82" s="12"/>
      <c r="D82" s="12"/>
      <c r="E82" s="87"/>
      <c r="F82" s="87"/>
      <c r="G82" s="87"/>
      <c r="H82" s="87"/>
      <c r="I82" s="87"/>
      <c r="J82" s="87"/>
      <c r="K82" s="87"/>
      <c r="L82" s="87"/>
      <c r="M82" s="87"/>
      <c r="N82" s="87"/>
    </row>
    <row r="83" spans="1:17" s="146" customFormat="1" ht="9" hidden="1" customHeight="1">
      <c r="A83" s="213"/>
      <c r="B83" s="12"/>
      <c r="C83" s="12"/>
      <c r="D83" s="12"/>
      <c r="E83" s="87"/>
      <c r="F83" s="87"/>
      <c r="G83" s="87"/>
      <c r="H83" s="87"/>
      <c r="I83" s="87"/>
      <c r="J83" s="87"/>
      <c r="K83" s="87"/>
      <c r="L83" s="87"/>
      <c r="M83" s="87"/>
      <c r="N83" s="87"/>
    </row>
    <row r="84" spans="1:17" s="146" customFormat="1" ht="9" hidden="1" customHeight="1">
      <c r="A84" s="213"/>
      <c r="B84" s="12"/>
      <c r="C84" s="12"/>
      <c r="D84" s="12"/>
      <c r="E84" s="87"/>
      <c r="F84" s="87"/>
      <c r="G84" s="87"/>
      <c r="H84" s="87"/>
      <c r="I84" s="87"/>
      <c r="J84" s="87"/>
      <c r="K84" s="87"/>
      <c r="L84" s="87"/>
      <c r="M84" s="87"/>
      <c r="N84" s="87"/>
    </row>
    <row r="85" spans="1:17" s="146" customFormat="1" ht="9" hidden="1" customHeight="1">
      <c r="A85" s="213"/>
      <c r="B85" s="12"/>
      <c r="C85" s="12"/>
      <c r="D85" s="12"/>
      <c r="E85" s="87"/>
      <c r="F85" s="87"/>
      <c r="G85" s="87"/>
      <c r="H85" s="87"/>
      <c r="I85" s="87"/>
      <c r="J85" s="87"/>
      <c r="K85" s="87"/>
      <c r="L85" s="87"/>
      <c r="M85" s="87"/>
      <c r="N85" s="87"/>
    </row>
    <row r="86" spans="1:17" s="146" customFormat="1" ht="15.9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1:17" s="146" customFormat="1" ht="30" customHeight="1" thickBot="1">
      <c r="A87" s="204" t="s">
        <v>87</v>
      </c>
      <c r="B87" s="223"/>
      <c r="C87" s="223"/>
      <c r="D87" s="223"/>
      <c r="E87" s="223"/>
      <c r="F87" s="223"/>
      <c r="G87" s="223"/>
      <c r="H87" s="223"/>
      <c r="I87" s="223"/>
      <c r="J87" s="223"/>
      <c r="K87" s="223"/>
      <c r="L87" s="223"/>
      <c r="M87" s="223"/>
      <c r="N87" s="223"/>
    </row>
    <row r="88" spans="1:17" s="146" customFormat="1" ht="11.1" customHeight="1" thickBot="1">
      <c r="A88" s="224"/>
      <c r="B88" s="224"/>
      <c r="C88" s="224"/>
      <c r="D88" s="224"/>
      <c r="E88" s="225" t="s">
        <v>25</v>
      </c>
      <c r="F88" s="224" t="s">
        <v>26</v>
      </c>
      <c r="G88" s="224" t="s">
        <v>27</v>
      </c>
      <c r="H88" s="224" t="s">
        <v>28</v>
      </c>
      <c r="I88" s="224" t="s">
        <v>29</v>
      </c>
      <c r="J88" s="224" t="s">
        <v>30</v>
      </c>
      <c r="K88" s="224" t="s">
        <v>31</v>
      </c>
      <c r="L88" s="224" t="s">
        <v>32</v>
      </c>
      <c r="M88" s="224" t="s">
        <v>33</v>
      </c>
      <c r="N88" s="224" t="s">
        <v>34</v>
      </c>
    </row>
    <row r="89" spans="1:17" s="146" customFormat="1" ht="9" customHeight="1">
      <c r="A89" s="226"/>
      <c r="B89" s="18"/>
      <c r="C89" s="131" t="s">
        <v>71</v>
      </c>
      <c r="D89" s="12" t="s">
        <v>25</v>
      </c>
      <c r="E89" s="227">
        <f>SUM(E90:E91)</f>
        <v>130</v>
      </c>
      <c r="F89" s="73">
        <f>SUM(F90:F91)</f>
        <v>18</v>
      </c>
      <c r="G89" s="73">
        <f t="shared" ref="G89:N89" si="25">SUM(G90:G91)</f>
        <v>32</v>
      </c>
      <c r="H89" s="73">
        <f t="shared" si="25"/>
        <v>17</v>
      </c>
      <c r="I89" s="73">
        <f t="shared" si="25"/>
        <v>12</v>
      </c>
      <c r="J89" s="73">
        <f t="shared" si="25"/>
        <v>18</v>
      </c>
      <c r="K89" s="73">
        <f t="shared" si="25"/>
        <v>14</v>
      </c>
      <c r="L89" s="73">
        <f t="shared" si="25"/>
        <v>8</v>
      </c>
      <c r="M89" s="73">
        <f t="shared" si="25"/>
        <v>7</v>
      </c>
      <c r="N89" s="73">
        <f t="shared" si="25"/>
        <v>4</v>
      </c>
    </row>
    <row r="90" spans="1:17" s="146" customFormat="1" ht="9" customHeight="1">
      <c r="A90" s="207"/>
      <c r="B90" s="18"/>
      <c r="C90" s="18"/>
      <c r="D90" s="12" t="s">
        <v>36</v>
      </c>
      <c r="E90" s="227">
        <f>SUM(F90:N90)</f>
        <v>47</v>
      </c>
      <c r="F90" s="73">
        <v>6</v>
      </c>
      <c r="G90" s="73">
        <v>6</v>
      </c>
      <c r="H90" s="73">
        <v>6</v>
      </c>
      <c r="I90" s="73">
        <v>4</v>
      </c>
      <c r="J90" s="73">
        <v>10</v>
      </c>
      <c r="K90" s="73">
        <v>5</v>
      </c>
      <c r="L90" s="73">
        <v>5</v>
      </c>
      <c r="M90" s="73">
        <v>2</v>
      </c>
      <c r="N90" s="73">
        <v>3</v>
      </c>
    </row>
    <row r="91" spans="1:17" s="146" customFormat="1" ht="9" customHeight="1">
      <c r="A91" s="207"/>
      <c r="B91" s="18"/>
      <c r="C91" s="18"/>
      <c r="D91" s="12" t="s">
        <v>37</v>
      </c>
      <c r="E91" s="227">
        <f>SUM(F91:N91)</f>
        <v>83</v>
      </c>
      <c r="F91" s="73">
        <v>12</v>
      </c>
      <c r="G91" s="73">
        <v>26</v>
      </c>
      <c r="H91" s="73">
        <v>11</v>
      </c>
      <c r="I91" s="73">
        <v>8</v>
      </c>
      <c r="J91" s="73">
        <v>8</v>
      </c>
      <c r="K91" s="73">
        <v>9</v>
      </c>
      <c r="L91" s="73">
        <v>3</v>
      </c>
      <c r="M91" s="73">
        <v>5</v>
      </c>
      <c r="N91" s="73">
        <v>1</v>
      </c>
      <c r="Q91" s="215"/>
    </row>
    <row r="92" spans="1:17" s="146" customFormat="1" ht="9" customHeight="1">
      <c r="A92" s="207"/>
      <c r="B92" s="18"/>
      <c r="C92" s="131" t="s">
        <v>72</v>
      </c>
      <c r="D92" s="12" t="s">
        <v>25</v>
      </c>
      <c r="E92" s="227">
        <f>SUM(E93:E94)</f>
        <v>56</v>
      </c>
      <c r="F92" s="14">
        <f t="shared" ref="F92:N92" si="26">SUM(F93:F94)</f>
        <v>0</v>
      </c>
      <c r="G92" s="14">
        <f t="shared" si="26"/>
        <v>0</v>
      </c>
      <c r="H92" s="14">
        <f t="shared" si="26"/>
        <v>3</v>
      </c>
      <c r="I92" s="14">
        <f t="shared" si="26"/>
        <v>5</v>
      </c>
      <c r="J92" s="14">
        <f t="shared" si="26"/>
        <v>10</v>
      </c>
      <c r="K92" s="14">
        <f t="shared" si="26"/>
        <v>5</v>
      </c>
      <c r="L92" s="14">
        <f t="shared" si="26"/>
        <v>15</v>
      </c>
      <c r="M92" s="14">
        <f t="shared" si="26"/>
        <v>10</v>
      </c>
      <c r="N92" s="14">
        <f t="shared" si="26"/>
        <v>8</v>
      </c>
    </row>
    <row r="93" spans="1:17" s="146" customFormat="1" ht="9" customHeight="1">
      <c r="A93" s="207"/>
      <c r="B93" s="18"/>
      <c r="C93" s="18"/>
      <c r="D93" s="69" t="s">
        <v>36</v>
      </c>
      <c r="E93" s="227">
        <f>SUM(F93:N93)</f>
        <v>17</v>
      </c>
      <c r="F93" s="14">
        <v>0</v>
      </c>
      <c r="G93" s="14">
        <v>0</v>
      </c>
      <c r="H93" s="14">
        <v>0</v>
      </c>
      <c r="I93" s="14">
        <v>1</v>
      </c>
      <c r="J93" s="14">
        <v>1</v>
      </c>
      <c r="K93" s="14">
        <v>1</v>
      </c>
      <c r="L93" s="14">
        <v>4</v>
      </c>
      <c r="M93" s="14">
        <v>4</v>
      </c>
      <c r="N93" s="14">
        <v>6</v>
      </c>
    </row>
    <row r="94" spans="1:17" s="146" customFormat="1" ht="9" customHeight="1">
      <c r="A94" s="207"/>
      <c r="B94" s="18"/>
      <c r="C94" s="18"/>
      <c r="D94" s="69" t="s">
        <v>37</v>
      </c>
      <c r="E94" s="14">
        <f>SUM(F94:N94)</f>
        <v>39</v>
      </c>
      <c r="F94" s="14">
        <v>0</v>
      </c>
      <c r="G94" s="14">
        <v>0</v>
      </c>
      <c r="H94" s="14">
        <v>3</v>
      </c>
      <c r="I94" s="14">
        <v>4</v>
      </c>
      <c r="J94" s="14">
        <v>9</v>
      </c>
      <c r="K94" s="14">
        <v>4</v>
      </c>
      <c r="L94" s="14">
        <v>11</v>
      </c>
      <c r="M94" s="14">
        <v>6</v>
      </c>
      <c r="N94" s="14">
        <v>2</v>
      </c>
    </row>
    <row r="95" spans="1:17" s="146" customFormat="1" ht="9" customHeight="1">
      <c r="A95" s="207"/>
      <c r="B95" s="18"/>
      <c r="C95" s="18" t="s">
        <v>73</v>
      </c>
      <c r="D95" s="69" t="s">
        <v>25</v>
      </c>
      <c r="E95" s="14">
        <f>E89+E92</f>
        <v>186</v>
      </c>
      <c r="F95" s="14">
        <f t="shared" ref="F95:N95" si="27">F89+F92</f>
        <v>18</v>
      </c>
      <c r="G95" s="14">
        <f t="shared" si="27"/>
        <v>32</v>
      </c>
      <c r="H95" s="14">
        <f t="shared" si="27"/>
        <v>20</v>
      </c>
      <c r="I95" s="14">
        <f t="shared" si="27"/>
        <v>17</v>
      </c>
      <c r="J95" s="14">
        <f t="shared" si="27"/>
        <v>28</v>
      </c>
      <c r="K95" s="14">
        <f t="shared" si="27"/>
        <v>19</v>
      </c>
      <c r="L95" s="14">
        <f t="shared" si="27"/>
        <v>23</v>
      </c>
      <c r="M95" s="14">
        <f t="shared" si="27"/>
        <v>17</v>
      </c>
      <c r="N95" s="14">
        <f t="shared" si="27"/>
        <v>12</v>
      </c>
    </row>
    <row r="96" spans="1:17" s="146" customFormat="1" ht="9" customHeight="1">
      <c r="A96" s="207"/>
      <c r="B96" s="18"/>
      <c r="C96" s="18"/>
      <c r="D96" s="69" t="s">
        <v>36</v>
      </c>
      <c r="E96" s="14">
        <f t="shared" ref="E96:N97" si="28">E90+E93</f>
        <v>64</v>
      </c>
      <c r="F96" s="14">
        <f t="shared" si="28"/>
        <v>6</v>
      </c>
      <c r="G96" s="14">
        <f t="shared" si="28"/>
        <v>6</v>
      </c>
      <c r="H96" s="14">
        <f t="shared" si="28"/>
        <v>6</v>
      </c>
      <c r="I96" s="14">
        <f t="shared" si="28"/>
        <v>5</v>
      </c>
      <c r="J96" s="14">
        <f t="shared" si="28"/>
        <v>11</v>
      </c>
      <c r="K96" s="14">
        <f t="shared" si="28"/>
        <v>6</v>
      </c>
      <c r="L96" s="14">
        <f t="shared" si="28"/>
        <v>9</v>
      </c>
      <c r="M96" s="14">
        <f t="shared" si="28"/>
        <v>6</v>
      </c>
      <c r="N96" s="14">
        <f t="shared" si="28"/>
        <v>9</v>
      </c>
    </row>
    <row r="97" spans="1:14" s="146" customFormat="1" ht="9" customHeight="1">
      <c r="A97" s="207"/>
      <c r="B97" s="18"/>
      <c r="C97" s="12"/>
      <c r="D97" s="69" t="s">
        <v>37</v>
      </c>
      <c r="E97" s="14">
        <f t="shared" si="28"/>
        <v>122</v>
      </c>
      <c r="F97" s="14">
        <f t="shared" si="28"/>
        <v>12</v>
      </c>
      <c r="G97" s="14">
        <f t="shared" si="28"/>
        <v>26</v>
      </c>
      <c r="H97" s="14">
        <f t="shared" si="28"/>
        <v>14</v>
      </c>
      <c r="I97" s="14">
        <f t="shared" si="28"/>
        <v>12</v>
      </c>
      <c r="J97" s="14">
        <f t="shared" si="28"/>
        <v>17</v>
      </c>
      <c r="K97" s="14">
        <f t="shared" si="28"/>
        <v>13</v>
      </c>
      <c r="L97" s="14">
        <f t="shared" si="28"/>
        <v>14</v>
      </c>
      <c r="M97" s="14">
        <f t="shared" si="28"/>
        <v>11</v>
      </c>
      <c r="N97" s="14">
        <f>N91+N94</f>
        <v>3</v>
      </c>
    </row>
    <row r="98" spans="1:14" s="146" customFormat="1" ht="6.95" customHeight="1">
      <c r="A98" s="210"/>
      <c r="B98" s="18"/>
      <c r="C98" s="18"/>
      <c r="D98" s="69"/>
      <c r="E98" s="14"/>
      <c r="F98" s="73"/>
      <c r="G98" s="73"/>
      <c r="H98" s="73"/>
      <c r="I98" s="73"/>
      <c r="J98" s="73"/>
      <c r="K98" s="73"/>
      <c r="L98" s="73"/>
      <c r="M98" s="73"/>
      <c r="N98" s="73"/>
    </row>
    <row r="99" spans="1:14" s="146" customFormat="1" ht="9" customHeight="1">
      <c r="A99" s="211" t="s">
        <v>88</v>
      </c>
      <c r="B99" s="18"/>
      <c r="C99" s="131" t="s">
        <v>71</v>
      </c>
      <c r="D99" s="69" t="s">
        <v>25</v>
      </c>
      <c r="E99" s="14">
        <f>SUM(E100:E101)</f>
        <v>8</v>
      </c>
      <c r="F99" s="73">
        <f>SUM(F100:F101)</f>
        <v>0</v>
      </c>
      <c r="G99" s="73">
        <f t="shared" ref="G99:N99" si="29">SUM(G100:G101)</f>
        <v>0</v>
      </c>
      <c r="H99" s="73">
        <f t="shared" si="29"/>
        <v>0</v>
      </c>
      <c r="I99" s="73">
        <f t="shared" si="29"/>
        <v>0</v>
      </c>
      <c r="J99" s="73">
        <f t="shared" si="29"/>
        <v>0</v>
      </c>
      <c r="K99" s="73">
        <f t="shared" si="29"/>
        <v>2</v>
      </c>
      <c r="L99" s="73">
        <f t="shared" si="29"/>
        <v>5</v>
      </c>
      <c r="M99" s="73">
        <f t="shared" si="29"/>
        <v>1</v>
      </c>
      <c r="N99" s="73">
        <f t="shared" si="29"/>
        <v>0</v>
      </c>
    </row>
    <row r="100" spans="1:14" s="146" customFormat="1" ht="9" customHeight="1">
      <c r="A100" s="211"/>
      <c r="B100" s="18"/>
      <c r="C100" s="18"/>
      <c r="D100" s="69" t="s">
        <v>36</v>
      </c>
      <c r="E100" s="14">
        <f>SUM(F100:N100)</f>
        <v>5</v>
      </c>
      <c r="F100" s="73">
        <v>0</v>
      </c>
      <c r="G100" s="73">
        <v>0</v>
      </c>
      <c r="H100" s="73">
        <v>0</v>
      </c>
      <c r="I100" s="73">
        <v>0</v>
      </c>
      <c r="J100" s="73">
        <v>0</v>
      </c>
      <c r="K100" s="73">
        <v>2</v>
      </c>
      <c r="L100" s="73">
        <v>3</v>
      </c>
      <c r="M100" s="73">
        <v>0</v>
      </c>
      <c r="N100" s="73">
        <v>0</v>
      </c>
    </row>
    <row r="101" spans="1:14" s="146" customFormat="1" ht="9" customHeight="1">
      <c r="A101" s="211"/>
      <c r="B101" s="18"/>
      <c r="C101" s="18"/>
      <c r="D101" s="69" t="s">
        <v>37</v>
      </c>
      <c r="E101" s="14">
        <f>SUM(F101:N101)</f>
        <v>3</v>
      </c>
      <c r="F101" s="73">
        <v>0</v>
      </c>
      <c r="G101" s="73">
        <v>0</v>
      </c>
      <c r="H101" s="73">
        <v>0</v>
      </c>
      <c r="I101" s="73">
        <v>0</v>
      </c>
      <c r="J101" s="73">
        <v>0</v>
      </c>
      <c r="K101" s="73">
        <v>0</v>
      </c>
      <c r="L101" s="73">
        <v>2</v>
      </c>
      <c r="M101" s="73">
        <v>1</v>
      </c>
      <c r="N101" s="73">
        <v>0</v>
      </c>
    </row>
    <row r="102" spans="1:14" s="146" customFormat="1" ht="9" customHeight="1">
      <c r="A102" s="211"/>
      <c r="B102" s="18"/>
      <c r="C102" s="131" t="s">
        <v>72</v>
      </c>
      <c r="D102" s="69" t="s">
        <v>25</v>
      </c>
      <c r="E102" s="14">
        <f>SUM(E103:E104)</f>
        <v>19</v>
      </c>
      <c r="F102" s="14">
        <f t="shared" ref="F102:N102" si="30">SUM(F103:F104)</f>
        <v>0</v>
      </c>
      <c r="G102" s="14">
        <f t="shared" si="30"/>
        <v>0</v>
      </c>
      <c r="H102" s="14">
        <f t="shared" si="30"/>
        <v>1</v>
      </c>
      <c r="I102" s="14">
        <f t="shared" si="30"/>
        <v>4</v>
      </c>
      <c r="J102" s="14">
        <f t="shared" si="30"/>
        <v>1</v>
      </c>
      <c r="K102" s="14">
        <f t="shared" si="30"/>
        <v>2</v>
      </c>
      <c r="L102" s="14">
        <f t="shared" si="30"/>
        <v>3</v>
      </c>
      <c r="M102" s="14">
        <f t="shared" si="30"/>
        <v>3</v>
      </c>
      <c r="N102" s="14">
        <f t="shared" si="30"/>
        <v>5</v>
      </c>
    </row>
    <row r="103" spans="1:14" s="146" customFormat="1" ht="9" customHeight="1">
      <c r="A103" s="211"/>
      <c r="B103" s="18"/>
      <c r="C103" s="18"/>
      <c r="D103" s="69" t="s">
        <v>36</v>
      </c>
      <c r="E103" s="14">
        <f>SUM(F103:N103)</f>
        <v>6</v>
      </c>
      <c r="F103" s="73">
        <v>0</v>
      </c>
      <c r="G103" s="73">
        <v>0</v>
      </c>
      <c r="H103" s="73">
        <v>0</v>
      </c>
      <c r="I103" s="73">
        <v>2</v>
      </c>
      <c r="J103" s="73">
        <v>0</v>
      </c>
      <c r="K103" s="73">
        <v>0</v>
      </c>
      <c r="L103" s="73">
        <v>1</v>
      </c>
      <c r="M103" s="73">
        <v>1</v>
      </c>
      <c r="N103" s="73">
        <v>2</v>
      </c>
    </row>
    <row r="104" spans="1:14" s="146" customFormat="1" ht="9" customHeight="1">
      <c r="A104" s="211"/>
      <c r="B104" s="18"/>
      <c r="C104" s="18"/>
      <c r="D104" s="69" t="s">
        <v>37</v>
      </c>
      <c r="E104" s="14">
        <f>SUM(F104:N104)</f>
        <v>13</v>
      </c>
      <c r="F104" s="73">
        <v>0</v>
      </c>
      <c r="G104" s="73">
        <v>0</v>
      </c>
      <c r="H104" s="73">
        <v>1</v>
      </c>
      <c r="I104" s="73">
        <v>2</v>
      </c>
      <c r="J104" s="73">
        <v>1</v>
      </c>
      <c r="K104" s="73">
        <v>2</v>
      </c>
      <c r="L104" s="73">
        <v>2</v>
      </c>
      <c r="M104" s="73">
        <v>2</v>
      </c>
      <c r="N104" s="73">
        <v>3</v>
      </c>
    </row>
    <row r="105" spans="1:14" s="146" customFormat="1" ht="9" customHeight="1">
      <c r="A105" s="211"/>
      <c r="B105" s="18"/>
      <c r="C105" s="18" t="s">
        <v>73</v>
      </c>
      <c r="D105" s="69" t="s">
        <v>25</v>
      </c>
      <c r="E105" s="14">
        <f>E99+E102</f>
        <v>27</v>
      </c>
      <c r="F105" s="14">
        <f t="shared" ref="F105:N105" si="31">F99+F102</f>
        <v>0</v>
      </c>
      <c r="G105" s="14">
        <f t="shared" si="31"/>
        <v>0</v>
      </c>
      <c r="H105" s="14">
        <f t="shared" si="31"/>
        <v>1</v>
      </c>
      <c r="I105" s="14">
        <f t="shared" si="31"/>
        <v>4</v>
      </c>
      <c r="J105" s="14">
        <f t="shared" si="31"/>
        <v>1</v>
      </c>
      <c r="K105" s="14">
        <f t="shared" si="31"/>
        <v>4</v>
      </c>
      <c r="L105" s="14">
        <f t="shared" si="31"/>
        <v>8</v>
      </c>
      <c r="M105" s="14">
        <f t="shared" si="31"/>
        <v>4</v>
      </c>
      <c r="N105" s="14">
        <f t="shared" si="31"/>
        <v>5</v>
      </c>
    </row>
    <row r="106" spans="1:14" s="146" customFormat="1" ht="9" customHeight="1">
      <c r="A106" s="211"/>
      <c r="B106" s="18"/>
      <c r="C106" s="18"/>
      <c r="D106" s="69" t="s">
        <v>36</v>
      </c>
      <c r="E106" s="14">
        <f t="shared" ref="E106:N107" si="32">E100+E103</f>
        <v>11</v>
      </c>
      <c r="F106" s="14">
        <f t="shared" si="32"/>
        <v>0</v>
      </c>
      <c r="G106" s="14">
        <f t="shared" si="32"/>
        <v>0</v>
      </c>
      <c r="H106" s="14">
        <f t="shared" si="32"/>
        <v>0</v>
      </c>
      <c r="I106" s="14">
        <f t="shared" si="32"/>
        <v>2</v>
      </c>
      <c r="J106" s="14">
        <f t="shared" si="32"/>
        <v>0</v>
      </c>
      <c r="K106" s="14">
        <f t="shared" si="32"/>
        <v>2</v>
      </c>
      <c r="L106" s="14">
        <f t="shared" si="32"/>
        <v>4</v>
      </c>
      <c r="M106" s="14">
        <f t="shared" si="32"/>
        <v>1</v>
      </c>
      <c r="N106" s="14">
        <f t="shared" si="32"/>
        <v>2</v>
      </c>
    </row>
    <row r="107" spans="1:14" ht="9" customHeight="1">
      <c r="A107" s="211"/>
      <c r="B107" s="18"/>
      <c r="C107" s="12"/>
      <c r="D107" s="69" t="s">
        <v>37</v>
      </c>
      <c r="E107" s="14">
        <f t="shared" si="32"/>
        <v>16</v>
      </c>
      <c r="F107" s="14">
        <f t="shared" si="32"/>
        <v>0</v>
      </c>
      <c r="G107" s="14">
        <f t="shared" si="32"/>
        <v>0</v>
      </c>
      <c r="H107" s="14">
        <f t="shared" si="32"/>
        <v>1</v>
      </c>
      <c r="I107" s="14">
        <f t="shared" si="32"/>
        <v>2</v>
      </c>
      <c r="J107" s="14">
        <f t="shared" si="32"/>
        <v>1</v>
      </c>
      <c r="K107" s="14">
        <f t="shared" si="32"/>
        <v>2</v>
      </c>
      <c r="L107" s="14">
        <f t="shared" si="32"/>
        <v>4</v>
      </c>
      <c r="M107" s="14">
        <f t="shared" si="32"/>
        <v>3</v>
      </c>
      <c r="N107" s="14">
        <f>N101+N104</f>
        <v>3</v>
      </c>
    </row>
    <row r="108" spans="1:14" ht="6.95" customHeight="1">
      <c r="A108" s="210"/>
      <c r="B108" s="18"/>
      <c r="C108" s="18"/>
      <c r="D108" s="69"/>
      <c r="E108" s="14"/>
      <c r="F108" s="73"/>
      <c r="G108" s="73"/>
      <c r="H108" s="73"/>
      <c r="I108" s="73"/>
      <c r="J108" s="73"/>
      <c r="K108" s="73"/>
      <c r="L108" s="73"/>
      <c r="M108" s="73"/>
      <c r="N108" s="73"/>
    </row>
    <row r="109" spans="1:14" ht="9" customHeight="1">
      <c r="A109" s="211" t="s">
        <v>89</v>
      </c>
      <c r="B109" s="18"/>
      <c r="C109" s="131" t="s">
        <v>71</v>
      </c>
      <c r="D109" s="69" t="s">
        <v>25</v>
      </c>
      <c r="E109" s="14">
        <f>SUM(E110:E111)</f>
        <v>8</v>
      </c>
      <c r="F109" s="73">
        <f>SUM(F110:F111)</f>
        <v>0</v>
      </c>
      <c r="G109" s="73">
        <f t="shared" ref="G109:N109" si="33">SUM(G110:G111)</f>
        <v>1</v>
      </c>
      <c r="H109" s="73">
        <f t="shared" si="33"/>
        <v>2</v>
      </c>
      <c r="I109" s="73">
        <f t="shared" si="33"/>
        <v>1</v>
      </c>
      <c r="J109" s="73">
        <f t="shared" si="33"/>
        <v>1</v>
      </c>
      <c r="K109" s="73">
        <f t="shared" si="33"/>
        <v>1</v>
      </c>
      <c r="L109" s="73">
        <f t="shared" si="33"/>
        <v>1</v>
      </c>
      <c r="M109" s="73">
        <f t="shared" si="33"/>
        <v>0</v>
      </c>
      <c r="N109" s="73">
        <f t="shared" si="33"/>
        <v>1</v>
      </c>
    </row>
    <row r="110" spans="1:14" ht="9" customHeight="1">
      <c r="A110" s="211"/>
      <c r="B110" s="18"/>
      <c r="C110" s="18"/>
      <c r="D110" s="69" t="s">
        <v>36</v>
      </c>
      <c r="E110" s="14">
        <f>SUM(F110:N110)</f>
        <v>6</v>
      </c>
      <c r="F110" s="73">
        <v>0</v>
      </c>
      <c r="G110" s="73">
        <v>0</v>
      </c>
      <c r="H110" s="73">
        <v>2</v>
      </c>
      <c r="I110" s="73">
        <v>1</v>
      </c>
      <c r="J110" s="73">
        <v>1</v>
      </c>
      <c r="K110" s="73">
        <v>0</v>
      </c>
      <c r="L110" s="73">
        <v>1</v>
      </c>
      <c r="M110" s="73">
        <v>0</v>
      </c>
      <c r="N110" s="73">
        <v>1</v>
      </c>
    </row>
    <row r="111" spans="1:14" ht="9" customHeight="1">
      <c r="A111" s="211"/>
      <c r="B111" s="18"/>
      <c r="C111" s="18"/>
      <c r="D111" s="69" t="s">
        <v>37</v>
      </c>
      <c r="E111" s="14">
        <f>SUM(F111:N111)</f>
        <v>2</v>
      </c>
      <c r="F111" s="73">
        <v>0</v>
      </c>
      <c r="G111" s="73">
        <v>1</v>
      </c>
      <c r="H111" s="73">
        <v>0</v>
      </c>
      <c r="I111" s="73">
        <v>0</v>
      </c>
      <c r="J111" s="73">
        <v>0</v>
      </c>
      <c r="K111" s="73">
        <v>1</v>
      </c>
      <c r="L111" s="73">
        <v>0</v>
      </c>
      <c r="M111" s="73">
        <v>0</v>
      </c>
      <c r="N111" s="73">
        <v>0</v>
      </c>
    </row>
    <row r="112" spans="1:14" ht="9" customHeight="1">
      <c r="A112" s="211"/>
      <c r="B112" s="18"/>
      <c r="C112" s="131" t="s">
        <v>72</v>
      </c>
      <c r="D112" s="69" t="s">
        <v>25</v>
      </c>
      <c r="E112" s="14">
        <f>SUM(E113:E114)</f>
        <v>7</v>
      </c>
      <c r="F112" s="73">
        <f>SUM(F113:F114)</f>
        <v>0</v>
      </c>
      <c r="G112" s="73">
        <f t="shared" ref="G112:N112" si="34">SUM(G113:G114)</f>
        <v>0</v>
      </c>
      <c r="H112" s="73">
        <f t="shared" si="34"/>
        <v>1</v>
      </c>
      <c r="I112" s="73">
        <f t="shared" si="34"/>
        <v>0</v>
      </c>
      <c r="J112" s="73">
        <f t="shared" si="34"/>
        <v>1</v>
      </c>
      <c r="K112" s="73">
        <f t="shared" si="34"/>
        <v>0</v>
      </c>
      <c r="L112" s="73">
        <f t="shared" si="34"/>
        <v>1</v>
      </c>
      <c r="M112" s="73">
        <f t="shared" si="34"/>
        <v>3</v>
      </c>
      <c r="N112" s="73">
        <f t="shared" si="34"/>
        <v>1</v>
      </c>
    </row>
    <row r="113" spans="1:14" ht="9" customHeight="1">
      <c r="A113" s="211"/>
      <c r="B113" s="18"/>
      <c r="C113" s="18"/>
      <c r="D113" s="69" t="s">
        <v>36</v>
      </c>
      <c r="E113" s="14">
        <f>SUM(F113:N113)</f>
        <v>6</v>
      </c>
      <c r="F113" s="73">
        <v>0</v>
      </c>
      <c r="G113" s="73">
        <v>0</v>
      </c>
      <c r="H113" s="73">
        <v>1</v>
      </c>
      <c r="I113" s="73">
        <v>0</v>
      </c>
      <c r="J113" s="73">
        <v>0</v>
      </c>
      <c r="K113" s="73">
        <v>0</v>
      </c>
      <c r="L113" s="73">
        <v>1</v>
      </c>
      <c r="M113" s="73">
        <v>3</v>
      </c>
      <c r="N113" s="73">
        <v>1</v>
      </c>
    </row>
    <row r="114" spans="1:14" ht="9" customHeight="1">
      <c r="A114" s="211"/>
      <c r="B114" s="18"/>
      <c r="C114" s="18"/>
      <c r="D114" s="69" t="s">
        <v>37</v>
      </c>
      <c r="E114" s="14">
        <f>SUM(F114:N114)</f>
        <v>1</v>
      </c>
      <c r="F114" s="73">
        <v>0</v>
      </c>
      <c r="G114" s="73">
        <v>0</v>
      </c>
      <c r="H114" s="73">
        <v>0</v>
      </c>
      <c r="I114" s="73">
        <v>0</v>
      </c>
      <c r="J114" s="73">
        <v>1</v>
      </c>
      <c r="K114" s="73">
        <v>0</v>
      </c>
      <c r="L114" s="73">
        <v>0</v>
      </c>
      <c r="M114" s="73">
        <v>0</v>
      </c>
      <c r="N114" s="73">
        <v>0</v>
      </c>
    </row>
    <row r="115" spans="1:14" ht="9" customHeight="1">
      <c r="A115" s="211"/>
      <c r="B115" s="18"/>
      <c r="C115" s="18" t="s">
        <v>73</v>
      </c>
      <c r="D115" s="69" t="s">
        <v>25</v>
      </c>
      <c r="E115" s="14">
        <f>E109+E112</f>
        <v>15</v>
      </c>
      <c r="F115" s="14">
        <f t="shared" ref="F115:N115" si="35">F109+F112</f>
        <v>0</v>
      </c>
      <c r="G115" s="14">
        <f t="shared" si="35"/>
        <v>1</v>
      </c>
      <c r="H115" s="14">
        <f t="shared" si="35"/>
        <v>3</v>
      </c>
      <c r="I115" s="14">
        <f t="shared" si="35"/>
        <v>1</v>
      </c>
      <c r="J115" s="14">
        <f t="shared" si="35"/>
        <v>2</v>
      </c>
      <c r="K115" s="14">
        <f t="shared" si="35"/>
        <v>1</v>
      </c>
      <c r="L115" s="14">
        <f t="shared" si="35"/>
        <v>2</v>
      </c>
      <c r="M115" s="14">
        <f t="shared" si="35"/>
        <v>3</v>
      </c>
      <c r="N115" s="14">
        <f t="shared" si="35"/>
        <v>2</v>
      </c>
    </row>
    <row r="116" spans="1:14" ht="9" customHeight="1">
      <c r="A116" s="211"/>
      <c r="B116" s="18"/>
      <c r="C116" s="18"/>
      <c r="D116" s="69" t="s">
        <v>36</v>
      </c>
      <c r="E116" s="14">
        <f t="shared" ref="E116:N117" si="36">E110+E113</f>
        <v>12</v>
      </c>
      <c r="F116" s="14">
        <f t="shared" si="36"/>
        <v>0</v>
      </c>
      <c r="G116" s="14">
        <f t="shared" si="36"/>
        <v>0</v>
      </c>
      <c r="H116" s="14">
        <f t="shared" si="36"/>
        <v>3</v>
      </c>
      <c r="I116" s="14">
        <f t="shared" si="36"/>
        <v>1</v>
      </c>
      <c r="J116" s="14">
        <f t="shared" si="36"/>
        <v>1</v>
      </c>
      <c r="K116" s="14">
        <f t="shared" si="36"/>
        <v>0</v>
      </c>
      <c r="L116" s="14">
        <f t="shared" si="36"/>
        <v>2</v>
      </c>
      <c r="M116" s="14">
        <f t="shared" si="36"/>
        <v>3</v>
      </c>
      <c r="N116" s="14">
        <f t="shared" si="36"/>
        <v>2</v>
      </c>
    </row>
    <row r="117" spans="1:14" ht="9" customHeight="1">
      <c r="A117" s="211"/>
      <c r="B117" s="18"/>
      <c r="C117" s="12"/>
      <c r="D117" s="69" t="s">
        <v>37</v>
      </c>
      <c r="E117" s="14">
        <f t="shared" si="36"/>
        <v>3</v>
      </c>
      <c r="F117" s="14">
        <f t="shared" si="36"/>
        <v>0</v>
      </c>
      <c r="G117" s="14">
        <f t="shared" si="36"/>
        <v>1</v>
      </c>
      <c r="H117" s="14">
        <f t="shared" si="36"/>
        <v>0</v>
      </c>
      <c r="I117" s="14">
        <f t="shared" si="36"/>
        <v>0</v>
      </c>
      <c r="J117" s="14">
        <f t="shared" si="36"/>
        <v>1</v>
      </c>
      <c r="K117" s="14">
        <f t="shared" si="36"/>
        <v>1</v>
      </c>
      <c r="L117" s="14">
        <f t="shared" si="36"/>
        <v>0</v>
      </c>
      <c r="M117" s="14">
        <f t="shared" si="36"/>
        <v>0</v>
      </c>
      <c r="N117" s="14">
        <f>N111+N114</f>
        <v>0</v>
      </c>
    </row>
    <row r="118" spans="1:14" ht="15" customHeight="1">
      <c r="A118" s="210"/>
      <c r="B118" s="18"/>
      <c r="C118" s="18"/>
      <c r="D118" s="69"/>
      <c r="E118" s="14"/>
      <c r="F118" s="73"/>
      <c r="G118" s="73"/>
      <c r="H118" s="73"/>
      <c r="I118" s="73"/>
      <c r="J118" s="73"/>
      <c r="K118" s="73"/>
      <c r="L118" s="73"/>
      <c r="M118" s="73"/>
      <c r="N118" s="73"/>
    </row>
    <row r="119" spans="1:14" ht="9" customHeight="1">
      <c r="A119" s="211" t="s">
        <v>90</v>
      </c>
      <c r="B119" s="18"/>
      <c r="C119" s="131" t="s">
        <v>71</v>
      </c>
      <c r="D119" s="69" t="s">
        <v>25</v>
      </c>
      <c r="E119" s="14">
        <f>SUM(E120:E121)</f>
        <v>174</v>
      </c>
      <c r="F119" s="73">
        <f>SUM(F120:F121)</f>
        <v>22</v>
      </c>
      <c r="G119" s="73">
        <f t="shared" ref="G119:N119" si="37">SUM(G120:G121)</f>
        <v>25</v>
      </c>
      <c r="H119" s="73">
        <f t="shared" si="37"/>
        <v>16</v>
      </c>
      <c r="I119" s="73">
        <f t="shared" si="37"/>
        <v>10</v>
      </c>
      <c r="J119" s="73">
        <f t="shared" si="37"/>
        <v>18</v>
      </c>
      <c r="K119" s="73">
        <f t="shared" si="37"/>
        <v>27</v>
      </c>
      <c r="L119" s="73">
        <f t="shared" si="37"/>
        <v>24</v>
      </c>
      <c r="M119" s="73">
        <f t="shared" si="37"/>
        <v>22</v>
      </c>
      <c r="N119" s="73">
        <f t="shared" si="37"/>
        <v>10</v>
      </c>
    </row>
    <row r="120" spans="1:14" ht="9" customHeight="1">
      <c r="A120" s="211"/>
      <c r="B120" s="18"/>
      <c r="C120" s="18"/>
      <c r="D120" s="69" t="s">
        <v>36</v>
      </c>
      <c r="E120" s="14">
        <f>SUM(F120:N120)</f>
        <v>82</v>
      </c>
      <c r="F120" s="73">
        <v>6</v>
      </c>
      <c r="G120" s="73">
        <v>11</v>
      </c>
      <c r="H120" s="73">
        <v>7</v>
      </c>
      <c r="I120" s="73">
        <v>3</v>
      </c>
      <c r="J120" s="73">
        <v>12</v>
      </c>
      <c r="K120" s="73">
        <v>14</v>
      </c>
      <c r="L120" s="73">
        <v>7</v>
      </c>
      <c r="M120" s="73">
        <v>14</v>
      </c>
      <c r="N120" s="73">
        <v>8</v>
      </c>
    </row>
    <row r="121" spans="1:14" ht="9" customHeight="1">
      <c r="A121" s="211"/>
      <c r="B121" s="18"/>
      <c r="C121" s="18"/>
      <c r="D121" s="69" t="s">
        <v>37</v>
      </c>
      <c r="E121" s="14">
        <f>SUM(F121:N121)</f>
        <v>92</v>
      </c>
      <c r="F121" s="73">
        <v>16</v>
      </c>
      <c r="G121" s="73">
        <v>14</v>
      </c>
      <c r="H121" s="73">
        <v>9</v>
      </c>
      <c r="I121" s="73">
        <v>7</v>
      </c>
      <c r="J121" s="73">
        <v>6</v>
      </c>
      <c r="K121" s="73">
        <v>13</v>
      </c>
      <c r="L121" s="73">
        <v>17</v>
      </c>
      <c r="M121" s="73">
        <v>8</v>
      </c>
      <c r="N121" s="73">
        <v>2</v>
      </c>
    </row>
    <row r="122" spans="1:14" ht="9" customHeight="1">
      <c r="A122" s="211"/>
      <c r="B122" s="18"/>
      <c r="C122" s="131" t="s">
        <v>72</v>
      </c>
      <c r="D122" s="69" t="s">
        <v>25</v>
      </c>
      <c r="E122" s="14">
        <f>SUM(E123:E124)</f>
        <v>205</v>
      </c>
      <c r="F122" s="73">
        <f>SUM(F123:F124)</f>
        <v>0</v>
      </c>
      <c r="G122" s="73">
        <f t="shared" ref="G122:N122" si="38">SUM(G123:G124)</f>
        <v>0</v>
      </c>
      <c r="H122" s="73">
        <f t="shared" si="38"/>
        <v>9</v>
      </c>
      <c r="I122" s="73">
        <f t="shared" si="38"/>
        <v>14</v>
      </c>
      <c r="J122" s="73">
        <f t="shared" si="38"/>
        <v>13</v>
      </c>
      <c r="K122" s="73">
        <f t="shared" si="38"/>
        <v>35</v>
      </c>
      <c r="L122" s="73">
        <f t="shared" si="38"/>
        <v>35</v>
      </c>
      <c r="M122" s="73">
        <f t="shared" si="38"/>
        <v>54</v>
      </c>
      <c r="N122" s="73">
        <f t="shared" si="38"/>
        <v>45</v>
      </c>
    </row>
    <row r="123" spans="1:14" ht="9" customHeight="1">
      <c r="A123" s="211"/>
      <c r="B123" s="18"/>
      <c r="C123" s="18"/>
      <c r="D123" s="69" t="s">
        <v>36</v>
      </c>
      <c r="E123" s="14">
        <f>SUM(F123:N123)</f>
        <v>113</v>
      </c>
      <c r="F123" s="73">
        <v>0</v>
      </c>
      <c r="G123" s="73">
        <v>0</v>
      </c>
      <c r="H123" s="73">
        <v>4</v>
      </c>
      <c r="I123" s="73">
        <v>5</v>
      </c>
      <c r="J123" s="73">
        <v>6</v>
      </c>
      <c r="K123" s="73">
        <v>24</v>
      </c>
      <c r="L123" s="73">
        <v>13</v>
      </c>
      <c r="M123" s="73">
        <v>29</v>
      </c>
      <c r="N123" s="73">
        <v>32</v>
      </c>
    </row>
    <row r="124" spans="1:14" ht="9" customHeight="1">
      <c r="A124" s="211"/>
      <c r="B124" s="18"/>
      <c r="C124" s="18"/>
      <c r="D124" s="69" t="s">
        <v>37</v>
      </c>
      <c r="E124" s="14">
        <f>SUM(F124:N124)</f>
        <v>92</v>
      </c>
      <c r="F124" s="73">
        <v>0</v>
      </c>
      <c r="G124" s="73">
        <v>0</v>
      </c>
      <c r="H124" s="73">
        <v>5</v>
      </c>
      <c r="I124" s="73">
        <v>9</v>
      </c>
      <c r="J124" s="73">
        <v>7</v>
      </c>
      <c r="K124" s="73">
        <v>11</v>
      </c>
      <c r="L124" s="73">
        <v>22</v>
      </c>
      <c r="M124" s="73">
        <v>25</v>
      </c>
      <c r="N124" s="73">
        <v>13</v>
      </c>
    </row>
    <row r="125" spans="1:14" ht="9" customHeight="1">
      <c r="A125" s="211"/>
      <c r="B125" s="18"/>
      <c r="C125" s="18" t="s">
        <v>73</v>
      </c>
      <c r="D125" s="69" t="s">
        <v>25</v>
      </c>
      <c r="E125" s="14">
        <f>E119+E122</f>
        <v>379</v>
      </c>
      <c r="F125" s="14">
        <f t="shared" ref="F125:N125" si="39">F119+F122</f>
        <v>22</v>
      </c>
      <c r="G125" s="14">
        <f t="shared" si="39"/>
        <v>25</v>
      </c>
      <c r="H125" s="14">
        <f t="shared" si="39"/>
        <v>25</v>
      </c>
      <c r="I125" s="14">
        <f t="shared" si="39"/>
        <v>24</v>
      </c>
      <c r="J125" s="14">
        <f t="shared" si="39"/>
        <v>31</v>
      </c>
      <c r="K125" s="14">
        <f t="shared" si="39"/>
        <v>62</v>
      </c>
      <c r="L125" s="14">
        <f t="shared" si="39"/>
        <v>59</v>
      </c>
      <c r="M125" s="14">
        <f t="shared" si="39"/>
        <v>76</v>
      </c>
      <c r="N125" s="14">
        <f t="shared" si="39"/>
        <v>55</v>
      </c>
    </row>
    <row r="126" spans="1:14" ht="9" customHeight="1">
      <c r="A126" s="211"/>
      <c r="B126" s="18"/>
      <c r="C126" s="18"/>
      <c r="D126" s="69" t="s">
        <v>36</v>
      </c>
      <c r="E126" s="14">
        <f t="shared" ref="E126:N127" si="40">E120+E123</f>
        <v>195</v>
      </c>
      <c r="F126" s="14">
        <f t="shared" si="40"/>
        <v>6</v>
      </c>
      <c r="G126" s="14">
        <f t="shared" si="40"/>
        <v>11</v>
      </c>
      <c r="H126" s="14">
        <f t="shared" si="40"/>
        <v>11</v>
      </c>
      <c r="I126" s="14">
        <f t="shared" si="40"/>
        <v>8</v>
      </c>
      <c r="J126" s="14">
        <f t="shared" si="40"/>
        <v>18</v>
      </c>
      <c r="K126" s="14">
        <f t="shared" si="40"/>
        <v>38</v>
      </c>
      <c r="L126" s="14">
        <f t="shared" si="40"/>
        <v>20</v>
      </c>
      <c r="M126" s="14">
        <f t="shared" si="40"/>
        <v>43</v>
      </c>
      <c r="N126" s="14">
        <f t="shared" si="40"/>
        <v>40</v>
      </c>
    </row>
    <row r="127" spans="1:14" ht="9" customHeight="1">
      <c r="A127" s="211"/>
      <c r="B127" s="18"/>
      <c r="C127" s="12"/>
      <c r="D127" s="69" t="s">
        <v>37</v>
      </c>
      <c r="E127" s="14">
        <f t="shared" si="40"/>
        <v>184</v>
      </c>
      <c r="F127" s="14">
        <f t="shared" si="40"/>
        <v>16</v>
      </c>
      <c r="G127" s="14">
        <f t="shared" si="40"/>
        <v>14</v>
      </c>
      <c r="H127" s="14">
        <f t="shared" si="40"/>
        <v>14</v>
      </c>
      <c r="I127" s="14">
        <f t="shared" si="40"/>
        <v>16</v>
      </c>
      <c r="J127" s="14">
        <f t="shared" si="40"/>
        <v>13</v>
      </c>
      <c r="K127" s="14">
        <f t="shared" si="40"/>
        <v>24</v>
      </c>
      <c r="L127" s="14">
        <f t="shared" si="40"/>
        <v>39</v>
      </c>
      <c r="M127" s="14">
        <f t="shared" si="40"/>
        <v>33</v>
      </c>
      <c r="N127" s="14">
        <f>N121+N124</f>
        <v>15</v>
      </c>
    </row>
    <row r="128" spans="1:14">
      <c r="A128" s="210"/>
      <c r="B128" s="18"/>
      <c r="C128" s="18"/>
      <c r="D128" s="69"/>
      <c r="E128" s="14"/>
      <c r="F128" s="73"/>
      <c r="G128" s="73"/>
      <c r="H128" s="73"/>
      <c r="I128" s="73"/>
      <c r="J128" s="73"/>
      <c r="K128" s="73"/>
      <c r="L128" s="73"/>
      <c r="M128" s="73"/>
      <c r="N128" s="73"/>
    </row>
    <row r="129" spans="1:14" ht="9" customHeight="1">
      <c r="A129" s="211" t="s">
        <v>91</v>
      </c>
      <c r="B129" s="18"/>
      <c r="C129" s="131" t="s">
        <v>71</v>
      </c>
      <c r="D129" s="69" t="s">
        <v>25</v>
      </c>
      <c r="E129" s="14">
        <f>SUM(E130:E131)</f>
        <v>2</v>
      </c>
      <c r="F129" s="73">
        <f>SUM(F130:F131)</f>
        <v>0</v>
      </c>
      <c r="G129" s="73">
        <f t="shared" ref="G129:N129" si="41">SUM(G130:G131)</f>
        <v>0</v>
      </c>
      <c r="H129" s="73">
        <f t="shared" si="41"/>
        <v>0</v>
      </c>
      <c r="I129" s="73">
        <f t="shared" si="41"/>
        <v>0</v>
      </c>
      <c r="J129" s="73">
        <f t="shared" si="41"/>
        <v>0</v>
      </c>
      <c r="K129" s="73">
        <f t="shared" si="41"/>
        <v>0</v>
      </c>
      <c r="L129" s="73">
        <f t="shared" si="41"/>
        <v>0</v>
      </c>
      <c r="M129" s="73">
        <f t="shared" si="41"/>
        <v>1</v>
      </c>
      <c r="N129" s="73">
        <f t="shared" si="41"/>
        <v>1</v>
      </c>
    </row>
    <row r="130" spans="1:14" ht="9" customHeight="1">
      <c r="A130" s="211"/>
      <c r="B130" s="18"/>
      <c r="C130" s="18"/>
      <c r="D130" s="69" t="s">
        <v>36</v>
      </c>
      <c r="E130" s="14">
        <f>SUM(F130:N130)</f>
        <v>2</v>
      </c>
      <c r="F130" s="73">
        <v>0</v>
      </c>
      <c r="G130" s="73">
        <v>0</v>
      </c>
      <c r="H130" s="73">
        <v>0</v>
      </c>
      <c r="I130" s="73">
        <v>0</v>
      </c>
      <c r="J130" s="73">
        <v>0</v>
      </c>
      <c r="K130" s="73">
        <v>0</v>
      </c>
      <c r="L130" s="73">
        <v>0</v>
      </c>
      <c r="M130" s="73">
        <v>1</v>
      </c>
      <c r="N130" s="73">
        <v>1</v>
      </c>
    </row>
    <row r="131" spans="1:14" ht="9" customHeight="1">
      <c r="A131" s="211"/>
      <c r="B131" s="18"/>
      <c r="C131" s="18"/>
      <c r="D131" s="69" t="s">
        <v>37</v>
      </c>
      <c r="E131" s="14">
        <f>SUM(F131:N131)</f>
        <v>0</v>
      </c>
      <c r="F131" s="73">
        <v>0</v>
      </c>
      <c r="G131" s="73">
        <v>0</v>
      </c>
      <c r="H131" s="73">
        <v>0</v>
      </c>
      <c r="I131" s="73">
        <v>0</v>
      </c>
      <c r="J131" s="73">
        <v>0</v>
      </c>
      <c r="K131" s="73">
        <v>0</v>
      </c>
      <c r="L131" s="73">
        <v>0</v>
      </c>
      <c r="M131" s="73">
        <v>0</v>
      </c>
      <c r="N131" s="73">
        <v>0</v>
      </c>
    </row>
    <row r="132" spans="1:14" ht="9" customHeight="1">
      <c r="A132" s="211"/>
      <c r="B132" s="18"/>
      <c r="C132" s="131" t="s">
        <v>72</v>
      </c>
      <c r="D132" s="69" t="s">
        <v>25</v>
      </c>
      <c r="E132" s="14">
        <f>SUM(E133:E134)</f>
        <v>18</v>
      </c>
      <c r="F132" s="73">
        <f>SUM(F133:F134)</f>
        <v>0</v>
      </c>
      <c r="G132" s="73">
        <f t="shared" ref="G132:N132" si="42">SUM(G133:G134)</f>
        <v>0</v>
      </c>
      <c r="H132" s="73">
        <f t="shared" si="42"/>
        <v>0</v>
      </c>
      <c r="I132" s="73">
        <f t="shared" si="42"/>
        <v>1</v>
      </c>
      <c r="J132" s="73">
        <f t="shared" si="42"/>
        <v>1</v>
      </c>
      <c r="K132" s="73">
        <f t="shared" si="42"/>
        <v>2</v>
      </c>
      <c r="L132" s="73">
        <f t="shared" si="42"/>
        <v>5</v>
      </c>
      <c r="M132" s="73">
        <f t="shared" si="42"/>
        <v>4</v>
      </c>
      <c r="N132" s="73">
        <f t="shared" si="42"/>
        <v>5</v>
      </c>
    </row>
    <row r="133" spans="1:14" ht="9" customHeight="1">
      <c r="A133" s="211"/>
      <c r="B133" s="18"/>
      <c r="C133" s="18"/>
      <c r="D133" s="69" t="s">
        <v>36</v>
      </c>
      <c r="E133" s="14">
        <f>SUM(F133:N133)</f>
        <v>9</v>
      </c>
      <c r="F133" s="73">
        <v>0</v>
      </c>
      <c r="G133" s="73">
        <v>0</v>
      </c>
      <c r="H133" s="73">
        <v>0</v>
      </c>
      <c r="I133" s="73">
        <v>0</v>
      </c>
      <c r="J133" s="73">
        <v>1</v>
      </c>
      <c r="K133" s="73">
        <v>2</v>
      </c>
      <c r="L133" s="73">
        <v>2</v>
      </c>
      <c r="M133" s="73">
        <v>2</v>
      </c>
      <c r="N133" s="73">
        <v>2</v>
      </c>
    </row>
    <row r="134" spans="1:14" ht="9" customHeight="1">
      <c r="A134" s="211"/>
      <c r="B134" s="18"/>
      <c r="C134" s="18"/>
      <c r="D134" s="69" t="s">
        <v>37</v>
      </c>
      <c r="E134" s="14">
        <f>SUM(F134:N134)</f>
        <v>9</v>
      </c>
      <c r="F134" s="73">
        <v>0</v>
      </c>
      <c r="G134" s="73">
        <v>0</v>
      </c>
      <c r="H134" s="73">
        <v>0</v>
      </c>
      <c r="I134" s="73">
        <v>1</v>
      </c>
      <c r="J134" s="73">
        <v>0</v>
      </c>
      <c r="K134" s="73">
        <v>0</v>
      </c>
      <c r="L134" s="73">
        <v>3</v>
      </c>
      <c r="M134" s="73">
        <v>2</v>
      </c>
      <c r="N134" s="73">
        <v>3</v>
      </c>
    </row>
    <row r="135" spans="1:14" ht="9" customHeight="1">
      <c r="A135" s="211"/>
      <c r="B135" s="18"/>
      <c r="C135" s="18" t="s">
        <v>73</v>
      </c>
      <c r="D135" s="69" t="s">
        <v>25</v>
      </c>
      <c r="E135" s="14">
        <f>E129+E132</f>
        <v>20</v>
      </c>
      <c r="F135" s="14">
        <f t="shared" ref="F135:N135" si="43">F129+F132</f>
        <v>0</v>
      </c>
      <c r="G135" s="14">
        <f t="shared" si="43"/>
        <v>0</v>
      </c>
      <c r="H135" s="14">
        <f t="shared" si="43"/>
        <v>0</v>
      </c>
      <c r="I135" s="14">
        <f t="shared" si="43"/>
        <v>1</v>
      </c>
      <c r="J135" s="14">
        <f t="shared" si="43"/>
        <v>1</v>
      </c>
      <c r="K135" s="14">
        <f t="shared" si="43"/>
        <v>2</v>
      </c>
      <c r="L135" s="14">
        <f t="shared" si="43"/>
        <v>5</v>
      </c>
      <c r="M135" s="14">
        <f t="shared" si="43"/>
        <v>5</v>
      </c>
      <c r="N135" s="14">
        <f t="shared" si="43"/>
        <v>6</v>
      </c>
    </row>
    <row r="136" spans="1:14" ht="9" customHeight="1">
      <c r="A136" s="211"/>
      <c r="B136" s="18"/>
      <c r="C136" s="18"/>
      <c r="D136" s="69" t="s">
        <v>36</v>
      </c>
      <c r="E136" s="14">
        <f t="shared" ref="E136:N137" si="44">E130+E133</f>
        <v>11</v>
      </c>
      <c r="F136" s="14">
        <f t="shared" si="44"/>
        <v>0</v>
      </c>
      <c r="G136" s="14">
        <f t="shared" si="44"/>
        <v>0</v>
      </c>
      <c r="H136" s="14">
        <f t="shared" si="44"/>
        <v>0</v>
      </c>
      <c r="I136" s="14">
        <f t="shared" si="44"/>
        <v>0</v>
      </c>
      <c r="J136" s="14">
        <f t="shared" si="44"/>
        <v>1</v>
      </c>
      <c r="K136" s="14">
        <f t="shared" si="44"/>
        <v>2</v>
      </c>
      <c r="L136" s="14">
        <f t="shared" si="44"/>
        <v>2</v>
      </c>
      <c r="M136" s="14">
        <f t="shared" si="44"/>
        <v>3</v>
      </c>
      <c r="N136" s="14">
        <f t="shared" si="44"/>
        <v>3</v>
      </c>
    </row>
    <row r="137" spans="1:14" ht="9" customHeight="1">
      <c r="A137" s="211"/>
      <c r="B137" s="18"/>
      <c r="C137" s="12"/>
      <c r="D137" s="69" t="s">
        <v>37</v>
      </c>
      <c r="E137" s="14">
        <f t="shared" si="44"/>
        <v>9</v>
      </c>
      <c r="F137" s="14">
        <f t="shared" si="44"/>
        <v>0</v>
      </c>
      <c r="G137" s="14">
        <f t="shared" si="44"/>
        <v>0</v>
      </c>
      <c r="H137" s="14">
        <f t="shared" si="44"/>
        <v>0</v>
      </c>
      <c r="I137" s="14">
        <f t="shared" si="44"/>
        <v>1</v>
      </c>
      <c r="J137" s="14">
        <f t="shared" si="44"/>
        <v>0</v>
      </c>
      <c r="K137" s="14">
        <f t="shared" si="44"/>
        <v>0</v>
      </c>
      <c r="L137" s="14">
        <f t="shared" si="44"/>
        <v>3</v>
      </c>
      <c r="M137" s="14">
        <f t="shared" si="44"/>
        <v>2</v>
      </c>
      <c r="N137" s="14">
        <f>N131+N134</f>
        <v>3</v>
      </c>
    </row>
    <row r="138" spans="1:14">
      <c r="A138" s="8"/>
      <c r="B138" s="8"/>
      <c r="C138" s="8"/>
      <c r="D138" s="228"/>
      <c r="E138" s="90"/>
      <c r="F138" s="32"/>
      <c r="G138" s="8"/>
      <c r="H138" s="8"/>
      <c r="I138" s="8"/>
      <c r="J138" s="8"/>
      <c r="K138" s="8"/>
      <c r="L138" s="8"/>
      <c r="M138" s="8"/>
      <c r="N138" s="8"/>
    </row>
    <row r="139" spans="1:14" ht="9" customHeight="1">
      <c r="A139" s="211" t="s">
        <v>92</v>
      </c>
      <c r="B139" s="18"/>
      <c r="C139" s="131" t="s">
        <v>71</v>
      </c>
      <c r="D139" s="69" t="s">
        <v>25</v>
      </c>
      <c r="E139" s="14">
        <f>SUM(E140:E141)</f>
        <v>13</v>
      </c>
      <c r="F139" s="73">
        <f>SUM(F140:F141)</f>
        <v>4</v>
      </c>
      <c r="G139" s="73">
        <f t="shared" ref="G139:N139" si="45">SUM(G140:G141)</f>
        <v>0</v>
      </c>
      <c r="H139" s="73">
        <f t="shared" si="45"/>
        <v>1</v>
      </c>
      <c r="I139" s="73">
        <f t="shared" si="45"/>
        <v>1</v>
      </c>
      <c r="J139" s="73">
        <f t="shared" si="45"/>
        <v>2</v>
      </c>
      <c r="K139" s="73">
        <f t="shared" si="45"/>
        <v>1</v>
      </c>
      <c r="L139" s="73">
        <f t="shared" si="45"/>
        <v>0</v>
      </c>
      <c r="M139" s="73">
        <f t="shared" si="45"/>
        <v>3</v>
      </c>
      <c r="N139" s="73">
        <f t="shared" si="45"/>
        <v>1</v>
      </c>
    </row>
    <row r="140" spans="1:14" ht="9" customHeight="1">
      <c r="A140" s="211"/>
      <c r="B140" s="18"/>
      <c r="C140" s="18"/>
      <c r="D140" s="69" t="s">
        <v>36</v>
      </c>
      <c r="E140" s="14">
        <f>SUM(F140:N140)</f>
        <v>9</v>
      </c>
      <c r="F140" s="73">
        <v>2</v>
      </c>
      <c r="G140" s="73">
        <v>0</v>
      </c>
      <c r="H140" s="73">
        <v>1</v>
      </c>
      <c r="I140" s="73">
        <v>0</v>
      </c>
      <c r="J140" s="73">
        <v>1</v>
      </c>
      <c r="K140" s="73">
        <v>1</v>
      </c>
      <c r="L140" s="73">
        <v>0</v>
      </c>
      <c r="M140" s="73">
        <v>3</v>
      </c>
      <c r="N140" s="73">
        <v>1</v>
      </c>
    </row>
    <row r="141" spans="1:14" ht="9" customHeight="1">
      <c r="A141" s="211"/>
      <c r="B141" s="18"/>
      <c r="C141" s="18"/>
      <c r="D141" s="69" t="s">
        <v>37</v>
      </c>
      <c r="E141" s="14">
        <f>SUM(F141:N141)</f>
        <v>4</v>
      </c>
      <c r="F141" s="73">
        <v>2</v>
      </c>
      <c r="G141" s="73">
        <v>0</v>
      </c>
      <c r="H141" s="73">
        <v>0</v>
      </c>
      <c r="I141" s="73">
        <v>1</v>
      </c>
      <c r="J141" s="73">
        <v>1</v>
      </c>
      <c r="K141" s="73">
        <v>0</v>
      </c>
      <c r="L141" s="73">
        <v>0</v>
      </c>
      <c r="M141" s="73">
        <v>0</v>
      </c>
      <c r="N141" s="73">
        <v>0</v>
      </c>
    </row>
    <row r="142" spans="1:14" ht="9" customHeight="1">
      <c r="A142" s="211"/>
      <c r="B142" s="18"/>
      <c r="C142" s="131" t="s">
        <v>72</v>
      </c>
      <c r="D142" s="69" t="s">
        <v>25</v>
      </c>
      <c r="E142" s="14">
        <f>SUM(E143:E144)</f>
        <v>21</v>
      </c>
      <c r="F142" s="73">
        <f>SUM(F143:F144)</f>
        <v>0</v>
      </c>
      <c r="G142" s="73">
        <f t="shared" ref="G142:N142" si="46">SUM(G143:G144)</f>
        <v>0</v>
      </c>
      <c r="H142" s="73">
        <f t="shared" si="46"/>
        <v>1</v>
      </c>
      <c r="I142" s="73">
        <f t="shared" si="46"/>
        <v>1</v>
      </c>
      <c r="J142" s="73">
        <f t="shared" si="46"/>
        <v>4</v>
      </c>
      <c r="K142" s="73">
        <f t="shared" si="46"/>
        <v>2</v>
      </c>
      <c r="L142" s="73">
        <f t="shared" si="46"/>
        <v>2</v>
      </c>
      <c r="M142" s="73">
        <f t="shared" si="46"/>
        <v>5</v>
      </c>
      <c r="N142" s="73">
        <f t="shared" si="46"/>
        <v>6</v>
      </c>
    </row>
    <row r="143" spans="1:14" ht="9" customHeight="1">
      <c r="A143" s="211"/>
      <c r="B143" s="18"/>
      <c r="C143" s="18"/>
      <c r="D143" s="69" t="s">
        <v>36</v>
      </c>
      <c r="E143" s="14">
        <f>SUM(F143:N143)</f>
        <v>12</v>
      </c>
      <c r="F143" s="73">
        <v>0</v>
      </c>
      <c r="G143" s="73">
        <v>0</v>
      </c>
      <c r="H143" s="73">
        <v>0</v>
      </c>
      <c r="I143" s="73">
        <v>0</v>
      </c>
      <c r="J143" s="73">
        <v>2</v>
      </c>
      <c r="K143" s="73">
        <v>1</v>
      </c>
      <c r="L143" s="73">
        <v>1</v>
      </c>
      <c r="M143" s="73">
        <v>3</v>
      </c>
      <c r="N143" s="73">
        <v>5</v>
      </c>
    </row>
    <row r="144" spans="1:14" ht="9" customHeight="1">
      <c r="A144" s="211"/>
      <c r="B144" s="18"/>
      <c r="C144" s="18"/>
      <c r="D144" s="69" t="s">
        <v>37</v>
      </c>
      <c r="E144" s="14">
        <f>SUM(F144:N144)</f>
        <v>9</v>
      </c>
      <c r="F144" s="73">
        <v>0</v>
      </c>
      <c r="G144" s="73">
        <v>0</v>
      </c>
      <c r="H144" s="73">
        <v>1</v>
      </c>
      <c r="I144" s="73">
        <v>1</v>
      </c>
      <c r="J144" s="73">
        <v>2</v>
      </c>
      <c r="K144" s="73">
        <v>1</v>
      </c>
      <c r="L144" s="73">
        <v>1</v>
      </c>
      <c r="M144" s="73">
        <v>2</v>
      </c>
      <c r="N144" s="73">
        <v>1</v>
      </c>
    </row>
    <row r="145" spans="1:14" ht="9" customHeight="1">
      <c r="A145" s="211"/>
      <c r="B145" s="18"/>
      <c r="C145" s="18" t="s">
        <v>73</v>
      </c>
      <c r="D145" s="69" t="s">
        <v>25</v>
      </c>
      <c r="E145" s="14">
        <f>E139+E142</f>
        <v>34</v>
      </c>
      <c r="F145" s="14">
        <f t="shared" ref="F145:N145" si="47">F139+F142</f>
        <v>4</v>
      </c>
      <c r="G145" s="14">
        <f t="shared" si="47"/>
        <v>0</v>
      </c>
      <c r="H145" s="14">
        <f t="shared" si="47"/>
        <v>2</v>
      </c>
      <c r="I145" s="14">
        <f t="shared" si="47"/>
        <v>2</v>
      </c>
      <c r="J145" s="14">
        <f t="shared" si="47"/>
        <v>6</v>
      </c>
      <c r="K145" s="14">
        <f t="shared" si="47"/>
        <v>3</v>
      </c>
      <c r="L145" s="14">
        <f t="shared" si="47"/>
        <v>2</v>
      </c>
      <c r="M145" s="14">
        <f t="shared" si="47"/>
        <v>8</v>
      </c>
      <c r="N145" s="14">
        <f t="shared" si="47"/>
        <v>7</v>
      </c>
    </row>
    <row r="146" spans="1:14" ht="9" customHeight="1">
      <c r="A146" s="211"/>
      <c r="B146" s="18"/>
      <c r="C146" s="18"/>
      <c r="D146" s="69" t="s">
        <v>36</v>
      </c>
      <c r="E146" s="14">
        <f t="shared" ref="E146:N147" si="48">E140+E143</f>
        <v>21</v>
      </c>
      <c r="F146" s="14">
        <f t="shared" si="48"/>
        <v>2</v>
      </c>
      <c r="G146" s="14">
        <f t="shared" si="48"/>
        <v>0</v>
      </c>
      <c r="H146" s="14">
        <f t="shared" si="48"/>
        <v>1</v>
      </c>
      <c r="I146" s="14">
        <f t="shared" si="48"/>
        <v>0</v>
      </c>
      <c r="J146" s="14">
        <f t="shared" si="48"/>
        <v>3</v>
      </c>
      <c r="K146" s="14">
        <f t="shared" si="48"/>
        <v>2</v>
      </c>
      <c r="L146" s="14">
        <f t="shared" si="48"/>
        <v>1</v>
      </c>
      <c r="M146" s="14">
        <f t="shared" si="48"/>
        <v>6</v>
      </c>
      <c r="N146" s="14">
        <f t="shared" si="48"/>
        <v>6</v>
      </c>
    </row>
    <row r="147" spans="1:14" ht="9" customHeight="1">
      <c r="A147" s="211"/>
      <c r="B147" s="18"/>
      <c r="C147" s="12"/>
      <c r="D147" s="69" t="s">
        <v>37</v>
      </c>
      <c r="E147" s="14">
        <f t="shared" si="48"/>
        <v>13</v>
      </c>
      <c r="F147" s="14">
        <f t="shared" si="48"/>
        <v>2</v>
      </c>
      <c r="G147" s="14">
        <f t="shared" si="48"/>
        <v>0</v>
      </c>
      <c r="H147" s="14">
        <f t="shared" si="48"/>
        <v>1</v>
      </c>
      <c r="I147" s="14">
        <f t="shared" si="48"/>
        <v>2</v>
      </c>
      <c r="J147" s="14">
        <f t="shared" si="48"/>
        <v>3</v>
      </c>
      <c r="K147" s="14">
        <f t="shared" si="48"/>
        <v>1</v>
      </c>
      <c r="L147" s="14">
        <f t="shared" si="48"/>
        <v>1</v>
      </c>
      <c r="M147" s="14">
        <f t="shared" si="48"/>
        <v>2</v>
      </c>
      <c r="N147" s="14">
        <f>N141+N144</f>
        <v>1</v>
      </c>
    </row>
    <row r="148" spans="1:14">
      <c r="A148" s="8"/>
      <c r="B148" s="8"/>
      <c r="C148" s="8"/>
      <c r="D148" s="228"/>
      <c r="E148" s="90"/>
      <c r="F148" s="32"/>
      <c r="G148" s="8"/>
      <c r="H148" s="8"/>
      <c r="I148" s="8"/>
      <c r="J148" s="8"/>
      <c r="K148" s="8"/>
      <c r="L148" s="8"/>
      <c r="M148" s="8"/>
      <c r="N148" s="8"/>
    </row>
    <row r="149" spans="1:14" ht="9.9499999999999993" customHeight="1">
      <c r="A149" s="211" t="s">
        <v>93</v>
      </c>
      <c r="B149" s="18"/>
      <c r="C149" s="131" t="s">
        <v>71</v>
      </c>
      <c r="D149" s="69" t="s">
        <v>25</v>
      </c>
      <c r="E149" s="14">
        <f>SUM(E150:E151)</f>
        <v>48</v>
      </c>
      <c r="F149" s="73">
        <f>SUM(F150:F151)</f>
        <v>3</v>
      </c>
      <c r="G149" s="73">
        <f t="shared" ref="G149:N149" si="49">SUM(G150:G151)</f>
        <v>5</v>
      </c>
      <c r="H149" s="73">
        <f t="shared" si="49"/>
        <v>5</v>
      </c>
      <c r="I149" s="73">
        <f t="shared" si="49"/>
        <v>6</v>
      </c>
      <c r="J149" s="73">
        <f t="shared" si="49"/>
        <v>4</v>
      </c>
      <c r="K149" s="73">
        <f t="shared" si="49"/>
        <v>6</v>
      </c>
      <c r="L149" s="73">
        <f t="shared" si="49"/>
        <v>6</v>
      </c>
      <c r="M149" s="73">
        <f t="shared" si="49"/>
        <v>8</v>
      </c>
      <c r="N149" s="73">
        <f t="shared" si="49"/>
        <v>5</v>
      </c>
    </row>
    <row r="150" spans="1:14" ht="9.9499999999999993" customHeight="1">
      <c r="A150" s="211"/>
      <c r="B150" s="18"/>
      <c r="C150" s="18"/>
      <c r="D150" s="69" t="s">
        <v>36</v>
      </c>
      <c r="E150" s="14">
        <f>SUM(F150:N150)</f>
        <v>23</v>
      </c>
      <c r="F150" s="73">
        <v>2</v>
      </c>
      <c r="G150" s="73">
        <v>2</v>
      </c>
      <c r="H150" s="73">
        <v>3</v>
      </c>
      <c r="I150" s="73">
        <v>1</v>
      </c>
      <c r="J150" s="73">
        <v>1</v>
      </c>
      <c r="K150" s="73">
        <v>4</v>
      </c>
      <c r="L150" s="73">
        <v>1</v>
      </c>
      <c r="M150" s="73">
        <v>6</v>
      </c>
      <c r="N150" s="73">
        <v>3</v>
      </c>
    </row>
    <row r="151" spans="1:14" ht="9.9499999999999993" customHeight="1">
      <c r="A151" s="211"/>
      <c r="B151" s="18"/>
      <c r="C151" s="18"/>
      <c r="D151" s="69" t="s">
        <v>37</v>
      </c>
      <c r="E151" s="14">
        <f>SUM(F151:N151)</f>
        <v>25</v>
      </c>
      <c r="F151" s="73">
        <v>1</v>
      </c>
      <c r="G151" s="73">
        <v>3</v>
      </c>
      <c r="H151" s="73">
        <v>2</v>
      </c>
      <c r="I151" s="73">
        <v>5</v>
      </c>
      <c r="J151" s="73">
        <v>3</v>
      </c>
      <c r="K151" s="73">
        <v>2</v>
      </c>
      <c r="L151" s="73">
        <v>5</v>
      </c>
      <c r="M151" s="73">
        <v>2</v>
      </c>
      <c r="N151" s="73">
        <v>2</v>
      </c>
    </row>
    <row r="152" spans="1:14" ht="9.9499999999999993" customHeight="1">
      <c r="A152" s="211"/>
      <c r="B152" s="18"/>
      <c r="C152" s="131" t="s">
        <v>72</v>
      </c>
      <c r="D152" s="69" t="s">
        <v>25</v>
      </c>
      <c r="E152" s="14">
        <f>SUM(E153:E154)</f>
        <v>94</v>
      </c>
      <c r="F152" s="73">
        <f>SUM(F153:F154)</f>
        <v>0</v>
      </c>
      <c r="G152" s="73">
        <f t="shared" ref="G152:N152" si="50">SUM(G153:G154)</f>
        <v>0</v>
      </c>
      <c r="H152" s="73">
        <f t="shared" si="50"/>
        <v>5</v>
      </c>
      <c r="I152" s="73">
        <f t="shared" si="50"/>
        <v>10</v>
      </c>
      <c r="J152" s="73">
        <f t="shared" si="50"/>
        <v>6</v>
      </c>
      <c r="K152" s="73">
        <f t="shared" si="50"/>
        <v>11</v>
      </c>
      <c r="L152" s="73">
        <f t="shared" si="50"/>
        <v>16</v>
      </c>
      <c r="M152" s="73">
        <f t="shared" si="50"/>
        <v>27</v>
      </c>
      <c r="N152" s="73">
        <f t="shared" si="50"/>
        <v>19</v>
      </c>
    </row>
    <row r="153" spans="1:14" ht="9.9499999999999993" customHeight="1">
      <c r="A153" s="211"/>
      <c r="B153" s="18"/>
      <c r="C153" s="18"/>
      <c r="D153" s="69" t="s">
        <v>36</v>
      </c>
      <c r="E153" s="14">
        <f>SUM(F153:N153)</f>
        <v>57</v>
      </c>
      <c r="F153" s="73">
        <v>0</v>
      </c>
      <c r="G153" s="73">
        <v>0</v>
      </c>
      <c r="H153" s="73">
        <v>4</v>
      </c>
      <c r="I153" s="73">
        <v>4</v>
      </c>
      <c r="J153" s="73">
        <v>3</v>
      </c>
      <c r="K153" s="73">
        <v>9</v>
      </c>
      <c r="L153" s="73">
        <v>8</v>
      </c>
      <c r="M153" s="73">
        <v>15</v>
      </c>
      <c r="N153" s="73">
        <v>14</v>
      </c>
    </row>
    <row r="154" spans="1:14" ht="9.9499999999999993" customHeight="1">
      <c r="A154" s="211"/>
      <c r="B154" s="18"/>
      <c r="C154" s="18"/>
      <c r="D154" s="69" t="s">
        <v>37</v>
      </c>
      <c r="E154" s="14">
        <f>SUM(F154:N154)</f>
        <v>37</v>
      </c>
      <c r="F154" s="73">
        <v>0</v>
      </c>
      <c r="G154" s="73">
        <v>0</v>
      </c>
      <c r="H154" s="73">
        <v>1</v>
      </c>
      <c r="I154" s="73">
        <v>6</v>
      </c>
      <c r="J154" s="73">
        <v>3</v>
      </c>
      <c r="K154" s="73">
        <v>2</v>
      </c>
      <c r="L154" s="73">
        <v>8</v>
      </c>
      <c r="M154" s="73">
        <v>12</v>
      </c>
      <c r="N154" s="73">
        <v>5</v>
      </c>
    </row>
    <row r="155" spans="1:14" ht="9.9499999999999993" customHeight="1">
      <c r="A155" s="211"/>
      <c r="B155" s="18"/>
      <c r="C155" s="18" t="s">
        <v>73</v>
      </c>
      <c r="D155" s="69" t="s">
        <v>25</v>
      </c>
      <c r="E155" s="14">
        <f>E149+E152</f>
        <v>142</v>
      </c>
      <c r="F155" s="14">
        <f t="shared" ref="F155:N155" si="51">F149+F152</f>
        <v>3</v>
      </c>
      <c r="G155" s="14">
        <f t="shared" si="51"/>
        <v>5</v>
      </c>
      <c r="H155" s="14">
        <f t="shared" si="51"/>
        <v>10</v>
      </c>
      <c r="I155" s="14">
        <f t="shared" si="51"/>
        <v>16</v>
      </c>
      <c r="J155" s="14">
        <f t="shared" si="51"/>
        <v>10</v>
      </c>
      <c r="K155" s="14">
        <f t="shared" si="51"/>
        <v>17</v>
      </c>
      <c r="L155" s="14">
        <f t="shared" si="51"/>
        <v>22</v>
      </c>
      <c r="M155" s="14">
        <f t="shared" si="51"/>
        <v>35</v>
      </c>
      <c r="N155" s="14">
        <f t="shared" si="51"/>
        <v>24</v>
      </c>
    </row>
    <row r="156" spans="1:14" ht="9.9499999999999993" customHeight="1">
      <c r="A156" s="211"/>
      <c r="B156" s="18"/>
      <c r="C156" s="18"/>
      <c r="D156" s="69" t="s">
        <v>36</v>
      </c>
      <c r="E156" s="14">
        <f t="shared" ref="E156:N157" si="52">E150+E153</f>
        <v>80</v>
      </c>
      <c r="F156" s="14">
        <f t="shared" si="52"/>
        <v>2</v>
      </c>
      <c r="G156" s="14">
        <f t="shared" si="52"/>
        <v>2</v>
      </c>
      <c r="H156" s="14">
        <f t="shared" si="52"/>
        <v>7</v>
      </c>
      <c r="I156" s="14">
        <f t="shared" si="52"/>
        <v>5</v>
      </c>
      <c r="J156" s="14">
        <f t="shared" si="52"/>
        <v>4</v>
      </c>
      <c r="K156" s="14">
        <f t="shared" si="52"/>
        <v>13</v>
      </c>
      <c r="L156" s="14">
        <f t="shared" si="52"/>
        <v>9</v>
      </c>
      <c r="M156" s="14">
        <f t="shared" si="52"/>
        <v>21</v>
      </c>
      <c r="N156" s="14">
        <f t="shared" si="52"/>
        <v>17</v>
      </c>
    </row>
    <row r="157" spans="1:14" ht="12" customHeight="1" thickBot="1">
      <c r="A157" s="207"/>
      <c r="B157" s="18"/>
      <c r="C157" s="12"/>
      <c r="D157" s="23" t="s">
        <v>37</v>
      </c>
      <c r="E157" s="14">
        <f t="shared" si="52"/>
        <v>62</v>
      </c>
      <c r="F157" s="14">
        <f t="shared" si="52"/>
        <v>1</v>
      </c>
      <c r="G157" s="14">
        <f t="shared" si="52"/>
        <v>3</v>
      </c>
      <c r="H157" s="14">
        <f t="shared" si="52"/>
        <v>3</v>
      </c>
      <c r="I157" s="14">
        <f t="shared" si="52"/>
        <v>11</v>
      </c>
      <c r="J157" s="14">
        <f t="shared" si="52"/>
        <v>6</v>
      </c>
      <c r="K157" s="14">
        <f t="shared" si="52"/>
        <v>4</v>
      </c>
      <c r="L157" s="14">
        <f t="shared" si="52"/>
        <v>13</v>
      </c>
      <c r="M157" s="14">
        <f t="shared" si="52"/>
        <v>14</v>
      </c>
      <c r="N157" s="14">
        <f>N151+N154</f>
        <v>7</v>
      </c>
    </row>
    <row r="158" spans="1:14">
      <c r="A158" s="229" t="s">
        <v>94</v>
      </c>
      <c r="B158" s="229"/>
      <c r="C158" s="229"/>
      <c r="D158" s="229"/>
      <c r="E158" s="229"/>
      <c r="F158" s="229"/>
      <c r="G158" s="229"/>
      <c r="H158" s="229"/>
      <c r="I158" s="229"/>
      <c r="J158" s="229"/>
      <c r="K158" s="229"/>
      <c r="L158" s="229"/>
      <c r="M158" s="229"/>
      <c r="N158" s="229"/>
    </row>
    <row r="159" spans="1:14">
      <c r="A159" s="161" t="s">
        <v>95</v>
      </c>
      <c r="B159" s="124"/>
      <c r="C159" s="124"/>
      <c r="D159" s="124"/>
      <c r="E159" s="124"/>
      <c r="F159" s="124"/>
      <c r="G159" s="124"/>
      <c r="H159" s="124"/>
      <c r="I159" s="124"/>
      <c r="J159" s="124"/>
      <c r="K159" s="124"/>
      <c r="L159" s="124"/>
      <c r="M159" s="124"/>
      <c r="N159" s="124"/>
    </row>
    <row r="160" spans="1:14">
      <c r="A160" s="161" t="s">
        <v>96</v>
      </c>
      <c r="B160" s="124"/>
      <c r="C160" s="124"/>
      <c r="D160" s="124"/>
      <c r="E160" s="124"/>
      <c r="F160" s="124"/>
      <c r="G160" s="124"/>
      <c r="H160" s="124"/>
      <c r="I160" s="124"/>
      <c r="J160" s="124"/>
      <c r="K160" s="124"/>
      <c r="L160" s="124"/>
      <c r="M160" s="124"/>
      <c r="N160" s="124"/>
    </row>
    <row r="161" spans="1:14" ht="15" customHeight="1">
      <c r="A161" s="230" t="s">
        <v>97</v>
      </c>
      <c r="B161" s="230"/>
      <c r="C161" s="230"/>
      <c r="D161" s="230"/>
      <c r="E161" s="230"/>
      <c r="F161" s="230"/>
      <c r="G161" s="230"/>
      <c r="H161" s="230"/>
      <c r="I161" s="230"/>
      <c r="J161" s="230"/>
      <c r="K161" s="230"/>
      <c r="L161" s="230"/>
      <c r="M161" s="230"/>
      <c r="N161" s="230"/>
    </row>
  </sheetData>
  <mergeCells count="15">
    <mergeCell ref="A139:A147"/>
    <mergeCell ref="A149:A157"/>
    <mergeCell ref="A161:N161"/>
    <mergeCell ref="A69:A72"/>
    <mergeCell ref="A89:A97"/>
    <mergeCell ref="A99:A107"/>
    <mergeCell ref="A109:A117"/>
    <mergeCell ref="A119:A127"/>
    <mergeCell ref="A129:A137"/>
    <mergeCell ref="A4:A12"/>
    <mergeCell ref="A15:A23"/>
    <mergeCell ref="A26:A34"/>
    <mergeCell ref="A37:A45"/>
    <mergeCell ref="A47:A55"/>
    <mergeCell ref="A57:A65"/>
  </mergeCells>
  <phoneticPr fontId="2"/>
  <printOptions horizontalCentered="1"/>
  <pageMargins left="0.47244094488188981" right="0.47244094488188981" top="0.70866141732283472" bottom="0" header="0" footer="0"/>
  <pageSetup paperSize="9" orientation="portrait" r:id="rId1"/>
  <headerFooter alignWithMargins="0"/>
  <rowBreaks count="1" manualBreakCount="1">
    <brk id="86" max="1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AC658-6FE7-4E98-9A3F-E687162B7BBE}">
  <dimension ref="A1:AJ131"/>
  <sheetViews>
    <sheetView showGridLines="0" zoomScaleNormal="100" zoomScaleSheetLayoutView="100" workbookViewId="0"/>
  </sheetViews>
  <sheetFormatPr defaultColWidth="8.875" defaultRowHeight="12"/>
  <cols>
    <col min="1" max="2" width="2" style="2" customWidth="1"/>
    <col min="3" max="3" width="11.375" style="2" customWidth="1"/>
    <col min="4" max="4" width="6.375" style="2" customWidth="1"/>
    <col min="5" max="17" width="5.5" style="2" customWidth="1"/>
    <col min="18" max="18" width="8.875" style="2" customWidth="1"/>
    <col min="19" max="19" width="0.125" style="2" customWidth="1"/>
    <col min="20" max="16384" width="8.875" style="2"/>
  </cols>
  <sheetData>
    <row r="1" spans="1:36" s="7" customFormat="1" ht="15" customHeight="1">
      <c r="A1" s="148" t="s">
        <v>98</v>
      </c>
      <c r="R1" s="231"/>
      <c r="S1" s="231"/>
      <c r="T1" s="231"/>
    </row>
    <row r="2" spans="1:36" s="232" customFormat="1" ht="12.6" customHeight="1" thickBot="1">
      <c r="A2" s="18" t="s">
        <v>99</v>
      </c>
      <c r="Q2" s="6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</row>
    <row r="3" spans="1:36" s="66" customFormat="1" ht="15.95" customHeight="1" thickBot="1">
      <c r="A3" s="20"/>
      <c r="B3" s="20"/>
      <c r="C3" s="64"/>
      <c r="D3" s="20" t="s">
        <v>25</v>
      </c>
      <c r="E3" s="20" t="s">
        <v>100</v>
      </c>
      <c r="F3" s="20" t="s">
        <v>101</v>
      </c>
      <c r="G3" s="20" t="s">
        <v>102</v>
      </c>
      <c r="H3" s="20" t="s">
        <v>103</v>
      </c>
      <c r="I3" s="20" t="s">
        <v>26</v>
      </c>
      <c r="J3" s="20" t="s">
        <v>27</v>
      </c>
      <c r="K3" s="20" t="s">
        <v>28</v>
      </c>
      <c r="L3" s="20" t="s">
        <v>29</v>
      </c>
      <c r="M3" s="20" t="s">
        <v>30</v>
      </c>
      <c r="N3" s="20" t="s">
        <v>31</v>
      </c>
      <c r="O3" s="20" t="s">
        <v>32</v>
      </c>
      <c r="P3" s="20" t="s">
        <v>33</v>
      </c>
      <c r="Q3" s="20" t="s">
        <v>34</v>
      </c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</row>
    <row r="4" spans="1:36" s="66" customFormat="1" ht="12" customHeight="1">
      <c r="A4" s="18" t="s">
        <v>104</v>
      </c>
      <c r="B4" s="18"/>
      <c r="C4" s="69"/>
      <c r="D4" s="234">
        <v>44462</v>
      </c>
      <c r="E4" s="234">
        <v>2576</v>
      </c>
      <c r="F4" s="234">
        <v>5668</v>
      </c>
      <c r="G4" s="235">
        <v>5389</v>
      </c>
      <c r="H4" s="235">
        <v>5062</v>
      </c>
      <c r="I4" s="235">
        <v>3897</v>
      </c>
      <c r="J4" s="235">
        <v>4498</v>
      </c>
      <c r="K4" s="235">
        <v>4431</v>
      </c>
      <c r="L4" s="235">
        <v>3379</v>
      </c>
      <c r="M4" s="235">
        <v>2667</v>
      </c>
      <c r="N4" s="235">
        <v>2316</v>
      </c>
      <c r="O4" s="235">
        <v>2050</v>
      </c>
      <c r="P4" s="235">
        <v>1675</v>
      </c>
      <c r="Q4" s="235">
        <v>854</v>
      </c>
      <c r="R4" s="75"/>
      <c r="S4" s="53"/>
      <c r="T4" s="12"/>
      <c r="U4" s="12"/>
      <c r="V4" s="127"/>
      <c r="W4" s="236"/>
      <c r="X4" s="236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75"/>
    </row>
    <row r="5" spans="1:36" s="66" customFormat="1" ht="12" customHeight="1">
      <c r="A5" s="18" t="s">
        <v>38</v>
      </c>
      <c r="B5" s="18"/>
      <c r="C5" s="69"/>
      <c r="D5" s="237">
        <v>0.28377180691956283</v>
      </c>
      <c r="E5" s="237">
        <v>0.2773384237796564</v>
      </c>
      <c r="F5" s="237">
        <v>0.69935901425104241</v>
      </c>
      <c r="G5" s="237">
        <v>0.54564456288864505</v>
      </c>
      <c r="H5" s="237">
        <v>0.46390262102415819</v>
      </c>
      <c r="I5" s="237">
        <v>0.35825997377786101</v>
      </c>
      <c r="J5" s="237">
        <v>0.40982637942005273</v>
      </c>
      <c r="K5" s="237">
        <v>0.43950250793325829</v>
      </c>
      <c r="L5" s="237">
        <v>0.41163255117324016</v>
      </c>
      <c r="M5" s="237">
        <v>0.32144202989574172</v>
      </c>
      <c r="N5" s="237">
        <v>0.20702945764889419</v>
      </c>
      <c r="O5" s="237">
        <v>0.13448721774594649</v>
      </c>
      <c r="P5" s="237">
        <v>0.10931981115579646</v>
      </c>
      <c r="Q5" s="237">
        <v>3.0322865988500664E-2</v>
      </c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</row>
    <row r="6" spans="1:36" s="18" customFormat="1" ht="12" customHeight="1">
      <c r="A6" s="18" t="s">
        <v>39</v>
      </c>
      <c r="C6" s="69"/>
      <c r="D6" s="234">
        <v>42627</v>
      </c>
      <c r="E6" s="234">
        <v>2509</v>
      </c>
      <c r="F6" s="234">
        <v>5570</v>
      </c>
      <c r="G6" s="235">
        <v>5053</v>
      </c>
      <c r="H6" s="235">
        <v>4885</v>
      </c>
      <c r="I6" s="235">
        <v>3754</v>
      </c>
      <c r="J6" s="235">
        <v>4519</v>
      </c>
      <c r="K6" s="235">
        <v>4156</v>
      </c>
      <c r="L6" s="235">
        <v>3217</v>
      </c>
      <c r="M6" s="235">
        <v>2451</v>
      </c>
      <c r="N6" s="235">
        <v>2196</v>
      </c>
      <c r="O6" s="235">
        <v>2006</v>
      </c>
      <c r="P6" s="235">
        <v>1451</v>
      </c>
      <c r="Q6" s="235">
        <v>860</v>
      </c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s="73" customFormat="1" ht="12" customHeight="1">
      <c r="A7" s="73" t="s">
        <v>105</v>
      </c>
      <c r="C7" s="86"/>
      <c r="D7" s="113">
        <v>1146</v>
      </c>
      <c r="E7" s="113">
        <v>125</v>
      </c>
      <c r="F7" s="113">
        <v>244</v>
      </c>
      <c r="G7" s="113">
        <v>175</v>
      </c>
      <c r="H7" s="113">
        <v>150</v>
      </c>
      <c r="I7" s="113">
        <v>107</v>
      </c>
      <c r="J7" s="113">
        <v>113</v>
      </c>
      <c r="K7" s="113">
        <v>100</v>
      </c>
      <c r="L7" s="113">
        <v>52</v>
      </c>
      <c r="M7" s="113">
        <v>25</v>
      </c>
      <c r="N7" s="113">
        <v>15</v>
      </c>
      <c r="O7" s="113">
        <v>19</v>
      </c>
      <c r="P7" s="113">
        <v>12</v>
      </c>
      <c r="Q7" s="113">
        <v>9</v>
      </c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</row>
    <row r="8" spans="1:36" s="73" customFormat="1" ht="12" customHeight="1">
      <c r="A8" s="73" t="s">
        <v>106</v>
      </c>
      <c r="C8" s="86"/>
      <c r="D8" s="238">
        <v>2.6884369061862201E-2</v>
      </c>
      <c r="E8" s="238">
        <v>4.9820645675567952E-2</v>
      </c>
      <c r="F8" s="238">
        <v>4.3806104129263911E-2</v>
      </c>
      <c r="G8" s="238">
        <v>3.4632891351672274E-2</v>
      </c>
      <c r="H8" s="238">
        <v>3.0706243602865915E-2</v>
      </c>
      <c r="I8" s="238">
        <v>2.850293020777837E-2</v>
      </c>
      <c r="J8" s="238">
        <v>2.5005532197388804E-2</v>
      </c>
      <c r="K8" s="238">
        <v>2.406159769008662E-2</v>
      </c>
      <c r="L8" s="238">
        <v>1.616412806963009E-2</v>
      </c>
      <c r="M8" s="238">
        <v>1.0199918400652794E-2</v>
      </c>
      <c r="N8" s="238">
        <v>6.8306010928961746E-3</v>
      </c>
      <c r="O8" s="238">
        <v>9.4715852442671979E-3</v>
      </c>
      <c r="P8" s="238">
        <v>8.2701585113714674E-3</v>
      </c>
      <c r="Q8" s="238">
        <v>1.0465116279069767E-2</v>
      </c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</row>
    <row r="9" spans="1:36" s="73" customFormat="1" ht="12" customHeight="1">
      <c r="A9" s="73" t="s">
        <v>107</v>
      </c>
      <c r="C9" s="86"/>
      <c r="D9" s="113">
        <v>871</v>
      </c>
      <c r="E9" s="113">
        <v>86</v>
      </c>
      <c r="F9" s="113">
        <v>191</v>
      </c>
      <c r="G9" s="113">
        <v>141</v>
      </c>
      <c r="H9" s="113">
        <v>129</v>
      </c>
      <c r="I9" s="113">
        <v>74</v>
      </c>
      <c r="J9" s="113">
        <v>82</v>
      </c>
      <c r="K9" s="113">
        <v>73</v>
      </c>
      <c r="L9" s="113">
        <v>34</v>
      </c>
      <c r="M9" s="113">
        <v>16</v>
      </c>
      <c r="N9" s="113">
        <v>13</v>
      </c>
      <c r="O9" s="113">
        <v>14</v>
      </c>
      <c r="P9" s="113">
        <v>10</v>
      </c>
      <c r="Q9" s="113">
        <v>8</v>
      </c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</row>
    <row r="10" spans="1:36" s="73" customFormat="1" ht="12" customHeight="1">
      <c r="A10" s="14" t="s">
        <v>108</v>
      </c>
      <c r="B10" s="14"/>
      <c r="C10" s="86"/>
      <c r="D10" s="238">
        <v>0.76003490401396157</v>
      </c>
      <c r="E10" s="238">
        <v>0.68799999999999994</v>
      </c>
      <c r="F10" s="238">
        <v>0.78278688524590168</v>
      </c>
      <c r="G10" s="238">
        <v>0.80571428571428572</v>
      </c>
      <c r="H10" s="238">
        <v>0.86</v>
      </c>
      <c r="I10" s="238">
        <v>0.69158878504672894</v>
      </c>
      <c r="J10" s="238">
        <v>0.72566371681415931</v>
      </c>
      <c r="K10" s="238">
        <v>0.73</v>
      </c>
      <c r="L10" s="238">
        <v>0.65384615384615385</v>
      </c>
      <c r="M10" s="238">
        <v>0.64</v>
      </c>
      <c r="N10" s="238">
        <v>0.8666666666666667</v>
      </c>
      <c r="O10" s="238">
        <v>0.73684210526315785</v>
      </c>
      <c r="P10" s="238">
        <v>0.83333333333333337</v>
      </c>
      <c r="Q10" s="238">
        <v>0.88888888888888884</v>
      </c>
      <c r="R10" s="14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14"/>
    </row>
    <row r="11" spans="1:36" s="18" customFormat="1" ht="12" customHeight="1">
      <c r="A11" s="12" t="s">
        <v>77</v>
      </c>
      <c r="B11" s="12"/>
      <c r="C11" s="69"/>
      <c r="D11" s="239">
        <v>9.5986038394415361E-3</v>
      </c>
      <c r="E11" s="240">
        <v>0</v>
      </c>
      <c r="F11" s="240">
        <v>0</v>
      </c>
      <c r="G11" s="240">
        <v>5.7142857142857143E-3</v>
      </c>
      <c r="H11" s="240">
        <v>0</v>
      </c>
      <c r="I11" s="240">
        <v>9.3457943925233638E-3</v>
      </c>
      <c r="J11" s="240">
        <v>1.7699115044247787E-2</v>
      </c>
      <c r="K11" s="240">
        <v>0.01</v>
      </c>
      <c r="L11" s="240">
        <v>0</v>
      </c>
      <c r="M11" s="240">
        <v>0.04</v>
      </c>
      <c r="N11" s="240">
        <v>0.13333333333333333</v>
      </c>
      <c r="O11" s="240">
        <v>5.2631578947368418E-2</v>
      </c>
      <c r="P11" s="240">
        <v>8.3333333333333329E-2</v>
      </c>
      <c r="Q11" s="240">
        <v>0.1111111111111111</v>
      </c>
      <c r="T11" s="12"/>
      <c r="U11" s="12"/>
      <c r="V11" s="127"/>
      <c r="W11" s="236"/>
      <c r="X11" s="236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"/>
    </row>
    <row r="12" spans="1:36" s="18" customFormat="1" ht="14.1" customHeight="1" thickBot="1">
      <c r="A12" s="16" t="s">
        <v>78</v>
      </c>
      <c r="B12" s="16"/>
      <c r="C12" s="23"/>
      <c r="D12" s="241">
        <v>2.5805240809815373E-4</v>
      </c>
      <c r="E12" s="241">
        <v>0</v>
      </c>
      <c r="F12" s="241">
        <v>0</v>
      </c>
      <c r="G12" s="241">
        <v>1.9790223629527012E-4</v>
      </c>
      <c r="H12" s="241">
        <v>0</v>
      </c>
      <c r="I12" s="241">
        <v>2.6638252530633989E-4</v>
      </c>
      <c r="J12" s="241">
        <v>4.4257579110422663E-4</v>
      </c>
      <c r="K12" s="241">
        <v>2.4061597690086623E-4</v>
      </c>
      <c r="L12" s="241">
        <v>0</v>
      </c>
      <c r="M12" s="241">
        <v>4.0799673602611179E-4</v>
      </c>
      <c r="N12" s="241">
        <v>9.1074681238615665E-4</v>
      </c>
      <c r="O12" s="241">
        <v>4.9850448654037882E-4</v>
      </c>
      <c r="P12" s="241">
        <v>6.8917987594762232E-4</v>
      </c>
      <c r="Q12" s="241">
        <v>1.1627906976744186E-3</v>
      </c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</row>
    <row r="13" spans="1:36" s="18" customFormat="1" ht="14.1" customHeight="1">
      <c r="A13" s="214" t="s">
        <v>109</v>
      </c>
      <c r="B13" s="12"/>
      <c r="C13" s="12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</row>
    <row r="14" spans="1:36" s="18" customFormat="1" ht="14.1" customHeight="1">
      <c r="A14" s="12" t="s">
        <v>110</v>
      </c>
      <c r="D14" s="12"/>
      <c r="P14" s="12"/>
    </row>
    <row r="15" spans="1:36" s="232" customFormat="1" ht="12.6" customHeight="1" thickBot="1">
      <c r="A15" s="18" t="s">
        <v>111</v>
      </c>
    </row>
    <row r="16" spans="1:36" s="66" customFormat="1" ht="15.95" customHeight="1" thickBot="1">
      <c r="A16" s="20"/>
      <c r="B16" s="20"/>
      <c r="C16" s="64"/>
      <c r="D16" s="20" t="s">
        <v>25</v>
      </c>
      <c r="E16" s="243" t="s">
        <v>100</v>
      </c>
      <c r="F16" s="243" t="s">
        <v>101</v>
      </c>
      <c r="G16" s="243" t="s">
        <v>102</v>
      </c>
      <c r="H16" s="243" t="s">
        <v>103</v>
      </c>
      <c r="I16" s="243" t="s">
        <v>26</v>
      </c>
      <c r="J16" s="243" t="s">
        <v>27</v>
      </c>
      <c r="K16" s="243" t="s">
        <v>28</v>
      </c>
      <c r="L16" s="243" t="s">
        <v>29</v>
      </c>
      <c r="M16" s="243" t="s">
        <v>30</v>
      </c>
      <c r="N16" s="243" t="s">
        <v>31</v>
      </c>
      <c r="O16" s="243" t="s">
        <v>32</v>
      </c>
      <c r="P16" s="243" t="s">
        <v>33</v>
      </c>
      <c r="Q16" s="243" t="s">
        <v>34</v>
      </c>
    </row>
    <row r="17" spans="1:20" s="18" customFormat="1" ht="12" customHeight="1">
      <c r="A17" s="18" t="s">
        <v>35</v>
      </c>
      <c r="C17" s="69"/>
      <c r="D17" s="113">
        <v>6087</v>
      </c>
      <c r="E17" s="113">
        <v>20</v>
      </c>
      <c r="F17" s="113">
        <v>130</v>
      </c>
      <c r="G17" s="113">
        <v>261</v>
      </c>
      <c r="H17" s="113">
        <v>501</v>
      </c>
      <c r="I17" s="113">
        <v>774</v>
      </c>
      <c r="J17" s="113">
        <v>1288</v>
      </c>
      <c r="K17" s="113">
        <v>1252</v>
      </c>
      <c r="L17" s="113">
        <v>792</v>
      </c>
      <c r="M17" s="113">
        <v>399</v>
      </c>
      <c r="N17" s="113">
        <v>235</v>
      </c>
      <c r="O17" s="113">
        <v>187</v>
      </c>
      <c r="P17" s="113">
        <v>162</v>
      </c>
      <c r="Q17" s="113">
        <v>86</v>
      </c>
      <c r="R17" s="73"/>
    </row>
    <row r="18" spans="1:20" s="18" customFormat="1" ht="14.1" customHeight="1" thickBot="1">
      <c r="A18" s="16" t="s">
        <v>112</v>
      </c>
      <c r="B18" s="16"/>
      <c r="C18" s="23"/>
      <c r="D18" s="244">
        <v>0.13690342314785658</v>
      </c>
      <c r="E18" s="244">
        <v>7.763975155279503E-3</v>
      </c>
      <c r="F18" s="244">
        <v>2.2935779816513763E-2</v>
      </c>
      <c r="G18" s="244">
        <v>4.8431991092967155E-2</v>
      </c>
      <c r="H18" s="244">
        <v>9.8972738048202294E-2</v>
      </c>
      <c r="I18" s="244">
        <v>0.19861431870669746</v>
      </c>
      <c r="J18" s="244">
        <v>0.2863494886616274</v>
      </c>
      <c r="K18" s="244">
        <v>0.28255472805235837</v>
      </c>
      <c r="L18" s="244">
        <v>0.23438887244746967</v>
      </c>
      <c r="M18" s="244">
        <v>0.14960629921259844</v>
      </c>
      <c r="N18" s="244">
        <v>0.10146804835924007</v>
      </c>
      <c r="O18" s="244">
        <v>9.1219512195121949E-2</v>
      </c>
      <c r="P18" s="244">
        <v>9.6716417910447758E-2</v>
      </c>
      <c r="Q18" s="244">
        <v>0.10070257611241218</v>
      </c>
      <c r="R18" s="73"/>
    </row>
    <row r="19" spans="1:20" s="18" customFormat="1" ht="15" customHeight="1">
      <c r="A19" s="245" t="s">
        <v>97</v>
      </c>
      <c r="B19" s="67"/>
      <c r="D19" s="67"/>
      <c r="E19" s="67"/>
      <c r="F19" s="67"/>
      <c r="G19" s="67"/>
      <c r="H19" s="67"/>
      <c r="I19" s="67"/>
      <c r="J19" s="67"/>
      <c r="K19" s="67"/>
      <c r="L19" s="67"/>
      <c r="M19" s="27"/>
      <c r="N19" s="246"/>
      <c r="O19" s="246"/>
      <c r="P19" s="246"/>
      <c r="Q19" s="246"/>
    </row>
    <row r="20" spans="1:20" ht="17.25" customHeight="1"/>
    <row r="21" spans="1:20" ht="17.25" customHeight="1">
      <c r="D21" s="247"/>
      <c r="E21" s="247"/>
      <c r="F21" s="247"/>
      <c r="G21" s="247"/>
      <c r="H21" s="247"/>
      <c r="I21" s="247"/>
      <c r="J21" s="247"/>
      <c r="K21" s="247"/>
      <c r="L21" s="247"/>
      <c r="M21" s="247"/>
      <c r="N21" s="247"/>
      <c r="O21" s="247"/>
      <c r="P21" s="247"/>
      <c r="Q21" s="247"/>
      <c r="T21" s="124"/>
    </row>
    <row r="22" spans="1:20" ht="17.25" customHeight="1">
      <c r="D22" s="247"/>
      <c r="E22" s="247"/>
      <c r="F22" s="247"/>
      <c r="G22" s="247"/>
      <c r="H22" s="247"/>
      <c r="I22" s="247"/>
      <c r="J22" s="247"/>
      <c r="K22" s="247"/>
      <c r="L22" s="247"/>
      <c r="M22" s="247"/>
      <c r="N22" s="247"/>
      <c r="O22" s="247"/>
      <c r="P22" s="247"/>
      <c r="Q22" s="247"/>
      <c r="T22" s="124"/>
    </row>
    <row r="23" spans="1:20" ht="17.25" customHeight="1">
      <c r="T23" s="124"/>
    </row>
    <row r="24" spans="1:20" ht="17.25" customHeight="1">
      <c r="T24" s="124"/>
    </row>
    <row r="25" spans="1:20" ht="17.25" customHeight="1">
      <c r="T25" s="124"/>
    </row>
    <row r="26" spans="1:20" ht="17.25" customHeight="1">
      <c r="D26" s="110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8"/>
      <c r="P26" s="248"/>
      <c r="Q26" s="248"/>
      <c r="T26" s="124"/>
    </row>
    <row r="27" spans="1:20" ht="17.25" customHeight="1"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T27" s="124"/>
    </row>
    <row r="28" spans="1:20" ht="17.25" customHeight="1">
      <c r="T28" s="124"/>
    </row>
    <row r="29" spans="1:20" ht="17.25" customHeight="1">
      <c r="T29" s="124"/>
    </row>
    <row r="30" spans="1:20" ht="17.25" customHeight="1">
      <c r="T30" s="124"/>
    </row>
    <row r="31" spans="1:20" ht="17.25" customHeight="1">
      <c r="T31" s="124"/>
    </row>
    <row r="32" spans="1:20" ht="17.25" customHeight="1">
      <c r="T32" s="124"/>
    </row>
    <row r="33" spans="4:20" ht="17.25" customHeight="1">
      <c r="T33" s="124"/>
    </row>
    <row r="34" spans="4:20" ht="17.25" customHeight="1">
      <c r="S34" s="124"/>
      <c r="T34" s="124"/>
    </row>
    <row r="35" spans="4:20" ht="17.25" customHeight="1">
      <c r="D35" s="247"/>
      <c r="T35" s="124"/>
    </row>
    <row r="36" spans="4:20" ht="17.25" customHeight="1"/>
    <row r="37" spans="4:20" ht="17.25" customHeight="1"/>
    <row r="38" spans="4:20" ht="17.25" customHeight="1"/>
    <row r="39" spans="4:20" ht="17.25" customHeight="1"/>
    <row r="40" spans="4:20" ht="17.25" customHeight="1"/>
    <row r="41" spans="4:20" ht="17.25" customHeight="1"/>
    <row r="42" spans="4:20" ht="17.25" customHeight="1"/>
    <row r="43" spans="4:20" ht="17.25" customHeight="1"/>
    <row r="44" spans="4:20" ht="17.25" customHeight="1"/>
    <row r="45" spans="4:20" ht="17.25" customHeight="1"/>
    <row r="46" spans="4:20" ht="17.25" customHeight="1"/>
    <row r="47" spans="4:20" ht="17.25" customHeight="1"/>
    <row r="48" spans="4:20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</sheetData>
  <phoneticPr fontId="2"/>
  <printOptions horizontalCentered="1"/>
  <pageMargins left="0.47244094488188981" right="0.47244094488188981" top="0.70866141732283472" bottom="0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0D40A-FB61-4898-8613-CFC22F549FAA}">
  <dimension ref="A1:AL160"/>
  <sheetViews>
    <sheetView showGridLines="0" zoomScaleNormal="100" zoomScaleSheetLayoutView="100" workbookViewId="0"/>
  </sheetViews>
  <sheetFormatPr defaultColWidth="8.875" defaultRowHeight="12"/>
  <cols>
    <col min="1" max="1" width="0.875" style="2" customWidth="1"/>
    <col min="2" max="2" width="1.125" style="2" customWidth="1"/>
    <col min="3" max="3" width="9.125" style="2" customWidth="1"/>
    <col min="4" max="4" width="4.125" style="2" customWidth="1"/>
    <col min="5" max="5" width="6.375" style="2" customWidth="1"/>
    <col min="6" max="18" width="5.5" style="2" customWidth="1"/>
    <col min="19" max="19" width="9.625" style="2" customWidth="1"/>
    <col min="20" max="20" width="0.625" style="2" customWidth="1"/>
    <col min="21" max="21" width="8.875" style="2" customWidth="1"/>
    <col min="22" max="22" width="1.125" style="2" customWidth="1"/>
    <col min="23" max="23" width="2.125" style="2" customWidth="1"/>
    <col min="24" max="16384" width="8.875" style="2"/>
  </cols>
  <sheetData>
    <row r="1" spans="1:38" s="7" customFormat="1" ht="15" customHeight="1" thickBot="1">
      <c r="A1" s="148" t="s">
        <v>113</v>
      </c>
      <c r="R1" s="63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1"/>
    </row>
    <row r="2" spans="1:38" s="66" customFormat="1" ht="15" customHeight="1" thickBot="1">
      <c r="A2" s="20"/>
      <c r="B2" s="20"/>
      <c r="C2" s="20"/>
      <c r="D2" s="64"/>
      <c r="E2" s="20" t="s">
        <v>25</v>
      </c>
      <c r="F2" s="243" t="s">
        <v>100</v>
      </c>
      <c r="G2" s="243" t="s">
        <v>101</v>
      </c>
      <c r="H2" s="243" t="s">
        <v>102</v>
      </c>
      <c r="I2" s="243" t="s">
        <v>103</v>
      </c>
      <c r="J2" s="243" t="s">
        <v>26</v>
      </c>
      <c r="K2" s="243" t="s">
        <v>27</v>
      </c>
      <c r="L2" s="243" t="s">
        <v>28</v>
      </c>
      <c r="M2" s="243" t="s">
        <v>29</v>
      </c>
      <c r="N2" s="243" t="s">
        <v>30</v>
      </c>
      <c r="O2" s="243" t="s">
        <v>31</v>
      </c>
      <c r="P2" s="243" t="s">
        <v>32</v>
      </c>
      <c r="Q2" s="243" t="s">
        <v>33</v>
      </c>
      <c r="R2" s="243" t="s">
        <v>34</v>
      </c>
      <c r="S2" s="75"/>
      <c r="T2" s="75"/>
      <c r="U2" s="75"/>
      <c r="V2" s="75"/>
      <c r="W2" s="75"/>
      <c r="X2" s="156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75"/>
    </row>
    <row r="3" spans="1:38" s="73" customFormat="1" ht="15" customHeight="1">
      <c r="A3" s="139"/>
      <c r="B3" s="73" t="s">
        <v>48</v>
      </c>
      <c r="D3" s="86"/>
      <c r="E3" s="137">
        <v>230</v>
      </c>
      <c r="F3" s="137">
        <v>18</v>
      </c>
      <c r="G3" s="137">
        <v>34</v>
      </c>
      <c r="H3" s="137">
        <v>34</v>
      </c>
      <c r="I3" s="137">
        <v>31</v>
      </c>
      <c r="J3" s="137">
        <v>22</v>
      </c>
      <c r="K3" s="137">
        <v>23</v>
      </c>
      <c r="L3" s="137">
        <v>30</v>
      </c>
      <c r="M3" s="137">
        <v>13</v>
      </c>
      <c r="N3" s="137">
        <v>7</v>
      </c>
      <c r="O3" s="137">
        <v>3</v>
      </c>
      <c r="P3" s="137">
        <v>6</v>
      </c>
      <c r="Q3" s="137">
        <v>5</v>
      </c>
      <c r="R3" s="137">
        <v>4</v>
      </c>
      <c r="S3" s="14"/>
      <c r="T3" s="94"/>
      <c r="U3" s="14"/>
      <c r="V3" s="14"/>
      <c r="W3" s="14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14"/>
    </row>
    <row r="4" spans="1:38" s="73" customFormat="1" ht="15" customHeight="1">
      <c r="A4" s="139"/>
      <c r="B4" s="250" t="s">
        <v>114</v>
      </c>
      <c r="D4" s="86"/>
      <c r="E4" s="137">
        <v>11</v>
      </c>
      <c r="F4" s="138">
        <v>0</v>
      </c>
      <c r="G4" s="138">
        <v>0</v>
      </c>
      <c r="H4" s="138">
        <v>1</v>
      </c>
      <c r="I4" s="138">
        <v>0</v>
      </c>
      <c r="J4" s="138">
        <v>1</v>
      </c>
      <c r="K4" s="138">
        <v>2</v>
      </c>
      <c r="L4" s="138">
        <v>1</v>
      </c>
      <c r="M4" s="138">
        <v>0</v>
      </c>
      <c r="N4" s="138">
        <v>1</v>
      </c>
      <c r="O4" s="138">
        <v>2</v>
      </c>
      <c r="P4" s="138">
        <v>1</v>
      </c>
      <c r="Q4" s="138">
        <v>1</v>
      </c>
      <c r="R4" s="138">
        <v>1</v>
      </c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</row>
    <row r="5" spans="1:38" s="73" customFormat="1" ht="15" customHeight="1">
      <c r="A5" s="94"/>
      <c r="B5" s="14" t="s">
        <v>115</v>
      </c>
      <c r="C5" s="14"/>
      <c r="D5" s="86"/>
      <c r="E5" s="137">
        <v>1</v>
      </c>
      <c r="F5" s="138">
        <v>0</v>
      </c>
      <c r="G5" s="138">
        <v>0</v>
      </c>
      <c r="H5" s="138">
        <v>0</v>
      </c>
      <c r="I5" s="138">
        <v>0</v>
      </c>
      <c r="J5" s="138">
        <v>0</v>
      </c>
      <c r="K5" s="138">
        <v>0</v>
      </c>
      <c r="L5" s="138">
        <v>1</v>
      </c>
      <c r="M5" s="138">
        <v>0</v>
      </c>
      <c r="N5" s="138">
        <v>0</v>
      </c>
      <c r="O5" s="138">
        <v>0</v>
      </c>
      <c r="P5" s="138">
        <v>0</v>
      </c>
      <c r="Q5" s="138">
        <v>0</v>
      </c>
      <c r="R5" s="138">
        <v>0</v>
      </c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</row>
    <row r="6" spans="1:38" s="73" customFormat="1" ht="25.5" customHeight="1">
      <c r="A6" s="139"/>
      <c r="B6" s="251" t="s">
        <v>116</v>
      </c>
      <c r="C6" s="85"/>
      <c r="D6" s="252"/>
      <c r="E6" s="137">
        <v>181</v>
      </c>
      <c r="F6" s="138">
        <v>27</v>
      </c>
      <c r="G6" s="138">
        <v>33</v>
      </c>
      <c r="H6" s="138">
        <v>26</v>
      </c>
      <c r="I6" s="138">
        <v>26</v>
      </c>
      <c r="J6" s="138">
        <v>20</v>
      </c>
      <c r="K6" s="138">
        <v>16</v>
      </c>
      <c r="L6" s="138">
        <v>13</v>
      </c>
      <c r="M6" s="138">
        <v>8</v>
      </c>
      <c r="N6" s="138">
        <v>2</v>
      </c>
      <c r="O6" s="138">
        <v>6</v>
      </c>
      <c r="P6" s="138">
        <v>2</v>
      </c>
      <c r="Q6" s="138">
        <v>2</v>
      </c>
      <c r="R6" s="138">
        <v>0</v>
      </c>
    </row>
    <row r="7" spans="1:38" s="73" customFormat="1" ht="15" customHeight="1">
      <c r="A7" s="94"/>
      <c r="B7" s="14" t="s">
        <v>117</v>
      </c>
      <c r="C7" s="14"/>
      <c r="D7" s="86"/>
      <c r="E7" s="137">
        <v>0</v>
      </c>
      <c r="F7" s="138">
        <v>0</v>
      </c>
      <c r="G7" s="138">
        <v>0</v>
      </c>
      <c r="H7" s="138">
        <v>0</v>
      </c>
      <c r="I7" s="138">
        <v>0</v>
      </c>
      <c r="J7" s="138">
        <v>0</v>
      </c>
      <c r="K7" s="138">
        <v>0</v>
      </c>
      <c r="L7" s="138">
        <v>0</v>
      </c>
      <c r="M7" s="138">
        <v>0</v>
      </c>
      <c r="N7" s="138">
        <v>0</v>
      </c>
      <c r="O7" s="138">
        <v>0</v>
      </c>
      <c r="P7" s="138">
        <v>0</v>
      </c>
      <c r="Q7" s="138">
        <v>0</v>
      </c>
      <c r="R7" s="138">
        <v>0</v>
      </c>
    </row>
    <row r="8" spans="1:38" s="73" customFormat="1" ht="15" customHeight="1">
      <c r="A8" s="94"/>
      <c r="B8" s="14" t="s">
        <v>118</v>
      </c>
      <c r="C8" s="14"/>
      <c r="D8" s="86"/>
      <c r="E8" s="137">
        <v>54</v>
      </c>
      <c r="F8" s="137">
        <v>2</v>
      </c>
      <c r="G8" s="137">
        <v>4</v>
      </c>
      <c r="H8" s="137">
        <v>11</v>
      </c>
      <c r="I8" s="137">
        <v>17</v>
      </c>
      <c r="J8" s="137">
        <v>5</v>
      </c>
      <c r="K8" s="137">
        <v>6</v>
      </c>
      <c r="L8" s="137">
        <v>5</v>
      </c>
      <c r="M8" s="137">
        <v>2</v>
      </c>
      <c r="N8" s="137">
        <v>1</v>
      </c>
      <c r="O8" s="137">
        <v>0</v>
      </c>
      <c r="P8" s="137">
        <v>1</v>
      </c>
      <c r="Q8" s="137">
        <v>0</v>
      </c>
      <c r="R8" s="137">
        <v>0</v>
      </c>
    </row>
    <row r="9" spans="1:38" s="73" customFormat="1" ht="15" customHeight="1">
      <c r="A9" s="94"/>
      <c r="B9" s="14" t="s">
        <v>119</v>
      </c>
      <c r="C9" s="14"/>
      <c r="D9" s="86"/>
      <c r="E9" s="137">
        <v>75</v>
      </c>
      <c r="F9" s="137">
        <v>6</v>
      </c>
      <c r="G9" s="137">
        <v>18</v>
      </c>
      <c r="H9" s="137">
        <v>17</v>
      </c>
      <c r="I9" s="137">
        <v>11</v>
      </c>
      <c r="J9" s="137">
        <v>8</v>
      </c>
      <c r="K9" s="137">
        <v>6</v>
      </c>
      <c r="L9" s="137">
        <v>4</v>
      </c>
      <c r="M9" s="137">
        <v>3</v>
      </c>
      <c r="N9" s="137">
        <v>0</v>
      </c>
      <c r="O9" s="137">
        <v>0</v>
      </c>
      <c r="P9" s="137">
        <v>1</v>
      </c>
      <c r="Q9" s="137">
        <v>0</v>
      </c>
      <c r="R9" s="137">
        <v>1</v>
      </c>
    </row>
    <row r="10" spans="1:38" s="73" customFormat="1" ht="15" customHeight="1">
      <c r="A10" s="94"/>
      <c r="B10" s="14" t="s">
        <v>120</v>
      </c>
      <c r="C10" s="14"/>
      <c r="D10" s="86"/>
      <c r="E10" s="137">
        <v>305</v>
      </c>
      <c r="F10" s="137">
        <v>32</v>
      </c>
      <c r="G10" s="137">
        <v>100</v>
      </c>
      <c r="H10" s="137">
        <v>51</v>
      </c>
      <c r="I10" s="137">
        <v>43</v>
      </c>
      <c r="J10" s="137">
        <v>16</v>
      </c>
      <c r="K10" s="137">
        <v>28</v>
      </c>
      <c r="L10" s="137">
        <v>17</v>
      </c>
      <c r="M10" s="137">
        <v>7</v>
      </c>
      <c r="N10" s="137">
        <v>4</v>
      </c>
      <c r="O10" s="137">
        <v>1</v>
      </c>
      <c r="P10" s="137">
        <v>3</v>
      </c>
      <c r="Q10" s="137">
        <v>1</v>
      </c>
      <c r="R10" s="137">
        <v>2</v>
      </c>
    </row>
    <row r="11" spans="1:38" s="18" customFormat="1" ht="15" customHeight="1">
      <c r="A11" s="94"/>
      <c r="B11" s="14" t="s">
        <v>53</v>
      </c>
      <c r="C11" s="14"/>
      <c r="D11" s="86"/>
      <c r="E11" s="137">
        <v>14</v>
      </c>
      <c r="F11" s="253">
        <v>1</v>
      </c>
      <c r="G11" s="253">
        <v>2</v>
      </c>
      <c r="H11" s="253">
        <v>1</v>
      </c>
      <c r="I11" s="253">
        <v>1</v>
      </c>
      <c r="J11" s="253">
        <v>2</v>
      </c>
      <c r="K11" s="253">
        <v>1</v>
      </c>
      <c r="L11" s="253">
        <v>2</v>
      </c>
      <c r="M11" s="253">
        <v>1</v>
      </c>
      <c r="N11" s="253">
        <v>1</v>
      </c>
      <c r="O11" s="253">
        <v>1</v>
      </c>
      <c r="P11" s="253">
        <v>0</v>
      </c>
      <c r="Q11" s="253">
        <v>1</v>
      </c>
      <c r="R11" s="253">
        <v>0</v>
      </c>
      <c r="S11" s="73"/>
    </row>
    <row r="12" spans="1:38" s="18" customFormat="1" ht="15" customHeight="1">
      <c r="A12" s="126"/>
      <c r="B12" s="12" t="s">
        <v>54</v>
      </c>
      <c r="C12" s="12"/>
      <c r="D12" s="69"/>
      <c r="E12" s="137">
        <v>138</v>
      </c>
      <c r="F12" s="253">
        <v>28</v>
      </c>
      <c r="G12" s="253">
        <v>29</v>
      </c>
      <c r="H12" s="253">
        <v>17</v>
      </c>
      <c r="I12" s="253">
        <v>10</v>
      </c>
      <c r="J12" s="253">
        <v>17</v>
      </c>
      <c r="K12" s="253">
        <v>15</v>
      </c>
      <c r="L12" s="253">
        <v>11</v>
      </c>
      <c r="M12" s="253">
        <v>7</v>
      </c>
      <c r="N12" s="253">
        <v>2</v>
      </c>
      <c r="O12" s="253">
        <v>0</v>
      </c>
      <c r="P12" s="253">
        <v>1</v>
      </c>
      <c r="Q12" s="253">
        <v>0</v>
      </c>
      <c r="R12" s="253">
        <v>1</v>
      </c>
      <c r="S12" s="73"/>
    </row>
    <row r="13" spans="1:38" s="18" customFormat="1" ht="15" customHeight="1" thickBot="1">
      <c r="A13" s="254"/>
      <c r="B13" s="16" t="s">
        <v>55</v>
      </c>
      <c r="C13" s="16"/>
      <c r="D13" s="23"/>
      <c r="E13" s="255">
        <v>137</v>
      </c>
      <c r="F13" s="256">
        <v>11</v>
      </c>
      <c r="G13" s="256">
        <v>24</v>
      </c>
      <c r="H13" s="256">
        <v>17</v>
      </c>
      <c r="I13" s="256">
        <v>11</v>
      </c>
      <c r="J13" s="256">
        <v>16</v>
      </c>
      <c r="K13" s="256">
        <v>16</v>
      </c>
      <c r="L13" s="256">
        <v>16</v>
      </c>
      <c r="M13" s="256">
        <v>11</v>
      </c>
      <c r="N13" s="256">
        <v>7</v>
      </c>
      <c r="O13" s="256">
        <v>2</v>
      </c>
      <c r="P13" s="256">
        <v>4</v>
      </c>
      <c r="Q13" s="256">
        <v>2</v>
      </c>
      <c r="R13" s="256">
        <v>0</v>
      </c>
      <c r="S13" s="73"/>
    </row>
    <row r="14" spans="1:38" s="18" customFormat="1" ht="12.6" customHeight="1">
      <c r="A14" s="18" t="s">
        <v>121</v>
      </c>
      <c r="D14" s="12"/>
      <c r="E14" s="12"/>
      <c r="O14" s="8"/>
      <c r="P14" s="8"/>
      <c r="Q14" s="8"/>
      <c r="R14" s="8"/>
      <c r="S14" s="73"/>
    </row>
    <row r="15" spans="1:38" s="18" customFormat="1" ht="15" customHeight="1">
      <c r="A15" s="257" t="s">
        <v>97</v>
      </c>
      <c r="B15" s="257"/>
      <c r="C15" s="257"/>
      <c r="D15" s="257"/>
      <c r="E15" s="257"/>
      <c r="F15" s="257"/>
      <c r="G15" s="257"/>
      <c r="H15" s="257"/>
      <c r="I15" s="257"/>
      <c r="J15" s="257"/>
      <c r="K15" s="257"/>
      <c r="L15" s="257"/>
      <c r="M15" s="257"/>
      <c r="N15" s="258"/>
      <c r="O15" s="8"/>
      <c r="P15" s="8"/>
      <c r="Q15" s="8"/>
      <c r="R15" s="8"/>
      <c r="S15" s="73"/>
    </row>
    <row r="16" spans="1:38" s="133" customFormat="1" ht="15" customHeight="1">
      <c r="D16" s="259"/>
      <c r="E16" s="12"/>
      <c r="O16" s="2"/>
      <c r="P16" s="2"/>
      <c r="Q16" s="2"/>
      <c r="R16" s="2"/>
    </row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</sheetData>
  <mergeCells count="2">
    <mergeCell ref="B6:D6"/>
    <mergeCell ref="A15:M15"/>
  </mergeCells>
  <phoneticPr fontId="2"/>
  <printOptions horizontalCentered="1"/>
  <pageMargins left="0.47244094488188981" right="0.47244094488188981" top="0.70866141732283472" bottom="0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9</vt:i4>
      </vt:variant>
    </vt:vector>
  </HeadingPairs>
  <TitlesOfParts>
    <vt:vector size="25" baseType="lpstr">
      <vt:lpstr>§３表１</vt:lpstr>
      <vt:lpstr>§３表２</vt:lpstr>
      <vt:lpstr>§３表３</vt:lpstr>
      <vt:lpstr>§３表４</vt:lpstr>
      <vt:lpstr>§３表５</vt:lpstr>
      <vt:lpstr>§３表６</vt:lpstr>
      <vt:lpstr>§３表７</vt:lpstr>
      <vt:lpstr>§３表８</vt:lpstr>
      <vt:lpstr>§３表９</vt:lpstr>
      <vt:lpstr>§３表１０</vt:lpstr>
      <vt:lpstr>§３表１１</vt:lpstr>
      <vt:lpstr>§３表１２</vt:lpstr>
      <vt:lpstr>§３表１３</vt:lpstr>
      <vt:lpstr>§３表１４</vt:lpstr>
      <vt:lpstr>§３表１５</vt:lpstr>
      <vt:lpstr>§３表１６</vt:lpstr>
      <vt:lpstr>§３表１!Print_Area</vt:lpstr>
      <vt:lpstr>§３表１０!Print_Area</vt:lpstr>
      <vt:lpstr>§３表１１!Print_Area</vt:lpstr>
      <vt:lpstr>§３表１２!Print_Area</vt:lpstr>
      <vt:lpstr>§３表２!Print_Area</vt:lpstr>
      <vt:lpstr>§３表３!Print_Area</vt:lpstr>
      <vt:lpstr>§３表５!Print_Area</vt:lpstr>
      <vt:lpstr>§３表７!Print_Area</vt:lpstr>
      <vt:lpstr>§３表９!Print_Area</vt:lpstr>
    </vt:vector>
  </TitlesOfParts>
  <Company>川崎市役所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川崎市役所</dc:creator>
  <cp:lastModifiedBy>中村健太郎_40（健）総務部庶務課</cp:lastModifiedBy>
  <cp:lastPrinted>2024-08-05T04:38:33Z</cp:lastPrinted>
  <dcterms:created xsi:type="dcterms:W3CDTF">2009-11-09T06:32:38Z</dcterms:created>
  <dcterms:modified xsi:type="dcterms:W3CDTF">2026-03-25T07:14:13Z</dcterms:modified>
</cp:coreProperties>
</file>